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20-009\k20-0553\syo05\11 バドミントン部\R05高体連バドミントン専門部\R05.03 年度初め連絡\"/>
    </mc:Choice>
  </mc:AlternateContent>
  <xr:revisionPtr revIDLastSave="0" documentId="13_ncr:1_{8806FF2C-5108-4C87-A95B-6BE732281F04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高体連バドミントン登録者名簿" sheetId="2" r:id="rId1"/>
  </sheets>
  <definedNames>
    <definedName name="_xlnm.Print_Area" localSheetId="0">高体連バドミントン登録者名簿!$A$1:$M$75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K71" i="2" l="1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5" i="2"/>
  <c r="K14" i="2"/>
  <c r="K13" i="2"/>
  <c r="K12" i="2"/>
  <c r="K11" i="2"/>
  <c r="C4" i="2" l="1"/>
  <c r="I75" i="2" l="1"/>
  <c r="I74" i="2"/>
  <c r="H75" i="2"/>
  <c r="H74" i="2"/>
  <c r="C17" i="2" l="1"/>
  <c r="C7" i="2"/>
  <c r="J74" i="2" l="1"/>
  <c r="P20" i="2" l="1"/>
  <c r="P21" i="2"/>
  <c r="P33" i="2"/>
  <c r="P31" i="2"/>
  <c r="P29" i="2"/>
  <c r="P28" i="2"/>
  <c r="P27" i="2"/>
  <c r="P26" i="2"/>
  <c r="P25" i="2"/>
  <c r="P24" i="2"/>
  <c r="P23" i="2"/>
  <c r="P22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P5" i="2"/>
  <c r="P4" i="2"/>
  <c r="P3" i="2"/>
  <c r="P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k09-0275</author>
    <author>K20-0553</author>
    <author>香川県高等学校体育連盟バドミントン専門部</author>
  </authors>
  <commentList>
    <comment ref="B4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>定時制は、
高体連番号の後に　１１を
通信制は、
高体連番号の後に　１２を
付け加えて入力する。
例　　小豆島中央高校定時制　　１１１</t>
        </r>
      </text>
    </comment>
    <comment ref="C11" authorId="1" shapeId="0" xr:uid="{DA0BF445-7B1A-4140-9624-E0FA5D778D0D}">
      <text>
        <r>
          <rPr>
            <sz val="14"/>
            <color indexed="81"/>
            <rFont val="MS P ゴシック"/>
            <family val="3"/>
            <charset val="128"/>
          </rPr>
          <t>全て「香川県高体連指導者」
になります</t>
        </r>
      </text>
    </comment>
    <comment ref="D11" authorId="1" shapeId="0" xr:uid="{7DF06A31-6461-491E-B1A3-9A8E28FD4FE5}">
      <text>
        <r>
          <rPr>
            <sz val="14"/>
            <color indexed="81"/>
            <rFont val="MS P ゴシック"/>
            <family val="3"/>
            <charset val="128"/>
          </rPr>
          <t>全て「教職員連盟」
になります</t>
        </r>
      </text>
    </comment>
    <comment ref="E11" authorId="1" shapeId="0" xr:uid="{09E06D20-F907-49B6-B4C4-7C41DCB75E52}">
      <text>
        <r>
          <rPr>
            <sz val="14"/>
            <color indexed="81"/>
            <rFont val="ＭＳ Ｐゴシック"/>
            <family val="3"/>
            <charset val="128"/>
          </rPr>
          <t>登録番号をお持ちの方は、必ず登録番号を入力してください
（過去に登録された方も含む）
番号が不明な場合は、登録担当の先生へ問い合わせてください</t>
        </r>
      </text>
    </comment>
    <comment ref="J11" authorId="1" shapeId="0" xr:uid="{22B45968-9A7B-422D-A7C6-22E4045FFC1D}">
      <text>
        <r>
          <rPr>
            <sz val="14"/>
            <color indexed="81"/>
            <rFont val="MS P ゴシック"/>
            <family val="3"/>
            <charset val="128"/>
          </rPr>
          <t>数字を入力すると⑨は
自動で性別が入ります</t>
        </r>
      </text>
    </comment>
    <comment ref="C22" authorId="2" shapeId="0" xr:uid="{00000000-0006-0000-0000-000006000000}">
      <text>
        <r>
          <rPr>
            <sz val="14"/>
            <color indexed="81"/>
            <rFont val="MS P ゴシック"/>
            <family val="3"/>
            <charset val="128"/>
          </rPr>
          <t>学校名を入力してください</t>
        </r>
      </text>
    </comment>
    <comment ref="D22" authorId="2" shapeId="0" xr:uid="{00000000-0006-0000-0000-000007000000}">
      <text>
        <r>
          <rPr>
            <sz val="14"/>
            <color indexed="81"/>
            <rFont val="MS P ゴシック"/>
            <family val="3"/>
            <charset val="128"/>
          </rPr>
          <t>生徒はすべて「高体連」
になります</t>
        </r>
      </text>
    </comment>
    <comment ref="E22" authorId="1" shapeId="0" xr:uid="{9B9FB8F0-CD24-4BC2-A801-45A21CA738B8}">
      <text>
        <r>
          <rPr>
            <sz val="14"/>
            <color indexed="81"/>
            <rFont val="MS P ゴシック"/>
            <family val="3"/>
            <charset val="128"/>
          </rPr>
          <t>登録番号を持っている生徒は、必ず登録番号を入力してください
（小学生の時など、過去に登録した場合は必ず番号は存在します）
番号が不明な場合は、登録担当の先生へ問い合わせてください</t>
        </r>
      </text>
    </comment>
    <comment ref="J22" authorId="1" shapeId="0" xr:uid="{C704EC31-A373-4259-8C1E-F8E8E3195A7B}">
      <text>
        <r>
          <rPr>
            <sz val="14"/>
            <color indexed="81"/>
            <rFont val="MS P ゴシック"/>
            <family val="3"/>
            <charset val="128"/>
          </rPr>
          <t>数字を入力すると⑨は
自動で性別が入ります</t>
        </r>
      </text>
    </comment>
  </commentList>
</comments>
</file>

<file path=xl/sharedStrings.xml><?xml version="1.0" encoding="utf-8"?>
<sst xmlns="http://schemas.openxmlformats.org/spreadsheetml/2006/main" count="334" uniqueCount="274">
  <si>
    <t>NO</t>
  </si>
  <si>
    <t>記入しない</t>
  </si>
  <si>
    <t>愛好者登録団体名</t>
  </si>
  <si>
    <t>姓
（漢字）</t>
  </si>
  <si>
    <t>名
（漢字）</t>
  </si>
  <si>
    <t>姓フリガナ
（全角）</t>
  </si>
  <si>
    <t>名フリガナ
（全角）</t>
  </si>
  <si>
    <t>性別数字
男性＝１
女性＝２</t>
  </si>
  <si>
    <t>性別</t>
  </si>
  <si>
    <t>西暦生年月日
（半角８桁）</t>
  </si>
  <si>
    <t>⓪</t>
  </si>
  <si>
    <t>①</t>
  </si>
  <si>
    <t>団体所属番号</t>
  </si>
  <si>
    <t>会員番号</t>
  </si>
  <si>
    <t>氏名[姓]</t>
  </si>
  <si>
    <t>氏名[名]</t>
  </si>
  <si>
    <t>氏名フリガナ[姓]</t>
  </si>
  <si>
    <t>氏名フリガナ[名]</t>
  </si>
  <si>
    <t>性別名</t>
  </si>
  <si>
    <t>生年月日</t>
  </si>
  <si>
    <t>記入例</t>
  </si>
  <si>
    <t>讃岐</t>
  </si>
  <si>
    <t>一郎</t>
  </si>
  <si>
    <t>サヌキ</t>
  </si>
  <si>
    <t>イチロウ</t>
  </si>
  <si>
    <t>男性</t>
  </si>
  <si>
    <t>支部連盟欄</t>
    <rPh sb="0" eb="2">
      <t>シブ</t>
    </rPh>
    <rPh sb="2" eb="4">
      <t>レンメイ</t>
    </rPh>
    <rPh sb="4" eb="5">
      <t>ラン</t>
    </rPh>
    <phoneticPr fontId="18"/>
  </si>
  <si>
    <t>②</t>
    <phoneticPr fontId="18"/>
  </si>
  <si>
    <t>支部連盟</t>
    <rPh sb="0" eb="2">
      <t>シブ</t>
    </rPh>
    <rPh sb="2" eb="4">
      <t>レンメイ</t>
    </rPh>
    <phoneticPr fontId="18"/>
  </si>
  <si>
    <t>高体連</t>
    <rPh sb="0" eb="3">
      <t>コウタイレン</t>
    </rPh>
    <phoneticPr fontId="18"/>
  </si>
  <si>
    <t>③</t>
    <phoneticPr fontId="18"/>
  </si>
  <si>
    <t>④</t>
    <phoneticPr fontId="18"/>
  </si>
  <si>
    <t>⑤</t>
    <phoneticPr fontId="18"/>
  </si>
  <si>
    <t>⑥</t>
    <phoneticPr fontId="18"/>
  </si>
  <si>
    <t>⑦</t>
    <phoneticPr fontId="18"/>
  </si>
  <si>
    <t>⑧</t>
    <phoneticPr fontId="18"/>
  </si>
  <si>
    <t>⑨</t>
    <phoneticPr fontId="18"/>
  </si>
  <si>
    <t>⑩</t>
    <phoneticPr fontId="18"/>
  </si>
  <si>
    <t>761-4432</t>
  </si>
  <si>
    <t>769-2601</t>
  </si>
  <si>
    <t>0879-25-4147</t>
  </si>
  <si>
    <t>769-2401</t>
  </si>
  <si>
    <t>0879-42-3125</t>
  </si>
  <si>
    <t>769-2322</t>
  </si>
  <si>
    <t>0879-43-2571</t>
  </si>
  <si>
    <t>769-2321</t>
  </si>
  <si>
    <t>0879-43-2530</t>
  </si>
  <si>
    <t>769-2101</t>
  </si>
  <si>
    <t>さぬき市志度366-5</t>
  </si>
  <si>
    <t>087-894-1101</t>
  </si>
  <si>
    <t>761-0702</t>
  </si>
  <si>
    <t>087-891-1100</t>
  </si>
  <si>
    <t>761-0121</t>
  </si>
  <si>
    <t>087-845-2155</t>
  </si>
  <si>
    <t>761-0322</t>
  </si>
  <si>
    <t>087-847-6221</t>
  </si>
  <si>
    <t>760-0068</t>
  </si>
  <si>
    <t>087-831-1291</t>
  </si>
  <si>
    <t>087-833-1971</t>
  </si>
  <si>
    <t>760-0017</t>
  </si>
  <si>
    <t>087-831-7251</t>
  </si>
  <si>
    <t>760-0074</t>
  </si>
  <si>
    <t>087-861-0244</t>
  </si>
  <si>
    <t>761-8076</t>
  </si>
  <si>
    <t>087-869-1010</t>
  </si>
  <si>
    <t>761-8084</t>
  </si>
  <si>
    <t>087-885-1131</t>
  </si>
  <si>
    <t>761-1794</t>
  </si>
  <si>
    <t>087-886-7151</t>
  </si>
  <si>
    <t>760-0006</t>
  </si>
  <si>
    <t>087-833-3737</t>
  </si>
  <si>
    <t>087-851-4144</t>
  </si>
  <si>
    <t>761-8062</t>
  </si>
  <si>
    <t>087-867-5970</t>
  </si>
  <si>
    <t>761-8022</t>
  </si>
  <si>
    <t>087-881-7800</t>
  </si>
  <si>
    <t>761-8025</t>
  </si>
  <si>
    <t>087-882-6411</t>
  </si>
  <si>
    <t>761-2395</t>
  </si>
  <si>
    <t>087-876-1161</t>
  </si>
  <si>
    <t>762-0083</t>
  </si>
  <si>
    <t>0877-98-2525</t>
  </si>
  <si>
    <t>762-0031</t>
  </si>
  <si>
    <t>0877-46-5125</t>
  </si>
  <si>
    <t>762-0037</t>
  </si>
  <si>
    <t>0877-46-5671</t>
  </si>
  <si>
    <t>762-0032</t>
  </si>
  <si>
    <t>0877-46-2157</t>
  </si>
  <si>
    <t>762-0051</t>
  </si>
  <si>
    <t>0877-46-5191</t>
  </si>
  <si>
    <t>763-8512</t>
  </si>
  <si>
    <t>0877-23-5248</t>
  </si>
  <si>
    <t>763-0052</t>
  </si>
  <si>
    <t>0877-23-5138</t>
  </si>
  <si>
    <t>764-0011</t>
  </si>
  <si>
    <t>0877-33-2131</t>
  </si>
  <si>
    <t>765-0013</t>
  </si>
  <si>
    <t>0877-62-1456</t>
  </si>
  <si>
    <t>765-0053</t>
  </si>
  <si>
    <t>0877-62-1515</t>
  </si>
  <si>
    <t>766-0002</t>
  </si>
  <si>
    <t>0877-73-2261</t>
  </si>
  <si>
    <t>767-0011</t>
  </si>
  <si>
    <t>0875-72-5100</t>
  </si>
  <si>
    <t>767-8513</t>
  </si>
  <si>
    <t>0875-72-5193</t>
  </si>
  <si>
    <t>769-1503</t>
  </si>
  <si>
    <t>0875-62-3345</t>
  </si>
  <si>
    <t>768-0069</t>
  </si>
  <si>
    <t>0875-25-4155</t>
  </si>
  <si>
    <t>768-0068</t>
  </si>
  <si>
    <t>0875-25-3168</t>
  </si>
  <si>
    <t>761-8058</t>
  </si>
  <si>
    <t>087-869-3811</t>
  </si>
  <si>
    <t>769-1192</t>
  </si>
  <si>
    <t>0875-83-8506</t>
  </si>
  <si>
    <t>丸亀市六番丁1</t>
  </si>
  <si>
    <t>多度津町栄町1-1-82</t>
  </si>
  <si>
    <t>観音寺市茂木町4-2-38</t>
  </si>
  <si>
    <t>番号</t>
    <rPh sb="0" eb="2">
      <t>バンゴウ</t>
    </rPh>
    <phoneticPr fontId="19"/>
  </si>
  <si>
    <t>高体連
番号</t>
    <rPh sb="0" eb="3">
      <t>コウタイレン</t>
    </rPh>
    <rPh sb="4" eb="6">
      <t>バンゴウ</t>
    </rPh>
    <phoneticPr fontId="19"/>
  </si>
  <si>
    <t>コード
番号</t>
    <rPh sb="4" eb="6">
      <t>バンゴウ</t>
    </rPh>
    <phoneticPr fontId="21"/>
  </si>
  <si>
    <t>学　　校　　名</t>
    <rPh sb="0" eb="1">
      <t>ガク</t>
    </rPh>
    <rPh sb="3" eb="4">
      <t>コウ</t>
    </rPh>
    <rPh sb="6" eb="7">
      <t>メイ</t>
    </rPh>
    <phoneticPr fontId="21"/>
  </si>
  <si>
    <t>郵便番号</t>
    <rPh sb="0" eb="4">
      <t>ユウビンバンゴウ</t>
    </rPh>
    <phoneticPr fontId="21"/>
  </si>
  <si>
    <t>住　　　　所</t>
    <rPh sb="0" eb="1">
      <t>ジュウ</t>
    </rPh>
    <rPh sb="5" eb="6">
      <t>ショ</t>
    </rPh>
    <phoneticPr fontId="21"/>
  </si>
  <si>
    <t>電話番号</t>
    <rPh sb="0" eb="2">
      <t>デンワ</t>
    </rPh>
    <rPh sb="2" eb="4">
      <t>バンゴウ</t>
    </rPh>
    <phoneticPr fontId="21"/>
  </si>
  <si>
    <t>香川県立小豆島中央高等学校</t>
    <rPh sb="0" eb="4">
      <t>カガワケンリツ</t>
    </rPh>
    <rPh sb="4" eb="7">
      <t>ショウドシマ</t>
    </rPh>
    <rPh sb="7" eb="9">
      <t>チュウオウ</t>
    </rPh>
    <rPh sb="9" eb="11">
      <t>コウトウ</t>
    </rPh>
    <rPh sb="11" eb="13">
      <t>ガッコウ</t>
    </rPh>
    <phoneticPr fontId="19"/>
  </si>
  <si>
    <t>小豆郡小豆島町蒲生甲1001番地</t>
    <rPh sb="0" eb="2">
      <t>アズキ</t>
    </rPh>
    <rPh sb="2" eb="3">
      <t>グン</t>
    </rPh>
    <rPh sb="3" eb="6">
      <t>ショウドシマ</t>
    </rPh>
    <rPh sb="6" eb="7">
      <t>チョウ</t>
    </rPh>
    <rPh sb="7" eb="9">
      <t>ガモウ</t>
    </rPh>
    <rPh sb="9" eb="10">
      <t>コウ</t>
    </rPh>
    <rPh sb="14" eb="16">
      <t>バンチ</t>
    </rPh>
    <phoneticPr fontId="21"/>
  </si>
  <si>
    <t>香川県立三本松高等学校</t>
    <rPh sb="4" eb="7">
      <t>サンボンマツ</t>
    </rPh>
    <phoneticPr fontId="19"/>
  </si>
  <si>
    <t>東かがわ市三本松１５００番地１</t>
    <rPh sb="0" eb="1">
      <t>ヒガシ</t>
    </rPh>
    <rPh sb="4" eb="5">
      <t>シ</t>
    </rPh>
    <rPh sb="5" eb="8">
      <t>サンボンマツ</t>
    </rPh>
    <rPh sb="12" eb="14">
      <t>バンチ</t>
    </rPh>
    <phoneticPr fontId="21"/>
  </si>
  <si>
    <t>香川県立津田高等学校</t>
    <rPh sb="4" eb="6">
      <t>ツダ</t>
    </rPh>
    <phoneticPr fontId="19"/>
  </si>
  <si>
    <t>さぬき市津田町津田１６３２番地１</t>
    <rPh sb="3" eb="4">
      <t>シ</t>
    </rPh>
    <rPh sb="4" eb="7">
      <t>ツダチョウ</t>
    </rPh>
    <rPh sb="7" eb="9">
      <t>ツダ</t>
    </rPh>
    <rPh sb="13" eb="15">
      <t>バンチ</t>
    </rPh>
    <phoneticPr fontId="21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</si>
  <si>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1"/>
  </si>
  <si>
    <t>さぬき市寒川町石田西２８０番地１</t>
    <rPh sb="3" eb="4">
      <t>シ</t>
    </rPh>
    <rPh sb="4" eb="6">
      <t>サンガワ</t>
    </rPh>
    <rPh sb="6" eb="7">
      <t>チョウ</t>
    </rPh>
    <rPh sb="7" eb="9">
      <t>イシダ</t>
    </rPh>
    <rPh sb="9" eb="10">
      <t>ニシ</t>
    </rPh>
    <rPh sb="13" eb="15">
      <t>バンチ</t>
    </rPh>
    <phoneticPr fontId="19"/>
  </si>
  <si>
    <t>香川県立石田高等学校</t>
    <rPh sb="0" eb="4">
      <t>カガワケンリツ</t>
    </rPh>
    <rPh sb="4" eb="6">
      <t>イシダ</t>
    </rPh>
    <rPh sb="6" eb="8">
      <t>コウトウ</t>
    </rPh>
    <rPh sb="8" eb="10">
      <t>ガッコウ</t>
    </rPh>
    <phoneticPr fontId="21"/>
  </si>
  <si>
    <t>さぬき市寒川町石田東甲１０６５番地</t>
    <rPh sb="3" eb="4">
      <t>シ</t>
    </rPh>
    <rPh sb="4" eb="6">
      <t>サンガワ</t>
    </rPh>
    <rPh sb="6" eb="7">
      <t>チョウ</t>
    </rPh>
    <rPh sb="7" eb="9">
      <t>イシダ</t>
    </rPh>
    <rPh sb="9" eb="10">
      <t>ヒガシ</t>
    </rPh>
    <rPh sb="10" eb="11">
      <t>コウ</t>
    </rPh>
    <rPh sb="15" eb="17">
      <t>バンチ</t>
    </rPh>
    <phoneticPr fontId="21"/>
  </si>
  <si>
    <t>香川県立志度高等学校</t>
    <rPh sb="0" eb="4">
      <t>カガワケンリツ</t>
    </rPh>
    <rPh sb="4" eb="6">
      <t>シド</t>
    </rPh>
    <rPh sb="6" eb="8">
      <t>コウトウ</t>
    </rPh>
    <rPh sb="8" eb="10">
      <t>ガッコウ</t>
    </rPh>
    <phoneticPr fontId="19"/>
  </si>
  <si>
    <t>香川県立三木高等学校</t>
    <rPh sb="4" eb="6">
      <t>ミキ</t>
    </rPh>
    <phoneticPr fontId="19"/>
  </si>
  <si>
    <t>木田郡三木町大字平木７５０番地</t>
    <rPh sb="0" eb="3">
      <t>キタグン</t>
    </rPh>
    <rPh sb="3" eb="6">
      <t>ミキチョウ</t>
    </rPh>
    <rPh sb="6" eb="8">
      <t>オオアザ</t>
    </rPh>
    <rPh sb="8" eb="10">
      <t>ヒラキ</t>
    </rPh>
    <rPh sb="13" eb="15">
      <t>バンチ</t>
    </rPh>
    <phoneticPr fontId="21"/>
  </si>
  <si>
    <t>香川県立高松北高等学校</t>
    <rPh sb="4" eb="6">
      <t>タカマツ</t>
    </rPh>
    <rPh sb="6" eb="7">
      <t>キタ</t>
    </rPh>
    <phoneticPr fontId="19"/>
  </si>
  <si>
    <t>高松市牟礼町牟礼１５８３番地１</t>
    <rPh sb="0" eb="3">
      <t>タカマツシ</t>
    </rPh>
    <rPh sb="3" eb="6">
      <t>ムレチョウ</t>
    </rPh>
    <rPh sb="6" eb="8">
      <t>ムレ</t>
    </rPh>
    <rPh sb="12" eb="14">
      <t>バンチ</t>
    </rPh>
    <phoneticPr fontId="21"/>
  </si>
  <si>
    <t>香川県立高松東高等学校</t>
    <rPh sb="4" eb="6">
      <t>タカマツ</t>
    </rPh>
    <rPh sb="6" eb="7">
      <t>ヒガシ</t>
    </rPh>
    <phoneticPr fontId="19"/>
  </si>
  <si>
    <t>高松市前田東町６９０番地１</t>
    <rPh sb="0" eb="3">
      <t>タカマツシ</t>
    </rPh>
    <rPh sb="3" eb="7">
      <t>マエダヒガシマチ</t>
    </rPh>
    <rPh sb="10" eb="12">
      <t>バンチ</t>
    </rPh>
    <phoneticPr fontId="21"/>
  </si>
  <si>
    <t>高松中央高等学校</t>
    <rPh sb="0" eb="2">
      <t>タカマツ</t>
    </rPh>
    <rPh sb="2" eb="4">
      <t>チュウオウ</t>
    </rPh>
    <phoneticPr fontId="19"/>
  </si>
  <si>
    <t>高松市松島町１丁目１４番８号</t>
    <rPh sb="0" eb="3">
      <t>タカマツシ</t>
    </rPh>
    <rPh sb="3" eb="5">
      <t>マツシマ</t>
    </rPh>
    <rPh sb="5" eb="6">
      <t>チョウ</t>
    </rPh>
    <rPh sb="7" eb="9">
      <t>チョウメ</t>
    </rPh>
    <rPh sb="11" eb="12">
      <t>バン</t>
    </rPh>
    <rPh sb="13" eb="14">
      <t>ゴウ</t>
    </rPh>
    <phoneticPr fontId="21"/>
  </si>
  <si>
    <t>香川県立高松商業高等学校</t>
    <rPh sb="4" eb="6">
      <t>タカマツ</t>
    </rPh>
    <rPh sb="6" eb="8">
      <t>ショウギョウ</t>
    </rPh>
    <phoneticPr fontId="19"/>
  </si>
  <si>
    <t>高松市松島町１丁目１８番５４号</t>
    <rPh sb="0" eb="3">
      <t>タカマツシ</t>
    </rPh>
    <rPh sb="3" eb="5">
      <t>マツシマ</t>
    </rPh>
    <rPh sb="5" eb="6">
      <t>チョウ</t>
    </rPh>
    <rPh sb="7" eb="9">
      <t>チョウメ</t>
    </rPh>
    <rPh sb="11" eb="12">
      <t>バン</t>
    </rPh>
    <rPh sb="14" eb="15">
      <t>ゴウ</t>
    </rPh>
    <phoneticPr fontId="21"/>
  </si>
  <si>
    <t>香川県立高松高等学校</t>
    <rPh sb="4" eb="6">
      <t>タカマツ</t>
    </rPh>
    <phoneticPr fontId="19"/>
  </si>
  <si>
    <t>高松市番町３丁目１番１号</t>
    <rPh sb="0" eb="3">
      <t>タカマツシ</t>
    </rPh>
    <rPh sb="3" eb="5">
      <t>バンチョウ</t>
    </rPh>
    <rPh sb="6" eb="8">
      <t>チョウメ</t>
    </rPh>
    <rPh sb="9" eb="10">
      <t>バン</t>
    </rPh>
    <rPh sb="11" eb="12">
      <t>ゴウ</t>
    </rPh>
    <phoneticPr fontId="21"/>
  </si>
  <si>
    <t>高松第一高等学校</t>
    <rPh sb="0" eb="2">
      <t>タカマツ</t>
    </rPh>
    <rPh sb="2" eb="4">
      <t>ダイイチ</t>
    </rPh>
    <phoneticPr fontId="19"/>
  </si>
  <si>
    <t>高松市桜町２丁目５番１０号</t>
    <rPh sb="0" eb="3">
      <t>タカマツシ</t>
    </rPh>
    <rPh sb="3" eb="5">
      <t>サクラマチ</t>
    </rPh>
    <rPh sb="6" eb="8">
      <t>チョウメ</t>
    </rPh>
    <rPh sb="9" eb="10">
      <t>バン</t>
    </rPh>
    <rPh sb="12" eb="13">
      <t>ゴウ</t>
    </rPh>
    <phoneticPr fontId="21"/>
  </si>
  <si>
    <t>香川県立高松桜井高等学校</t>
    <rPh sb="4" eb="6">
      <t>タカマツ</t>
    </rPh>
    <rPh sb="6" eb="8">
      <t>サクライ</t>
    </rPh>
    <phoneticPr fontId="19"/>
  </si>
  <si>
    <t>高松市多肥上町１２５０番地</t>
    <rPh sb="0" eb="3">
      <t>タカマツシ</t>
    </rPh>
    <rPh sb="3" eb="4">
      <t>タ</t>
    </rPh>
    <rPh sb="4" eb="5">
      <t>ヒ</t>
    </rPh>
    <rPh sb="5" eb="6">
      <t>ウエ</t>
    </rPh>
    <rPh sb="6" eb="7">
      <t>マチ</t>
    </rPh>
    <rPh sb="11" eb="13">
      <t>バンチ</t>
    </rPh>
    <phoneticPr fontId="21"/>
  </si>
  <si>
    <t>香川県立高松南高等学校</t>
    <rPh sb="4" eb="6">
      <t>タカマツ</t>
    </rPh>
    <rPh sb="6" eb="7">
      <t>ミナミ</t>
    </rPh>
    <phoneticPr fontId="19"/>
  </si>
  <si>
    <t>高松市一宮町５３１番地</t>
    <rPh sb="0" eb="3">
      <t>タカマツシ</t>
    </rPh>
    <rPh sb="3" eb="4">
      <t>イチ</t>
    </rPh>
    <rPh sb="4" eb="6">
      <t>ミヤチョウ</t>
    </rPh>
    <rPh sb="9" eb="11">
      <t>バンチ</t>
    </rPh>
    <phoneticPr fontId="21"/>
  </si>
  <si>
    <t>香川県立香川中央高等学校</t>
    <rPh sb="4" eb="6">
      <t>カガワ</t>
    </rPh>
    <rPh sb="6" eb="8">
      <t>チュウオウ</t>
    </rPh>
    <phoneticPr fontId="19"/>
  </si>
  <si>
    <t>高松市香川町大野２００１番地</t>
    <rPh sb="0" eb="3">
      <t>タカマツシ</t>
    </rPh>
    <rPh sb="3" eb="5">
      <t>カガワ</t>
    </rPh>
    <rPh sb="5" eb="6">
      <t>チョウ</t>
    </rPh>
    <rPh sb="6" eb="8">
      <t>オオノ</t>
    </rPh>
    <rPh sb="12" eb="14">
      <t>バンチ</t>
    </rPh>
    <phoneticPr fontId="21"/>
  </si>
  <si>
    <t>英明高等学校</t>
    <rPh sb="0" eb="2">
      <t>エイメイ</t>
    </rPh>
    <phoneticPr fontId="19"/>
  </si>
  <si>
    <t>高松市亀岡町１番１０号</t>
    <rPh sb="0" eb="3">
      <t>タカマツシ</t>
    </rPh>
    <rPh sb="3" eb="6">
      <t>カメオカチョウ</t>
    </rPh>
    <rPh sb="7" eb="8">
      <t>バン</t>
    </rPh>
    <rPh sb="10" eb="11">
      <t>ゴウ</t>
    </rPh>
    <phoneticPr fontId="21"/>
  </si>
  <si>
    <t>香川県立高松工芸高等学校</t>
    <rPh sb="4" eb="6">
      <t>タカマツ</t>
    </rPh>
    <rPh sb="6" eb="8">
      <t>コウゲイ</t>
    </rPh>
    <phoneticPr fontId="19"/>
  </si>
  <si>
    <t>高松市番町２丁目９番３０号</t>
    <rPh sb="0" eb="3">
      <t>タカマツシ</t>
    </rPh>
    <rPh sb="3" eb="5">
      <t>バンチョウ</t>
    </rPh>
    <rPh sb="6" eb="8">
      <t>チョウメ</t>
    </rPh>
    <rPh sb="9" eb="10">
      <t>バン</t>
    </rPh>
    <rPh sb="12" eb="13">
      <t>ゴウ</t>
    </rPh>
    <phoneticPr fontId="21"/>
  </si>
  <si>
    <t>香川県大手前高松高等学校</t>
    <rPh sb="0" eb="3">
      <t>カガワケン</t>
    </rPh>
    <rPh sb="3" eb="6">
      <t>オオテマエ</t>
    </rPh>
    <rPh sb="6" eb="8">
      <t>タカマツ</t>
    </rPh>
    <phoneticPr fontId="19"/>
  </si>
  <si>
    <t>高松市室新町１１６６番地</t>
    <rPh sb="0" eb="3">
      <t>タカマツシ</t>
    </rPh>
    <rPh sb="3" eb="4">
      <t>ムロ</t>
    </rPh>
    <rPh sb="10" eb="12">
      <t>バンチ</t>
    </rPh>
    <phoneticPr fontId="21"/>
  </si>
  <si>
    <t>香川誠陵高等学校</t>
    <rPh sb="0" eb="2">
      <t>カガワ</t>
    </rPh>
    <rPh sb="2" eb="3">
      <t>マコト</t>
    </rPh>
    <rPh sb="3" eb="4">
      <t>リョウ</t>
    </rPh>
    <phoneticPr fontId="19"/>
  </si>
  <si>
    <t>高松市鬼無町佐料４６９番地１</t>
    <rPh sb="0" eb="3">
      <t>タカマツシ</t>
    </rPh>
    <rPh sb="3" eb="4">
      <t>オニ</t>
    </rPh>
    <rPh sb="4" eb="5">
      <t>ナシ</t>
    </rPh>
    <rPh sb="5" eb="6">
      <t>マチ</t>
    </rPh>
    <rPh sb="6" eb="7">
      <t>サ</t>
    </rPh>
    <rPh sb="7" eb="8">
      <t>リョウ</t>
    </rPh>
    <rPh sb="11" eb="13">
      <t>バンチ</t>
    </rPh>
    <phoneticPr fontId="21"/>
  </si>
  <si>
    <t>香川県立高松西高等学校</t>
    <rPh sb="4" eb="6">
      <t>タカマツ</t>
    </rPh>
    <rPh sb="6" eb="7">
      <t>ニシ</t>
    </rPh>
    <phoneticPr fontId="19"/>
  </si>
  <si>
    <t>高松市鬼無町山口２５７番地１</t>
    <rPh sb="0" eb="3">
      <t>タカマツシ</t>
    </rPh>
    <rPh sb="3" eb="4">
      <t>オニ</t>
    </rPh>
    <rPh sb="4" eb="5">
      <t>ナシ</t>
    </rPh>
    <rPh sb="5" eb="6">
      <t>マチ</t>
    </rPh>
    <rPh sb="6" eb="8">
      <t>ヤマグチ</t>
    </rPh>
    <rPh sb="11" eb="13">
      <t>バンチ</t>
    </rPh>
    <phoneticPr fontId="21"/>
  </si>
  <si>
    <t>香川県立農業経営高等学校</t>
    <rPh sb="4" eb="6">
      <t>ノウギョウ</t>
    </rPh>
    <rPh sb="6" eb="8">
      <t>ケイエイ</t>
    </rPh>
    <phoneticPr fontId="19"/>
  </si>
  <si>
    <t>綾歌郡綾川町北１０２３番地１</t>
    <rPh sb="0" eb="2">
      <t>アヤウタ</t>
    </rPh>
    <rPh sb="2" eb="3">
      <t>グン</t>
    </rPh>
    <rPh sb="3" eb="5">
      <t>アヤカワ</t>
    </rPh>
    <rPh sb="5" eb="6">
      <t>マチ</t>
    </rPh>
    <rPh sb="6" eb="7">
      <t>キタ</t>
    </rPh>
    <rPh sb="11" eb="13">
      <t>バンチ</t>
    </rPh>
    <phoneticPr fontId="21"/>
  </si>
  <si>
    <t>香川県立飯山高等学校</t>
    <rPh sb="4" eb="6">
      <t>ハンザン</t>
    </rPh>
    <phoneticPr fontId="19"/>
  </si>
  <si>
    <t>丸亀市六番丁１番地</t>
    <rPh sb="0" eb="3">
      <t>マルガメシ</t>
    </rPh>
    <rPh sb="3" eb="6">
      <t>ロクバンチョウ</t>
    </rPh>
    <rPh sb="7" eb="9">
      <t>バンチ</t>
    </rPh>
    <phoneticPr fontId="21"/>
  </si>
  <si>
    <t>香川県立坂出高等学校</t>
    <rPh sb="4" eb="6">
      <t>サカイデ</t>
    </rPh>
    <phoneticPr fontId="19"/>
  </si>
  <si>
    <t>坂出市文京町２丁目１番５号</t>
    <rPh sb="0" eb="3">
      <t>サカイデシ</t>
    </rPh>
    <rPh sb="3" eb="6">
      <t>ブンキョウチョウ</t>
    </rPh>
    <rPh sb="7" eb="9">
      <t>チョウメ</t>
    </rPh>
    <rPh sb="10" eb="11">
      <t>バン</t>
    </rPh>
    <rPh sb="12" eb="13">
      <t>ゴウ</t>
    </rPh>
    <phoneticPr fontId="21"/>
  </si>
  <si>
    <t>香川県立坂出商業高等学校</t>
    <rPh sb="4" eb="6">
      <t>サカイデ</t>
    </rPh>
    <rPh sb="6" eb="8">
      <t>ショウギョウ</t>
    </rPh>
    <phoneticPr fontId="19"/>
  </si>
  <si>
    <t>坂出市青葉町１番１３号</t>
    <rPh sb="0" eb="3">
      <t>サカイデシ</t>
    </rPh>
    <rPh sb="3" eb="6">
      <t>アオバチョウ</t>
    </rPh>
    <rPh sb="7" eb="8">
      <t>バン</t>
    </rPh>
    <rPh sb="10" eb="11">
      <t>ゴウ</t>
    </rPh>
    <phoneticPr fontId="21"/>
  </si>
  <si>
    <t>坂出第一高等学校</t>
    <rPh sb="0" eb="2">
      <t>サカイデ</t>
    </rPh>
    <rPh sb="2" eb="4">
      <t>ダイイチ</t>
    </rPh>
    <phoneticPr fontId="19"/>
  </si>
  <si>
    <t>坂出市駒止町２丁目１番３号</t>
    <rPh sb="0" eb="3">
      <t>サカイデシ</t>
    </rPh>
    <rPh sb="3" eb="6">
      <t>コマドメチョウ</t>
    </rPh>
    <rPh sb="7" eb="9">
      <t>チョウメ</t>
    </rPh>
    <rPh sb="10" eb="11">
      <t>バン</t>
    </rPh>
    <rPh sb="12" eb="13">
      <t>ゴウ</t>
    </rPh>
    <phoneticPr fontId="21"/>
  </si>
  <si>
    <t>香川県立坂出工業高等学校</t>
    <rPh sb="4" eb="6">
      <t>サカイデ</t>
    </rPh>
    <rPh sb="6" eb="8">
      <t>コウギョウ</t>
    </rPh>
    <phoneticPr fontId="19"/>
  </si>
  <si>
    <t>坂出市御供所町１丁目１番地２</t>
    <rPh sb="0" eb="3">
      <t>サカイデシ</t>
    </rPh>
    <rPh sb="3" eb="4">
      <t>ゴ</t>
    </rPh>
    <rPh sb="4" eb="5">
      <t>キョウ</t>
    </rPh>
    <rPh sb="5" eb="6">
      <t>ショ</t>
    </rPh>
    <rPh sb="6" eb="7">
      <t>マチ</t>
    </rPh>
    <rPh sb="8" eb="9">
      <t>チョウ</t>
    </rPh>
    <rPh sb="9" eb="10">
      <t>メ</t>
    </rPh>
    <rPh sb="11" eb="12">
      <t>バン</t>
    </rPh>
    <rPh sb="12" eb="13">
      <t>チ</t>
    </rPh>
    <phoneticPr fontId="21"/>
  </si>
  <si>
    <t>香川県立丸亀高等学校</t>
    <rPh sb="0" eb="4">
      <t>カガワケンリツ</t>
    </rPh>
    <rPh sb="4" eb="6">
      <t>マルガメ</t>
    </rPh>
    <rPh sb="6" eb="8">
      <t>コウトウ</t>
    </rPh>
    <phoneticPr fontId="19"/>
  </si>
  <si>
    <t>763-8512</t>
    <phoneticPr fontId="21"/>
  </si>
  <si>
    <t>丸亀市六番丁1番地</t>
    <rPh sb="0" eb="3">
      <t>マルガメシ</t>
    </rPh>
    <rPh sb="3" eb="5">
      <t>ロクバン</t>
    </rPh>
    <rPh sb="5" eb="6">
      <t>チョウ</t>
    </rPh>
    <rPh sb="7" eb="9">
      <t>バンチ</t>
    </rPh>
    <phoneticPr fontId="21"/>
  </si>
  <si>
    <t>0877-23-5248</t>
    <phoneticPr fontId="21"/>
  </si>
  <si>
    <t>香川県立丸亀城西高等学校</t>
    <rPh sb="0" eb="4">
      <t>カガワケンリツ</t>
    </rPh>
    <rPh sb="4" eb="6">
      <t>マルガメ</t>
    </rPh>
    <rPh sb="6" eb="8">
      <t>ジョウセイ</t>
    </rPh>
    <phoneticPr fontId="19"/>
  </si>
  <si>
    <t>丸亀市津森町位２６７</t>
    <rPh sb="0" eb="3">
      <t>マルガメシ</t>
    </rPh>
    <rPh sb="3" eb="4">
      <t>ツ</t>
    </rPh>
    <rPh sb="4" eb="5">
      <t>モリ</t>
    </rPh>
    <rPh sb="5" eb="6">
      <t>マチ</t>
    </rPh>
    <rPh sb="6" eb="7">
      <t>クライ</t>
    </rPh>
    <phoneticPr fontId="21"/>
  </si>
  <si>
    <t>大手前高等学校</t>
    <rPh sb="0" eb="3">
      <t>オオテマエ</t>
    </rPh>
    <rPh sb="3" eb="5">
      <t>コウトウ</t>
    </rPh>
    <phoneticPr fontId="19"/>
  </si>
  <si>
    <t>763-0034</t>
    <phoneticPr fontId="21"/>
  </si>
  <si>
    <t>丸亀市大手町一丁目6番1号</t>
    <rPh sb="3" eb="6">
      <t>オオテマチ</t>
    </rPh>
    <rPh sb="6" eb="9">
      <t>イッチョウメ</t>
    </rPh>
    <rPh sb="10" eb="11">
      <t>バン</t>
    </rPh>
    <rPh sb="12" eb="13">
      <t>ゴウ</t>
    </rPh>
    <phoneticPr fontId="21"/>
  </si>
  <si>
    <t>0877-23-3161</t>
    <phoneticPr fontId="21"/>
  </si>
  <si>
    <t>藤井高等学校</t>
    <rPh sb="0" eb="2">
      <t>フジイ</t>
    </rPh>
    <rPh sb="2" eb="4">
      <t>コウトウ</t>
    </rPh>
    <rPh sb="4" eb="6">
      <t>ガッコウ</t>
    </rPh>
    <phoneticPr fontId="21"/>
  </si>
  <si>
    <t>763-0063</t>
    <phoneticPr fontId="21"/>
  </si>
  <si>
    <t>丸亀市新浜町1丁目3番1号</t>
    <rPh sb="0" eb="3">
      <t>マルガメシ</t>
    </rPh>
    <rPh sb="3" eb="4">
      <t>シン</t>
    </rPh>
    <rPh sb="4" eb="5">
      <t>ハマ</t>
    </rPh>
    <rPh sb="5" eb="6">
      <t>チョウ</t>
    </rPh>
    <rPh sb="7" eb="9">
      <t>チョウメ</t>
    </rPh>
    <rPh sb="10" eb="11">
      <t>バン</t>
    </rPh>
    <rPh sb="12" eb="13">
      <t>ゴウ</t>
    </rPh>
    <phoneticPr fontId="21"/>
  </si>
  <si>
    <t>0877-22-2328</t>
    <phoneticPr fontId="21"/>
  </si>
  <si>
    <t>香川県立多度津高等学校</t>
    <rPh sb="4" eb="7">
      <t>タドツ</t>
    </rPh>
    <rPh sb="7" eb="9">
      <t>コウトウ</t>
    </rPh>
    <phoneticPr fontId="19"/>
  </si>
  <si>
    <t>764-0011</t>
    <phoneticPr fontId="21"/>
  </si>
  <si>
    <t>仲多度郡多度津町栄町一丁目1番82号</t>
    <rPh sb="0" eb="4">
      <t>ナカタドグン</t>
    </rPh>
    <rPh sb="4" eb="8">
      <t>タドツチョウ</t>
    </rPh>
    <rPh sb="8" eb="10">
      <t>サカエマチ</t>
    </rPh>
    <rPh sb="10" eb="13">
      <t>イッチョウメ</t>
    </rPh>
    <rPh sb="14" eb="15">
      <t>バン</t>
    </rPh>
    <rPh sb="17" eb="18">
      <t>ゴウ</t>
    </rPh>
    <phoneticPr fontId="21"/>
  </si>
  <si>
    <t>0877-33-2131</t>
    <phoneticPr fontId="21"/>
  </si>
  <si>
    <t>香川県立善通寺第一高等学校</t>
    <rPh sb="4" eb="7">
      <t>ゼンツウジ</t>
    </rPh>
    <rPh sb="7" eb="9">
      <t>ダイイチ</t>
    </rPh>
    <phoneticPr fontId="19"/>
  </si>
  <si>
    <t>善通寺市文京町１丁目１番５号</t>
    <rPh sb="0" eb="4">
      <t>ゼンツウジシ</t>
    </rPh>
    <rPh sb="4" eb="7">
      <t>ブンキョウチョウ</t>
    </rPh>
    <rPh sb="8" eb="10">
      <t>チョウメ</t>
    </rPh>
    <rPh sb="11" eb="12">
      <t>バン</t>
    </rPh>
    <rPh sb="13" eb="14">
      <t>ゴウ</t>
    </rPh>
    <phoneticPr fontId="21"/>
  </si>
  <si>
    <t>尽誠学園高等学校</t>
    <rPh sb="0" eb="4">
      <t>ジンセイガクエン</t>
    </rPh>
    <rPh sb="4" eb="6">
      <t>コウトウ</t>
    </rPh>
    <rPh sb="6" eb="8">
      <t>ガッコウ</t>
    </rPh>
    <phoneticPr fontId="21"/>
  </si>
  <si>
    <t>善通寺市生野町８５５番地１</t>
    <rPh sb="0" eb="4">
      <t>ゼンツウジシ</t>
    </rPh>
    <rPh sb="4" eb="7">
      <t>イカノチョウ</t>
    </rPh>
    <rPh sb="10" eb="12">
      <t>バンチ</t>
    </rPh>
    <phoneticPr fontId="21"/>
  </si>
  <si>
    <t>香川県立琴平高等学校</t>
    <rPh sb="4" eb="6">
      <t>コトヒラ</t>
    </rPh>
    <phoneticPr fontId="19"/>
  </si>
  <si>
    <t>仲多度郡琴平町１４２番地２</t>
    <rPh sb="0" eb="4">
      <t>ナカタドグン</t>
    </rPh>
    <rPh sb="4" eb="7">
      <t>コトヒラチョウ</t>
    </rPh>
    <rPh sb="10" eb="12">
      <t>バンチ</t>
    </rPh>
    <phoneticPr fontId="21"/>
  </si>
  <si>
    <t>香川県立高瀬高等学校</t>
    <rPh sb="4" eb="6">
      <t>タカセ</t>
    </rPh>
    <phoneticPr fontId="19"/>
  </si>
  <si>
    <t>三豊市高瀬町下勝間２０９３番地</t>
    <rPh sb="0" eb="2">
      <t>ミトヨ</t>
    </rPh>
    <rPh sb="2" eb="3">
      <t>シ</t>
    </rPh>
    <rPh sb="3" eb="6">
      <t>タカセチョウ</t>
    </rPh>
    <rPh sb="6" eb="7">
      <t>シタ</t>
    </rPh>
    <rPh sb="7" eb="8">
      <t>カツ</t>
    </rPh>
    <rPh sb="8" eb="9">
      <t>マ</t>
    </rPh>
    <rPh sb="13" eb="15">
      <t>バンチ</t>
    </rPh>
    <phoneticPr fontId="21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</si>
  <si>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9"/>
  </si>
  <si>
    <t>三豊市高瀬町下勝間２３５１番地の２</t>
    <rPh sb="0" eb="2">
      <t>ミトヨ</t>
    </rPh>
    <rPh sb="2" eb="3">
      <t>シ</t>
    </rPh>
    <rPh sb="3" eb="6">
      <t>タカセチョウ</t>
    </rPh>
    <rPh sb="6" eb="7">
      <t>シタ</t>
    </rPh>
    <rPh sb="7" eb="8">
      <t>カツ</t>
    </rPh>
    <rPh sb="8" eb="9">
      <t>マ</t>
    </rPh>
    <rPh sb="13" eb="15">
      <t>バンチ</t>
    </rPh>
    <phoneticPr fontId="21"/>
  </si>
  <si>
    <t>香川県立笠田高等学校</t>
    <rPh sb="4" eb="5">
      <t>カサ</t>
    </rPh>
    <rPh sb="5" eb="6">
      <t>タ</t>
    </rPh>
    <phoneticPr fontId="19"/>
  </si>
  <si>
    <t>三豊市豊中町笠田竹田２５１番地</t>
    <rPh sb="0" eb="2">
      <t>ミトヨ</t>
    </rPh>
    <rPh sb="2" eb="3">
      <t>シ</t>
    </rPh>
    <rPh sb="3" eb="6">
      <t>トヨナカチョウ</t>
    </rPh>
    <rPh sb="6" eb="7">
      <t>カサ</t>
    </rPh>
    <rPh sb="7" eb="8">
      <t>タ</t>
    </rPh>
    <rPh sb="8" eb="10">
      <t>タケダ</t>
    </rPh>
    <rPh sb="13" eb="15">
      <t>バンチ</t>
    </rPh>
    <phoneticPr fontId="21"/>
  </si>
  <si>
    <t>香川県立観音寺第一高等学校</t>
    <rPh sb="4" eb="7">
      <t>カンオンジ</t>
    </rPh>
    <rPh sb="7" eb="9">
      <t>ダイイチ</t>
    </rPh>
    <phoneticPr fontId="19"/>
  </si>
  <si>
    <t>観音寺市茂木町４丁目２番３８号</t>
    <rPh sb="0" eb="4">
      <t>カンオンジシ</t>
    </rPh>
    <rPh sb="4" eb="6">
      <t>モギ</t>
    </rPh>
    <rPh sb="6" eb="7">
      <t>マチ</t>
    </rPh>
    <rPh sb="8" eb="10">
      <t>チョウメ</t>
    </rPh>
    <rPh sb="11" eb="12">
      <t>バン</t>
    </rPh>
    <rPh sb="14" eb="15">
      <t>ゴウ</t>
    </rPh>
    <phoneticPr fontId="21"/>
  </si>
  <si>
    <t>香川県立観音寺総合高等学校</t>
    <rPh sb="4" eb="7">
      <t>カンオンジ</t>
    </rPh>
    <rPh sb="7" eb="9">
      <t>ソウゴウ</t>
    </rPh>
    <rPh sb="9" eb="11">
      <t>コウトウ</t>
    </rPh>
    <phoneticPr fontId="19"/>
  </si>
  <si>
    <t>観音寺市天神町１丁目１番１５号</t>
    <rPh sb="0" eb="4">
      <t>カンオンジシ</t>
    </rPh>
    <rPh sb="4" eb="6">
      <t>テンジン</t>
    </rPh>
    <rPh sb="6" eb="7">
      <t>マチ</t>
    </rPh>
    <rPh sb="8" eb="10">
      <t>チョウメ</t>
    </rPh>
    <rPh sb="11" eb="12">
      <t>バン</t>
    </rPh>
    <rPh sb="14" eb="15">
      <t>ゴウ</t>
    </rPh>
    <phoneticPr fontId="21"/>
  </si>
  <si>
    <t>香川県立聾学校</t>
    <rPh sb="0" eb="4">
      <t>カガワケンリツ</t>
    </rPh>
    <rPh sb="4" eb="5">
      <t>ロウ</t>
    </rPh>
    <rPh sb="5" eb="7">
      <t>ガッコウ</t>
    </rPh>
    <phoneticPr fontId="19"/>
  </si>
  <si>
    <t>761-8074</t>
    <phoneticPr fontId="21"/>
  </si>
  <si>
    <t>高松市太田上町513－1</t>
    <rPh sb="0" eb="3">
      <t>タカマツシ</t>
    </rPh>
    <rPh sb="3" eb="7">
      <t>オオタカミマチ</t>
    </rPh>
    <phoneticPr fontId="21"/>
  </si>
  <si>
    <t>087-865-4492</t>
    <phoneticPr fontId="21"/>
  </si>
  <si>
    <t>禅林学園高等学校</t>
    <rPh sb="0" eb="1">
      <t>ゼン</t>
    </rPh>
    <rPh sb="1" eb="2">
      <t>ハヤシ</t>
    </rPh>
    <rPh sb="2" eb="4">
      <t>ガクエン</t>
    </rPh>
    <rPh sb="4" eb="6">
      <t>コウトウ</t>
    </rPh>
    <rPh sb="6" eb="8">
      <t>ガッコウ</t>
    </rPh>
    <phoneticPr fontId="19"/>
  </si>
  <si>
    <t>764-0015</t>
    <phoneticPr fontId="21"/>
  </si>
  <si>
    <t>仲多度郡多度津町西浜12－44</t>
    <rPh sb="0" eb="4">
      <t>ナカタドグン</t>
    </rPh>
    <rPh sb="4" eb="8">
      <t>タドツチョウ</t>
    </rPh>
    <rPh sb="8" eb="10">
      <t>ニシハマ</t>
    </rPh>
    <phoneticPr fontId="21"/>
  </si>
  <si>
    <t>0877-32-3000</t>
    <phoneticPr fontId="21"/>
  </si>
  <si>
    <t>星槎国際高等学校</t>
    <rPh sb="0" eb="4">
      <t>セイサコクサイ</t>
    </rPh>
    <rPh sb="4" eb="6">
      <t>コウトウ</t>
    </rPh>
    <rPh sb="6" eb="8">
      <t>ガッコウ</t>
    </rPh>
    <phoneticPr fontId="21"/>
  </si>
  <si>
    <t>760-0062</t>
    <phoneticPr fontId="21"/>
  </si>
  <si>
    <t>高松市塩上町3丁目8－11</t>
    <rPh sb="0" eb="3">
      <t>タカマツシ</t>
    </rPh>
    <rPh sb="3" eb="6">
      <t>シオガミチョウ</t>
    </rPh>
    <rPh sb="7" eb="9">
      <t>チョウメ</t>
    </rPh>
    <phoneticPr fontId="21"/>
  </si>
  <si>
    <t>087-837-6323</t>
    <phoneticPr fontId="21"/>
  </si>
  <si>
    <t>香川高等専門学校高松キャンパス</t>
    <rPh sb="0" eb="2">
      <t>カガワ</t>
    </rPh>
    <rPh sb="2" eb="4">
      <t>コウトウ</t>
    </rPh>
    <rPh sb="4" eb="6">
      <t>センモン</t>
    </rPh>
    <rPh sb="6" eb="8">
      <t>ガッコウ</t>
    </rPh>
    <rPh sb="8" eb="10">
      <t>タカマツ</t>
    </rPh>
    <phoneticPr fontId="19"/>
  </si>
  <si>
    <t>高松市勅使町３５５</t>
    <rPh sb="0" eb="3">
      <t>タカマツシ</t>
    </rPh>
    <rPh sb="3" eb="6">
      <t>チョクシチョウ</t>
    </rPh>
    <phoneticPr fontId="21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</si>
  <si>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rPh sb="8" eb="10">
      <t>タクマ</t>
    </rPh>
    <phoneticPr fontId="19"/>
  </si>
  <si>
    <t>三豊市詫間町香田５５１</t>
    <rPh sb="0" eb="2">
      <t>ミトヨ</t>
    </rPh>
    <rPh sb="2" eb="3">
      <t>シ</t>
    </rPh>
    <rPh sb="3" eb="6">
      <t>タクマチョウ</t>
    </rPh>
    <rPh sb="6" eb="8">
      <t>コウダ</t>
    </rPh>
    <phoneticPr fontId="21"/>
  </si>
  <si>
    <t>香川県立小豆島中央高等学校　定時制</t>
    <rPh sb="0" eb="4">
      <t>カガワケンリツ</t>
    </rPh>
    <rPh sb="4" eb="7">
      <t>ショウドシマ</t>
    </rPh>
    <rPh sb="7" eb="9">
      <t>チュウオウ</t>
    </rPh>
    <rPh sb="9" eb="11">
      <t>コウトウ</t>
    </rPh>
    <rPh sb="11" eb="13">
      <t>ガッコウ</t>
    </rPh>
    <rPh sb="14" eb="17">
      <t>テイジセイ</t>
    </rPh>
    <phoneticPr fontId="19"/>
  </si>
  <si>
    <t>香川県立三本松高等学校　定時制</t>
    <rPh sb="4" eb="7">
      <t>サンボンマツ</t>
    </rPh>
    <phoneticPr fontId="19"/>
  </si>
  <si>
    <t>香川県立志度高等学校　定時制</t>
    <rPh sb="0" eb="4">
      <t>カガワケンリツ</t>
    </rPh>
    <rPh sb="4" eb="6">
      <t>シド</t>
    </rPh>
    <rPh sb="6" eb="8">
      <t>コウトウ</t>
    </rPh>
    <rPh sb="8" eb="10">
      <t>ガッコウ</t>
    </rPh>
    <phoneticPr fontId="19"/>
  </si>
  <si>
    <t>香川県立三木高等学校　定時制</t>
    <rPh sb="4" eb="6">
      <t>ミキ</t>
    </rPh>
    <phoneticPr fontId="19"/>
  </si>
  <si>
    <t>香川県立高松商業高等学校　定時制</t>
    <rPh sb="4" eb="6">
      <t>タカマツ</t>
    </rPh>
    <rPh sb="6" eb="8">
      <t>ショウギョウ</t>
    </rPh>
    <phoneticPr fontId="19"/>
  </si>
  <si>
    <t>香川県立高松高等学校　定時制</t>
    <rPh sb="4" eb="6">
      <t>タカマツ</t>
    </rPh>
    <phoneticPr fontId="19"/>
  </si>
  <si>
    <t>香川県立高松高等学校　通信制</t>
    <rPh sb="4" eb="6">
      <t>タカマツ</t>
    </rPh>
    <rPh sb="11" eb="13">
      <t>ツウシン</t>
    </rPh>
    <phoneticPr fontId="19"/>
  </si>
  <si>
    <t>香川県立高松工芸高等学校　定時制</t>
    <rPh sb="4" eb="6">
      <t>タカマツ</t>
    </rPh>
    <rPh sb="6" eb="8">
      <t>コウゲイ</t>
    </rPh>
    <phoneticPr fontId="19"/>
  </si>
  <si>
    <t>香川県立坂出工業高等学校　定時制</t>
    <rPh sb="4" eb="6">
      <t>サカイデ</t>
    </rPh>
    <rPh sb="6" eb="8">
      <t>コウギョウ</t>
    </rPh>
    <phoneticPr fontId="19"/>
  </si>
  <si>
    <t>香川県立丸亀高等学校　定時制</t>
    <rPh sb="0" eb="4">
      <t>カガワケンリツ</t>
    </rPh>
    <rPh sb="4" eb="6">
      <t>マルガメ</t>
    </rPh>
    <rPh sb="6" eb="8">
      <t>コウトウ</t>
    </rPh>
    <phoneticPr fontId="19"/>
  </si>
  <si>
    <t>香川県立丸亀高等学校　通信制</t>
    <rPh sb="0" eb="4">
      <t>カガワケンリツ</t>
    </rPh>
    <rPh sb="4" eb="6">
      <t>マルガメ</t>
    </rPh>
    <rPh sb="6" eb="8">
      <t>コウトウ</t>
    </rPh>
    <phoneticPr fontId="19"/>
  </si>
  <si>
    <t>香川県立多度津高等学校　定時制</t>
    <rPh sb="0" eb="4">
      <t>カガワケンリツ</t>
    </rPh>
    <rPh sb="4" eb="7">
      <t>タドツ</t>
    </rPh>
    <rPh sb="7" eb="9">
      <t>コウトウ</t>
    </rPh>
    <phoneticPr fontId="19"/>
  </si>
  <si>
    <t>香川県立観音寺第一高等学校　定時制</t>
    <rPh sb="0" eb="4">
      <t>カガワケンリツ</t>
    </rPh>
    <rPh sb="4" eb="7">
      <t>カンオンジ</t>
    </rPh>
    <rPh sb="7" eb="9">
      <t>ダイイチ</t>
    </rPh>
    <rPh sb="9" eb="11">
      <t>コウトウ</t>
    </rPh>
    <phoneticPr fontId="19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</si>
  <si>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1"/>
  </si>
  <si>
    <t>学　校　名</t>
    <rPh sb="0" eb="1">
      <t>ガク</t>
    </rPh>
    <rPh sb="2" eb="3">
      <t>コウ</t>
    </rPh>
    <rPh sb="4" eb="5">
      <t>メイ</t>
    </rPh>
    <phoneticPr fontId="21"/>
  </si>
  <si>
    <t>【顧問用】</t>
    <rPh sb="1" eb="4">
      <t>コモンヨウ</t>
    </rPh>
    <phoneticPr fontId="1"/>
  </si>
  <si>
    <t>【生徒用】</t>
    <rPh sb="1" eb="4">
      <t>セイトヨウ</t>
    </rPh>
    <phoneticPr fontId="1"/>
  </si>
  <si>
    <t>香川県高体連指導者</t>
    <rPh sb="0" eb="3">
      <t>カガワケン</t>
    </rPh>
    <rPh sb="3" eb="6">
      <t>コウタイレン</t>
    </rPh>
    <rPh sb="6" eb="9">
      <t>シドウシャ</t>
    </rPh>
    <phoneticPr fontId="18"/>
  </si>
  <si>
    <t>教職員連盟</t>
    <rPh sb="0" eb="3">
      <t>キョウショクイン</t>
    </rPh>
    <rPh sb="3" eb="5">
      <t>レンメイ</t>
    </rPh>
    <phoneticPr fontId="18"/>
  </si>
  <si>
    <t>学校名</t>
    <rPh sb="0" eb="3">
      <t>ガッコウメイ</t>
    </rPh>
    <phoneticPr fontId="18"/>
  </si>
  <si>
    <t>香川県立○○高等学校</t>
    <rPh sb="0" eb="4">
      <t>カガワケンリツ</t>
    </rPh>
    <rPh sb="6" eb="8">
      <t>コウトウ</t>
    </rPh>
    <rPh sb="8" eb="10">
      <t>ガッコウ</t>
    </rPh>
    <phoneticPr fontId="18"/>
  </si>
  <si>
    <t>男性</t>
    <rPh sb="0" eb="1">
      <t>オトコ</t>
    </rPh>
    <rPh sb="1" eb="2">
      <t>セイ</t>
    </rPh>
    <phoneticPr fontId="18"/>
  </si>
  <si>
    <t>女性</t>
    <rPh sb="0" eb="1">
      <t>オンナ</t>
    </rPh>
    <rPh sb="1" eb="2">
      <t>セイ</t>
    </rPh>
    <phoneticPr fontId="18"/>
  </si>
  <si>
    <t>太郎</t>
    <rPh sb="0" eb="2">
      <t>タロウ</t>
    </rPh>
    <phoneticPr fontId="18"/>
  </si>
  <si>
    <t>タロウ</t>
    <phoneticPr fontId="18"/>
  </si>
  <si>
    <t>観一</t>
    <rPh sb="0" eb="1">
      <t>カン</t>
    </rPh>
    <rPh sb="1" eb="2">
      <t>イチ</t>
    </rPh>
    <phoneticPr fontId="18"/>
  </si>
  <si>
    <t>カンイチ</t>
    <phoneticPr fontId="18"/>
  </si>
  <si>
    <t>男性</t>
    <rPh sb="0" eb="1">
      <t>オトコ</t>
    </rPh>
    <rPh sb="1" eb="2">
      <t>セイ</t>
    </rPh>
    <phoneticPr fontId="18"/>
  </si>
  <si>
    <t>　　競技者は必ず協会登録が必要です。（監督・コーチ・マネージャー・選手）</t>
    <rPh sb="2" eb="5">
      <t>キョウギシャ</t>
    </rPh>
    <rPh sb="6" eb="7">
      <t>カナラ</t>
    </rPh>
    <rPh sb="8" eb="10">
      <t>キョウカイ</t>
    </rPh>
    <rPh sb="10" eb="12">
      <t>トウロク</t>
    </rPh>
    <rPh sb="13" eb="15">
      <t>ヒツヨウ</t>
    </rPh>
    <rPh sb="19" eb="21">
      <t>カントク</t>
    </rPh>
    <rPh sb="33" eb="35">
      <t>センシュ</t>
    </rPh>
    <phoneticPr fontId="18"/>
  </si>
  <si>
    <t>登録番号
（旧８桁・新10桁）</t>
    <rPh sb="6" eb="7">
      <t>キュウ</t>
    </rPh>
    <rPh sb="8" eb="9">
      <t>ケタ</t>
    </rPh>
    <rPh sb="10" eb="11">
      <t>シン</t>
    </rPh>
    <phoneticPr fontId="18"/>
  </si>
  <si>
    <t>顧問</t>
    <rPh sb="0" eb="2">
      <t>コモン</t>
    </rPh>
    <phoneticPr fontId="18"/>
  </si>
  <si>
    <t>生徒</t>
    <rPh sb="0" eb="2">
      <t>セイト</t>
    </rPh>
    <phoneticPr fontId="18"/>
  </si>
  <si>
    <t>金額</t>
    <rPh sb="0" eb="2">
      <t>キンガク</t>
    </rPh>
    <phoneticPr fontId="18"/>
  </si>
  <si>
    <t>人数</t>
    <rPh sb="0" eb="2">
      <t>ニンズウ</t>
    </rPh>
    <phoneticPr fontId="18"/>
  </si>
  <si>
    <t>合計</t>
    <rPh sb="0" eb="2">
      <t>ゴウケイ</t>
    </rPh>
    <phoneticPr fontId="18"/>
  </si>
  <si>
    <t>追加
登録</t>
    <rPh sb="0" eb="2">
      <t>ツイカ</t>
    </rPh>
    <rPh sb="3" eb="5">
      <t>トウロク</t>
    </rPh>
    <phoneticPr fontId="18"/>
  </si>
  <si>
    <t>○印</t>
    <rPh sb="1" eb="2">
      <t>シルシ</t>
    </rPh>
    <phoneticPr fontId="18"/>
  </si>
  <si>
    <t>○</t>
    <phoneticPr fontId="18"/>
  </si>
  <si>
    <t>1100360123</t>
    <phoneticPr fontId="18"/>
  </si>
  <si>
    <t>令和５年度　香川県バドミントン協会　登録者名簿　（高体連）</t>
    <rPh sb="0" eb="1">
      <t>レイ</t>
    </rPh>
    <rPh sb="1" eb="2">
      <t>カズ</t>
    </rPh>
    <rPh sb="3" eb="5">
      <t>ネンド</t>
    </rPh>
    <rPh sb="4" eb="5">
      <t>ド</t>
    </rPh>
    <rPh sb="5" eb="7">
      <t>ヘイネンド</t>
    </rPh>
    <rPh sb="6" eb="9">
      <t>カガワケン</t>
    </rPh>
    <rPh sb="15" eb="17">
      <t>キョウカイ</t>
    </rPh>
    <rPh sb="18" eb="20">
      <t>トウロク</t>
    </rPh>
    <rPh sb="20" eb="21">
      <t>シャ</t>
    </rPh>
    <rPh sb="21" eb="23">
      <t>メイボ</t>
    </rPh>
    <rPh sb="25" eb="26">
      <t>コウ</t>
    </rPh>
    <rPh sb="26" eb="27">
      <t>タイ</t>
    </rPh>
    <rPh sb="27" eb="28">
      <t>レン</t>
    </rPh>
    <phoneticPr fontId="21"/>
  </si>
  <si>
    <t>　　令和４年度までに登録済みで、同団体での登録の場合は黒文字入力になります。</t>
    <rPh sb="2" eb="4">
      <t>レイワ</t>
    </rPh>
    <rPh sb="5" eb="7">
      <t>ネンド</t>
    </rPh>
    <rPh sb="10" eb="12">
      <t>トウロク</t>
    </rPh>
    <rPh sb="12" eb="13">
      <t>ズ</t>
    </rPh>
    <rPh sb="16" eb="19">
      <t>ドウダンタイ</t>
    </rPh>
    <rPh sb="21" eb="23">
      <t>トウロク</t>
    </rPh>
    <rPh sb="24" eb="26">
      <t>バアイ</t>
    </rPh>
    <rPh sb="27" eb="28">
      <t>クロ</t>
    </rPh>
    <rPh sb="28" eb="30">
      <t>モジ</t>
    </rPh>
    <rPh sb="30" eb="32">
      <t>ニュウリョク</t>
    </rPh>
    <phoneticPr fontId="18"/>
  </si>
  <si>
    <r>
      <t>　　登録番号が不明な場合や質問がある場合は、</t>
    </r>
    <r>
      <rPr>
        <b/>
        <sz val="12"/>
        <color rgb="FF00B050"/>
        <rFont val="ＭＳ 明朝"/>
        <family val="1"/>
        <charset val="128"/>
      </rPr>
      <t>三木高等学校土居先生</t>
    </r>
    <r>
      <rPr>
        <sz val="12"/>
        <color theme="1"/>
        <rFont val="ＭＳ 明朝"/>
        <family val="1"/>
        <charset val="128"/>
      </rPr>
      <t>まで問い合わせて下さい。</t>
    </r>
    <rPh sb="2" eb="4">
      <t>トウロク</t>
    </rPh>
    <rPh sb="4" eb="6">
      <t>バンゴウ</t>
    </rPh>
    <rPh sb="7" eb="9">
      <t>フメイ</t>
    </rPh>
    <rPh sb="10" eb="12">
      <t>バアイ</t>
    </rPh>
    <rPh sb="13" eb="15">
      <t>シツモン</t>
    </rPh>
    <rPh sb="18" eb="20">
      <t>バアイ</t>
    </rPh>
    <rPh sb="22" eb="24">
      <t>ミキ</t>
    </rPh>
    <rPh sb="24" eb="26">
      <t>コウトウ</t>
    </rPh>
    <rPh sb="26" eb="28">
      <t>ガッコウ</t>
    </rPh>
    <rPh sb="28" eb="30">
      <t>ドイ</t>
    </rPh>
    <rPh sb="30" eb="32">
      <t>センセイ</t>
    </rPh>
    <rPh sb="34" eb="35">
      <t>ト</t>
    </rPh>
    <rPh sb="36" eb="37">
      <t>ア</t>
    </rPh>
    <rPh sb="40" eb="41">
      <t>クダ</t>
    </rPh>
    <phoneticPr fontId="18"/>
  </si>
  <si>
    <r>
      <t>　　新規登録の先生方・生徒の場合、③登録番号は空欄でお願いします。空欄の場合、</t>
    </r>
    <r>
      <rPr>
        <b/>
        <sz val="12"/>
        <color rgb="FF0070C0"/>
        <rFont val="ＭＳ 明朝"/>
        <family val="1"/>
        <charset val="128"/>
      </rPr>
      <t>青文字</t>
    </r>
    <r>
      <rPr>
        <sz val="12"/>
        <rFont val="ＭＳ 明朝"/>
        <family val="1"/>
        <charset val="128"/>
      </rPr>
      <t>入力</t>
    </r>
    <r>
      <rPr>
        <sz val="12"/>
        <color theme="1"/>
        <rFont val="ＭＳ 明朝"/>
        <family val="1"/>
        <charset val="128"/>
      </rPr>
      <t>になります。</t>
    </r>
    <rPh sb="2" eb="4">
      <t>シンキ</t>
    </rPh>
    <rPh sb="4" eb="6">
      <t>トウロク</t>
    </rPh>
    <rPh sb="7" eb="10">
      <t>センセイガタ</t>
    </rPh>
    <rPh sb="11" eb="13">
      <t>セイト</t>
    </rPh>
    <rPh sb="14" eb="16">
      <t>バアイ</t>
    </rPh>
    <rPh sb="18" eb="20">
      <t>トウロク</t>
    </rPh>
    <rPh sb="20" eb="22">
      <t>バンゴウ</t>
    </rPh>
    <rPh sb="23" eb="25">
      <t>クウラン</t>
    </rPh>
    <rPh sb="27" eb="28">
      <t>ネガ</t>
    </rPh>
    <rPh sb="33" eb="35">
      <t>クウラン</t>
    </rPh>
    <rPh sb="36" eb="38">
      <t>バアイ</t>
    </rPh>
    <rPh sb="39" eb="40">
      <t>アオ</t>
    </rPh>
    <rPh sb="40" eb="42">
      <t>モジ</t>
    </rPh>
    <rPh sb="42" eb="44">
      <t>ニュウリョク</t>
    </rPh>
    <phoneticPr fontId="18"/>
  </si>
  <si>
    <r>
      <t>　　令和４年度までに登録済みで、違う団体に移って登録の場合は</t>
    </r>
    <r>
      <rPr>
        <b/>
        <sz val="12"/>
        <color rgb="FFFF0000"/>
        <rFont val="ＭＳ 明朝"/>
        <family val="1"/>
        <charset val="128"/>
      </rPr>
      <t>赤文字</t>
    </r>
    <r>
      <rPr>
        <sz val="12"/>
        <color theme="1"/>
        <rFont val="ＭＳ 明朝"/>
        <family val="1"/>
        <charset val="128"/>
      </rPr>
      <t>入力になります。（おもに１年生）</t>
    </r>
    <rPh sb="2" eb="4">
      <t>レイワ</t>
    </rPh>
    <rPh sb="5" eb="7">
      <t>ネンド</t>
    </rPh>
    <rPh sb="10" eb="12">
      <t>トウロク</t>
    </rPh>
    <rPh sb="12" eb="13">
      <t>ズ</t>
    </rPh>
    <rPh sb="16" eb="17">
      <t>チガ</t>
    </rPh>
    <rPh sb="18" eb="20">
      <t>ダンタイ</t>
    </rPh>
    <rPh sb="21" eb="22">
      <t>ウツ</t>
    </rPh>
    <rPh sb="24" eb="26">
      <t>トウロク</t>
    </rPh>
    <rPh sb="27" eb="29">
      <t>バアイ</t>
    </rPh>
    <rPh sb="30" eb="31">
      <t>アカ</t>
    </rPh>
    <rPh sb="31" eb="33">
      <t>モジ</t>
    </rPh>
    <rPh sb="33" eb="35">
      <t>ニュウリョク</t>
    </rPh>
    <phoneticPr fontId="18"/>
  </si>
  <si>
    <r>
      <t>　　登録番号をお持ちの場合、</t>
    </r>
    <r>
      <rPr>
        <b/>
        <sz val="12"/>
        <color theme="1"/>
        <rFont val="ＭＳ 明朝"/>
        <family val="1"/>
        <charset val="128"/>
      </rPr>
      <t>登録番号は必ず入力</t>
    </r>
    <r>
      <rPr>
        <sz val="12"/>
        <color theme="1"/>
        <rFont val="ＭＳ 明朝"/>
        <family val="1"/>
        <charset val="128"/>
      </rPr>
      <t>してください。（</t>
    </r>
    <r>
      <rPr>
        <b/>
        <sz val="12"/>
        <rFont val="ＭＳ 明朝"/>
        <family val="1"/>
        <charset val="128"/>
      </rPr>
      <t>10桁</t>
    </r>
    <r>
      <rPr>
        <sz val="12"/>
        <color theme="1"/>
        <rFont val="ＭＳ 明朝"/>
        <family val="1"/>
        <charset val="128"/>
      </rPr>
      <t>）</t>
    </r>
    <rPh sb="2" eb="4">
      <t>トウロク</t>
    </rPh>
    <rPh sb="4" eb="6">
      <t>バンゴウ</t>
    </rPh>
    <rPh sb="8" eb="9">
      <t>モ</t>
    </rPh>
    <rPh sb="11" eb="13">
      <t>バアイ</t>
    </rPh>
    <rPh sb="14" eb="16">
      <t>トウロク</t>
    </rPh>
    <rPh sb="16" eb="18">
      <t>バンゴウ</t>
    </rPh>
    <rPh sb="19" eb="20">
      <t>カナラ</t>
    </rPh>
    <rPh sb="21" eb="23">
      <t>ニュウリョク</t>
    </rPh>
    <rPh sb="33" eb="34">
      <t>ケタ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</si>
</sst>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rgb="FF00B05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2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/>
    </xf>
    <xf numFmtId="0" fontId="0" fillId="33" borderId="13" xfId="0" applyFill="1" applyBorder="1">
      <alignment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49" fontId="0" fillId="33" borderId="14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33" borderId="11" xfId="0" applyNumberFormat="1" applyFill="1" applyBorder="1" applyAlignment="1">
      <alignment horizontal="center" vertical="center" wrapText="1"/>
    </xf>
    <xf numFmtId="0" fontId="0" fillId="34" borderId="19" xfId="0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 wrapText="1"/>
    </xf>
    <xf numFmtId="0" fontId="0" fillId="34" borderId="20" xfId="0" applyFill="1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3" xfId="0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14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27" fillId="0" borderId="3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0" fillId="33" borderId="22" xfId="0" applyFill="1" applyBorder="1">
      <alignment vertical="center"/>
    </xf>
    <xf numFmtId="49" fontId="0" fillId="34" borderId="23" xfId="0" applyNumberFormat="1" applyFill="1" applyBorder="1">
      <alignment vertical="center"/>
    </xf>
    <xf numFmtId="49" fontId="0" fillId="34" borderId="14" xfId="0" applyNumberFormat="1" applyFill="1" applyBorder="1">
      <alignment vertical="center"/>
    </xf>
    <xf numFmtId="0" fontId="0" fillId="35" borderId="34" xfId="0" applyFill="1" applyBorder="1">
      <alignment vertical="center"/>
    </xf>
    <xf numFmtId="49" fontId="0" fillId="35" borderId="35" xfId="0" applyNumberFormat="1" applyFill="1" applyBorder="1">
      <alignment vertical="center"/>
    </xf>
    <xf numFmtId="0" fontId="0" fillId="35" borderId="35" xfId="0" applyFill="1" applyBorder="1" applyAlignment="1">
      <alignment horizontal="center" vertical="center"/>
    </xf>
    <xf numFmtId="49" fontId="0" fillId="35" borderId="35" xfId="0" applyNumberFormat="1" applyFill="1" applyBorder="1" applyAlignment="1">
      <alignment horizontal="center" vertical="center"/>
    </xf>
    <xf numFmtId="0" fontId="0" fillId="35" borderId="35" xfId="0" applyFill="1" applyBorder="1">
      <alignment vertical="center"/>
    </xf>
    <xf numFmtId="49" fontId="30" fillId="33" borderId="11" xfId="0" applyNumberFormat="1" applyFont="1" applyFill="1" applyBorder="1" applyAlignment="1">
      <alignment horizontal="center" vertical="center" shrinkToFit="1"/>
    </xf>
    <xf numFmtId="14" fontId="0" fillId="35" borderId="36" xfId="0" applyNumberFormat="1" applyFill="1" applyBorder="1" applyAlignment="1">
      <alignment horizontal="center" vertical="center"/>
    </xf>
    <xf numFmtId="0" fontId="0" fillId="35" borderId="35" xfId="0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49" fontId="37" fillId="0" borderId="14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0" fontId="37" fillId="0" borderId="23" xfId="0" applyFont="1" applyBorder="1" applyAlignment="1">
      <alignment horizontal="center" vertical="center" shrinkToFit="1"/>
    </xf>
    <xf numFmtId="0" fontId="37" fillId="0" borderId="23" xfId="0" applyFont="1" applyBorder="1">
      <alignment vertical="center"/>
    </xf>
    <xf numFmtId="0" fontId="37" fillId="0" borderId="23" xfId="0" applyFont="1" applyBorder="1" applyAlignment="1">
      <alignment horizontal="center" vertical="center"/>
    </xf>
    <xf numFmtId="0" fontId="37" fillId="0" borderId="14" xfId="0" applyFont="1" applyBorder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shrinkToFit="1"/>
    </xf>
    <xf numFmtId="49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176" fontId="37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 applyBorder="1">
      <alignment vertical="center"/>
    </xf>
    <xf numFmtId="0" fontId="38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horizontal="right" vertical="center"/>
    </xf>
    <xf numFmtId="5" fontId="39" fillId="0" borderId="14" xfId="0" applyNumberFormat="1" applyFont="1" applyBorder="1">
      <alignment vertical="center"/>
    </xf>
    <xf numFmtId="0" fontId="39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35" borderId="38" xfId="0" applyFill="1" applyBorder="1">
      <alignment vertical="center"/>
    </xf>
    <xf numFmtId="0" fontId="0" fillId="33" borderId="39" xfId="0" applyFill="1" applyBorder="1" applyAlignment="1">
      <alignment horizontal="center" vertical="center" wrapText="1"/>
    </xf>
    <xf numFmtId="0" fontId="0" fillId="33" borderId="40" xfId="0" applyFill="1" applyBorder="1" applyAlignment="1">
      <alignment horizontal="center" vertical="center"/>
    </xf>
    <xf numFmtId="176" fontId="0" fillId="35" borderId="41" xfId="0" applyNumberFormat="1" applyFill="1" applyBorder="1">
      <alignment vertical="center"/>
    </xf>
    <xf numFmtId="14" fontId="37" fillId="0" borderId="42" xfId="0" applyNumberFormat="1" applyFont="1" applyBorder="1">
      <alignment vertical="center"/>
    </xf>
    <xf numFmtId="14" fontId="37" fillId="0" borderId="40" xfId="0" applyNumberFormat="1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33" borderId="43" xfId="0" applyFill="1" applyBorder="1" applyAlignment="1">
      <alignment horizontal="center" vertical="center" wrapText="1" shrinkToFit="1"/>
    </xf>
    <xf numFmtId="0" fontId="0" fillId="33" borderId="44" xfId="0" applyFill="1" applyBorder="1" applyAlignment="1">
      <alignment horizontal="center" vertical="center" shrinkToFit="1"/>
    </xf>
    <xf numFmtId="0" fontId="38" fillId="0" borderId="45" xfId="0" applyFont="1" applyBorder="1" applyAlignment="1">
      <alignment horizontal="center" vertical="center"/>
    </xf>
    <xf numFmtId="0" fontId="28" fillId="0" borderId="22" xfId="0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right" vertical="center"/>
    </xf>
    <xf numFmtId="0" fontId="28" fillId="0" borderId="16" xfId="0" applyFont="1" applyFill="1" applyBorder="1" applyAlignment="1">
      <alignment horizontal="right" vertical="center"/>
    </xf>
    <xf numFmtId="49" fontId="0" fillId="34" borderId="17" xfId="0" applyNumberFormat="1" applyFill="1" applyBorder="1">
      <alignment vertical="center"/>
    </xf>
    <xf numFmtId="0" fontId="37" fillId="0" borderId="17" xfId="0" applyFont="1" applyBorder="1" applyAlignment="1">
      <alignment horizontal="center" vertical="center" shrinkToFit="1"/>
    </xf>
    <xf numFmtId="49" fontId="37" fillId="0" borderId="17" xfId="0" applyNumberFormat="1" applyFont="1" applyBorder="1" applyAlignment="1">
      <alignment horizontal="center" vertical="center"/>
    </xf>
    <xf numFmtId="0" fontId="37" fillId="0" borderId="17" xfId="0" applyFont="1" applyBorder="1">
      <alignment vertical="center"/>
    </xf>
    <xf numFmtId="0" fontId="37" fillId="0" borderId="17" xfId="0" applyFont="1" applyBorder="1" applyAlignment="1">
      <alignment horizontal="center" vertical="center"/>
    </xf>
    <xf numFmtId="0" fontId="37" fillId="0" borderId="48" xfId="0" applyFont="1" applyBorder="1">
      <alignment vertical="center"/>
    </xf>
    <xf numFmtId="0" fontId="38" fillId="0" borderId="49" xfId="0" applyFont="1" applyBorder="1" applyAlignment="1">
      <alignment horizontal="center" vertical="center"/>
    </xf>
    <xf numFmtId="176" fontId="37" fillId="0" borderId="42" xfId="0" applyNumberFormat="1" applyFont="1" applyBorder="1">
      <alignment vertical="center"/>
    </xf>
    <xf numFmtId="176" fontId="37" fillId="0" borderId="40" xfId="0" applyNumberFormat="1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33" borderId="52" xfId="0" applyFill="1" applyBorder="1">
      <alignment vertical="center"/>
    </xf>
    <xf numFmtId="0" fontId="0" fillId="33" borderId="16" xfId="0" applyFill="1" applyBorder="1">
      <alignment vertical="center"/>
    </xf>
    <xf numFmtId="176" fontId="37" fillId="0" borderId="48" xfId="0" applyNumberFormat="1" applyFont="1" applyBorder="1">
      <alignment vertical="center"/>
    </xf>
    <xf numFmtId="0" fontId="37" fillId="0" borderId="23" xfId="0" applyNumberFormat="1" applyFont="1" applyBorder="1" applyAlignment="1">
      <alignment horizontal="center" vertical="center"/>
    </xf>
    <xf numFmtId="0" fontId="37" fillId="0" borderId="14" xfId="0" applyNumberFormat="1" applyFont="1" applyBorder="1" applyAlignment="1">
      <alignment horizontal="center" vertical="center"/>
    </xf>
    <xf numFmtId="0" fontId="37" fillId="0" borderId="17" xfId="0" applyNumberFormat="1" applyFont="1" applyBorder="1" applyAlignment="1">
      <alignment horizontal="center" vertical="center"/>
    </xf>
    <xf numFmtId="49" fontId="42" fillId="0" borderId="40" xfId="0" applyNumberFormat="1" applyFont="1" applyBorder="1" applyAlignment="1" applyProtection="1">
      <alignment horizontal="center" vertical="center" shrinkToFit="1"/>
      <protection locked="0"/>
    </xf>
    <xf numFmtId="0" fontId="37" fillId="0" borderId="14" xfId="0" applyFont="1" applyFill="1" applyBorder="1">
      <alignment vertical="center"/>
    </xf>
    <xf numFmtId="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shrinkToFit="1"/>
    </xf>
    <xf numFmtId="0" fontId="34" fillId="0" borderId="0" xfId="0" applyFont="1" applyAlignment="1">
      <alignment horizontal="left" vertical="center" shrinkToFit="1"/>
    </xf>
    <xf numFmtId="49" fontId="35" fillId="0" borderId="30" xfId="0" applyNumberFormat="1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FF0000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50799</xdr:colOff>
      <xdr:row>4</xdr:row>
      <xdr:rowOff>127000</xdr:rowOff>
    </xdr:from>
    <xdr:to>
      <xdr:col>3</xdr:col>
      <xdr:colOff>1047748</xdr:colOff>
      <xdr:row>6</xdr:row>
      <xdr:rowOff>15875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45D2288-F635-4EF6-8052-1DDB93FBB2A8}"/>
            </a:ext>
          </a:extLst>
        </xdr:cNvPr>
        <xdr:cNvSpPr txBox="1"/>
      </xdr:nvSpPr>
      <xdr:spPr>
        <a:xfrm>
          <a:off x="1587499" y="1181100"/>
          <a:ext cx="266064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部分には入力しないで下さい。</a:t>
          </a:r>
        </a:p>
      </xdr:txBody>
    </xdr:sp>
    <xdr:clientData/>
  </xdr:twoCellAnchor>
  <xdr:twoCellAnchor>
    <xdr:from>
      <xdr:col>0</xdr:col>
      <xdr:colOff>539749</xdr:colOff>
      <xdr:row>4</xdr:row>
      <xdr:rowOff>127000</xdr:rowOff>
    </xdr:from>
    <xdr:to>
      <xdr:col>1</xdr:col>
      <xdr:colOff>968374</xdr:colOff>
      <xdr:row>5</xdr:row>
      <xdr:rowOff>190500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686E8A3C-F7CC-4FEC-BEC7-52EEB7ADBBAD}"/>
            </a:ext>
          </a:extLst>
        </xdr:cNvPr>
        <xdr:cNvSpPr/>
      </xdr:nvSpPr>
      <xdr:spPr>
        <a:xfrm>
          <a:off x="539749" y="1190625"/>
          <a:ext cx="968375" cy="3016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0</xdr:colOff>
      <xdr:row>67</xdr:row>
      <xdr:rowOff>0</xdr:rowOff>
    </xdr:from>
    <xdr:ext cx="6545382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7DFCB3-A908-4F79-A7EF-A92B79835307}"/>
            </a:ext>
          </a:extLst>
        </xdr:cNvPr>
        <xdr:cNvSpPr txBox="1"/>
      </xdr:nvSpPr>
      <xdr:spPr>
        <a:xfrm>
          <a:off x="6017559" y="22086794"/>
          <a:ext cx="6545382" cy="112242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600" b="1">
              <a:effectLst/>
            </a:rPr>
            <a:t>振込先：百十四銀行　浅野出張所（店番３１８）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口座番号：普通　０２１０４９３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口座名義：香川県高体連バドミントン専門部　登録担当　土居　奈菜</a:t>
          </a:r>
          <a:endParaRPr kumimoji="1" lang="ja-JP" altLang="en-US" sz="1600" b="1"/>
        </a:p>
      </xdr:txBody>
    </xdr:sp>
    <xdr:clientData/>
  </xdr:oneCellAnchor>
  <xdr:twoCellAnchor>
    <xdr:from>
      <xdr:col>12</xdr:col>
      <xdr:colOff>0</xdr:colOff>
      <xdr:row>1</xdr:row>
      <xdr:rowOff>0</xdr:rowOff>
    </xdr:from>
    <xdr:to>
      <xdr:col>27</xdr:col>
      <xdr:colOff>41462</xdr:colOff>
      <xdr:row>7</xdr:row>
      <xdr:rowOff>14009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63F48EF-6D28-4C8C-8193-CFE4400107FD}"/>
            </a:ext>
          </a:extLst>
        </xdr:cNvPr>
        <xdr:cNvGrpSpPr/>
      </xdr:nvGrpSpPr>
      <xdr:grpSpPr>
        <a:xfrm>
          <a:off x="12685059" y="291353"/>
          <a:ext cx="3257550" cy="1538009"/>
          <a:chOff x="3429000" y="285750"/>
          <a:chExt cx="3257550" cy="1381125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6D5CEAD2-4DD5-4865-9779-0E164810334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429000" y="476250"/>
            <a:ext cx="2057400" cy="1190625"/>
          </a:xfrm>
          <a:prstGeom prst="rect">
            <a:avLst/>
          </a:prstGeom>
          <a:ln w="9525">
            <a:solidFill>
              <a:sysClr val="windowText" lastClr="000000"/>
            </a:solidFill>
          </a:ln>
        </xdr:spPr>
      </xdr:pic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D9CD034F-2831-4ECC-8EFB-9635A68FF7E9}"/>
              </a:ext>
            </a:extLst>
          </xdr:cNvPr>
          <xdr:cNvSpPr/>
        </xdr:nvSpPr>
        <xdr:spPr>
          <a:xfrm>
            <a:off x="3962400" y="1162050"/>
            <a:ext cx="571500" cy="30480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25160B6F-F75B-4AAC-8C47-A3620C75DAB9}"/>
              </a:ext>
            </a:extLst>
          </xdr:cNvPr>
          <xdr:cNvSpPr txBox="1"/>
        </xdr:nvSpPr>
        <xdr:spPr>
          <a:xfrm>
            <a:off x="4314825" y="285750"/>
            <a:ext cx="2371725" cy="642484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貼り付け</a:t>
            </a:r>
            <a:r>
              <a:rPr kumimoji="1"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右クリックして、この２つのどちらかの</a:t>
            </a:r>
            <a:endPara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ボタンで貼り付けしてください</a:t>
            </a: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65E951AA-3F3E-4C31-91C2-20946A26FBF2}"/>
              </a:ext>
            </a:extLst>
          </xdr:cNvPr>
          <xdr:cNvCxnSpPr>
            <a:stCxn id="15" idx="2"/>
          </xdr:cNvCxnSpPr>
        </xdr:nvCxnSpPr>
        <xdr:spPr>
          <a:xfrm flipH="1">
            <a:off x="4562475" y="928234"/>
            <a:ext cx="938213" cy="243341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view="pageBreakPreview" zoomScale="85" zoomScaleNormal="75" zoomScaleSheetLayoutView="85" workbookViewId="0"/>
  </sheetViews>
  <sheetFormatPr defaultRowHeight="18.75"/>
  <cols>
    <col min="1" max="1" width="7.125" bestFit="1" customWidth="1"/>
    <col min="2" max="2" width="13" style="12" bestFit="1" customWidth="1"/>
    <col min="3" max="3" width="21.875" customWidth="1"/>
    <col min="4" max="4" width="16.25" customWidth="1"/>
    <col min="5" max="5" width="20.75" style="12" customWidth="1"/>
    <col min="6" max="7" width="12.5" customWidth="1"/>
    <col min="8" max="9" width="16.75" bestFit="1" customWidth="1"/>
    <col min="11" max="11" width="7.125" bestFit="1" customWidth="1"/>
    <col min="12" max="12" width="13" bestFit="1" customWidth="1"/>
    <col min="13" max="13" width="6.375" customWidth="1"/>
    <col min="14" max="16" width="9" hidden="1" customWidth="1"/>
    <col min="17" max="17" width="30" hidden="1" customWidth="1"/>
    <col min="18" max="18" width="9" hidden="1" customWidth="1"/>
    <col min="19" max="19" width="21" hidden="1" customWidth="1"/>
    <col min="20" max="23" width="9" hidden="1" customWidth="1"/>
  </cols>
  <sheetData>
    <row r="1" spans="1:23" ht="23.25" thickBot="1">
      <c r="A1" s="37" t="s">
        <v>268</v>
      </c>
      <c r="B1" s="38"/>
      <c r="C1" s="39"/>
      <c r="D1" s="39"/>
      <c r="E1" s="39"/>
      <c r="F1" s="39"/>
      <c r="G1" s="38"/>
      <c r="H1" s="38"/>
      <c r="I1" s="38"/>
      <c r="J1" s="40"/>
      <c r="K1" s="38"/>
      <c r="N1" s="14" t="s">
        <v>119</v>
      </c>
      <c r="O1" s="15" t="s">
        <v>120</v>
      </c>
      <c r="P1" s="15" t="s">
        <v>121</v>
      </c>
      <c r="Q1" s="16" t="s">
        <v>122</v>
      </c>
      <c r="R1" s="16" t="s">
        <v>123</v>
      </c>
      <c r="S1" s="16" t="s">
        <v>124</v>
      </c>
      <c r="T1" s="17" t="s">
        <v>125</v>
      </c>
    </row>
    <row r="2" spans="1:23" ht="19.5" thickTop="1">
      <c r="B2"/>
      <c r="C2" s="41"/>
      <c r="D2" s="41"/>
      <c r="E2" s="121" t="s">
        <v>257</v>
      </c>
      <c r="F2" s="121"/>
      <c r="G2" s="121"/>
      <c r="H2" s="121"/>
      <c r="I2" s="121"/>
      <c r="J2" s="121"/>
      <c r="K2" s="121"/>
      <c r="L2" s="121"/>
      <c r="N2" s="18">
        <v>1</v>
      </c>
      <c r="O2" s="19">
        <v>1</v>
      </c>
      <c r="P2" s="20">
        <f t="shared" ref="P2:P7" si="0">300+O2</f>
        <v>301</v>
      </c>
      <c r="Q2" s="19" t="s">
        <v>126</v>
      </c>
      <c r="R2" s="20" t="s">
        <v>38</v>
      </c>
      <c r="S2" s="19" t="s">
        <v>127</v>
      </c>
      <c r="T2" s="21"/>
    </row>
    <row r="3" spans="1:23" ht="19.5" thickBot="1">
      <c r="B3" s="42" t="s">
        <v>242</v>
      </c>
      <c r="C3" s="118" t="s">
        <v>243</v>
      </c>
      <c r="D3" s="118"/>
      <c r="E3" s="123" t="s">
        <v>273</v>
      </c>
      <c r="F3" s="123"/>
      <c r="G3" s="123"/>
      <c r="H3" s="123"/>
      <c r="I3" s="123"/>
      <c r="J3" s="123"/>
      <c r="K3" s="123"/>
      <c r="L3" s="123"/>
      <c r="N3" s="22">
        <v>2</v>
      </c>
      <c r="O3" s="1">
        <v>2</v>
      </c>
      <c r="P3" s="23">
        <f t="shared" si="0"/>
        <v>302</v>
      </c>
      <c r="Q3" s="1" t="s">
        <v>128</v>
      </c>
      <c r="R3" s="23" t="s">
        <v>39</v>
      </c>
      <c r="S3" s="1" t="s">
        <v>129</v>
      </c>
      <c r="T3" s="24" t="s">
        <v>40</v>
      </c>
      <c r="V3">
        <v>1</v>
      </c>
      <c r="W3" t="s">
        <v>250</v>
      </c>
    </row>
    <row r="4" spans="1:23" ht="19.5" thickBot="1">
      <c r="B4" s="43"/>
      <c r="C4" s="119" t="str">
        <f>IF(OR(B4="",B4=0),"",VLOOKUP(B4,O2:Q59,3,FALSE))</f>
        <v/>
      </c>
      <c r="D4" s="120"/>
      <c r="E4" s="124" t="s">
        <v>271</v>
      </c>
      <c r="F4" s="124"/>
      <c r="G4" s="124"/>
      <c r="H4" s="124"/>
      <c r="I4" s="124"/>
      <c r="J4" s="124"/>
      <c r="K4" s="124"/>
      <c r="L4" s="124"/>
      <c r="N4" s="22">
        <v>3</v>
      </c>
      <c r="O4" s="1">
        <v>3</v>
      </c>
      <c r="P4" s="23">
        <f t="shared" si="0"/>
        <v>303</v>
      </c>
      <c r="Q4" s="1" t="s">
        <v>130</v>
      </c>
      <c r="R4" s="23" t="s">
        <v>41</v>
      </c>
      <c r="S4" s="1" t="s">
        <v>131</v>
      </c>
      <c r="T4" s="24" t="s">
        <v>42</v>
      </c>
      <c r="V4">
        <v>2</v>
      </c>
      <c r="W4" t="s">
        <v>251</v>
      </c>
    </row>
    <row r="5" spans="1:23">
      <c r="B5" s="44"/>
      <c r="C5" s="45"/>
      <c r="D5" s="45"/>
      <c r="E5" s="123" t="s">
        <v>269</v>
      </c>
      <c r="F5" s="123"/>
      <c r="G5" s="123"/>
      <c r="H5" s="123"/>
      <c r="I5" s="123"/>
      <c r="J5" s="123"/>
      <c r="K5" s="123"/>
      <c r="L5" s="123"/>
      <c r="N5" s="22">
        <v>4</v>
      </c>
      <c r="O5" s="1">
        <v>4</v>
      </c>
      <c r="P5" s="23">
        <f t="shared" si="0"/>
        <v>304</v>
      </c>
      <c r="Q5" s="1" t="s">
        <v>132</v>
      </c>
      <c r="R5" s="23" t="s">
        <v>43</v>
      </c>
      <c r="S5" s="1" t="s">
        <v>133</v>
      </c>
      <c r="T5" s="24" t="s">
        <v>44</v>
      </c>
    </row>
    <row r="6" spans="1:23">
      <c r="A6" s="12"/>
      <c r="B6"/>
      <c r="D6" s="12"/>
      <c r="E6" s="123" t="s">
        <v>272</v>
      </c>
      <c r="F6" s="123"/>
      <c r="G6" s="123"/>
      <c r="H6" s="123"/>
      <c r="I6" s="123"/>
      <c r="J6" s="123"/>
      <c r="K6" s="123"/>
      <c r="L6" s="123"/>
      <c r="N6" s="22">
        <v>5</v>
      </c>
      <c r="O6" s="1">
        <v>5</v>
      </c>
      <c r="P6" s="23">
        <f t="shared" si="0"/>
        <v>305</v>
      </c>
      <c r="Q6" s="1" t="s">
        <v>134</v>
      </c>
      <c r="R6" s="23" t="s">
        <v>45</v>
      </c>
      <c r="S6" s="1" t="s">
        <v>135</v>
      </c>
      <c r="T6" s="24" t="s">
        <v>46</v>
      </c>
      <c r="W6" t="s">
        <v>266</v>
      </c>
    </row>
    <row r="7" spans="1:23" ht="24.75" thickBot="1">
      <c r="A7" s="46" t="s">
        <v>244</v>
      </c>
      <c r="C7" s="59" t="str">
        <f>COUNTA(F11:F15)&amp;"　"&amp;"名"</f>
        <v>0　名</v>
      </c>
      <c r="E7" s="122" t="s">
        <v>270</v>
      </c>
      <c r="F7" s="122"/>
      <c r="G7" s="122"/>
      <c r="H7" s="122"/>
      <c r="I7" s="122"/>
      <c r="J7" s="122"/>
      <c r="K7" s="122"/>
      <c r="L7" s="122"/>
      <c r="N7" s="22">
        <v>6</v>
      </c>
      <c r="O7" s="1">
        <v>6</v>
      </c>
      <c r="P7" s="23">
        <f t="shared" si="0"/>
        <v>306</v>
      </c>
      <c r="Q7" s="1" t="s">
        <v>136</v>
      </c>
      <c r="R7" s="23" t="s">
        <v>47</v>
      </c>
      <c r="S7" s="1" t="s">
        <v>48</v>
      </c>
      <c r="T7" s="24" t="s">
        <v>49</v>
      </c>
    </row>
    <row r="8" spans="1:23" ht="51.75" customHeight="1">
      <c r="A8" s="3" t="s">
        <v>0</v>
      </c>
      <c r="B8" s="56" t="s">
        <v>1</v>
      </c>
      <c r="C8" s="4" t="s">
        <v>2</v>
      </c>
      <c r="D8" s="4" t="s">
        <v>26</v>
      </c>
      <c r="E8" s="13" t="s">
        <v>258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4" t="s">
        <v>8</v>
      </c>
      <c r="L8" s="82" t="s">
        <v>9</v>
      </c>
      <c r="M8" s="90" t="s">
        <v>264</v>
      </c>
      <c r="N8" s="80">
        <v>7</v>
      </c>
      <c r="O8" s="25">
        <v>7</v>
      </c>
      <c r="P8" s="26">
        <v>307</v>
      </c>
      <c r="Q8" s="1" t="s">
        <v>137</v>
      </c>
      <c r="R8" s="23" t="s">
        <v>50</v>
      </c>
      <c r="S8" s="1" t="s">
        <v>138</v>
      </c>
      <c r="T8" s="24" t="s">
        <v>51</v>
      </c>
    </row>
    <row r="9" spans="1:23">
      <c r="A9" s="7"/>
      <c r="B9" s="11" t="s">
        <v>10</v>
      </c>
      <c r="C9" s="9" t="s">
        <v>11</v>
      </c>
      <c r="D9" s="9" t="s">
        <v>27</v>
      </c>
      <c r="E9" s="11" t="s">
        <v>30</v>
      </c>
      <c r="F9" s="9" t="s">
        <v>31</v>
      </c>
      <c r="G9" s="9" t="s">
        <v>32</v>
      </c>
      <c r="H9" s="9" t="s">
        <v>33</v>
      </c>
      <c r="I9" s="9" t="s">
        <v>34</v>
      </c>
      <c r="J9" s="9" t="s">
        <v>35</v>
      </c>
      <c r="K9" s="9" t="s">
        <v>36</v>
      </c>
      <c r="L9" s="83" t="s">
        <v>37</v>
      </c>
      <c r="M9" s="91" t="s">
        <v>265</v>
      </c>
      <c r="N9" s="80">
        <v>8</v>
      </c>
      <c r="O9" s="1">
        <v>8</v>
      </c>
      <c r="P9" s="23">
        <f t="shared" ref="P9:P33" si="1">300+O9</f>
        <v>308</v>
      </c>
      <c r="Q9" s="1" t="s">
        <v>139</v>
      </c>
      <c r="R9" s="23" t="s">
        <v>52</v>
      </c>
      <c r="S9" s="1" t="s">
        <v>140</v>
      </c>
      <c r="T9" s="24" t="s">
        <v>53</v>
      </c>
    </row>
    <row r="10" spans="1:23" ht="19.5" thickBot="1">
      <c r="A10" s="51" t="s">
        <v>20</v>
      </c>
      <c r="B10" s="52"/>
      <c r="C10" s="58" t="s">
        <v>246</v>
      </c>
      <c r="D10" s="53" t="s">
        <v>247</v>
      </c>
      <c r="E10" s="54">
        <v>1100801111</v>
      </c>
      <c r="F10" s="55" t="s">
        <v>21</v>
      </c>
      <c r="G10" s="55" t="s">
        <v>22</v>
      </c>
      <c r="H10" s="55" t="s">
        <v>23</v>
      </c>
      <c r="I10" s="55" t="s">
        <v>24</v>
      </c>
      <c r="J10" s="53">
        <v>1</v>
      </c>
      <c r="K10" s="53" t="s">
        <v>25</v>
      </c>
      <c r="L10" s="84">
        <v>43446</v>
      </c>
      <c r="M10" s="81"/>
      <c r="N10" s="80">
        <v>9</v>
      </c>
      <c r="O10" s="1">
        <v>9</v>
      </c>
      <c r="P10" s="23">
        <f t="shared" si="1"/>
        <v>309</v>
      </c>
      <c r="Q10" s="1" t="s">
        <v>141</v>
      </c>
      <c r="R10" s="23" t="s">
        <v>54</v>
      </c>
      <c r="S10" s="1" t="s">
        <v>142</v>
      </c>
      <c r="T10" s="24" t="s">
        <v>55</v>
      </c>
    </row>
    <row r="11" spans="1:23" ht="26.25" customHeight="1" thickTop="1">
      <c r="A11" s="93">
        <v>1</v>
      </c>
      <c r="B11" s="49"/>
      <c r="C11" s="62"/>
      <c r="D11" s="62"/>
      <c r="E11" s="110"/>
      <c r="F11" s="63"/>
      <c r="G11" s="63"/>
      <c r="H11" s="63"/>
      <c r="I11" s="63"/>
      <c r="J11" s="64"/>
      <c r="K11" s="64" t="str">
        <f>IF(J11&gt;0,VLOOKUP(J11,$V$3:$W$4,2),"")</f>
        <v/>
      </c>
      <c r="L11" s="85"/>
      <c r="M11" s="92"/>
      <c r="N11" s="80">
        <v>10</v>
      </c>
      <c r="O11" s="1">
        <v>10</v>
      </c>
      <c r="P11" s="23">
        <f t="shared" si="1"/>
        <v>310</v>
      </c>
      <c r="Q11" s="1" t="s">
        <v>143</v>
      </c>
      <c r="R11" s="23" t="s">
        <v>56</v>
      </c>
      <c r="S11" s="1" t="s">
        <v>144</v>
      </c>
      <c r="T11" s="24" t="s">
        <v>57</v>
      </c>
    </row>
    <row r="12" spans="1:23" ht="26.25" customHeight="1">
      <c r="A12" s="94">
        <v>2</v>
      </c>
      <c r="B12" s="50"/>
      <c r="C12" s="61"/>
      <c r="D12" s="61"/>
      <c r="E12" s="111"/>
      <c r="F12" s="114"/>
      <c r="G12" s="114"/>
      <c r="H12" s="114"/>
      <c r="I12" s="65"/>
      <c r="J12" s="66"/>
      <c r="K12" s="66" t="str">
        <f t="shared" ref="K12:K15" si="2">IF(J12&gt;0,VLOOKUP(J12,$V$3:$W$4,2),"")</f>
        <v/>
      </c>
      <c r="L12" s="86"/>
      <c r="M12" s="92"/>
      <c r="N12" s="80">
        <v>11</v>
      </c>
      <c r="O12" s="1">
        <v>11</v>
      </c>
      <c r="P12" s="23">
        <f t="shared" si="1"/>
        <v>311</v>
      </c>
      <c r="Q12" s="1" t="s">
        <v>145</v>
      </c>
      <c r="R12" s="23" t="s">
        <v>56</v>
      </c>
      <c r="S12" s="1" t="s">
        <v>146</v>
      </c>
      <c r="T12" s="24" t="s">
        <v>58</v>
      </c>
    </row>
    <row r="13" spans="1:23" ht="26.25" customHeight="1">
      <c r="A13" s="94">
        <v>3</v>
      </c>
      <c r="B13" s="50"/>
      <c r="C13" s="61"/>
      <c r="D13" s="61"/>
      <c r="E13" s="111"/>
      <c r="F13" s="65"/>
      <c r="G13" s="65"/>
      <c r="H13" s="65"/>
      <c r="I13" s="65"/>
      <c r="J13" s="66"/>
      <c r="K13" s="66" t="str">
        <f t="shared" si="2"/>
        <v/>
      </c>
      <c r="L13" s="86"/>
      <c r="M13" s="92"/>
      <c r="N13" s="80">
        <v>12</v>
      </c>
      <c r="O13" s="1">
        <v>12</v>
      </c>
      <c r="P13" s="23">
        <f t="shared" si="1"/>
        <v>312</v>
      </c>
      <c r="Q13" s="1" t="s">
        <v>147</v>
      </c>
      <c r="R13" s="23" t="s">
        <v>59</v>
      </c>
      <c r="S13" s="1" t="s">
        <v>148</v>
      </c>
      <c r="T13" s="24" t="s">
        <v>60</v>
      </c>
    </row>
    <row r="14" spans="1:23" ht="26.25" customHeight="1">
      <c r="A14" s="94">
        <v>4</v>
      </c>
      <c r="B14" s="50"/>
      <c r="C14" s="61"/>
      <c r="D14" s="61"/>
      <c r="E14" s="60"/>
      <c r="F14" s="65"/>
      <c r="G14" s="65"/>
      <c r="H14" s="65"/>
      <c r="I14" s="65"/>
      <c r="J14" s="66"/>
      <c r="K14" s="66" t="str">
        <f t="shared" si="2"/>
        <v/>
      </c>
      <c r="L14" s="86"/>
      <c r="M14" s="92"/>
      <c r="N14" s="80">
        <v>13</v>
      </c>
      <c r="O14" s="1">
        <v>13</v>
      </c>
      <c r="P14" s="23">
        <f t="shared" si="1"/>
        <v>313</v>
      </c>
      <c r="Q14" s="1" t="s">
        <v>149</v>
      </c>
      <c r="R14" s="23" t="s">
        <v>61</v>
      </c>
      <c r="S14" s="1" t="s">
        <v>150</v>
      </c>
      <c r="T14" s="24" t="s">
        <v>62</v>
      </c>
    </row>
    <row r="15" spans="1:23" ht="26.25" customHeight="1" thickBot="1">
      <c r="A15" s="95">
        <v>5</v>
      </c>
      <c r="B15" s="96"/>
      <c r="C15" s="97"/>
      <c r="D15" s="97"/>
      <c r="E15" s="98"/>
      <c r="F15" s="99"/>
      <c r="G15" s="99"/>
      <c r="H15" s="99"/>
      <c r="I15" s="99"/>
      <c r="J15" s="100"/>
      <c r="K15" s="100" t="str">
        <f t="shared" si="2"/>
        <v/>
      </c>
      <c r="L15" s="101"/>
      <c r="M15" s="102"/>
      <c r="N15" s="80">
        <v>14</v>
      </c>
      <c r="O15" s="1">
        <v>14</v>
      </c>
      <c r="P15" s="23">
        <f t="shared" si="1"/>
        <v>314</v>
      </c>
      <c r="Q15" s="1" t="s">
        <v>151</v>
      </c>
      <c r="R15" s="23" t="s">
        <v>63</v>
      </c>
      <c r="S15" s="1" t="s">
        <v>152</v>
      </c>
      <c r="T15" s="24" t="s">
        <v>64</v>
      </c>
    </row>
    <row r="16" spans="1:23">
      <c r="A16" s="47"/>
      <c r="N16" s="22">
        <v>15</v>
      </c>
      <c r="O16" s="1">
        <v>15</v>
      </c>
      <c r="P16" s="23">
        <f t="shared" si="1"/>
        <v>315</v>
      </c>
      <c r="Q16" s="1" t="s">
        <v>153</v>
      </c>
      <c r="R16" s="23" t="s">
        <v>65</v>
      </c>
      <c r="S16" s="1" t="s">
        <v>154</v>
      </c>
      <c r="T16" s="24" t="s">
        <v>66</v>
      </c>
    </row>
    <row r="17" spans="1:20" ht="24.75" thickBot="1">
      <c r="A17" s="47" t="s">
        <v>245</v>
      </c>
      <c r="C17" s="59" t="str">
        <f>COUNTA(F22:F71)&amp;"　 "&amp;"名"</f>
        <v>0　 名</v>
      </c>
      <c r="N17" s="22">
        <v>16</v>
      </c>
      <c r="O17" s="1">
        <v>16</v>
      </c>
      <c r="P17" s="23">
        <f t="shared" si="1"/>
        <v>316</v>
      </c>
      <c r="Q17" s="1" t="s">
        <v>155</v>
      </c>
      <c r="R17" s="23" t="s">
        <v>67</v>
      </c>
      <c r="S17" s="1" t="s">
        <v>156</v>
      </c>
      <c r="T17" s="24" t="s">
        <v>68</v>
      </c>
    </row>
    <row r="18" spans="1:20" ht="56.25">
      <c r="A18" s="3" t="s">
        <v>0</v>
      </c>
      <c r="B18" s="56" t="s">
        <v>1</v>
      </c>
      <c r="C18" s="4" t="s">
        <v>2</v>
      </c>
      <c r="D18" s="4" t="s">
        <v>26</v>
      </c>
      <c r="E18" s="13" t="s">
        <v>258</v>
      </c>
      <c r="F18" s="5" t="s">
        <v>3</v>
      </c>
      <c r="G18" s="5" t="s">
        <v>4</v>
      </c>
      <c r="H18" s="5" t="s">
        <v>5</v>
      </c>
      <c r="I18" s="5" t="s">
        <v>6</v>
      </c>
      <c r="J18" s="5" t="s">
        <v>7</v>
      </c>
      <c r="K18" s="4" t="s">
        <v>8</v>
      </c>
      <c r="L18" s="6" t="s">
        <v>9</v>
      </c>
      <c r="M18" s="90" t="s">
        <v>264</v>
      </c>
      <c r="N18" s="22">
        <v>17</v>
      </c>
      <c r="O18" s="1">
        <v>17</v>
      </c>
      <c r="P18" s="23">
        <f t="shared" si="1"/>
        <v>317</v>
      </c>
      <c r="Q18" s="1" t="s">
        <v>157</v>
      </c>
      <c r="R18" s="23" t="s">
        <v>69</v>
      </c>
      <c r="S18" s="1" t="s">
        <v>158</v>
      </c>
      <c r="T18" s="24" t="s">
        <v>70</v>
      </c>
    </row>
    <row r="19" spans="1:20">
      <c r="A19" s="7"/>
      <c r="B19" s="11" t="s">
        <v>10</v>
      </c>
      <c r="C19" s="9" t="s">
        <v>11</v>
      </c>
      <c r="D19" s="9" t="s">
        <v>27</v>
      </c>
      <c r="E19" s="11" t="s">
        <v>30</v>
      </c>
      <c r="F19" s="9" t="s">
        <v>31</v>
      </c>
      <c r="G19" s="9" t="s">
        <v>32</v>
      </c>
      <c r="H19" s="9" t="s">
        <v>33</v>
      </c>
      <c r="I19" s="9" t="s">
        <v>34</v>
      </c>
      <c r="J19" s="9" t="s">
        <v>35</v>
      </c>
      <c r="K19" s="9" t="s">
        <v>36</v>
      </c>
      <c r="L19" s="10" t="s">
        <v>37</v>
      </c>
      <c r="M19" s="107"/>
      <c r="N19" s="22">
        <v>18</v>
      </c>
      <c r="O19" s="1">
        <v>18</v>
      </c>
      <c r="P19" s="23">
        <f t="shared" si="1"/>
        <v>318</v>
      </c>
      <c r="Q19" s="1" t="s">
        <v>159</v>
      </c>
      <c r="R19" s="23" t="s">
        <v>59</v>
      </c>
      <c r="S19" s="1" t="s">
        <v>160</v>
      </c>
      <c r="T19" s="24" t="s">
        <v>71</v>
      </c>
    </row>
    <row r="20" spans="1:20">
      <c r="A20" s="8"/>
      <c r="B20" s="11" t="s">
        <v>12</v>
      </c>
      <c r="C20" s="9" t="s">
        <v>248</v>
      </c>
      <c r="D20" s="9" t="s">
        <v>28</v>
      </c>
      <c r="E20" s="11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8</v>
      </c>
      <c r="K20" s="9" t="s">
        <v>18</v>
      </c>
      <c r="L20" s="10" t="s">
        <v>19</v>
      </c>
      <c r="M20" s="91" t="s">
        <v>265</v>
      </c>
      <c r="N20" s="22">
        <v>19</v>
      </c>
      <c r="O20" s="1">
        <v>19</v>
      </c>
      <c r="P20" s="23">
        <f t="shared" si="1"/>
        <v>319</v>
      </c>
      <c r="Q20" s="1" t="s">
        <v>161</v>
      </c>
      <c r="R20" s="23" t="s">
        <v>72</v>
      </c>
      <c r="S20" s="1" t="s">
        <v>162</v>
      </c>
      <c r="T20" s="24" t="s">
        <v>73</v>
      </c>
    </row>
    <row r="21" spans="1:20" ht="19.5" thickBot="1">
      <c r="A21" s="51" t="s">
        <v>20</v>
      </c>
      <c r="B21" s="54"/>
      <c r="C21" s="53" t="s">
        <v>249</v>
      </c>
      <c r="D21" s="53" t="s">
        <v>29</v>
      </c>
      <c r="E21" s="54" t="s">
        <v>267</v>
      </c>
      <c r="F21" s="53" t="s">
        <v>254</v>
      </c>
      <c r="G21" s="53" t="s">
        <v>252</v>
      </c>
      <c r="H21" s="53" t="s">
        <v>255</v>
      </c>
      <c r="I21" s="53" t="s">
        <v>253</v>
      </c>
      <c r="J21" s="53">
        <v>1</v>
      </c>
      <c r="K21" s="53" t="s">
        <v>256</v>
      </c>
      <c r="L21" s="57">
        <v>37987</v>
      </c>
      <c r="M21" s="81"/>
      <c r="N21" s="22">
        <v>20</v>
      </c>
      <c r="O21" s="1">
        <v>20</v>
      </c>
      <c r="P21" s="23">
        <f t="shared" si="1"/>
        <v>320</v>
      </c>
      <c r="Q21" s="1" t="s">
        <v>163</v>
      </c>
      <c r="R21" s="23" t="s">
        <v>74</v>
      </c>
      <c r="S21" s="1" t="s">
        <v>164</v>
      </c>
      <c r="T21" s="24" t="s">
        <v>75</v>
      </c>
    </row>
    <row r="22" spans="1:20" ht="26.25" customHeight="1" thickTop="1">
      <c r="A22" s="48">
        <v>1</v>
      </c>
      <c r="B22" s="49"/>
      <c r="C22" s="62"/>
      <c r="D22" s="62"/>
      <c r="E22" s="110"/>
      <c r="F22" s="63"/>
      <c r="G22" s="63"/>
      <c r="H22" s="63"/>
      <c r="I22" s="63"/>
      <c r="J22" s="64"/>
      <c r="K22" s="64" t="str">
        <f t="shared" ref="K22:K71" si="3">IF(J22&gt;0,VLOOKUP(J22,$V$3:$W$4,2),"")</f>
        <v/>
      </c>
      <c r="L22" s="103"/>
      <c r="M22" s="87"/>
      <c r="N22" s="80">
        <v>21</v>
      </c>
      <c r="O22" s="1">
        <v>21</v>
      </c>
      <c r="P22" s="23">
        <f t="shared" si="1"/>
        <v>321</v>
      </c>
      <c r="Q22" s="1" t="s">
        <v>165</v>
      </c>
      <c r="R22" s="23" t="s">
        <v>76</v>
      </c>
      <c r="S22" s="1" t="s">
        <v>166</v>
      </c>
      <c r="T22" s="24" t="s">
        <v>77</v>
      </c>
    </row>
    <row r="23" spans="1:20" ht="26.25" customHeight="1">
      <c r="A23" s="8">
        <v>2</v>
      </c>
      <c r="B23" s="50"/>
      <c r="C23" s="61"/>
      <c r="D23" s="61"/>
      <c r="E23" s="111"/>
      <c r="F23" s="65"/>
      <c r="G23" s="65"/>
      <c r="H23" s="65"/>
      <c r="I23" s="65"/>
      <c r="J23" s="66"/>
      <c r="K23" s="66" t="str">
        <f t="shared" si="3"/>
        <v/>
      </c>
      <c r="L23" s="104"/>
      <c r="M23" s="88"/>
      <c r="N23" s="80">
        <v>22</v>
      </c>
      <c r="O23" s="1">
        <v>22</v>
      </c>
      <c r="P23" s="23">
        <f t="shared" si="1"/>
        <v>322</v>
      </c>
      <c r="Q23" s="1" t="s">
        <v>167</v>
      </c>
      <c r="R23" s="23" t="s">
        <v>78</v>
      </c>
      <c r="S23" s="1" t="s">
        <v>168</v>
      </c>
      <c r="T23" s="24" t="s">
        <v>79</v>
      </c>
    </row>
    <row r="24" spans="1:20" ht="26.25" customHeight="1">
      <c r="A24" s="8">
        <v>3</v>
      </c>
      <c r="B24" s="50"/>
      <c r="C24" s="61"/>
      <c r="D24" s="61"/>
      <c r="E24" s="111"/>
      <c r="F24" s="65"/>
      <c r="G24" s="65"/>
      <c r="H24" s="65"/>
      <c r="I24" s="65"/>
      <c r="J24" s="66"/>
      <c r="K24" s="66" t="str">
        <f t="shared" si="3"/>
        <v/>
      </c>
      <c r="L24" s="104"/>
      <c r="M24" s="88"/>
      <c r="N24" s="80">
        <v>23</v>
      </c>
      <c r="O24" s="1">
        <v>23</v>
      </c>
      <c r="P24" s="23">
        <f t="shared" si="1"/>
        <v>323</v>
      </c>
      <c r="Q24" s="1" t="s">
        <v>169</v>
      </c>
      <c r="R24" s="23" t="s">
        <v>80</v>
      </c>
      <c r="S24" s="1" t="s">
        <v>170</v>
      </c>
      <c r="T24" s="24" t="s">
        <v>81</v>
      </c>
    </row>
    <row r="25" spans="1:20" ht="26.25" customHeight="1">
      <c r="A25" s="8">
        <v>4</v>
      </c>
      <c r="B25" s="50"/>
      <c r="C25" s="61"/>
      <c r="D25" s="61"/>
      <c r="E25" s="111"/>
      <c r="F25" s="65"/>
      <c r="G25" s="65"/>
      <c r="H25" s="65"/>
      <c r="I25" s="65"/>
      <c r="J25" s="66"/>
      <c r="K25" s="66" t="str">
        <f t="shared" si="3"/>
        <v/>
      </c>
      <c r="L25" s="104"/>
      <c r="M25" s="88"/>
      <c r="N25" s="80">
        <v>24</v>
      </c>
      <c r="O25" s="1">
        <v>24</v>
      </c>
      <c r="P25" s="23">
        <f t="shared" si="1"/>
        <v>324</v>
      </c>
      <c r="Q25" s="1" t="s">
        <v>171</v>
      </c>
      <c r="R25" s="23" t="s">
        <v>82</v>
      </c>
      <c r="S25" s="1" t="s">
        <v>172</v>
      </c>
      <c r="T25" s="24" t="s">
        <v>83</v>
      </c>
    </row>
    <row r="26" spans="1:20" ht="26.25" customHeight="1">
      <c r="A26" s="8">
        <v>5</v>
      </c>
      <c r="B26" s="50"/>
      <c r="C26" s="61"/>
      <c r="D26" s="61"/>
      <c r="E26" s="111"/>
      <c r="F26" s="65"/>
      <c r="G26" s="65"/>
      <c r="H26" s="65"/>
      <c r="I26" s="65"/>
      <c r="J26" s="66"/>
      <c r="K26" s="66" t="str">
        <f t="shared" si="3"/>
        <v/>
      </c>
      <c r="L26" s="104"/>
      <c r="M26" s="88"/>
      <c r="N26" s="80">
        <v>25</v>
      </c>
      <c r="O26" s="1">
        <v>25</v>
      </c>
      <c r="P26" s="23">
        <f t="shared" si="1"/>
        <v>325</v>
      </c>
      <c r="Q26" s="1" t="s">
        <v>173</v>
      </c>
      <c r="R26" s="23" t="s">
        <v>84</v>
      </c>
      <c r="S26" s="1" t="s">
        <v>174</v>
      </c>
      <c r="T26" s="24" t="s">
        <v>85</v>
      </c>
    </row>
    <row r="27" spans="1:20" ht="26.25" customHeight="1">
      <c r="A27" s="8">
        <v>6</v>
      </c>
      <c r="B27" s="50"/>
      <c r="C27" s="61"/>
      <c r="D27" s="61"/>
      <c r="E27" s="111"/>
      <c r="F27" s="65"/>
      <c r="G27" s="65"/>
      <c r="H27" s="65"/>
      <c r="I27" s="65"/>
      <c r="J27" s="66"/>
      <c r="K27" s="66" t="str">
        <f t="shared" si="3"/>
        <v/>
      </c>
      <c r="L27" s="104"/>
      <c r="M27" s="88"/>
      <c r="N27" s="80">
        <v>26</v>
      </c>
      <c r="O27" s="1">
        <v>26</v>
      </c>
      <c r="P27" s="23">
        <f t="shared" si="1"/>
        <v>326</v>
      </c>
      <c r="Q27" s="1" t="s">
        <v>175</v>
      </c>
      <c r="R27" s="23" t="s">
        <v>86</v>
      </c>
      <c r="S27" s="1" t="s">
        <v>176</v>
      </c>
      <c r="T27" s="24" t="s">
        <v>87</v>
      </c>
    </row>
    <row r="28" spans="1:20" ht="26.25" customHeight="1">
      <c r="A28" s="8">
        <v>7</v>
      </c>
      <c r="B28" s="50"/>
      <c r="C28" s="61"/>
      <c r="D28" s="61"/>
      <c r="E28" s="111"/>
      <c r="F28" s="65"/>
      <c r="G28" s="65"/>
      <c r="H28" s="65"/>
      <c r="I28" s="65"/>
      <c r="J28" s="66"/>
      <c r="K28" s="66" t="str">
        <f t="shared" si="3"/>
        <v/>
      </c>
      <c r="L28" s="104"/>
      <c r="M28" s="88"/>
      <c r="N28" s="80">
        <v>27</v>
      </c>
      <c r="O28" s="1">
        <v>27</v>
      </c>
      <c r="P28" s="23">
        <f t="shared" si="1"/>
        <v>327</v>
      </c>
      <c r="Q28" s="1" t="s">
        <v>177</v>
      </c>
      <c r="R28" s="23" t="s">
        <v>88</v>
      </c>
      <c r="S28" s="1" t="s">
        <v>178</v>
      </c>
      <c r="T28" s="24" t="s">
        <v>89</v>
      </c>
    </row>
    <row r="29" spans="1:20" ht="26.25" customHeight="1">
      <c r="A29" s="8">
        <v>8</v>
      </c>
      <c r="B29" s="50"/>
      <c r="C29" s="61"/>
      <c r="D29" s="61"/>
      <c r="E29" s="111"/>
      <c r="F29" s="65"/>
      <c r="G29" s="65"/>
      <c r="H29" s="65"/>
      <c r="I29" s="65"/>
      <c r="J29" s="66"/>
      <c r="K29" s="66" t="str">
        <f t="shared" si="3"/>
        <v/>
      </c>
      <c r="L29" s="104"/>
      <c r="M29" s="88"/>
      <c r="N29" s="80">
        <v>28</v>
      </c>
      <c r="O29" s="1">
        <v>28</v>
      </c>
      <c r="P29" s="23">
        <f t="shared" si="1"/>
        <v>328</v>
      </c>
      <c r="Q29" s="1" t="s">
        <v>179</v>
      </c>
      <c r="R29" s="23" t="s">
        <v>180</v>
      </c>
      <c r="S29" s="1" t="s">
        <v>181</v>
      </c>
      <c r="T29" s="24" t="s">
        <v>182</v>
      </c>
    </row>
    <row r="30" spans="1:20" ht="26.25" customHeight="1">
      <c r="A30" s="8">
        <v>9</v>
      </c>
      <c r="B30" s="50"/>
      <c r="C30" s="61"/>
      <c r="D30" s="61"/>
      <c r="E30" s="111"/>
      <c r="F30" s="65"/>
      <c r="G30" s="65"/>
      <c r="H30" s="65"/>
      <c r="I30" s="65"/>
      <c r="J30" s="66"/>
      <c r="K30" s="66" t="str">
        <f t="shared" si="3"/>
        <v/>
      </c>
      <c r="L30" s="104"/>
      <c r="M30" s="88"/>
      <c r="N30" s="80">
        <v>29</v>
      </c>
      <c r="O30" s="1">
        <v>29</v>
      </c>
      <c r="P30" s="23">
        <v>329</v>
      </c>
      <c r="Q30" s="1" t="s">
        <v>183</v>
      </c>
      <c r="R30" s="23" t="s">
        <v>92</v>
      </c>
      <c r="S30" s="1" t="s">
        <v>184</v>
      </c>
      <c r="T30" s="24" t="s">
        <v>93</v>
      </c>
    </row>
    <row r="31" spans="1:20" ht="26.25" customHeight="1">
      <c r="A31" s="8">
        <v>10</v>
      </c>
      <c r="B31" s="50"/>
      <c r="C31" s="61"/>
      <c r="D31" s="61"/>
      <c r="E31" s="111"/>
      <c r="F31" s="65"/>
      <c r="G31" s="65"/>
      <c r="H31" s="65"/>
      <c r="I31" s="65"/>
      <c r="J31" s="66"/>
      <c r="K31" s="66" t="str">
        <f t="shared" si="3"/>
        <v/>
      </c>
      <c r="L31" s="104"/>
      <c r="M31" s="88"/>
      <c r="N31" s="80">
        <v>30</v>
      </c>
      <c r="O31" s="1">
        <v>30</v>
      </c>
      <c r="P31" s="23">
        <f t="shared" si="1"/>
        <v>330</v>
      </c>
      <c r="Q31" s="1" t="s">
        <v>185</v>
      </c>
      <c r="R31" s="23" t="s">
        <v>186</v>
      </c>
      <c r="S31" s="1" t="s">
        <v>187</v>
      </c>
      <c r="T31" s="24" t="s">
        <v>188</v>
      </c>
    </row>
    <row r="32" spans="1:20" ht="26.25" customHeight="1">
      <c r="A32" s="8">
        <v>11</v>
      </c>
      <c r="B32" s="50"/>
      <c r="C32" s="61"/>
      <c r="D32" s="61"/>
      <c r="E32" s="111"/>
      <c r="F32" s="65"/>
      <c r="G32" s="65"/>
      <c r="H32" s="65"/>
      <c r="I32" s="65"/>
      <c r="J32" s="66"/>
      <c r="K32" s="66" t="str">
        <f t="shared" si="3"/>
        <v/>
      </c>
      <c r="L32" s="104"/>
      <c r="M32" s="88"/>
      <c r="N32" s="80">
        <v>31</v>
      </c>
      <c r="O32" s="1">
        <v>31</v>
      </c>
      <c r="P32" s="23">
        <v>330</v>
      </c>
      <c r="Q32" s="1" t="s">
        <v>189</v>
      </c>
      <c r="R32" s="23" t="s">
        <v>190</v>
      </c>
      <c r="S32" s="1" t="s">
        <v>191</v>
      </c>
      <c r="T32" s="24" t="s">
        <v>192</v>
      </c>
    </row>
    <row r="33" spans="1:20" ht="26.25" customHeight="1">
      <c r="A33" s="8">
        <v>12</v>
      </c>
      <c r="B33" s="50"/>
      <c r="C33" s="61"/>
      <c r="D33" s="61"/>
      <c r="E33" s="111"/>
      <c r="F33" s="65"/>
      <c r="G33" s="65"/>
      <c r="H33" s="65"/>
      <c r="I33" s="65"/>
      <c r="J33" s="66"/>
      <c r="K33" s="66" t="str">
        <f t="shared" si="3"/>
        <v/>
      </c>
      <c r="L33" s="104"/>
      <c r="M33" s="88"/>
      <c r="N33" s="80">
        <v>32</v>
      </c>
      <c r="O33" s="1">
        <v>32</v>
      </c>
      <c r="P33" s="23">
        <f t="shared" si="1"/>
        <v>332</v>
      </c>
      <c r="Q33" s="1" t="s">
        <v>193</v>
      </c>
      <c r="R33" s="23" t="s">
        <v>194</v>
      </c>
      <c r="S33" s="1" t="s">
        <v>195</v>
      </c>
      <c r="T33" s="24" t="s">
        <v>196</v>
      </c>
    </row>
    <row r="34" spans="1:20" ht="26.25" customHeight="1">
      <c r="A34" s="8">
        <v>13</v>
      </c>
      <c r="B34" s="50"/>
      <c r="C34" s="61"/>
      <c r="D34" s="61"/>
      <c r="E34" s="111"/>
      <c r="F34" s="65"/>
      <c r="G34" s="65"/>
      <c r="H34" s="65"/>
      <c r="I34" s="65"/>
      <c r="J34" s="66"/>
      <c r="K34" s="66" t="str">
        <f t="shared" si="3"/>
        <v/>
      </c>
      <c r="L34" s="104"/>
      <c r="M34" s="88"/>
      <c r="N34" s="80">
        <v>33</v>
      </c>
      <c r="O34" s="1">
        <v>33</v>
      </c>
      <c r="P34" s="23">
        <v>333</v>
      </c>
      <c r="Q34" s="1" t="s">
        <v>197</v>
      </c>
      <c r="R34" s="23" t="s">
        <v>96</v>
      </c>
      <c r="S34" s="1" t="s">
        <v>198</v>
      </c>
      <c r="T34" s="24" t="s">
        <v>97</v>
      </c>
    </row>
    <row r="35" spans="1:20" ht="26.25" customHeight="1">
      <c r="A35" s="8">
        <v>14</v>
      </c>
      <c r="B35" s="50"/>
      <c r="C35" s="61"/>
      <c r="D35" s="61"/>
      <c r="E35" s="111"/>
      <c r="F35" s="65"/>
      <c r="G35" s="65"/>
      <c r="H35" s="65"/>
      <c r="I35" s="65"/>
      <c r="J35" s="66"/>
      <c r="K35" s="66" t="str">
        <f t="shared" si="3"/>
        <v/>
      </c>
      <c r="L35" s="104"/>
      <c r="M35" s="88"/>
      <c r="N35" s="80">
        <v>34</v>
      </c>
      <c r="O35" s="1">
        <v>34</v>
      </c>
      <c r="P35" s="23">
        <v>334</v>
      </c>
      <c r="Q35" s="1" t="s">
        <v>199</v>
      </c>
      <c r="R35" s="23" t="s">
        <v>98</v>
      </c>
      <c r="S35" s="1" t="s">
        <v>200</v>
      </c>
      <c r="T35" s="24" t="s">
        <v>99</v>
      </c>
    </row>
    <row r="36" spans="1:20" ht="26.25" customHeight="1">
      <c r="A36" s="8">
        <v>15</v>
      </c>
      <c r="B36" s="50"/>
      <c r="C36" s="61"/>
      <c r="D36" s="61"/>
      <c r="E36" s="111"/>
      <c r="F36" s="65"/>
      <c r="G36" s="65"/>
      <c r="H36" s="65"/>
      <c r="I36" s="65"/>
      <c r="J36" s="66"/>
      <c r="K36" s="66" t="str">
        <f t="shared" si="3"/>
        <v/>
      </c>
      <c r="L36" s="104"/>
      <c r="M36" s="88"/>
      <c r="N36" s="80">
        <v>35</v>
      </c>
      <c r="O36" s="1">
        <v>35</v>
      </c>
      <c r="P36" s="23">
        <v>335</v>
      </c>
      <c r="Q36" s="1" t="s">
        <v>201</v>
      </c>
      <c r="R36" s="23" t="s">
        <v>100</v>
      </c>
      <c r="S36" s="1" t="s">
        <v>202</v>
      </c>
      <c r="T36" s="24" t="s">
        <v>101</v>
      </c>
    </row>
    <row r="37" spans="1:20" ht="26.25" customHeight="1">
      <c r="A37" s="8">
        <v>16</v>
      </c>
      <c r="B37" s="50"/>
      <c r="C37" s="61"/>
      <c r="D37" s="61"/>
      <c r="E37" s="111"/>
      <c r="F37" s="65"/>
      <c r="G37" s="65"/>
      <c r="H37" s="65"/>
      <c r="I37" s="65"/>
      <c r="J37" s="66"/>
      <c r="K37" s="66" t="str">
        <f t="shared" si="3"/>
        <v/>
      </c>
      <c r="L37" s="104"/>
      <c r="M37" s="88"/>
      <c r="N37" s="80">
        <v>36</v>
      </c>
      <c r="O37" s="1">
        <v>36</v>
      </c>
      <c r="P37" s="23">
        <v>336</v>
      </c>
      <c r="Q37" s="1" t="s">
        <v>203</v>
      </c>
      <c r="R37" s="23" t="s">
        <v>102</v>
      </c>
      <c r="S37" s="1" t="s">
        <v>204</v>
      </c>
      <c r="T37" s="24" t="s">
        <v>103</v>
      </c>
    </row>
    <row r="38" spans="1:20" ht="26.25" customHeight="1">
      <c r="A38" s="8">
        <v>17</v>
      </c>
      <c r="B38" s="50"/>
      <c r="C38" s="61"/>
      <c r="D38" s="61"/>
      <c r="E38" s="111"/>
      <c r="F38" s="65"/>
      <c r="G38" s="65"/>
      <c r="H38" s="65"/>
      <c r="I38" s="65"/>
      <c r="J38" s="66"/>
      <c r="K38" s="66" t="str">
        <f t="shared" si="3"/>
        <v/>
      </c>
      <c r="L38" s="104"/>
      <c r="M38" s="88"/>
      <c r="N38" s="80">
        <v>37</v>
      </c>
      <c r="O38" s="1">
        <v>37</v>
      </c>
      <c r="P38" s="23">
        <v>337</v>
      </c>
      <c r="Q38" s="1" t="s">
        <v>205</v>
      </c>
      <c r="R38" s="23" t="s">
        <v>104</v>
      </c>
      <c r="S38" s="1" t="s">
        <v>206</v>
      </c>
      <c r="T38" s="24" t="s">
        <v>105</v>
      </c>
    </row>
    <row r="39" spans="1:20" ht="26.25" customHeight="1">
      <c r="A39" s="8">
        <v>18</v>
      </c>
      <c r="B39" s="50"/>
      <c r="C39" s="61"/>
      <c r="D39" s="61"/>
      <c r="E39" s="111"/>
      <c r="F39" s="65"/>
      <c r="G39" s="65"/>
      <c r="H39" s="65"/>
      <c r="I39" s="65"/>
      <c r="J39" s="66"/>
      <c r="K39" s="66" t="str">
        <f t="shared" si="3"/>
        <v/>
      </c>
      <c r="L39" s="104"/>
      <c r="M39" s="88"/>
      <c r="N39" s="80">
        <v>38</v>
      </c>
      <c r="O39" s="1">
        <v>38</v>
      </c>
      <c r="P39" s="23">
        <v>338</v>
      </c>
      <c r="Q39" s="1" t="s">
        <v>207</v>
      </c>
      <c r="R39" s="23" t="s">
        <v>106</v>
      </c>
      <c r="S39" s="1" t="s">
        <v>208</v>
      </c>
      <c r="T39" s="24" t="s">
        <v>107</v>
      </c>
    </row>
    <row r="40" spans="1:20" ht="26.25" customHeight="1">
      <c r="A40" s="8">
        <v>19</v>
      </c>
      <c r="B40" s="50"/>
      <c r="C40" s="61"/>
      <c r="D40" s="61"/>
      <c r="E40" s="111"/>
      <c r="F40" s="65"/>
      <c r="G40" s="65"/>
      <c r="H40" s="65"/>
      <c r="I40" s="65"/>
      <c r="J40" s="66"/>
      <c r="K40" s="66" t="str">
        <f t="shared" si="3"/>
        <v/>
      </c>
      <c r="L40" s="104"/>
      <c r="M40" s="88"/>
      <c r="N40" s="80">
        <v>39</v>
      </c>
      <c r="O40" s="1">
        <v>39</v>
      </c>
      <c r="P40" s="23">
        <v>339</v>
      </c>
      <c r="Q40" s="1" t="s">
        <v>209</v>
      </c>
      <c r="R40" s="23" t="s">
        <v>108</v>
      </c>
      <c r="S40" s="1" t="s">
        <v>210</v>
      </c>
      <c r="T40" s="24" t="s">
        <v>109</v>
      </c>
    </row>
    <row r="41" spans="1:20" ht="26.25" customHeight="1">
      <c r="A41" s="8">
        <v>20</v>
      </c>
      <c r="B41" s="50"/>
      <c r="C41" s="61"/>
      <c r="D41" s="61"/>
      <c r="E41" s="111"/>
      <c r="F41" s="65"/>
      <c r="G41" s="65"/>
      <c r="H41" s="65"/>
      <c r="I41" s="65"/>
      <c r="J41" s="66"/>
      <c r="K41" s="66" t="str">
        <f t="shared" si="3"/>
        <v/>
      </c>
      <c r="L41" s="104"/>
      <c r="M41" s="88"/>
      <c r="N41" s="80">
        <v>40</v>
      </c>
      <c r="O41" s="27">
        <v>40</v>
      </c>
      <c r="P41" s="28">
        <v>340</v>
      </c>
      <c r="Q41" s="19" t="s">
        <v>211</v>
      </c>
      <c r="R41" s="20" t="s">
        <v>110</v>
      </c>
      <c r="S41" s="19" t="s">
        <v>212</v>
      </c>
      <c r="T41" s="21" t="s">
        <v>111</v>
      </c>
    </row>
    <row r="42" spans="1:20" ht="26.25" customHeight="1">
      <c r="A42" s="8">
        <v>21</v>
      </c>
      <c r="B42" s="50"/>
      <c r="C42" s="61"/>
      <c r="D42" s="61"/>
      <c r="E42" s="111"/>
      <c r="F42" s="65"/>
      <c r="G42" s="65"/>
      <c r="H42" s="65"/>
      <c r="I42" s="65"/>
      <c r="J42" s="66"/>
      <c r="K42" s="66" t="str">
        <f t="shared" si="3"/>
        <v/>
      </c>
      <c r="L42" s="104"/>
      <c r="M42" s="88"/>
      <c r="N42" s="80">
        <v>41</v>
      </c>
      <c r="O42" s="25">
        <v>41</v>
      </c>
      <c r="P42" s="26">
        <v>341</v>
      </c>
      <c r="Q42" s="1" t="s">
        <v>213</v>
      </c>
      <c r="R42" s="23" t="s">
        <v>214</v>
      </c>
      <c r="S42" s="1" t="s">
        <v>215</v>
      </c>
      <c r="T42" s="24" t="s">
        <v>216</v>
      </c>
    </row>
    <row r="43" spans="1:20" ht="26.25" customHeight="1">
      <c r="A43" s="8">
        <v>22</v>
      </c>
      <c r="B43" s="50"/>
      <c r="C43" s="61"/>
      <c r="D43" s="61"/>
      <c r="E43" s="111"/>
      <c r="F43" s="65"/>
      <c r="G43" s="65"/>
      <c r="H43" s="65"/>
      <c r="I43" s="65"/>
      <c r="J43" s="66"/>
      <c r="K43" s="66" t="str">
        <f t="shared" si="3"/>
        <v/>
      </c>
      <c r="L43" s="104"/>
      <c r="M43" s="88"/>
      <c r="N43" s="80">
        <v>42</v>
      </c>
      <c r="O43" s="25">
        <v>42</v>
      </c>
      <c r="P43" s="26">
        <v>342</v>
      </c>
      <c r="Q43" s="1" t="s">
        <v>217</v>
      </c>
      <c r="R43" s="23" t="s">
        <v>218</v>
      </c>
      <c r="S43" s="1" t="s">
        <v>219</v>
      </c>
      <c r="T43" s="24" t="s">
        <v>220</v>
      </c>
    </row>
    <row r="44" spans="1:20" ht="26.25" customHeight="1">
      <c r="A44" s="8">
        <v>23</v>
      </c>
      <c r="B44" s="50"/>
      <c r="C44" s="61"/>
      <c r="D44" s="61"/>
      <c r="E44" s="111"/>
      <c r="F44" s="65"/>
      <c r="G44" s="65"/>
      <c r="H44" s="65"/>
      <c r="I44" s="65"/>
      <c r="J44" s="66"/>
      <c r="K44" s="66" t="str">
        <f t="shared" si="3"/>
        <v/>
      </c>
      <c r="L44" s="104"/>
      <c r="M44" s="88"/>
      <c r="N44" s="80">
        <v>43</v>
      </c>
      <c r="O44" s="25">
        <v>43</v>
      </c>
      <c r="P44" s="26">
        <v>343</v>
      </c>
      <c r="Q44" s="1" t="s">
        <v>221</v>
      </c>
      <c r="R44" s="23" t="s">
        <v>222</v>
      </c>
      <c r="S44" s="1" t="s">
        <v>223</v>
      </c>
      <c r="T44" s="24" t="s">
        <v>224</v>
      </c>
    </row>
    <row r="45" spans="1:20" ht="26.25" customHeight="1">
      <c r="A45" s="8">
        <v>24</v>
      </c>
      <c r="B45" s="50"/>
      <c r="C45" s="61"/>
      <c r="D45" s="61"/>
      <c r="E45" s="111"/>
      <c r="F45" s="65"/>
      <c r="G45" s="65"/>
      <c r="H45" s="65"/>
      <c r="I45" s="65"/>
      <c r="J45" s="66"/>
      <c r="K45" s="66" t="str">
        <f t="shared" si="3"/>
        <v/>
      </c>
      <c r="L45" s="104"/>
      <c r="M45" s="88"/>
      <c r="N45" s="80">
        <v>44</v>
      </c>
      <c r="O45" s="25">
        <v>44</v>
      </c>
      <c r="P45" s="26">
        <v>344</v>
      </c>
      <c r="Q45" s="1" t="s">
        <v>225</v>
      </c>
      <c r="R45" s="23" t="s">
        <v>112</v>
      </c>
      <c r="S45" s="1" t="s">
        <v>226</v>
      </c>
      <c r="T45" s="24" t="s">
        <v>113</v>
      </c>
    </row>
    <row r="46" spans="1:20" ht="26.25" customHeight="1">
      <c r="A46" s="8">
        <v>25</v>
      </c>
      <c r="B46" s="50"/>
      <c r="C46" s="61"/>
      <c r="D46" s="61"/>
      <c r="E46" s="111"/>
      <c r="F46" s="65"/>
      <c r="G46" s="65"/>
      <c r="H46" s="65"/>
      <c r="I46" s="65"/>
      <c r="J46" s="66"/>
      <c r="K46" s="66" t="str">
        <f t="shared" si="3"/>
        <v/>
      </c>
      <c r="L46" s="104"/>
      <c r="M46" s="88"/>
      <c r="N46" s="80">
        <v>45</v>
      </c>
      <c r="O46" s="25">
        <v>45</v>
      </c>
      <c r="P46" s="26">
        <v>345</v>
      </c>
      <c r="Q46" s="1" t="s">
        <v>227</v>
      </c>
      <c r="R46" s="23" t="s">
        <v>114</v>
      </c>
      <c r="S46" s="1" t="s">
        <v>228</v>
      </c>
      <c r="T46" s="24" t="s">
        <v>115</v>
      </c>
    </row>
    <row r="47" spans="1:20" ht="26.25" customHeight="1">
      <c r="A47" s="8">
        <v>26</v>
      </c>
      <c r="B47" s="50"/>
      <c r="C47" s="61"/>
      <c r="D47" s="61"/>
      <c r="E47" s="111"/>
      <c r="F47" s="65"/>
      <c r="G47" s="65"/>
      <c r="H47" s="65"/>
      <c r="I47" s="65"/>
      <c r="J47" s="66"/>
      <c r="K47" s="66" t="str">
        <f t="shared" si="3"/>
        <v/>
      </c>
      <c r="L47" s="104"/>
      <c r="M47" s="88"/>
      <c r="N47" s="80">
        <v>46</v>
      </c>
      <c r="O47" s="25">
        <v>111</v>
      </c>
      <c r="P47" s="26">
        <v>370</v>
      </c>
      <c r="Q47" s="1" t="s">
        <v>229</v>
      </c>
      <c r="R47" s="23" t="s">
        <v>38</v>
      </c>
      <c r="S47" s="1" t="s">
        <v>127</v>
      </c>
      <c r="T47" s="24"/>
    </row>
    <row r="48" spans="1:20" ht="26.25" customHeight="1">
      <c r="A48" s="8">
        <v>27</v>
      </c>
      <c r="B48" s="50"/>
      <c r="C48" s="61"/>
      <c r="D48" s="61"/>
      <c r="E48" s="111"/>
      <c r="F48" s="65"/>
      <c r="G48" s="65"/>
      <c r="H48" s="65"/>
      <c r="I48" s="65"/>
      <c r="J48" s="66"/>
      <c r="K48" s="66" t="str">
        <f t="shared" si="3"/>
        <v/>
      </c>
      <c r="L48" s="104"/>
      <c r="M48" s="88"/>
      <c r="N48" s="80">
        <v>47</v>
      </c>
      <c r="O48" s="25">
        <v>211</v>
      </c>
      <c r="P48" s="26">
        <v>371</v>
      </c>
      <c r="Q48" s="1" t="s">
        <v>230</v>
      </c>
      <c r="R48" s="23" t="s">
        <v>39</v>
      </c>
      <c r="S48" s="1" t="s">
        <v>129</v>
      </c>
      <c r="T48" s="24" t="s">
        <v>40</v>
      </c>
    </row>
    <row r="49" spans="1:20" ht="26.25" customHeight="1">
      <c r="A49" s="8">
        <v>28</v>
      </c>
      <c r="B49" s="50"/>
      <c r="C49" s="61"/>
      <c r="D49" s="61"/>
      <c r="E49" s="111"/>
      <c r="F49" s="65"/>
      <c r="G49" s="65"/>
      <c r="H49" s="65"/>
      <c r="I49" s="65"/>
      <c r="J49" s="66"/>
      <c r="K49" s="66" t="str">
        <f t="shared" si="3"/>
        <v/>
      </c>
      <c r="L49" s="104"/>
      <c r="M49" s="88"/>
      <c r="N49" s="80">
        <v>48</v>
      </c>
      <c r="O49" s="25">
        <v>611</v>
      </c>
      <c r="P49" s="26">
        <v>372</v>
      </c>
      <c r="Q49" s="1" t="s">
        <v>231</v>
      </c>
      <c r="R49" s="23" t="s">
        <v>47</v>
      </c>
      <c r="S49" s="1" t="s">
        <v>48</v>
      </c>
      <c r="T49" s="24" t="s">
        <v>49</v>
      </c>
    </row>
    <row r="50" spans="1:20" ht="26.25" customHeight="1">
      <c r="A50" s="8">
        <v>29</v>
      </c>
      <c r="B50" s="50"/>
      <c r="C50" s="61"/>
      <c r="D50" s="61"/>
      <c r="E50" s="111"/>
      <c r="F50" s="65"/>
      <c r="G50" s="65"/>
      <c r="H50" s="65"/>
      <c r="I50" s="65"/>
      <c r="J50" s="66"/>
      <c r="K50" s="66" t="str">
        <f t="shared" si="3"/>
        <v/>
      </c>
      <c r="L50" s="104"/>
      <c r="M50" s="88"/>
      <c r="N50" s="80">
        <v>49</v>
      </c>
      <c r="O50" s="25">
        <v>711</v>
      </c>
      <c r="P50" s="26">
        <v>373</v>
      </c>
      <c r="Q50" s="1" t="s">
        <v>232</v>
      </c>
      <c r="R50" s="23" t="s">
        <v>50</v>
      </c>
      <c r="S50" s="1" t="s">
        <v>138</v>
      </c>
      <c r="T50" s="24" t="s">
        <v>51</v>
      </c>
    </row>
    <row r="51" spans="1:20" ht="26.25" customHeight="1">
      <c r="A51" s="8">
        <v>30</v>
      </c>
      <c r="B51" s="50"/>
      <c r="C51" s="61"/>
      <c r="D51" s="61"/>
      <c r="E51" s="111"/>
      <c r="F51" s="65"/>
      <c r="G51" s="65"/>
      <c r="H51" s="65"/>
      <c r="I51" s="65"/>
      <c r="J51" s="66"/>
      <c r="K51" s="66" t="str">
        <f t="shared" si="3"/>
        <v/>
      </c>
      <c r="L51" s="104"/>
      <c r="M51" s="88"/>
      <c r="N51" s="80">
        <v>50</v>
      </c>
      <c r="O51" s="25">
        <v>1111</v>
      </c>
      <c r="P51" s="26">
        <v>374</v>
      </c>
      <c r="Q51" s="1" t="s">
        <v>233</v>
      </c>
      <c r="R51" s="23" t="s">
        <v>56</v>
      </c>
      <c r="S51" s="1" t="s">
        <v>146</v>
      </c>
      <c r="T51" s="24" t="s">
        <v>58</v>
      </c>
    </row>
    <row r="52" spans="1:20" ht="26.25" customHeight="1">
      <c r="A52" s="8">
        <v>31</v>
      </c>
      <c r="B52" s="50"/>
      <c r="C52" s="61"/>
      <c r="D52" s="61"/>
      <c r="E52" s="113"/>
      <c r="F52" s="65"/>
      <c r="G52" s="65"/>
      <c r="H52" s="65"/>
      <c r="I52" s="65"/>
      <c r="J52" s="66"/>
      <c r="K52" s="66" t="str">
        <f t="shared" si="3"/>
        <v/>
      </c>
      <c r="L52" s="104"/>
      <c r="M52" s="88"/>
      <c r="N52" s="80">
        <v>51</v>
      </c>
      <c r="O52" s="25">
        <v>1211</v>
      </c>
      <c r="P52" s="26">
        <v>375</v>
      </c>
      <c r="Q52" s="1" t="s">
        <v>234</v>
      </c>
      <c r="R52" s="23" t="s">
        <v>59</v>
      </c>
      <c r="S52" s="1" t="s">
        <v>148</v>
      </c>
      <c r="T52" s="24" t="s">
        <v>60</v>
      </c>
    </row>
    <row r="53" spans="1:20" ht="26.25" customHeight="1">
      <c r="A53" s="8">
        <v>32</v>
      </c>
      <c r="B53" s="50"/>
      <c r="C53" s="61"/>
      <c r="D53" s="61"/>
      <c r="E53" s="113"/>
      <c r="F53" s="65"/>
      <c r="G53" s="65"/>
      <c r="H53" s="65"/>
      <c r="I53" s="65"/>
      <c r="J53" s="66"/>
      <c r="K53" s="66" t="str">
        <f t="shared" si="3"/>
        <v/>
      </c>
      <c r="L53" s="104"/>
      <c r="M53" s="88"/>
      <c r="N53" s="80">
        <v>52</v>
      </c>
      <c r="O53" s="25">
        <v>1212</v>
      </c>
      <c r="P53" s="26">
        <v>376</v>
      </c>
      <c r="Q53" s="1" t="s">
        <v>235</v>
      </c>
      <c r="R53" s="23" t="s">
        <v>59</v>
      </c>
      <c r="S53" s="1" t="s">
        <v>148</v>
      </c>
      <c r="T53" s="24" t="s">
        <v>60</v>
      </c>
    </row>
    <row r="54" spans="1:20" ht="26.25" customHeight="1">
      <c r="A54" s="8">
        <v>33</v>
      </c>
      <c r="B54" s="50"/>
      <c r="C54" s="61"/>
      <c r="D54" s="61"/>
      <c r="E54" s="113"/>
      <c r="F54" s="65"/>
      <c r="G54" s="65"/>
      <c r="H54" s="65"/>
      <c r="I54" s="65"/>
      <c r="J54" s="66"/>
      <c r="K54" s="66" t="str">
        <f t="shared" si="3"/>
        <v/>
      </c>
      <c r="L54" s="104"/>
      <c r="M54" s="88"/>
      <c r="N54" s="105">
        <v>53</v>
      </c>
      <c r="O54" s="29">
        <v>1811</v>
      </c>
      <c r="P54" s="30">
        <v>377</v>
      </c>
      <c r="Q54" s="31" t="s">
        <v>236</v>
      </c>
      <c r="R54" s="32" t="s">
        <v>59</v>
      </c>
      <c r="S54" s="31" t="s">
        <v>160</v>
      </c>
      <c r="T54" s="33" t="s">
        <v>71</v>
      </c>
    </row>
    <row r="55" spans="1:20" ht="26.25" customHeight="1">
      <c r="A55" s="8">
        <v>34</v>
      </c>
      <c r="B55" s="50"/>
      <c r="C55" s="61"/>
      <c r="D55" s="61"/>
      <c r="E55" s="113"/>
      <c r="F55" s="65"/>
      <c r="G55" s="65"/>
      <c r="H55" s="65"/>
      <c r="I55" s="65"/>
      <c r="J55" s="66"/>
      <c r="K55" s="66" t="str">
        <f t="shared" si="3"/>
        <v/>
      </c>
      <c r="L55" s="104"/>
      <c r="M55" s="88"/>
      <c r="N55" s="80">
        <v>54</v>
      </c>
      <c r="O55" s="1">
        <v>1911</v>
      </c>
      <c r="P55" s="23">
        <v>378</v>
      </c>
      <c r="Q55" s="1" t="s">
        <v>237</v>
      </c>
      <c r="R55" s="23" t="s">
        <v>88</v>
      </c>
      <c r="S55" s="1" t="s">
        <v>178</v>
      </c>
      <c r="T55" s="24" t="s">
        <v>89</v>
      </c>
    </row>
    <row r="56" spans="1:20" ht="26.25" customHeight="1">
      <c r="A56" s="8">
        <v>35</v>
      </c>
      <c r="B56" s="50"/>
      <c r="C56" s="61"/>
      <c r="D56" s="61"/>
      <c r="E56" s="113"/>
      <c r="F56" s="65"/>
      <c r="G56" s="65"/>
      <c r="H56" s="65"/>
      <c r="I56" s="65"/>
      <c r="J56" s="66"/>
      <c r="K56" s="66" t="str">
        <f t="shared" si="3"/>
        <v/>
      </c>
      <c r="L56" s="104"/>
      <c r="M56" s="88"/>
      <c r="N56" s="105">
        <v>55</v>
      </c>
      <c r="O56" s="1">
        <v>2811</v>
      </c>
      <c r="P56" s="23">
        <v>379</v>
      </c>
      <c r="Q56" s="1" t="s">
        <v>238</v>
      </c>
      <c r="R56" s="23" t="s">
        <v>90</v>
      </c>
      <c r="S56" s="1" t="s">
        <v>116</v>
      </c>
      <c r="T56" s="24" t="s">
        <v>91</v>
      </c>
    </row>
    <row r="57" spans="1:20" ht="26.25" customHeight="1">
      <c r="A57" s="8">
        <v>36</v>
      </c>
      <c r="B57" s="50"/>
      <c r="C57" s="61"/>
      <c r="D57" s="61"/>
      <c r="E57" s="111"/>
      <c r="F57" s="65"/>
      <c r="G57" s="65"/>
      <c r="H57" s="65"/>
      <c r="I57" s="65"/>
      <c r="J57" s="66"/>
      <c r="K57" s="66" t="str">
        <f t="shared" si="3"/>
        <v/>
      </c>
      <c r="L57" s="104"/>
      <c r="M57" s="88"/>
      <c r="N57" s="80">
        <v>56</v>
      </c>
      <c r="O57" s="1">
        <v>2812</v>
      </c>
      <c r="P57" s="23">
        <v>380</v>
      </c>
      <c r="Q57" s="1" t="s">
        <v>239</v>
      </c>
      <c r="R57" s="23" t="s">
        <v>90</v>
      </c>
      <c r="S57" s="1" t="s">
        <v>116</v>
      </c>
      <c r="T57" s="24" t="s">
        <v>91</v>
      </c>
    </row>
    <row r="58" spans="1:20" ht="26.25" customHeight="1">
      <c r="A58" s="8">
        <v>37</v>
      </c>
      <c r="B58" s="50"/>
      <c r="C58" s="61"/>
      <c r="D58" s="61"/>
      <c r="E58" s="111"/>
      <c r="F58" s="65"/>
      <c r="G58" s="65"/>
      <c r="H58" s="65"/>
      <c r="I58" s="65"/>
      <c r="J58" s="66"/>
      <c r="K58" s="66" t="str">
        <f t="shared" si="3"/>
        <v/>
      </c>
      <c r="L58" s="104"/>
      <c r="M58" s="88"/>
      <c r="N58" s="105">
        <v>57</v>
      </c>
      <c r="O58" s="31">
        <v>3211</v>
      </c>
      <c r="P58" s="32">
        <v>381</v>
      </c>
      <c r="Q58" s="31" t="s">
        <v>240</v>
      </c>
      <c r="R58" s="32" t="s">
        <v>94</v>
      </c>
      <c r="S58" s="31" t="s">
        <v>117</v>
      </c>
      <c r="T58" s="33" t="s">
        <v>95</v>
      </c>
    </row>
    <row r="59" spans="1:20" ht="26.25" customHeight="1" thickBot="1">
      <c r="A59" s="8">
        <v>38</v>
      </c>
      <c r="B59" s="50"/>
      <c r="C59" s="61"/>
      <c r="D59" s="61"/>
      <c r="E59" s="111"/>
      <c r="F59" s="65"/>
      <c r="G59" s="65"/>
      <c r="H59" s="65"/>
      <c r="I59" s="65"/>
      <c r="J59" s="66"/>
      <c r="K59" s="66" t="str">
        <f t="shared" si="3"/>
        <v/>
      </c>
      <c r="L59" s="104"/>
      <c r="M59" s="88"/>
      <c r="N59" s="106">
        <v>58</v>
      </c>
      <c r="O59" s="2">
        <v>3911</v>
      </c>
      <c r="P59" s="34">
        <v>382</v>
      </c>
      <c r="Q59" s="2" t="s">
        <v>241</v>
      </c>
      <c r="R59" s="34" t="s">
        <v>108</v>
      </c>
      <c r="S59" s="2" t="s">
        <v>118</v>
      </c>
      <c r="T59" s="35" t="s">
        <v>109</v>
      </c>
    </row>
    <row r="60" spans="1:20" ht="26.25" customHeight="1">
      <c r="A60" s="8">
        <v>39</v>
      </c>
      <c r="B60" s="50"/>
      <c r="C60" s="61"/>
      <c r="D60" s="61"/>
      <c r="E60" s="111"/>
      <c r="F60" s="65"/>
      <c r="G60" s="65"/>
      <c r="H60" s="65"/>
      <c r="I60" s="65"/>
      <c r="J60" s="66"/>
      <c r="K60" s="66" t="str">
        <f t="shared" si="3"/>
        <v/>
      </c>
      <c r="L60" s="104"/>
      <c r="M60" s="88"/>
      <c r="P60" s="36"/>
      <c r="R60" s="36"/>
      <c r="T60" s="36"/>
    </row>
    <row r="61" spans="1:20" ht="26.25" customHeight="1">
      <c r="A61" s="8">
        <v>40</v>
      </c>
      <c r="B61" s="50"/>
      <c r="C61" s="61"/>
      <c r="D61" s="61"/>
      <c r="E61" s="111"/>
      <c r="F61" s="65"/>
      <c r="G61" s="65"/>
      <c r="H61" s="65"/>
      <c r="I61" s="65"/>
      <c r="J61" s="66"/>
      <c r="K61" s="66" t="str">
        <f t="shared" si="3"/>
        <v/>
      </c>
      <c r="L61" s="104"/>
      <c r="M61" s="88"/>
    </row>
    <row r="62" spans="1:20" ht="26.25" customHeight="1">
      <c r="A62" s="8">
        <v>41</v>
      </c>
      <c r="B62" s="50"/>
      <c r="C62" s="61"/>
      <c r="D62" s="61"/>
      <c r="E62" s="111"/>
      <c r="F62" s="65"/>
      <c r="G62" s="65"/>
      <c r="H62" s="65"/>
      <c r="I62" s="65"/>
      <c r="J62" s="66"/>
      <c r="K62" s="66" t="str">
        <f t="shared" si="3"/>
        <v/>
      </c>
      <c r="L62" s="104"/>
      <c r="M62" s="88"/>
    </row>
    <row r="63" spans="1:20" ht="26.25" customHeight="1">
      <c r="A63" s="8">
        <v>42</v>
      </c>
      <c r="B63" s="50"/>
      <c r="C63" s="61"/>
      <c r="D63" s="61"/>
      <c r="E63" s="111"/>
      <c r="F63" s="65"/>
      <c r="G63" s="65"/>
      <c r="H63" s="65"/>
      <c r="I63" s="65"/>
      <c r="J63" s="66"/>
      <c r="K63" s="66" t="str">
        <f t="shared" si="3"/>
        <v/>
      </c>
      <c r="L63" s="104"/>
      <c r="M63" s="88"/>
    </row>
    <row r="64" spans="1:20" ht="26.25" customHeight="1">
      <c r="A64" s="8">
        <v>43</v>
      </c>
      <c r="B64" s="50"/>
      <c r="C64" s="61"/>
      <c r="D64" s="61"/>
      <c r="E64" s="111"/>
      <c r="F64" s="65"/>
      <c r="G64" s="65"/>
      <c r="H64" s="65"/>
      <c r="I64" s="65"/>
      <c r="J64" s="66"/>
      <c r="K64" s="66" t="str">
        <f t="shared" si="3"/>
        <v/>
      </c>
      <c r="L64" s="104"/>
      <c r="M64" s="88"/>
    </row>
    <row r="65" spans="1:13" ht="26.25" customHeight="1">
      <c r="A65" s="8">
        <v>44</v>
      </c>
      <c r="B65" s="50"/>
      <c r="C65" s="61"/>
      <c r="D65" s="61"/>
      <c r="E65" s="111"/>
      <c r="F65" s="65"/>
      <c r="G65" s="65"/>
      <c r="H65" s="65"/>
      <c r="I65" s="65"/>
      <c r="J65" s="66"/>
      <c r="K65" s="66" t="str">
        <f t="shared" si="3"/>
        <v/>
      </c>
      <c r="L65" s="104"/>
      <c r="M65" s="88"/>
    </row>
    <row r="66" spans="1:13" ht="26.25" customHeight="1">
      <c r="A66" s="8">
        <v>45</v>
      </c>
      <c r="B66" s="50"/>
      <c r="C66" s="61"/>
      <c r="D66" s="61"/>
      <c r="E66" s="111"/>
      <c r="F66" s="65"/>
      <c r="G66" s="65"/>
      <c r="H66" s="65"/>
      <c r="I66" s="65"/>
      <c r="J66" s="66"/>
      <c r="K66" s="66" t="str">
        <f t="shared" si="3"/>
        <v/>
      </c>
      <c r="L66" s="104"/>
      <c r="M66" s="88"/>
    </row>
    <row r="67" spans="1:13" ht="26.25" customHeight="1">
      <c r="A67" s="8">
        <v>46</v>
      </c>
      <c r="B67" s="50"/>
      <c r="C67" s="61"/>
      <c r="D67" s="61"/>
      <c r="E67" s="111"/>
      <c r="F67" s="65"/>
      <c r="G67" s="65"/>
      <c r="H67" s="65"/>
      <c r="I67" s="65"/>
      <c r="J67" s="66"/>
      <c r="K67" s="66" t="str">
        <f t="shared" si="3"/>
        <v/>
      </c>
      <c r="L67" s="104"/>
      <c r="M67" s="88"/>
    </row>
    <row r="68" spans="1:13" ht="26.25" customHeight="1">
      <c r="A68" s="8">
        <v>47</v>
      </c>
      <c r="B68" s="50"/>
      <c r="C68" s="61"/>
      <c r="D68" s="61"/>
      <c r="E68" s="111"/>
      <c r="F68" s="65"/>
      <c r="G68" s="65"/>
      <c r="H68" s="65"/>
      <c r="I68" s="65"/>
      <c r="J68" s="66"/>
      <c r="K68" s="66" t="str">
        <f t="shared" si="3"/>
        <v/>
      </c>
      <c r="L68" s="104"/>
      <c r="M68" s="88"/>
    </row>
    <row r="69" spans="1:13" ht="26.25" customHeight="1">
      <c r="A69" s="8">
        <v>48</v>
      </c>
      <c r="B69" s="50"/>
      <c r="C69" s="61"/>
      <c r="D69" s="61"/>
      <c r="E69" s="111"/>
      <c r="F69" s="65"/>
      <c r="G69" s="65"/>
      <c r="H69" s="65"/>
      <c r="I69" s="65"/>
      <c r="J69" s="66"/>
      <c r="K69" s="66" t="str">
        <f t="shared" si="3"/>
        <v/>
      </c>
      <c r="L69" s="104"/>
      <c r="M69" s="88"/>
    </row>
    <row r="70" spans="1:13" ht="26.25" customHeight="1">
      <c r="A70" s="8">
        <v>49</v>
      </c>
      <c r="B70" s="50"/>
      <c r="C70" s="61"/>
      <c r="D70" s="61"/>
      <c r="E70" s="111"/>
      <c r="F70" s="65"/>
      <c r="G70" s="65"/>
      <c r="H70" s="65"/>
      <c r="I70" s="65"/>
      <c r="J70" s="66"/>
      <c r="K70" s="66" t="str">
        <f t="shared" si="3"/>
        <v/>
      </c>
      <c r="L70" s="104"/>
      <c r="M70" s="88"/>
    </row>
    <row r="71" spans="1:13" ht="26.25" customHeight="1" thickBot="1">
      <c r="A71" s="108">
        <v>50</v>
      </c>
      <c r="B71" s="96"/>
      <c r="C71" s="97"/>
      <c r="D71" s="97"/>
      <c r="E71" s="112"/>
      <c r="F71" s="99"/>
      <c r="G71" s="99"/>
      <c r="H71" s="99"/>
      <c r="I71" s="99"/>
      <c r="J71" s="100"/>
      <c r="K71" s="100" t="str">
        <f t="shared" si="3"/>
        <v/>
      </c>
      <c r="L71" s="109"/>
      <c r="M71" s="89"/>
    </row>
    <row r="72" spans="1:13" ht="24.75" customHeight="1">
      <c r="A72" s="72"/>
      <c r="B72" s="73"/>
      <c r="C72" s="67"/>
      <c r="D72" s="67"/>
      <c r="E72" s="68"/>
      <c r="F72" s="69"/>
      <c r="G72" s="69"/>
      <c r="H72" s="69"/>
      <c r="I72" s="69"/>
      <c r="J72" s="70"/>
      <c r="K72" s="70"/>
      <c r="L72" s="71"/>
    </row>
    <row r="73" spans="1:13" ht="19.5">
      <c r="G73" s="1"/>
      <c r="H73" s="78" t="s">
        <v>262</v>
      </c>
      <c r="I73" s="79" t="s">
        <v>261</v>
      </c>
      <c r="J73" s="117" t="s">
        <v>263</v>
      </c>
      <c r="K73" s="117"/>
    </row>
    <row r="74" spans="1:13" ht="25.5">
      <c r="G74" s="74" t="s">
        <v>259</v>
      </c>
      <c r="H74" s="75" t="str">
        <f>IF($B$4=0,"",COUNTA(F11:F15)&amp;"  "&amp;"名")</f>
        <v/>
      </c>
      <c r="I74" s="76" t="str">
        <f>IF($B$4=0,"",COUNTA($F$11:$F$15)*1800)</f>
        <v/>
      </c>
      <c r="J74" s="115">
        <f>SUM(I74:I75)</f>
        <v>0</v>
      </c>
      <c r="K74" s="116"/>
    </row>
    <row r="75" spans="1:13" ht="25.5">
      <c r="G75" s="77" t="s">
        <v>260</v>
      </c>
      <c r="H75" s="75" t="str">
        <f>IF($B$4=0,"",COUNTA(F22:F71)&amp;"  "&amp;"名")</f>
        <v/>
      </c>
      <c r="I75" s="76" t="str">
        <f>IF($B$4=0,"",COUNTA($F$22:$F$71)*1100)</f>
        <v/>
      </c>
      <c r="J75" s="116"/>
      <c r="K75" s="116"/>
    </row>
  </sheetData>
  <sheetProtection formatCells="0" selectLockedCells="1" selectUnlockedCells="1"/>
  <mergeCells count="10">
    <mergeCell ref="J74:K75"/>
    <mergeCell ref="J73:K73"/>
    <mergeCell ref="C3:D3"/>
    <mergeCell ref="C4:D4"/>
    <mergeCell ref="E2:L2"/>
    <mergeCell ref="E7:L7"/>
    <mergeCell ref="E6:L6"/>
    <mergeCell ref="E5:L5"/>
    <mergeCell ref="E4:L4"/>
    <mergeCell ref="E3:L3"/>
  </mergeCells>
  <phoneticPr fontId="18"/>
  <conditionalFormatting sqref="C11:L15 C22:L71">
    <cfRule type="expression" dxfId="1" priority="1">
      <formula>COUNTA($E11)=0</formula>
    </cfRule>
  </conditionalFormatting>
  <conditionalFormatting sqref="C22:L71">
    <cfRule type="expression" dxfId="0" priority="2">
      <formula>COUNTIF($L22,"&gt;39173")</formula>
    </cfRule>
  </conditionalFormatting>
  <dataValidations count="6">
    <dataValidation imeMode="halfAlpha" allowBlank="1" showInputMessage="1" showErrorMessage="1" sqref="B22:B72 E10:E15 L22:L72 J10:J15 L10:L15 E57:E72 E22:E51 J22:J72" xr:uid="{00000000-0002-0000-0000-000000000000}"/>
    <dataValidation type="list" allowBlank="1" showInputMessage="1" showErrorMessage="1" sqref="D11:D15" xr:uid="{00000000-0002-0000-0000-000001000000}">
      <formula1>"教職員連盟"</formula1>
    </dataValidation>
    <dataValidation type="list" allowBlank="1" showInputMessage="1" showErrorMessage="1" sqref="C11:C15" xr:uid="{00000000-0002-0000-0000-000002000000}">
      <formula1>"香川県高体連指導者"</formula1>
    </dataValidation>
    <dataValidation type="list" allowBlank="1" showInputMessage="1" showErrorMessage="1" sqref="D22:D72" xr:uid="{00000000-0002-0000-0000-000003000000}">
      <formula1>"高体連"</formula1>
    </dataValidation>
    <dataValidation type="list" allowBlank="1" showInputMessage="1" showErrorMessage="1" sqref="M11:M15 M22:M71" xr:uid="{00000000-0002-0000-0000-000004000000}">
      <formula1>$W$6</formula1>
    </dataValidation>
    <dataValidation imeMode="fullKatakana" allowBlank="1" showInputMessage="1" showErrorMessage="1" sqref="H11:I15 H22:I71" xr:uid="{B2AF8840-8C24-4331-849E-64EE354700E5}"/>
  </dataValidations>
  <pageMargins left="0.31496062992125984" right="0.31496062992125984" top="0.35433070866141736" bottom="0.35433070866141736" header="0.31496062992125984" footer="0.31496062992125984"/>
  <pageSetup paperSize="9" scale="40" orientation="portrait" r:id="rId1"/>
  <colBreaks count="1" manualBreakCount="1">
    <brk id="13" max="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高体連バドミントン登録者名簿</vt:lpstr>
      <vt:lpstr>高体連バドミントン登録者名簿!Print_Area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冨家寿人</dc:creator>
  <cp:lastModifiedBy>K20-0553</cp:lastModifiedBy>
  <cp:lastPrinted>2021-05-10T03:48:01Z</cp:lastPrinted>
  <dcterms:created xsi:type="dcterms:W3CDTF">2019-03-20T13:19:56Z</dcterms:created>
  <dcterms:modified xsi:type="dcterms:W3CDTF">2023-06-22T11:57:50Z</dcterms:modified>
</cp:coreProperties>
</file>