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14-0377\Desktop\ｈ３０年度\新人強化\"/>
    </mc:Choice>
  </mc:AlternateContent>
  <bookViews>
    <workbookView xWindow="120" yWindow="90" windowWidth="14955" windowHeight="8775"/>
  </bookViews>
  <sheets>
    <sheet name="男子" sheetId="1" r:id="rId1"/>
    <sheet name="女子" sheetId="2" r:id="rId2"/>
    <sheet name="抽選作業用" sheetId="3" r:id="rId3"/>
  </sheets>
  <definedNames>
    <definedName name="_xlnm.Print_Area" localSheetId="1">女子!$A$1:$L$39</definedName>
    <definedName name="_xlnm.Print_Area" localSheetId="0">男子!$A$1:$L$39</definedName>
  </definedNames>
  <calcPr calcId="152511"/>
</workbook>
</file>

<file path=xl/calcChain.xml><?xml version="1.0" encoding="utf-8"?>
<calcChain xmlns="http://schemas.openxmlformats.org/spreadsheetml/2006/main">
  <c r="R39" i="2" l="1"/>
  <c r="R39" i="1"/>
  <c r="N1" i="2"/>
  <c r="N1" i="1"/>
  <c r="N21" i="3"/>
  <c r="O21" i="3" s="1"/>
  <c r="P21" i="3"/>
  <c r="Q21" i="3"/>
  <c r="N22" i="3"/>
  <c r="O22" i="3" s="1"/>
  <c r="P22" i="3"/>
  <c r="Q22" i="3"/>
  <c r="N23" i="3"/>
  <c r="O23" i="3" s="1"/>
  <c r="P23" i="3"/>
  <c r="Q23" i="3"/>
  <c r="N24" i="3"/>
  <c r="O24" i="3" s="1"/>
  <c r="P24" i="3"/>
  <c r="Q24" i="3"/>
  <c r="E19" i="3"/>
  <c r="E20" i="3"/>
  <c r="E21" i="3"/>
  <c r="E22" i="3"/>
  <c r="E23" i="3"/>
  <c r="E24" i="3"/>
  <c r="D24" i="3"/>
  <c r="D23" i="3"/>
  <c r="D22" i="3"/>
  <c r="D21" i="3"/>
  <c r="D20" i="3"/>
  <c r="B20" i="3"/>
  <c r="C20" i="3" s="1"/>
  <c r="B21" i="3"/>
  <c r="C21" i="3" s="1"/>
  <c r="B22" i="3"/>
  <c r="C22" i="3" s="1"/>
  <c r="B23" i="3"/>
  <c r="C23" i="3" s="1"/>
  <c r="B24" i="3"/>
  <c r="C24" i="3" s="1"/>
  <c r="K16" i="3"/>
  <c r="K15" i="3"/>
  <c r="I15" i="3" s="1"/>
  <c r="K14" i="3"/>
  <c r="J16" i="3"/>
  <c r="I16" i="3" s="1"/>
  <c r="J15" i="3"/>
  <c r="J14" i="3"/>
  <c r="G16" i="3"/>
  <c r="G15" i="3"/>
  <c r="G14" i="3"/>
  <c r="H14" i="3" s="1"/>
  <c r="H15" i="3"/>
  <c r="H16" i="3"/>
  <c r="A36" i="2"/>
  <c r="A36" i="1"/>
  <c r="C35" i="1"/>
  <c r="C35" i="2"/>
  <c r="N36" i="2"/>
  <c r="P35" i="2"/>
  <c r="N36" i="1"/>
  <c r="P35" i="1"/>
  <c r="K13" i="3"/>
  <c r="K12" i="3"/>
  <c r="K11" i="3"/>
  <c r="K10" i="3"/>
  <c r="K9" i="3"/>
  <c r="K8" i="3"/>
  <c r="K7" i="3"/>
  <c r="K6" i="3"/>
  <c r="J13" i="3"/>
  <c r="I13" i="3" s="1"/>
  <c r="J12" i="3"/>
  <c r="I12" i="3" s="1"/>
  <c r="J11" i="3"/>
  <c r="I11" i="3" s="1"/>
  <c r="J10" i="3"/>
  <c r="I10" i="3" s="1"/>
  <c r="J9" i="3"/>
  <c r="I9" i="3" s="1"/>
  <c r="J8" i="3"/>
  <c r="I8" i="3" s="1"/>
  <c r="J7" i="3"/>
  <c r="I7" i="3" s="1"/>
  <c r="J6" i="3"/>
  <c r="I6" i="3" s="1"/>
  <c r="K5" i="3"/>
  <c r="J5" i="3"/>
  <c r="W16" i="3"/>
  <c r="W15" i="3"/>
  <c r="W14" i="3"/>
  <c r="W13" i="3"/>
  <c r="W12" i="3"/>
  <c r="W11" i="3"/>
  <c r="W10" i="3"/>
  <c r="W9" i="3"/>
  <c r="W8" i="3"/>
  <c r="W7" i="3"/>
  <c r="W6" i="3"/>
  <c r="V16" i="3"/>
  <c r="U16" i="3" s="1"/>
  <c r="V15" i="3"/>
  <c r="V14" i="3"/>
  <c r="U14" i="3" s="1"/>
  <c r="V13" i="3"/>
  <c r="V12" i="3"/>
  <c r="U12" i="3" s="1"/>
  <c r="V11" i="3"/>
  <c r="V10" i="3"/>
  <c r="U10" i="3" s="1"/>
  <c r="V9" i="3"/>
  <c r="V8" i="3"/>
  <c r="U8" i="3" s="1"/>
  <c r="V7" i="3"/>
  <c r="V6" i="3"/>
  <c r="U6" i="3" s="1"/>
  <c r="W5" i="3"/>
  <c r="V5" i="3"/>
  <c r="B5" i="3"/>
  <c r="C5" i="3" s="1"/>
  <c r="D5" i="3"/>
  <c r="E5" i="3"/>
  <c r="G5" i="3"/>
  <c r="H5" i="3" s="1"/>
  <c r="N5" i="3"/>
  <c r="O5" i="3" s="1"/>
  <c r="P5" i="3"/>
  <c r="Q5" i="3"/>
  <c r="S5" i="3"/>
  <c r="T5" i="3"/>
  <c r="B6" i="3"/>
  <c r="C6" i="3"/>
  <c r="D6" i="3"/>
  <c r="E6" i="3"/>
  <c r="G6" i="3"/>
  <c r="H6" i="3"/>
  <c r="N6" i="3"/>
  <c r="O6" i="3"/>
  <c r="P6" i="3"/>
  <c r="Q6" i="3"/>
  <c r="S6" i="3"/>
  <c r="T6" i="3"/>
  <c r="B7" i="3"/>
  <c r="C7" i="3"/>
  <c r="D7" i="3"/>
  <c r="E7" i="3"/>
  <c r="G7" i="3"/>
  <c r="H7" i="3"/>
  <c r="N7" i="3"/>
  <c r="O7" i="3"/>
  <c r="P7" i="3"/>
  <c r="Q7" i="3"/>
  <c r="S7" i="3"/>
  <c r="T7" i="3"/>
  <c r="B8" i="3"/>
  <c r="C8" i="3"/>
  <c r="D8" i="3"/>
  <c r="E8" i="3"/>
  <c r="G8" i="3"/>
  <c r="H8" i="3"/>
  <c r="N8" i="3"/>
  <c r="O8" i="3"/>
  <c r="P8" i="3"/>
  <c r="Q8" i="3"/>
  <c r="S8" i="3"/>
  <c r="T8" i="3"/>
  <c r="B9" i="3"/>
  <c r="C9" i="3"/>
  <c r="D9" i="3"/>
  <c r="E9" i="3"/>
  <c r="G9" i="3"/>
  <c r="H9" i="3"/>
  <c r="N9" i="3"/>
  <c r="O9" i="3"/>
  <c r="P9" i="3"/>
  <c r="Q9" i="3"/>
  <c r="S9" i="3"/>
  <c r="T9" i="3"/>
  <c r="B10" i="3"/>
  <c r="C10" i="3"/>
  <c r="D10" i="3"/>
  <c r="E10" i="3"/>
  <c r="G10" i="3"/>
  <c r="H10" i="3"/>
  <c r="N10" i="3"/>
  <c r="O10" i="3"/>
  <c r="P10" i="3"/>
  <c r="Q10" i="3"/>
  <c r="S10" i="3"/>
  <c r="T10" i="3"/>
  <c r="B11" i="3"/>
  <c r="C11" i="3"/>
  <c r="D11" i="3"/>
  <c r="E11" i="3"/>
  <c r="G11" i="3"/>
  <c r="H11" i="3"/>
  <c r="N11" i="3"/>
  <c r="O11" i="3"/>
  <c r="P11" i="3"/>
  <c r="Q11" i="3"/>
  <c r="S11" i="3"/>
  <c r="T11" i="3"/>
  <c r="B12" i="3"/>
  <c r="C12" i="3"/>
  <c r="D12" i="3"/>
  <c r="E12" i="3"/>
  <c r="G12" i="3"/>
  <c r="H12" i="3"/>
  <c r="N12" i="3"/>
  <c r="O12" i="3"/>
  <c r="P12" i="3"/>
  <c r="Q12" i="3"/>
  <c r="S12" i="3"/>
  <c r="T12" i="3"/>
  <c r="B13" i="3"/>
  <c r="C13" i="3"/>
  <c r="D13" i="3"/>
  <c r="E13" i="3"/>
  <c r="G13" i="3"/>
  <c r="H13" i="3"/>
  <c r="N13" i="3"/>
  <c r="O13" i="3"/>
  <c r="P13" i="3"/>
  <c r="Q13" i="3"/>
  <c r="S13" i="3"/>
  <c r="T13" i="3"/>
  <c r="B14" i="3"/>
  <c r="C14" i="3"/>
  <c r="D14" i="3"/>
  <c r="E14" i="3"/>
  <c r="N14" i="3"/>
  <c r="O14" i="3"/>
  <c r="P14" i="3"/>
  <c r="Q14" i="3"/>
  <c r="S14" i="3"/>
  <c r="T14" i="3"/>
  <c r="B15" i="3"/>
  <c r="C15" i="3"/>
  <c r="D15" i="3"/>
  <c r="E15" i="3"/>
  <c r="N15" i="3"/>
  <c r="O15" i="3"/>
  <c r="P15" i="3"/>
  <c r="Q15" i="3"/>
  <c r="S15" i="3"/>
  <c r="T15" i="3"/>
  <c r="B16" i="3"/>
  <c r="C16" i="3"/>
  <c r="D16" i="3"/>
  <c r="E16" i="3"/>
  <c r="N16" i="3"/>
  <c r="O16" i="3"/>
  <c r="P16" i="3"/>
  <c r="Q16" i="3"/>
  <c r="S16" i="3"/>
  <c r="T16" i="3"/>
  <c r="B17" i="3"/>
  <c r="C17" i="3"/>
  <c r="D17" i="3"/>
  <c r="E17" i="3"/>
  <c r="N17" i="3"/>
  <c r="O17" i="3"/>
  <c r="P17" i="3"/>
  <c r="Q17" i="3"/>
  <c r="B18" i="3"/>
  <c r="C18" i="3"/>
  <c r="D18" i="3"/>
  <c r="E18" i="3"/>
  <c r="N18" i="3"/>
  <c r="O18" i="3"/>
  <c r="P18" i="3"/>
  <c r="Q18" i="3"/>
  <c r="B19" i="3"/>
  <c r="C19" i="3"/>
  <c r="D19" i="3"/>
  <c r="N19" i="3"/>
  <c r="O19" i="3" s="1"/>
  <c r="P19" i="3"/>
  <c r="Q19" i="3"/>
  <c r="N20" i="3"/>
  <c r="O20" i="3" s="1"/>
  <c r="P20" i="3"/>
  <c r="Q20" i="3"/>
  <c r="Z2" i="3"/>
  <c r="Z1" i="3"/>
  <c r="M4" i="3"/>
  <c r="M3" i="3"/>
  <c r="M2" i="3"/>
  <c r="M1" i="3"/>
  <c r="E1" i="3" l="1"/>
  <c r="U5" i="3"/>
  <c r="U7" i="3"/>
  <c r="U9" i="3"/>
  <c r="U11" i="3"/>
  <c r="U13" i="3"/>
  <c r="U15" i="3"/>
  <c r="I5" i="3"/>
  <c r="I14" i="3"/>
  <c r="J1" i="3" l="1"/>
  <c r="B4" i="2"/>
  <c r="H1" i="3"/>
  <c r="B4" i="1"/>
</calcChain>
</file>

<file path=xl/comments1.xml><?xml version="1.0" encoding="utf-8"?>
<comments xmlns="http://schemas.openxmlformats.org/spreadsheetml/2006/main">
  <authors>
    <author>k09-0275</author>
  </authors>
  <commentLis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高体連番号を先に入力してください。</t>
        </r>
      </text>
    </comment>
    <comment ref="C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プログラムが必要な数を入力してください。
（出場選手＋マネージャー）</t>
        </r>
      </text>
    </comment>
    <comment ref="B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姓</t>
        </r>
      </text>
    </comment>
    <comment ref="C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名</t>
        </r>
      </text>
    </comment>
    <comment ref="E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有資格者に○印</t>
        </r>
      </text>
    </comment>
    <comment ref="H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姓</t>
        </r>
      </text>
    </comment>
    <comment ref="I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名</t>
        </r>
      </text>
    </comment>
    <comment ref="K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有資格者に○印</t>
        </r>
      </text>
    </comment>
    <comment ref="O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姓</t>
        </r>
      </text>
    </comment>
    <comment ref="P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名</t>
        </r>
      </text>
    </comment>
    <comment ref="U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姓</t>
        </r>
      </text>
    </comment>
    <comment ref="V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名</t>
        </r>
      </text>
    </comment>
    <comment ref="N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16名以上参加する場合は、他のシートに続きを入力してください。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k09-0275</author>
  </authors>
  <commentLis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高体連番号を先に入力してください。</t>
        </r>
      </text>
    </comment>
    <comment ref="C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プログラムが必要な数を入力してください。
（出場選手＋マネージャー）</t>
        </r>
      </text>
    </comment>
    <comment ref="B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姓</t>
        </r>
      </text>
    </comment>
    <comment ref="C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名</t>
        </r>
      </text>
    </comment>
    <comment ref="E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有資格者に○印</t>
        </r>
      </text>
    </comment>
    <comment ref="H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姓</t>
        </r>
      </text>
    </comment>
    <comment ref="I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名</t>
        </r>
      </text>
    </comment>
    <comment ref="K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有資格者に○印</t>
        </r>
      </text>
    </comment>
    <comment ref="O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姓</t>
        </r>
      </text>
    </comment>
    <comment ref="P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名</t>
        </r>
      </text>
    </comment>
    <comment ref="U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姓</t>
        </r>
      </text>
    </comment>
    <comment ref="V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名</t>
        </r>
      </text>
    </comment>
    <comment ref="N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16名以上参加する場合は、他のシートに続きを入力してください。</t>
        </r>
      </text>
    </comment>
  </commentList>
</comments>
</file>

<file path=xl/sharedStrings.xml><?xml version="1.0" encoding="utf-8"?>
<sst xmlns="http://schemas.openxmlformats.org/spreadsheetml/2006/main" count="308" uniqueCount="186">
  <si>
    <t>（ランキング順位は貴校の強い順に記入のこと、組み合わせの参考にします。）</t>
    <rPh sb="6" eb="8">
      <t>ジュンイ</t>
    </rPh>
    <rPh sb="9" eb="11">
      <t>キコウ</t>
    </rPh>
    <rPh sb="12" eb="13">
      <t>ツヨ</t>
    </rPh>
    <rPh sb="14" eb="15">
      <t>ジュン</t>
    </rPh>
    <rPh sb="16" eb="18">
      <t>キニュウ</t>
    </rPh>
    <rPh sb="22" eb="23">
      <t>ク</t>
    </rPh>
    <rPh sb="24" eb="25">
      <t>ア</t>
    </rPh>
    <rPh sb="28" eb="30">
      <t>サンコウ</t>
    </rPh>
    <phoneticPr fontId="1"/>
  </si>
  <si>
    <t>シングルス（単）</t>
    <rPh sb="6" eb="7">
      <t>タン</t>
    </rPh>
    <phoneticPr fontId="1"/>
  </si>
  <si>
    <t>ダブルス（複）</t>
    <rPh sb="5" eb="6">
      <t>フク</t>
    </rPh>
    <phoneticPr fontId="1"/>
  </si>
  <si>
    <t>学年</t>
    <rPh sb="0" eb="2">
      <t>ガクネン</t>
    </rPh>
    <phoneticPr fontId="1"/>
  </si>
  <si>
    <t>円</t>
    <rPh sb="0" eb="1">
      <t>エン</t>
    </rPh>
    <phoneticPr fontId="1"/>
  </si>
  <si>
    <t>参　加　料</t>
    <rPh sb="0" eb="1">
      <t>サン</t>
    </rPh>
    <rPh sb="2" eb="3">
      <t>クワ</t>
    </rPh>
    <rPh sb="4" eb="5">
      <t>リョウ</t>
    </rPh>
    <phoneticPr fontId="1"/>
  </si>
  <si>
    <t>上記の者は、標記大会に出場することを認めます。</t>
    <rPh sb="0" eb="2">
      <t>ジョウキ</t>
    </rPh>
    <rPh sb="3" eb="4">
      <t>モノ</t>
    </rPh>
    <rPh sb="6" eb="8">
      <t>ヒョウキ</t>
    </rPh>
    <rPh sb="8" eb="10">
      <t>タイカイ</t>
    </rPh>
    <rPh sb="11" eb="13">
      <t>シュツジョウ</t>
    </rPh>
    <rPh sb="18" eb="19">
      <t>ミト</t>
    </rPh>
    <phoneticPr fontId="1"/>
  </si>
  <si>
    <t>氏　　名</t>
    <rPh sb="0" eb="1">
      <t>シ</t>
    </rPh>
    <rPh sb="3" eb="4">
      <t>メイ</t>
    </rPh>
    <phoneticPr fontId="1"/>
  </si>
  <si>
    <t>備　考</t>
    <rPh sb="0" eb="1">
      <t>ビ</t>
    </rPh>
    <rPh sb="2" eb="3">
      <t>コウ</t>
    </rPh>
    <phoneticPr fontId="1"/>
  </si>
  <si>
    <t>ランキング</t>
    <phoneticPr fontId="1"/>
  </si>
  <si>
    <t xml:space="preserve">７００円 × </t>
    <rPh sb="3" eb="4">
      <t>エン</t>
    </rPh>
    <phoneticPr fontId="1"/>
  </si>
  <si>
    <t>（学校名）</t>
    <rPh sb="1" eb="4">
      <t>ガッコウメイ</t>
    </rPh>
    <phoneticPr fontId="1"/>
  </si>
  <si>
    <t>（申込責任者）</t>
    <rPh sb="1" eb="2">
      <t>モウ</t>
    </rPh>
    <rPh sb="2" eb="3">
      <t>コ</t>
    </rPh>
    <rPh sb="3" eb="6">
      <t>セキニンシャ</t>
    </rPh>
    <phoneticPr fontId="1"/>
  </si>
  <si>
    <t>（本部運営者）</t>
    <rPh sb="1" eb="3">
      <t>ホンブ</t>
    </rPh>
    <rPh sb="3" eb="6">
      <t>ウンエイシャ</t>
    </rPh>
    <phoneticPr fontId="1"/>
  </si>
  <si>
    <t>高等学校</t>
    <rPh sb="0" eb="2">
      <t>コウトウ</t>
    </rPh>
    <rPh sb="2" eb="4">
      <t>ガッコウ</t>
    </rPh>
    <phoneticPr fontId="1"/>
  </si>
  <si>
    <t>　　　※男女で出場する場合は、どちらか一方に記入してください。</t>
    <rPh sb="4" eb="6">
      <t>ダンジョ</t>
    </rPh>
    <rPh sb="7" eb="9">
      <t>シュツジョウ</t>
    </rPh>
    <rPh sb="11" eb="13">
      <t>バアイ</t>
    </rPh>
    <rPh sb="19" eb="21">
      <t>イッポウ</t>
    </rPh>
    <rPh sb="22" eb="24">
      <t>キニュウ</t>
    </rPh>
    <phoneticPr fontId="1"/>
  </si>
  <si>
    <t>高体連番号</t>
    <rPh sb="0" eb="1">
      <t>コウ</t>
    </rPh>
    <rPh sb="1" eb="2">
      <t>タイ</t>
    </rPh>
    <rPh sb="2" eb="3">
      <t>レン</t>
    </rPh>
    <rPh sb="3" eb="5">
      <t>バンゴウ</t>
    </rPh>
    <phoneticPr fontId="1"/>
  </si>
  <si>
    <t>参加実人数</t>
    <rPh sb="0" eb="2">
      <t>サンカ</t>
    </rPh>
    <rPh sb="2" eb="3">
      <t>ジツ</t>
    </rPh>
    <rPh sb="3" eb="5">
      <t>ニンズ</t>
    </rPh>
    <phoneticPr fontId="1"/>
  </si>
  <si>
    <t>名</t>
    <rPh sb="0" eb="1">
      <t>メイ</t>
    </rPh>
    <phoneticPr fontId="1"/>
  </si>
  <si>
    <t>○○</t>
  </si>
  <si>
    <t>○○</t>
    <phoneticPr fontId="1"/>
  </si>
  <si>
    <t>△△</t>
  </si>
  <si>
    <t>△△</t>
    <phoneticPr fontId="1"/>
  </si>
  <si>
    <t>◇◇</t>
  </si>
  <si>
    <t>◇◇</t>
    <phoneticPr fontId="1"/>
  </si>
  <si>
    <t>同姓</t>
    <rPh sb="0" eb="2">
      <t>ドウセイ</t>
    </rPh>
    <phoneticPr fontId="1"/>
  </si>
  <si>
    <t>■■</t>
  </si>
  <si>
    <t>■■</t>
    <phoneticPr fontId="1"/>
  </si>
  <si>
    <t>▼▼</t>
  </si>
  <si>
    <t>▼▼</t>
    <phoneticPr fontId="1"/>
  </si>
  <si>
    <t>◎◎</t>
  </si>
  <si>
    <t>◎◎</t>
    <phoneticPr fontId="1"/>
  </si>
  <si>
    <t>□□</t>
  </si>
  <si>
    <t>□□</t>
    <phoneticPr fontId="1"/>
  </si>
  <si>
    <t>抽選作業用シート</t>
    <rPh sb="0" eb="2">
      <t>チュウセン</t>
    </rPh>
    <rPh sb="2" eb="5">
      <t>サギョウヨウ</t>
    </rPh>
    <phoneticPr fontId="1"/>
  </si>
  <si>
    <t>【男子】</t>
    <rPh sb="1" eb="3">
      <t>ダンシ</t>
    </rPh>
    <phoneticPr fontId="1"/>
  </si>
  <si>
    <t>シングルス</t>
    <phoneticPr fontId="1"/>
  </si>
  <si>
    <t>ダブルス</t>
    <phoneticPr fontId="1"/>
  </si>
  <si>
    <t>【女子】</t>
    <rPh sb="1" eb="3">
      <t>ジョシ</t>
    </rPh>
    <phoneticPr fontId="1"/>
  </si>
  <si>
    <t>高体連番号</t>
    <rPh sb="0" eb="1">
      <t>コウ</t>
    </rPh>
    <rPh sb="1" eb="2">
      <t>タイ</t>
    </rPh>
    <rPh sb="2" eb="3">
      <t>レン</t>
    </rPh>
    <rPh sb="3" eb="5">
      <t>バンゴウ</t>
    </rPh>
    <phoneticPr fontId="1"/>
  </si>
  <si>
    <t>学校名</t>
    <rPh sb="0" eb="2">
      <t>ガッコウ</t>
    </rPh>
    <rPh sb="2" eb="3">
      <t>メイ</t>
    </rPh>
    <phoneticPr fontId="1"/>
  </si>
  <si>
    <t>略記</t>
    <rPh sb="0" eb="1">
      <t>リャク</t>
    </rPh>
    <rPh sb="1" eb="2">
      <t>キ</t>
    </rPh>
    <phoneticPr fontId="1"/>
  </si>
  <si>
    <t>同姓の有無</t>
    <rPh sb="0" eb="2">
      <t>ドウセイ</t>
    </rPh>
    <rPh sb="3" eb="5">
      <t>ウム</t>
    </rPh>
    <phoneticPr fontId="1"/>
  </si>
  <si>
    <t>有資格者については、備考欄左側に○印を入力する。
同姓がいる場合は、そのことがわかるように備考欄の右側に入力する。</t>
    <rPh sb="10" eb="12">
      <t>ビコウ</t>
    </rPh>
    <rPh sb="12" eb="13">
      <t>ラン</t>
    </rPh>
    <rPh sb="13" eb="14">
      <t>ヒダリ</t>
    </rPh>
    <rPh sb="14" eb="15">
      <t>ガワ</t>
    </rPh>
    <rPh sb="17" eb="18">
      <t>シルシ</t>
    </rPh>
    <rPh sb="19" eb="21">
      <t>ニュウリョク</t>
    </rPh>
    <rPh sb="45" eb="47">
      <t>ビコウ</t>
    </rPh>
    <rPh sb="47" eb="48">
      <t>ラン</t>
    </rPh>
    <rPh sb="49" eb="51">
      <t>ミギガワ</t>
    </rPh>
    <rPh sb="52" eb="54">
      <t>ニュウリョク</t>
    </rPh>
    <phoneticPr fontId="1"/>
  </si>
  <si>
    <t>○</t>
    <phoneticPr fontId="1"/>
  </si>
  <si>
    <t>○</t>
    <phoneticPr fontId="1"/>
  </si>
  <si>
    <t>名（同姓）</t>
    <rPh sb="0" eb="1">
      <t>ナ</t>
    </rPh>
    <rPh sb="2" eb="4">
      <t>ドウセイ</t>
    </rPh>
    <phoneticPr fontId="1"/>
  </si>
  <si>
    <t>略記</t>
    <rPh sb="0" eb="2">
      <t>リャッキ</t>
    </rPh>
    <phoneticPr fontId="1"/>
  </si>
  <si>
    <t>略記</t>
    <rPh sb="0" eb="2">
      <t>リャッキ</t>
    </rPh>
    <phoneticPr fontId="1"/>
  </si>
  <si>
    <t>小豆島中央高等学校</t>
    <rPh sb="0" eb="3">
      <t>ショウドシマ</t>
    </rPh>
    <rPh sb="3" eb="5">
      <t>チュウオウ</t>
    </rPh>
    <rPh sb="5" eb="7">
      <t>コウトウ</t>
    </rPh>
    <rPh sb="7" eb="9">
      <t>ガッコウ</t>
    </rPh>
    <phoneticPr fontId="10"/>
  </si>
  <si>
    <t>（小中央）</t>
    <rPh sb="1" eb="2">
      <t>ショウ</t>
    </rPh>
    <rPh sb="2" eb="4">
      <t>チュウオウ</t>
    </rPh>
    <phoneticPr fontId="2"/>
  </si>
  <si>
    <t>小豆島中央</t>
    <rPh sb="0" eb="3">
      <t>ショウドシマ</t>
    </rPh>
    <rPh sb="3" eb="5">
      <t>チュウオウ</t>
    </rPh>
    <phoneticPr fontId="10"/>
  </si>
  <si>
    <t>三本松高等学校</t>
    <rPh sb="0" eb="3">
      <t>サンボンマツ</t>
    </rPh>
    <phoneticPr fontId="10"/>
  </si>
  <si>
    <t>（三本松）</t>
    <rPh sb="1" eb="4">
      <t>サンボンマツ</t>
    </rPh>
    <phoneticPr fontId="2"/>
  </si>
  <si>
    <t>三本松</t>
    <rPh sb="0" eb="3">
      <t>サンボンマツ</t>
    </rPh>
    <phoneticPr fontId="10"/>
  </si>
  <si>
    <t>津田高等学校</t>
    <rPh sb="0" eb="2">
      <t>ツダ</t>
    </rPh>
    <phoneticPr fontId="10"/>
  </si>
  <si>
    <t>（津田）</t>
    <rPh sb="1" eb="3">
      <t>ツダ</t>
    </rPh>
    <phoneticPr fontId="2"/>
  </si>
  <si>
    <t>津田</t>
    <rPh sb="0" eb="2">
      <t>ツダ</t>
    </rPh>
    <phoneticPr fontId="10"/>
  </si>
  <si>
    <t>藤井学園寒川高等学校</t>
    <rPh sb="0" eb="2">
      <t>フジイ</t>
    </rPh>
    <rPh sb="2" eb="4">
      <t>ガクエン</t>
    </rPh>
    <rPh sb="4" eb="6">
      <t>サンガワ</t>
    </rPh>
    <rPh sb="6" eb="8">
      <t>コウトウ</t>
    </rPh>
    <rPh sb="8" eb="10">
      <t>ガッコウ</t>
    </rPh>
    <phoneticPr fontId="2"/>
  </si>
  <si>
    <t>（寒川）</t>
    <rPh sb="1" eb="3">
      <t>サンガワ</t>
    </rPh>
    <phoneticPr fontId="2"/>
  </si>
  <si>
    <t>寒川</t>
    <rPh sb="0" eb="2">
      <t>サンガワ</t>
    </rPh>
    <phoneticPr fontId="2"/>
  </si>
  <si>
    <t>石田高等学校</t>
    <rPh sb="0" eb="2">
      <t>イシダ</t>
    </rPh>
    <phoneticPr fontId="10"/>
  </si>
  <si>
    <t>（石田）</t>
    <rPh sb="1" eb="3">
      <t>イシダ</t>
    </rPh>
    <phoneticPr fontId="2"/>
  </si>
  <si>
    <t>石田</t>
    <rPh sb="0" eb="2">
      <t>イシダ</t>
    </rPh>
    <phoneticPr fontId="10"/>
  </si>
  <si>
    <t>志度高校</t>
    <rPh sb="0" eb="2">
      <t>シド</t>
    </rPh>
    <rPh sb="2" eb="4">
      <t>コウコウ</t>
    </rPh>
    <phoneticPr fontId="10"/>
  </si>
  <si>
    <t>（志度）</t>
    <rPh sb="1" eb="3">
      <t>シド</t>
    </rPh>
    <phoneticPr fontId="2"/>
  </si>
  <si>
    <t>志度</t>
    <rPh sb="0" eb="2">
      <t>シド</t>
    </rPh>
    <phoneticPr fontId="10"/>
  </si>
  <si>
    <t>三木高等学校</t>
    <rPh sb="0" eb="2">
      <t>ミキ</t>
    </rPh>
    <phoneticPr fontId="10"/>
  </si>
  <si>
    <t>（三木）</t>
    <rPh sb="1" eb="3">
      <t>ミキ</t>
    </rPh>
    <phoneticPr fontId="2"/>
  </si>
  <si>
    <t>三木</t>
    <rPh sb="0" eb="2">
      <t>ミキ</t>
    </rPh>
    <phoneticPr fontId="10"/>
  </si>
  <si>
    <t>高松北高等学校</t>
    <rPh sb="0" eb="2">
      <t>タカマツ</t>
    </rPh>
    <rPh sb="2" eb="3">
      <t>キタ</t>
    </rPh>
    <phoneticPr fontId="10"/>
  </si>
  <si>
    <t>（高松北）</t>
    <rPh sb="1" eb="4">
      <t>タカマツキタ</t>
    </rPh>
    <phoneticPr fontId="2"/>
  </si>
  <si>
    <t>高松北</t>
    <rPh sb="0" eb="2">
      <t>タカマツ</t>
    </rPh>
    <rPh sb="2" eb="3">
      <t>キタ</t>
    </rPh>
    <phoneticPr fontId="10"/>
  </si>
  <si>
    <t>高松東高等学校</t>
    <rPh sb="0" eb="2">
      <t>タカマツ</t>
    </rPh>
    <rPh sb="2" eb="3">
      <t>ヒガシ</t>
    </rPh>
    <phoneticPr fontId="10"/>
  </si>
  <si>
    <t>（高松東）</t>
    <rPh sb="1" eb="4">
      <t>タカマツヒガシ</t>
    </rPh>
    <phoneticPr fontId="2"/>
  </si>
  <si>
    <t>高松東</t>
    <rPh sb="0" eb="2">
      <t>タカマツ</t>
    </rPh>
    <rPh sb="2" eb="3">
      <t>ヒガシ</t>
    </rPh>
    <phoneticPr fontId="10"/>
  </si>
  <si>
    <t>高松中央高等学校</t>
    <rPh sb="0" eb="2">
      <t>タカマツ</t>
    </rPh>
    <rPh sb="2" eb="4">
      <t>チュウオウ</t>
    </rPh>
    <phoneticPr fontId="10"/>
  </si>
  <si>
    <t>（高中央）</t>
    <rPh sb="1" eb="2">
      <t>タカ</t>
    </rPh>
    <rPh sb="2" eb="4">
      <t>チュウオウ</t>
    </rPh>
    <phoneticPr fontId="2"/>
  </si>
  <si>
    <t>高松中央</t>
    <rPh sb="0" eb="2">
      <t>タカマツ</t>
    </rPh>
    <rPh sb="2" eb="4">
      <t>チュウオウ</t>
    </rPh>
    <phoneticPr fontId="10"/>
  </si>
  <si>
    <t>高松商業高等学校</t>
    <rPh sb="0" eb="2">
      <t>タカマツ</t>
    </rPh>
    <rPh sb="2" eb="4">
      <t>ショウギョウ</t>
    </rPh>
    <phoneticPr fontId="10"/>
  </si>
  <si>
    <t>（高松商）</t>
    <rPh sb="1" eb="3">
      <t>タカマツ</t>
    </rPh>
    <rPh sb="3" eb="4">
      <t>ショウ</t>
    </rPh>
    <phoneticPr fontId="2"/>
  </si>
  <si>
    <t>高松商業</t>
    <rPh sb="0" eb="2">
      <t>タカマツ</t>
    </rPh>
    <rPh sb="2" eb="4">
      <t>ショウギョウ</t>
    </rPh>
    <phoneticPr fontId="10"/>
  </si>
  <si>
    <t>高松高等学校</t>
    <rPh sb="0" eb="2">
      <t>タカマツ</t>
    </rPh>
    <phoneticPr fontId="10"/>
  </si>
  <si>
    <t>（高松）</t>
    <rPh sb="1" eb="3">
      <t>タカマツ</t>
    </rPh>
    <phoneticPr fontId="2"/>
  </si>
  <si>
    <t>高松</t>
    <rPh sb="0" eb="2">
      <t>タカマツ</t>
    </rPh>
    <phoneticPr fontId="10"/>
  </si>
  <si>
    <t>高松第一高等学校</t>
    <rPh sb="0" eb="2">
      <t>タカマツ</t>
    </rPh>
    <rPh sb="2" eb="4">
      <t>ダイイチ</t>
    </rPh>
    <phoneticPr fontId="10"/>
  </si>
  <si>
    <t>（高松一）</t>
    <rPh sb="1" eb="3">
      <t>タカマツ</t>
    </rPh>
    <rPh sb="3" eb="4">
      <t>イチ</t>
    </rPh>
    <phoneticPr fontId="2"/>
  </si>
  <si>
    <t>高松第一</t>
    <rPh sb="0" eb="2">
      <t>タカマツ</t>
    </rPh>
    <rPh sb="2" eb="4">
      <t>ダイイチ</t>
    </rPh>
    <phoneticPr fontId="10"/>
  </si>
  <si>
    <t>高松桜井高等学校</t>
    <rPh sb="0" eb="2">
      <t>タカマツ</t>
    </rPh>
    <rPh sb="2" eb="4">
      <t>サクライ</t>
    </rPh>
    <phoneticPr fontId="10"/>
  </si>
  <si>
    <t>（高桜井）</t>
    <rPh sb="1" eb="2">
      <t>タカ</t>
    </rPh>
    <rPh sb="2" eb="4">
      <t>サクライ</t>
    </rPh>
    <phoneticPr fontId="2"/>
  </si>
  <si>
    <t>高松桜井</t>
    <rPh sb="0" eb="2">
      <t>タカマツ</t>
    </rPh>
    <rPh sb="2" eb="4">
      <t>サクライ</t>
    </rPh>
    <phoneticPr fontId="10"/>
  </si>
  <si>
    <t>高松南高等学校</t>
    <rPh sb="0" eb="2">
      <t>タカマツ</t>
    </rPh>
    <rPh sb="2" eb="3">
      <t>ミナミ</t>
    </rPh>
    <phoneticPr fontId="10"/>
  </si>
  <si>
    <t>（高松南）</t>
    <rPh sb="1" eb="4">
      <t>タカマツミナミ</t>
    </rPh>
    <phoneticPr fontId="2"/>
  </si>
  <si>
    <t>高松南</t>
    <rPh sb="0" eb="2">
      <t>タカマツ</t>
    </rPh>
    <rPh sb="2" eb="3">
      <t>ミナミ</t>
    </rPh>
    <phoneticPr fontId="10"/>
  </si>
  <si>
    <t>香川中央高等学校</t>
    <rPh sb="0" eb="2">
      <t>カガワ</t>
    </rPh>
    <rPh sb="2" eb="4">
      <t>チュウオウ</t>
    </rPh>
    <phoneticPr fontId="10"/>
  </si>
  <si>
    <t>（香中央）</t>
    <rPh sb="1" eb="2">
      <t>カ</t>
    </rPh>
    <rPh sb="2" eb="4">
      <t>チュウオウ</t>
    </rPh>
    <phoneticPr fontId="2"/>
  </si>
  <si>
    <t>香川中央</t>
    <rPh sb="0" eb="2">
      <t>カガワ</t>
    </rPh>
    <rPh sb="2" eb="4">
      <t>チュウオウ</t>
    </rPh>
    <phoneticPr fontId="10"/>
  </si>
  <si>
    <t>英明高等学校</t>
    <rPh sb="0" eb="2">
      <t>エイメイ</t>
    </rPh>
    <phoneticPr fontId="10"/>
  </si>
  <si>
    <t>（英明）</t>
    <rPh sb="1" eb="3">
      <t>エイメイ</t>
    </rPh>
    <phoneticPr fontId="2"/>
  </si>
  <si>
    <t>英明</t>
    <rPh sb="0" eb="2">
      <t>エイメイ</t>
    </rPh>
    <phoneticPr fontId="10"/>
  </si>
  <si>
    <t>高松工芸高等学校</t>
    <rPh sb="0" eb="2">
      <t>タカマツ</t>
    </rPh>
    <rPh sb="2" eb="4">
      <t>コウゲイ</t>
    </rPh>
    <phoneticPr fontId="10"/>
  </si>
  <si>
    <t>（高工芸）</t>
    <rPh sb="1" eb="2">
      <t>タカ</t>
    </rPh>
    <rPh sb="2" eb="4">
      <t>コウゲイ</t>
    </rPh>
    <phoneticPr fontId="2"/>
  </si>
  <si>
    <t>高松工芸</t>
    <rPh sb="0" eb="2">
      <t>タカマツ</t>
    </rPh>
    <rPh sb="2" eb="4">
      <t>コウゲイ</t>
    </rPh>
    <phoneticPr fontId="10"/>
  </si>
  <si>
    <t>大手前高松高等学校</t>
    <rPh sb="0" eb="3">
      <t>オオテマエ</t>
    </rPh>
    <rPh sb="3" eb="5">
      <t>タカマツ</t>
    </rPh>
    <rPh sb="5" eb="7">
      <t>コウトウ</t>
    </rPh>
    <rPh sb="7" eb="9">
      <t>ガッコウ</t>
    </rPh>
    <phoneticPr fontId="11"/>
  </si>
  <si>
    <t>（大手高）</t>
    <rPh sb="1" eb="3">
      <t>オオテ</t>
    </rPh>
    <rPh sb="3" eb="4">
      <t>タカ</t>
    </rPh>
    <phoneticPr fontId="2"/>
  </si>
  <si>
    <t>大手前高松</t>
    <rPh sb="0" eb="3">
      <t>オオテマエ</t>
    </rPh>
    <rPh sb="3" eb="5">
      <t>タカマツ</t>
    </rPh>
    <phoneticPr fontId="11"/>
  </si>
  <si>
    <t>香川誠陵高等学校</t>
    <rPh sb="0" eb="2">
      <t>カガワ</t>
    </rPh>
    <rPh sb="2" eb="3">
      <t>マコト</t>
    </rPh>
    <rPh sb="3" eb="4">
      <t>リョウ</t>
    </rPh>
    <phoneticPr fontId="11"/>
  </si>
  <si>
    <t>（香誠陵）</t>
    <rPh sb="1" eb="2">
      <t>カ</t>
    </rPh>
    <rPh sb="2" eb="3">
      <t>マコト</t>
    </rPh>
    <rPh sb="3" eb="4">
      <t>リョウ</t>
    </rPh>
    <phoneticPr fontId="2"/>
  </si>
  <si>
    <t>香川誠陵</t>
    <rPh sb="0" eb="2">
      <t>カガワ</t>
    </rPh>
    <rPh sb="2" eb="3">
      <t>マコト</t>
    </rPh>
    <rPh sb="3" eb="4">
      <t>リョウ</t>
    </rPh>
    <phoneticPr fontId="11"/>
  </si>
  <si>
    <t>高松西高等学校</t>
    <rPh sb="0" eb="2">
      <t>タカマツ</t>
    </rPh>
    <rPh sb="2" eb="3">
      <t>ニシ</t>
    </rPh>
    <phoneticPr fontId="11"/>
  </si>
  <si>
    <t>（高松西）</t>
    <rPh sb="1" eb="4">
      <t>タカマツニシ</t>
    </rPh>
    <phoneticPr fontId="2"/>
  </si>
  <si>
    <t>高松西</t>
    <rPh sb="0" eb="2">
      <t>タカマツ</t>
    </rPh>
    <rPh sb="2" eb="3">
      <t>ニシ</t>
    </rPh>
    <phoneticPr fontId="11"/>
  </si>
  <si>
    <t>農業経営高等学校</t>
    <rPh sb="0" eb="2">
      <t>ノウギョウ</t>
    </rPh>
    <rPh sb="2" eb="4">
      <t>ケイエイ</t>
    </rPh>
    <phoneticPr fontId="11"/>
  </si>
  <si>
    <t>（農経）</t>
    <rPh sb="1" eb="2">
      <t>ノウ</t>
    </rPh>
    <rPh sb="2" eb="3">
      <t>ケイ</t>
    </rPh>
    <phoneticPr fontId="2"/>
  </si>
  <si>
    <t>農業経営</t>
    <rPh sb="0" eb="2">
      <t>ノウギョウ</t>
    </rPh>
    <rPh sb="2" eb="4">
      <t>ケイエイ</t>
    </rPh>
    <phoneticPr fontId="11"/>
  </si>
  <si>
    <t>飯山高等学校</t>
    <rPh sb="0" eb="2">
      <t>ハンザン</t>
    </rPh>
    <phoneticPr fontId="11"/>
  </si>
  <si>
    <t>（飯山）</t>
    <rPh sb="1" eb="3">
      <t>ハンザン</t>
    </rPh>
    <phoneticPr fontId="2"/>
  </si>
  <si>
    <t>飯山</t>
    <rPh sb="0" eb="2">
      <t>ハンザン</t>
    </rPh>
    <phoneticPr fontId="11"/>
  </si>
  <si>
    <t>坂出高等学校</t>
    <rPh sb="0" eb="2">
      <t>サカイデ</t>
    </rPh>
    <phoneticPr fontId="11"/>
  </si>
  <si>
    <t>（坂出）</t>
    <rPh sb="1" eb="3">
      <t>サカイデ</t>
    </rPh>
    <phoneticPr fontId="2"/>
  </si>
  <si>
    <t>坂出</t>
    <rPh sb="0" eb="2">
      <t>サカイデ</t>
    </rPh>
    <phoneticPr fontId="11"/>
  </si>
  <si>
    <t>坂出商業高等学校</t>
    <rPh sb="0" eb="2">
      <t>サカイデ</t>
    </rPh>
    <rPh sb="2" eb="4">
      <t>ショウギョウ</t>
    </rPh>
    <phoneticPr fontId="11"/>
  </si>
  <si>
    <t>（坂出商）</t>
    <rPh sb="1" eb="3">
      <t>サカイデ</t>
    </rPh>
    <rPh sb="3" eb="4">
      <t>ショウ</t>
    </rPh>
    <phoneticPr fontId="2"/>
  </si>
  <si>
    <t>坂出商業</t>
    <rPh sb="0" eb="2">
      <t>サカイデ</t>
    </rPh>
    <rPh sb="2" eb="4">
      <t>ショウギョウ</t>
    </rPh>
    <phoneticPr fontId="11"/>
  </si>
  <si>
    <t>坂出第一高等学校</t>
    <rPh sb="0" eb="2">
      <t>サカイデ</t>
    </rPh>
    <rPh sb="2" eb="4">
      <t>ダイイチ</t>
    </rPh>
    <phoneticPr fontId="11"/>
  </si>
  <si>
    <t>（坂出一）</t>
    <rPh sb="1" eb="3">
      <t>サカイデ</t>
    </rPh>
    <rPh sb="3" eb="4">
      <t>イチ</t>
    </rPh>
    <phoneticPr fontId="2"/>
  </si>
  <si>
    <t>坂出第一</t>
    <rPh sb="0" eb="2">
      <t>サカイデ</t>
    </rPh>
    <rPh sb="2" eb="4">
      <t>ダイイチ</t>
    </rPh>
    <phoneticPr fontId="11"/>
  </si>
  <si>
    <t>坂出工業高等学校</t>
    <rPh sb="0" eb="2">
      <t>サカイデ</t>
    </rPh>
    <rPh sb="2" eb="4">
      <t>コウギョウ</t>
    </rPh>
    <phoneticPr fontId="11"/>
  </si>
  <si>
    <t>（坂出工）</t>
    <rPh sb="1" eb="3">
      <t>サカイデ</t>
    </rPh>
    <rPh sb="3" eb="4">
      <t>コウ</t>
    </rPh>
    <phoneticPr fontId="2"/>
  </si>
  <si>
    <t>坂出工業</t>
    <rPh sb="0" eb="2">
      <t>サカイデ</t>
    </rPh>
    <rPh sb="2" eb="4">
      <t>コウギョウ</t>
    </rPh>
    <phoneticPr fontId="11"/>
  </si>
  <si>
    <t>丸亀</t>
    <rPh sb="0" eb="2">
      <t>マルガメ</t>
    </rPh>
    <phoneticPr fontId="11"/>
  </si>
  <si>
    <t>（丸亀）</t>
    <rPh sb="1" eb="3">
      <t>マルガメ</t>
    </rPh>
    <phoneticPr fontId="2"/>
  </si>
  <si>
    <t>丸亀城西高等学校</t>
    <rPh sb="0" eb="2">
      <t>マルガメ</t>
    </rPh>
    <rPh sb="2" eb="4">
      <t>ジョウセイ</t>
    </rPh>
    <phoneticPr fontId="11"/>
  </si>
  <si>
    <t>（丸城西）</t>
    <rPh sb="1" eb="2">
      <t>マル</t>
    </rPh>
    <rPh sb="2" eb="3">
      <t>シロ</t>
    </rPh>
    <rPh sb="3" eb="4">
      <t>ニシ</t>
    </rPh>
    <phoneticPr fontId="2"/>
  </si>
  <si>
    <t>丸亀城西</t>
    <rPh sb="0" eb="2">
      <t>マルガメ</t>
    </rPh>
    <rPh sb="2" eb="4">
      <t>ジョウセイ</t>
    </rPh>
    <phoneticPr fontId="11"/>
  </si>
  <si>
    <t>大手前丸亀高等学校</t>
    <rPh sb="0" eb="3">
      <t>オオテマエ</t>
    </rPh>
    <rPh sb="3" eb="5">
      <t>マルガメ</t>
    </rPh>
    <rPh sb="5" eb="7">
      <t>コウトウ</t>
    </rPh>
    <phoneticPr fontId="11"/>
  </si>
  <si>
    <t>（大手丸）</t>
    <rPh sb="1" eb="3">
      <t>オオテ</t>
    </rPh>
    <rPh sb="3" eb="4">
      <t>マル</t>
    </rPh>
    <phoneticPr fontId="2"/>
  </si>
  <si>
    <t>大手前丸亀</t>
    <rPh sb="0" eb="3">
      <t>オオテマエ</t>
    </rPh>
    <rPh sb="3" eb="5">
      <t>マルガメ</t>
    </rPh>
    <phoneticPr fontId="11"/>
  </si>
  <si>
    <t>藤井高等学校</t>
    <rPh sb="0" eb="2">
      <t>フジイ</t>
    </rPh>
    <rPh sb="2" eb="4">
      <t>コウトウ</t>
    </rPh>
    <phoneticPr fontId="11"/>
  </si>
  <si>
    <t>（藤井）</t>
    <rPh sb="1" eb="3">
      <t>フジイ</t>
    </rPh>
    <phoneticPr fontId="2"/>
  </si>
  <si>
    <t>藤井</t>
    <rPh sb="0" eb="2">
      <t>フジイ</t>
    </rPh>
    <phoneticPr fontId="11"/>
  </si>
  <si>
    <t>多度津高等学校</t>
    <rPh sb="0" eb="3">
      <t>タドツ</t>
    </rPh>
    <rPh sb="3" eb="5">
      <t>コウトウ</t>
    </rPh>
    <phoneticPr fontId="11"/>
  </si>
  <si>
    <t>（多度津）</t>
    <rPh sb="1" eb="4">
      <t>タドツ</t>
    </rPh>
    <phoneticPr fontId="2"/>
  </si>
  <si>
    <t>多度津</t>
    <rPh sb="0" eb="3">
      <t>タドツ</t>
    </rPh>
    <phoneticPr fontId="11"/>
  </si>
  <si>
    <t>善通寺第一高等学校</t>
    <rPh sb="0" eb="3">
      <t>ゼンツウジ</t>
    </rPh>
    <rPh sb="3" eb="5">
      <t>ダイイチ</t>
    </rPh>
    <phoneticPr fontId="11"/>
  </si>
  <si>
    <t>（善一）</t>
    <rPh sb="1" eb="3">
      <t>ゼンイチ</t>
    </rPh>
    <phoneticPr fontId="2"/>
  </si>
  <si>
    <t>善通寺第一</t>
    <rPh sb="0" eb="3">
      <t>ゼンツウジ</t>
    </rPh>
    <rPh sb="3" eb="5">
      <t>ダイイチ</t>
    </rPh>
    <phoneticPr fontId="11"/>
  </si>
  <si>
    <t>尽誠学園高等学校</t>
    <rPh sb="0" eb="4">
      <t>ジンセイガクエン</t>
    </rPh>
    <phoneticPr fontId="11"/>
  </si>
  <si>
    <t>（尽誠）</t>
    <rPh sb="1" eb="2">
      <t>ジン</t>
    </rPh>
    <rPh sb="2" eb="3">
      <t>マコト</t>
    </rPh>
    <phoneticPr fontId="2"/>
  </si>
  <si>
    <t>尽誠学園</t>
    <rPh sb="0" eb="4">
      <t>ジンセイガクエン</t>
    </rPh>
    <phoneticPr fontId="11"/>
  </si>
  <si>
    <t>琴平高等学校</t>
    <rPh sb="0" eb="2">
      <t>コトヒラ</t>
    </rPh>
    <phoneticPr fontId="11"/>
  </si>
  <si>
    <t>（琴平）</t>
    <rPh sb="1" eb="3">
      <t>コトヒラ</t>
    </rPh>
    <phoneticPr fontId="2"/>
  </si>
  <si>
    <t>琴平</t>
    <rPh sb="0" eb="2">
      <t>コトヒラ</t>
    </rPh>
    <phoneticPr fontId="11"/>
  </si>
  <si>
    <t>高瀬高等学校</t>
    <rPh sb="0" eb="2">
      <t>タカセ</t>
    </rPh>
    <phoneticPr fontId="11"/>
  </si>
  <si>
    <t>（高瀬）</t>
    <rPh sb="1" eb="3">
      <t>タカセ</t>
    </rPh>
    <phoneticPr fontId="2"/>
  </si>
  <si>
    <t>高瀬</t>
    <rPh sb="0" eb="2">
      <t>タカセ</t>
    </rPh>
    <phoneticPr fontId="11"/>
  </si>
  <si>
    <t>四国学院大学香川西高等学校</t>
    <rPh sb="0" eb="2">
      <t>シコク</t>
    </rPh>
    <rPh sb="2" eb="4">
      <t>ガクイン</t>
    </rPh>
    <rPh sb="4" eb="6">
      <t>ダイガク</t>
    </rPh>
    <rPh sb="6" eb="8">
      <t>カガワ</t>
    </rPh>
    <rPh sb="8" eb="9">
      <t>ニシ</t>
    </rPh>
    <phoneticPr fontId="11"/>
  </si>
  <si>
    <t>（四香西）</t>
    <rPh sb="1" eb="2">
      <t>ヨン</t>
    </rPh>
    <rPh sb="2" eb="4">
      <t>コウザイ</t>
    </rPh>
    <phoneticPr fontId="2"/>
  </si>
  <si>
    <t>四学香川西</t>
    <rPh sb="0" eb="1">
      <t>ヨン</t>
    </rPh>
    <rPh sb="1" eb="2">
      <t>ガク</t>
    </rPh>
    <rPh sb="2" eb="4">
      <t>カガワ</t>
    </rPh>
    <rPh sb="4" eb="5">
      <t>ニシ</t>
    </rPh>
    <phoneticPr fontId="11"/>
  </si>
  <si>
    <t>笠田高等学校</t>
    <rPh sb="0" eb="1">
      <t>カサ</t>
    </rPh>
    <rPh sb="1" eb="2">
      <t>タ</t>
    </rPh>
    <phoneticPr fontId="11"/>
  </si>
  <si>
    <t>（笠田）</t>
    <rPh sb="1" eb="2">
      <t>カサ</t>
    </rPh>
    <rPh sb="2" eb="3">
      <t>タ</t>
    </rPh>
    <phoneticPr fontId="2"/>
  </si>
  <si>
    <t>笠田</t>
    <rPh sb="0" eb="1">
      <t>カサ</t>
    </rPh>
    <rPh sb="1" eb="2">
      <t>タ</t>
    </rPh>
    <phoneticPr fontId="11"/>
  </si>
  <si>
    <t>観音寺第一高等学校</t>
    <rPh sb="0" eb="3">
      <t>カンオンジ</t>
    </rPh>
    <rPh sb="3" eb="5">
      <t>ダイイチ</t>
    </rPh>
    <phoneticPr fontId="11"/>
  </si>
  <si>
    <t>（観一）</t>
    <rPh sb="1" eb="2">
      <t>カン</t>
    </rPh>
    <rPh sb="2" eb="3">
      <t>イチ</t>
    </rPh>
    <phoneticPr fontId="2"/>
  </si>
  <si>
    <t>観音寺第一</t>
    <rPh sb="0" eb="3">
      <t>カンオンジ</t>
    </rPh>
    <rPh sb="3" eb="5">
      <t>ダイイチ</t>
    </rPh>
    <phoneticPr fontId="11"/>
  </si>
  <si>
    <t>観音寺総合高等学校</t>
    <rPh sb="0" eb="3">
      <t>カンオンジ</t>
    </rPh>
    <rPh sb="3" eb="5">
      <t>ソウゴウ</t>
    </rPh>
    <rPh sb="5" eb="7">
      <t>コウトウ</t>
    </rPh>
    <phoneticPr fontId="11"/>
  </si>
  <si>
    <t>（観総合）</t>
    <rPh sb="1" eb="2">
      <t>カン</t>
    </rPh>
    <rPh sb="2" eb="4">
      <t>ソウゴウ</t>
    </rPh>
    <phoneticPr fontId="2"/>
  </si>
  <si>
    <t>観音寺総合</t>
    <rPh sb="0" eb="3">
      <t>カンオンジ</t>
    </rPh>
    <rPh sb="3" eb="5">
      <t>ソウゴウ</t>
    </rPh>
    <phoneticPr fontId="11"/>
  </si>
  <si>
    <t>聾学校</t>
    <rPh sb="0" eb="1">
      <t>ロウ</t>
    </rPh>
    <rPh sb="1" eb="3">
      <t>ガッコウ</t>
    </rPh>
    <phoneticPr fontId="11"/>
  </si>
  <si>
    <t>（聾）</t>
    <rPh sb="1" eb="2">
      <t>ロウ</t>
    </rPh>
    <phoneticPr fontId="2"/>
  </si>
  <si>
    <t>聾</t>
    <rPh sb="0" eb="1">
      <t>ロウ</t>
    </rPh>
    <phoneticPr fontId="11"/>
  </si>
  <si>
    <t>禅林学園高等学校</t>
    <rPh sb="0" eb="2">
      <t>ゼンリン</t>
    </rPh>
    <rPh sb="2" eb="4">
      <t>ガクエン</t>
    </rPh>
    <rPh sb="4" eb="6">
      <t>コウトウ</t>
    </rPh>
    <rPh sb="6" eb="8">
      <t>ガッコウ</t>
    </rPh>
    <phoneticPr fontId="11"/>
  </si>
  <si>
    <t>（禅林）</t>
    <rPh sb="1" eb="3">
      <t>ゼンリン</t>
    </rPh>
    <phoneticPr fontId="2"/>
  </si>
  <si>
    <t>禅林</t>
    <rPh sb="0" eb="2">
      <t>ゼンリン</t>
    </rPh>
    <phoneticPr fontId="11"/>
  </si>
  <si>
    <t>星槎国際高等学校</t>
    <rPh sb="0" eb="2">
      <t>セイサ</t>
    </rPh>
    <rPh sb="2" eb="4">
      <t>コクサイ</t>
    </rPh>
    <rPh sb="4" eb="6">
      <t>コウトウ</t>
    </rPh>
    <rPh sb="6" eb="8">
      <t>ガッコウ</t>
    </rPh>
    <phoneticPr fontId="11"/>
  </si>
  <si>
    <t>（星槎）</t>
    <rPh sb="1" eb="3">
      <t>セイサ</t>
    </rPh>
    <phoneticPr fontId="2"/>
  </si>
  <si>
    <t>星槎</t>
    <rPh sb="0" eb="2">
      <t>セイサ</t>
    </rPh>
    <phoneticPr fontId="2"/>
  </si>
  <si>
    <t>香川高専高松キャンパス</t>
    <rPh sb="0" eb="2">
      <t>カガワ</t>
    </rPh>
    <rPh sb="2" eb="4">
      <t>コウセン</t>
    </rPh>
    <rPh sb="4" eb="6">
      <t>タカマツ</t>
    </rPh>
    <phoneticPr fontId="11"/>
  </si>
  <si>
    <t>（高専高）</t>
    <rPh sb="1" eb="3">
      <t>コウセン</t>
    </rPh>
    <rPh sb="3" eb="4">
      <t>タカ</t>
    </rPh>
    <phoneticPr fontId="2"/>
  </si>
  <si>
    <t>香川高専高松</t>
    <rPh sb="0" eb="2">
      <t>カガワ</t>
    </rPh>
    <rPh sb="2" eb="4">
      <t>コウセン</t>
    </rPh>
    <rPh sb="4" eb="6">
      <t>タカマツ</t>
    </rPh>
    <phoneticPr fontId="11"/>
  </si>
  <si>
    <t>香川高専詫間キャンパス</t>
    <rPh sb="0" eb="2">
      <t>カガワ</t>
    </rPh>
    <rPh sb="2" eb="4">
      <t>コウセン</t>
    </rPh>
    <rPh sb="4" eb="6">
      <t>タクマ</t>
    </rPh>
    <phoneticPr fontId="11"/>
  </si>
  <si>
    <t>（高専詫）</t>
    <rPh sb="1" eb="3">
      <t>コウセン</t>
    </rPh>
    <rPh sb="3" eb="4">
      <t>タク</t>
    </rPh>
    <phoneticPr fontId="2"/>
  </si>
  <si>
    <t>香川高専詫間</t>
    <rPh sb="0" eb="2">
      <t>カガワ</t>
    </rPh>
    <rPh sb="2" eb="4">
      <t>コウセン</t>
    </rPh>
    <rPh sb="4" eb="6">
      <t>タクマ</t>
    </rPh>
    <phoneticPr fontId="11"/>
  </si>
  <si>
    <t>第38回香川県高等学校新人強化バドミントン大会申込書　　（　男子　）</t>
    <rPh sb="0" eb="1">
      <t>ダイ</t>
    </rPh>
    <rPh sb="3" eb="4">
      <t>カイ</t>
    </rPh>
    <rPh sb="4" eb="7">
      <t>カガワケン</t>
    </rPh>
    <rPh sb="7" eb="9">
      <t>コウトウ</t>
    </rPh>
    <rPh sb="9" eb="11">
      <t>ガッコウ</t>
    </rPh>
    <rPh sb="11" eb="13">
      <t>シンジン</t>
    </rPh>
    <rPh sb="13" eb="15">
      <t>キョウカ</t>
    </rPh>
    <rPh sb="21" eb="23">
      <t>タイカイ</t>
    </rPh>
    <rPh sb="23" eb="25">
      <t>モウシコミ</t>
    </rPh>
    <rPh sb="25" eb="26">
      <t>ショ</t>
    </rPh>
    <rPh sb="30" eb="31">
      <t>オトコ</t>
    </rPh>
    <rPh sb="31" eb="32">
      <t>コ</t>
    </rPh>
    <phoneticPr fontId="1"/>
  </si>
  <si>
    <t>平成 30 年　　　月　　　日　　学校長</t>
    <rPh sb="0" eb="2">
      <t>ヘイセイ</t>
    </rPh>
    <rPh sb="6" eb="7">
      <t>ネン</t>
    </rPh>
    <rPh sb="10" eb="11">
      <t>ツキ</t>
    </rPh>
    <rPh sb="14" eb="15">
      <t>ヒ</t>
    </rPh>
    <rPh sb="17" eb="20">
      <t>ガッコウチョウ</t>
    </rPh>
    <phoneticPr fontId="1"/>
  </si>
  <si>
    <t>第38回香川県高等学校新人強化バドミントン大会申込書　　（　女子　）</t>
    <rPh sb="0" eb="1">
      <t>ダイ</t>
    </rPh>
    <rPh sb="3" eb="4">
      <t>カイ</t>
    </rPh>
    <rPh sb="4" eb="7">
      <t>カガワケン</t>
    </rPh>
    <rPh sb="7" eb="9">
      <t>コウトウ</t>
    </rPh>
    <rPh sb="9" eb="11">
      <t>ガッコウ</t>
    </rPh>
    <rPh sb="11" eb="13">
      <t>シンジン</t>
    </rPh>
    <rPh sb="13" eb="15">
      <t>キョウカ</t>
    </rPh>
    <rPh sb="21" eb="23">
      <t>タイカイ</t>
    </rPh>
    <rPh sb="23" eb="25">
      <t>モウシコミ</t>
    </rPh>
    <rPh sb="25" eb="26">
      <t>ショ</t>
    </rPh>
    <rPh sb="30" eb="31">
      <t>オンナ</t>
    </rPh>
    <rPh sb="31" eb="32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</si>
</sst>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0" fillId="0" borderId="2" xfId="0" applyBorder="1" applyAlignment="1"/>
    <xf numFmtId="3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9" fillId="0" borderId="14" xfId="0" applyFont="1" applyBorder="1" applyAlignment="1">
      <alignment horizontal="center" vertical="center" shrinkToFit="1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176" fontId="0" fillId="0" borderId="0" xfId="0" applyNumberFormat="1"/>
    <xf numFmtId="176" fontId="7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 shrinkToFit="1"/>
    </xf>
    <xf numFmtId="176" fontId="0" fillId="0" borderId="0" xfId="0" applyNumberFormat="1" applyFill="1"/>
    <xf numFmtId="176" fontId="0" fillId="0" borderId="0" xfId="0" applyNumberFormat="1" applyFill="1" applyAlignment="1">
      <alignment horizontal="center" vertical="center" shrinkToFit="1"/>
    </xf>
    <xf numFmtId="176" fontId="0" fillId="0" borderId="0" xfId="0" applyNumberFormat="1" applyAlignment="1">
      <alignment horizontal="center"/>
    </xf>
    <xf numFmtId="176" fontId="3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 shrinkToFit="1"/>
    </xf>
    <xf numFmtId="176" fontId="3" fillId="0" borderId="0" xfId="0" applyNumberFormat="1" applyFont="1" applyAlignment="1">
      <alignment horizontal="distributed" vertical="center" justifyLastLine="1"/>
    </xf>
    <xf numFmtId="176" fontId="3" fillId="2" borderId="0" xfId="0" applyNumberFormat="1" applyFont="1" applyFill="1" applyAlignment="1">
      <alignment horizontal="center" vertical="center"/>
    </xf>
    <xf numFmtId="176" fontId="0" fillId="2" borderId="0" xfId="0" applyNumberFormat="1" applyFill="1"/>
    <xf numFmtId="176" fontId="7" fillId="2" borderId="0" xfId="0" applyNumberFormat="1" applyFon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 shrinkToFit="1"/>
    </xf>
    <xf numFmtId="176" fontId="0" fillId="3" borderId="0" xfId="0" applyNumberFormat="1" applyFill="1"/>
    <xf numFmtId="176" fontId="3" fillId="3" borderId="0" xfId="0" applyNumberFormat="1" applyFont="1" applyFill="1" applyAlignment="1">
      <alignment horizontal="center" vertical="center"/>
    </xf>
    <xf numFmtId="176" fontId="7" fillId="3" borderId="0" xfId="0" applyNumberFormat="1" applyFont="1" applyFill="1" applyAlignment="1">
      <alignment horizontal="center" vertical="center"/>
    </xf>
    <xf numFmtId="176" fontId="0" fillId="3" borderId="0" xfId="0" applyNumberFormat="1" applyFill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3" fontId="8" fillId="0" borderId="33" xfId="0" applyNumberFormat="1" applyFont="1" applyBorder="1" applyAlignment="1">
      <alignment horizontal="center" vertical="center"/>
    </xf>
    <xf numFmtId="3" fontId="8" fillId="0" borderId="34" xfId="0" applyNumberFormat="1" applyFont="1" applyBorder="1" applyAlignment="1">
      <alignment horizontal="center" vertical="center"/>
    </xf>
    <xf numFmtId="3" fontId="8" fillId="0" borderId="35" xfId="0" applyNumberFormat="1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76" fontId="7" fillId="2" borderId="0" xfId="0" applyNumberFormat="1" applyFont="1" applyFill="1" applyAlignment="1">
      <alignment horizontal="center" vertical="center" shrinkToFit="1"/>
    </xf>
    <xf numFmtId="176" fontId="7" fillId="3" borderId="0" xfId="0" applyNumberFormat="1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369793</xdr:colOff>
      <xdr:row>16</xdr:row>
      <xdr:rowOff>134471</xdr:rowOff>
    </xdr:from>
    <xdr:to>
      <xdr:col>18</xdr:col>
      <xdr:colOff>649940</xdr:colOff>
      <xdr:row>18</xdr:row>
      <xdr:rowOff>168089</xdr:rowOff>
    </xdr:to>
    <xdr:sp macro="" textlink="">
      <xdr:nvSpPr>
        <xdr:cNvPr id="3" name="角丸四角形吹き出し 2"/>
        <xdr:cNvSpPr/>
      </xdr:nvSpPr>
      <xdr:spPr>
        <a:xfrm>
          <a:off x="8561293" y="4157383"/>
          <a:ext cx="1882588" cy="616324"/>
        </a:xfrm>
        <a:prstGeom prst="wedgeRoundRectCallout">
          <a:avLst>
            <a:gd name="adj1" fmla="val 32738"/>
            <a:gd name="adj2" fmla="val -113863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資格を得た大会名と成績の入力は不要です。</a:t>
          </a:r>
        </a:p>
      </xdr:txBody>
    </xdr:sp>
    <xdr:clientData/>
  </xdr:twoCellAnchor>
  <xdr:twoCellAnchor>
    <xdr:from>
      <xdr:col>14</xdr:col>
      <xdr:colOff>224117</xdr:colOff>
      <xdr:row>1</xdr:row>
      <xdr:rowOff>44824</xdr:rowOff>
    </xdr:from>
    <xdr:to>
      <xdr:col>19</xdr:col>
      <xdr:colOff>212911</xdr:colOff>
      <xdr:row>3</xdr:row>
      <xdr:rowOff>22412</xdr:rowOff>
    </xdr:to>
    <xdr:sp macro="" textlink="">
      <xdr:nvSpPr>
        <xdr:cNvPr id="5" name="角丸四角形吹き出し 4"/>
        <xdr:cNvSpPr/>
      </xdr:nvSpPr>
      <xdr:spPr>
        <a:xfrm>
          <a:off x="7687235" y="425824"/>
          <a:ext cx="3048000" cy="313764"/>
        </a:xfrm>
        <a:prstGeom prst="wedgeRoundRectCallout">
          <a:avLst>
            <a:gd name="adj1" fmla="val -30759"/>
            <a:gd name="adj2" fmla="val 11250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高体連番号を入力すると学校名が表示されます。</a:t>
          </a:r>
        </a:p>
      </xdr:txBody>
    </xdr:sp>
    <xdr:clientData/>
  </xdr:twoCellAnchor>
  <xdr:twoCellAnchor>
    <xdr:from>
      <xdr:col>21</xdr:col>
      <xdr:colOff>134469</xdr:colOff>
      <xdr:row>16</xdr:row>
      <xdr:rowOff>246530</xdr:rowOff>
    </xdr:from>
    <xdr:to>
      <xdr:col>24</xdr:col>
      <xdr:colOff>571499</xdr:colOff>
      <xdr:row>18</xdr:row>
      <xdr:rowOff>236445</xdr:rowOff>
    </xdr:to>
    <xdr:sp macro="" textlink="">
      <xdr:nvSpPr>
        <xdr:cNvPr id="6" name="角丸四角形吹き出し 5"/>
        <xdr:cNvSpPr/>
      </xdr:nvSpPr>
      <xdr:spPr>
        <a:xfrm>
          <a:off x="11766175" y="4269442"/>
          <a:ext cx="2039471" cy="572621"/>
        </a:xfrm>
        <a:prstGeom prst="wedgeRoundRectCallout">
          <a:avLst>
            <a:gd name="adj1" fmla="val 22609"/>
            <a:gd name="adj2" fmla="val -144982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ポイントを持つ選手と同姓は</a:t>
          </a:r>
          <a:endParaRPr kumimoji="1" lang="en-US" altLang="ja-JP" sz="1100"/>
        </a:p>
        <a:p>
          <a:pPr algn="ctr"/>
          <a:r>
            <a:rPr kumimoji="1" lang="ja-JP" altLang="en-US" sz="1100"/>
            <a:t>ドロップリストから選ぶ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118781</xdr:colOff>
      <xdr:row>14</xdr:row>
      <xdr:rowOff>145677</xdr:rowOff>
    </xdr:from>
    <xdr:to>
      <xdr:col>15</xdr:col>
      <xdr:colOff>690281</xdr:colOff>
      <xdr:row>16</xdr:row>
      <xdr:rowOff>179295</xdr:rowOff>
    </xdr:to>
    <xdr:sp macro="" textlink="">
      <xdr:nvSpPr>
        <xdr:cNvPr id="9" name="角丸四角形吹き出し 8"/>
        <xdr:cNvSpPr/>
      </xdr:nvSpPr>
      <xdr:spPr>
        <a:xfrm>
          <a:off x="6999193" y="3585883"/>
          <a:ext cx="1882588" cy="616324"/>
        </a:xfrm>
        <a:prstGeom prst="wedgeRoundRectCallout">
          <a:avLst>
            <a:gd name="adj1" fmla="val 32738"/>
            <a:gd name="adj2" fmla="val -113863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資格を得た大会名と成績の入力は不要です。</a:t>
          </a:r>
        </a:p>
      </xdr:txBody>
    </xdr:sp>
    <xdr:clientData/>
  </xdr:twoCellAnchor>
  <xdr:twoCellAnchor>
    <xdr:from>
      <xdr:col>21</xdr:col>
      <xdr:colOff>63875</xdr:colOff>
      <xdr:row>16</xdr:row>
      <xdr:rowOff>248208</xdr:rowOff>
    </xdr:from>
    <xdr:to>
      <xdr:col>24</xdr:col>
      <xdr:colOff>627530</xdr:colOff>
      <xdr:row>18</xdr:row>
      <xdr:rowOff>238123</xdr:rowOff>
    </xdr:to>
    <xdr:sp macro="" textlink="">
      <xdr:nvSpPr>
        <xdr:cNvPr id="10" name="角丸四角形吹き出し 9"/>
        <xdr:cNvSpPr/>
      </xdr:nvSpPr>
      <xdr:spPr>
        <a:xfrm>
          <a:off x="11695581" y="4271120"/>
          <a:ext cx="2166096" cy="572621"/>
        </a:xfrm>
        <a:prstGeom prst="wedgeRoundRectCallout">
          <a:avLst>
            <a:gd name="adj1" fmla="val 22609"/>
            <a:gd name="adj2" fmla="val -144982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ポイントを持つ選手と同姓は</a:t>
          </a:r>
          <a:endParaRPr kumimoji="1" lang="en-US" altLang="ja-JP" sz="1100"/>
        </a:p>
        <a:p>
          <a:pPr algn="ctr"/>
          <a:r>
            <a:rPr kumimoji="1" lang="ja-JP" altLang="en-US" sz="1100"/>
            <a:t>ドロップリストから選ぶ</a:t>
          </a:r>
        </a:p>
      </xdr:txBody>
    </xdr:sp>
    <xdr:clientData/>
  </xdr:twoCellAnchor>
  <xdr:twoCellAnchor>
    <xdr:from>
      <xdr:col>14</xdr:col>
      <xdr:colOff>488015</xdr:colOff>
      <xdr:row>0</xdr:row>
      <xdr:rowOff>380440</xdr:rowOff>
    </xdr:from>
    <xdr:to>
      <xdr:col>20</xdr:col>
      <xdr:colOff>95809</xdr:colOff>
      <xdr:row>2</xdr:row>
      <xdr:rowOff>201145</xdr:rowOff>
    </xdr:to>
    <xdr:sp macro="" textlink="">
      <xdr:nvSpPr>
        <xdr:cNvPr id="11" name="角丸四角形吹き出し 10"/>
        <xdr:cNvSpPr/>
      </xdr:nvSpPr>
      <xdr:spPr>
        <a:xfrm>
          <a:off x="7951133" y="380440"/>
          <a:ext cx="3048000" cy="313764"/>
        </a:xfrm>
        <a:prstGeom prst="wedgeRoundRectCallout">
          <a:avLst>
            <a:gd name="adj1" fmla="val -30759"/>
            <a:gd name="adj2" fmla="val 11250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高体連番号を入力すると学校名が表示されます。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2"/>
  <sheetViews>
    <sheetView tabSelected="1" view="pageBreakPreview" zoomScale="85" zoomScaleNormal="100" zoomScaleSheetLayoutView="85" workbookViewId="0">
      <selection activeCell="E41" sqref="E41"/>
    </sheetView>
  </sheetViews>
  <sheetFormatPr defaultRowHeight="13.5" x14ac:dyDescent="0.15"/>
  <cols>
    <col min="1" max="1" width="5" style="1" customWidth="1"/>
    <col min="2" max="3" width="9.625" style="1" customWidth="1"/>
    <col min="4" max="4" width="6.875" style="1" customWidth="1"/>
    <col min="5" max="5" width="4.625" style="1" customWidth="1"/>
    <col min="6" max="6" width="9.625" style="1" customWidth="1"/>
    <col min="7" max="7" width="5" style="1" customWidth="1"/>
    <col min="8" max="9" width="9.625" style="1" customWidth="1"/>
    <col min="10" max="10" width="6.875" style="1" customWidth="1"/>
    <col min="11" max="11" width="4.625" style="1" customWidth="1"/>
    <col min="12" max="12" width="9.625" style="1" customWidth="1"/>
    <col min="13" max="13" width="2.625" style="1" customWidth="1"/>
    <col min="14" max="14" width="5" style="1" customWidth="1"/>
    <col min="15" max="16" width="9.625" style="1" customWidth="1"/>
    <col min="17" max="17" width="6.875" style="1" customWidth="1"/>
    <col min="18" max="18" width="4.625" style="1" customWidth="1"/>
    <col min="19" max="19" width="9.625" style="1" customWidth="1"/>
    <col min="20" max="20" width="5" style="1" customWidth="1"/>
    <col min="21" max="22" width="9.625" style="1" customWidth="1"/>
    <col min="23" max="23" width="6.875" style="1" customWidth="1"/>
    <col min="24" max="24" width="4.625" style="1" customWidth="1"/>
    <col min="25" max="25" width="9.625" style="1" customWidth="1"/>
    <col min="26" max="16384" width="9" style="1"/>
  </cols>
  <sheetData>
    <row r="1" spans="1:25" ht="30" customHeight="1" thickBot="1" x14ac:dyDescent="0.2">
      <c r="A1" s="94" t="s">
        <v>183</v>
      </c>
      <c r="B1" s="94"/>
      <c r="C1" s="94"/>
      <c r="D1" s="94"/>
      <c r="E1" s="94"/>
      <c r="F1" s="94"/>
      <c r="G1" s="94"/>
      <c r="H1" s="94"/>
      <c r="I1" s="94"/>
      <c r="J1" s="28"/>
      <c r="K1" s="30" t="s">
        <v>16</v>
      </c>
      <c r="L1" s="31"/>
      <c r="N1" s="94" t="str">
        <f>A1</f>
        <v>第38回香川県高等学校新人強化バドミントン大会申込書　　（　男子　）</v>
      </c>
      <c r="O1" s="94"/>
      <c r="P1" s="94"/>
      <c r="Q1" s="94"/>
      <c r="R1" s="94"/>
      <c r="S1" s="94"/>
      <c r="T1" s="94"/>
      <c r="U1" s="94"/>
      <c r="V1" s="94"/>
      <c r="W1" s="28"/>
      <c r="X1" s="30" t="s">
        <v>16</v>
      </c>
      <c r="Y1" s="31" t="s">
        <v>31</v>
      </c>
    </row>
    <row r="2" spans="1:25" ht="9" customHeight="1" x14ac:dyDescent="0.1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25" ht="18" customHeight="1" x14ac:dyDescent="0.15">
      <c r="A3" s="8" t="s">
        <v>11</v>
      </c>
      <c r="B3" s="8"/>
      <c r="C3" s="8"/>
      <c r="D3" s="96"/>
      <c r="E3" s="96"/>
      <c r="F3" s="96"/>
      <c r="G3" s="8"/>
      <c r="H3" s="4"/>
      <c r="I3" s="4"/>
      <c r="J3" s="4"/>
      <c r="K3" s="4"/>
      <c r="L3" s="4"/>
      <c r="N3" s="8" t="s">
        <v>11</v>
      </c>
      <c r="O3" s="8"/>
      <c r="P3" s="8"/>
      <c r="Q3" s="96"/>
      <c r="R3" s="96"/>
      <c r="S3" s="96"/>
      <c r="T3" s="8"/>
      <c r="U3" s="4"/>
      <c r="V3" s="4"/>
      <c r="W3" s="4"/>
      <c r="X3" s="4"/>
      <c r="Y3" s="4"/>
    </row>
    <row r="4" spans="1:25" ht="18" customHeight="1" x14ac:dyDescent="0.15">
      <c r="B4" s="115" t="e">
        <f>VLOOKUP(抽選作業用!E1,抽選作業用!Z4:AB48,2)</f>
        <v>#N/A</v>
      </c>
      <c r="C4" s="115"/>
      <c r="D4" s="115"/>
      <c r="E4" s="115"/>
      <c r="F4" s="3"/>
      <c r="G4" s="8" t="s">
        <v>12</v>
      </c>
      <c r="H4" s="3"/>
      <c r="I4" s="114"/>
      <c r="J4" s="114"/>
      <c r="K4" s="114"/>
      <c r="L4" s="114"/>
      <c r="O4" s="117"/>
      <c r="P4" s="117"/>
      <c r="Q4" s="119" t="s">
        <v>14</v>
      </c>
      <c r="R4" s="119"/>
      <c r="S4" s="3"/>
      <c r="T4" s="8" t="s">
        <v>12</v>
      </c>
      <c r="U4" s="3"/>
      <c r="V4" s="3"/>
      <c r="W4" s="3"/>
      <c r="X4" s="3"/>
      <c r="Y4" s="8"/>
    </row>
    <row r="5" spans="1:25" ht="9" customHeight="1" x14ac:dyDescent="0.15">
      <c r="A5" s="26"/>
      <c r="B5" s="116"/>
      <c r="C5" s="116"/>
      <c r="D5" s="116"/>
      <c r="E5" s="116"/>
      <c r="F5" s="10"/>
      <c r="G5" s="11"/>
      <c r="H5" s="12"/>
      <c r="I5" s="12"/>
      <c r="J5" s="12"/>
      <c r="K5" s="12"/>
      <c r="L5" s="12"/>
      <c r="M5" s="4"/>
      <c r="N5" s="26"/>
      <c r="O5" s="118"/>
      <c r="P5" s="118"/>
      <c r="Q5" s="120"/>
      <c r="R5" s="120"/>
      <c r="S5" s="10"/>
      <c r="T5" s="11"/>
      <c r="U5" s="12"/>
      <c r="V5" s="12"/>
      <c r="W5" s="12"/>
      <c r="X5" s="12"/>
      <c r="Y5" s="12"/>
    </row>
    <row r="6" spans="1:25" ht="18" customHeight="1" thickBot="1" x14ac:dyDescent="0.2">
      <c r="A6" s="3"/>
      <c r="B6" s="3"/>
      <c r="C6" s="3"/>
      <c r="D6" s="4"/>
      <c r="E6" s="4"/>
      <c r="F6" s="4"/>
      <c r="G6" s="9" t="s">
        <v>13</v>
      </c>
      <c r="H6" s="7"/>
      <c r="I6" s="114"/>
      <c r="J6" s="114"/>
      <c r="K6" s="114"/>
      <c r="L6" s="114"/>
      <c r="M6" s="4"/>
      <c r="N6" s="3"/>
      <c r="O6" s="3"/>
      <c r="P6" s="3"/>
      <c r="Q6" s="4"/>
      <c r="R6" s="4"/>
      <c r="S6" s="4"/>
      <c r="T6" s="9" t="s">
        <v>13</v>
      </c>
      <c r="U6" s="7"/>
      <c r="V6" s="7"/>
      <c r="W6" s="7"/>
      <c r="X6" s="7"/>
      <c r="Y6" s="7"/>
    </row>
    <row r="7" spans="1:25" ht="20.100000000000001" customHeight="1" thickBot="1" x14ac:dyDescent="0.2">
      <c r="A7" s="107" t="s">
        <v>17</v>
      </c>
      <c r="B7" s="107"/>
      <c r="C7" s="29"/>
      <c r="D7" s="98" t="s">
        <v>18</v>
      </c>
      <c r="E7" s="99"/>
      <c r="F7" s="99"/>
      <c r="G7" s="112" t="s">
        <v>15</v>
      </c>
      <c r="H7" s="112"/>
      <c r="I7" s="112"/>
      <c r="J7" s="112"/>
      <c r="K7" s="112"/>
      <c r="L7" s="112"/>
      <c r="M7" s="4"/>
      <c r="N7" s="107" t="s">
        <v>17</v>
      </c>
      <c r="O7" s="107"/>
      <c r="P7" s="29">
        <v>4</v>
      </c>
      <c r="Q7" s="98" t="s">
        <v>18</v>
      </c>
      <c r="R7" s="99"/>
      <c r="S7" s="99"/>
      <c r="T7" s="112" t="s">
        <v>15</v>
      </c>
      <c r="U7" s="112"/>
      <c r="V7" s="112"/>
      <c r="W7" s="112"/>
      <c r="X7" s="112"/>
      <c r="Y7" s="112"/>
    </row>
    <row r="8" spans="1:25" ht="11.1" customHeight="1" x14ac:dyDescent="0.15">
      <c r="A8" s="108"/>
      <c r="B8" s="108"/>
      <c r="C8" s="108"/>
      <c r="D8" s="4"/>
      <c r="E8" s="4"/>
      <c r="F8" s="4"/>
      <c r="G8" s="4"/>
      <c r="H8" s="4"/>
      <c r="I8" s="4"/>
      <c r="J8" s="4"/>
      <c r="K8" s="4"/>
      <c r="L8" s="4"/>
      <c r="M8" s="4"/>
      <c r="N8" s="108"/>
      <c r="O8" s="108"/>
      <c r="P8" s="108"/>
      <c r="Q8" s="4"/>
      <c r="R8" s="4"/>
      <c r="S8" s="4"/>
      <c r="T8" s="4"/>
      <c r="U8" s="4"/>
      <c r="V8" s="4"/>
      <c r="W8" s="4"/>
      <c r="X8" s="4"/>
      <c r="Y8" s="4"/>
    </row>
    <row r="9" spans="1:25" ht="18.75" customHeight="1" thickBot="1" x14ac:dyDescent="0.2">
      <c r="A9" s="113" t="s">
        <v>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N9" s="113" t="s">
        <v>0</v>
      </c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</row>
    <row r="10" spans="1:25" ht="26.25" customHeight="1" thickBot="1" x14ac:dyDescent="0.2">
      <c r="A10" s="104" t="s">
        <v>1</v>
      </c>
      <c r="B10" s="105"/>
      <c r="C10" s="105"/>
      <c r="D10" s="105"/>
      <c r="E10" s="105"/>
      <c r="F10" s="106"/>
      <c r="G10" s="109" t="s">
        <v>2</v>
      </c>
      <c r="H10" s="110"/>
      <c r="I10" s="110"/>
      <c r="J10" s="110"/>
      <c r="K10" s="110"/>
      <c r="L10" s="111"/>
      <c r="N10" s="104" t="s">
        <v>1</v>
      </c>
      <c r="O10" s="105"/>
      <c r="P10" s="105"/>
      <c r="Q10" s="105"/>
      <c r="R10" s="105"/>
      <c r="S10" s="106"/>
      <c r="T10" s="109" t="s">
        <v>2</v>
      </c>
      <c r="U10" s="110"/>
      <c r="V10" s="110"/>
      <c r="W10" s="110"/>
      <c r="X10" s="110"/>
      <c r="Y10" s="111"/>
    </row>
    <row r="11" spans="1:25" ht="26.25" customHeight="1" thickTop="1" x14ac:dyDescent="0.15">
      <c r="A11" s="50" t="s">
        <v>9</v>
      </c>
      <c r="B11" s="100" t="s">
        <v>7</v>
      </c>
      <c r="C11" s="101"/>
      <c r="D11" s="14" t="s">
        <v>3</v>
      </c>
      <c r="E11" s="100" t="s">
        <v>8</v>
      </c>
      <c r="F11" s="103"/>
      <c r="G11" s="50" t="s">
        <v>9</v>
      </c>
      <c r="H11" s="100" t="s">
        <v>7</v>
      </c>
      <c r="I11" s="101"/>
      <c r="J11" s="14" t="s">
        <v>3</v>
      </c>
      <c r="K11" s="100" t="s">
        <v>8</v>
      </c>
      <c r="L11" s="102"/>
      <c r="N11" s="50" t="s">
        <v>9</v>
      </c>
      <c r="O11" s="100" t="s">
        <v>7</v>
      </c>
      <c r="P11" s="101"/>
      <c r="Q11" s="14" t="s">
        <v>3</v>
      </c>
      <c r="R11" s="100" t="s">
        <v>8</v>
      </c>
      <c r="S11" s="103"/>
      <c r="T11" s="50" t="s">
        <v>9</v>
      </c>
      <c r="U11" s="100" t="s">
        <v>7</v>
      </c>
      <c r="V11" s="101"/>
      <c r="W11" s="14" t="s">
        <v>3</v>
      </c>
      <c r="X11" s="100" t="s">
        <v>8</v>
      </c>
      <c r="Y11" s="102"/>
    </row>
    <row r="12" spans="1:25" ht="22.5" customHeight="1" x14ac:dyDescent="0.15">
      <c r="A12" s="36">
        <v>1</v>
      </c>
      <c r="B12" s="24"/>
      <c r="C12" s="25"/>
      <c r="D12" s="15"/>
      <c r="E12" s="23"/>
      <c r="F12" s="16"/>
      <c r="G12" s="83">
        <v>1</v>
      </c>
      <c r="H12" s="18"/>
      <c r="I12" s="19"/>
      <c r="J12" s="35"/>
      <c r="K12" s="34"/>
      <c r="L12" s="37"/>
      <c r="N12" s="36">
        <v>1</v>
      </c>
      <c r="O12" s="24" t="s">
        <v>20</v>
      </c>
      <c r="P12" s="25" t="s">
        <v>22</v>
      </c>
      <c r="Q12" s="15">
        <v>3</v>
      </c>
      <c r="R12" s="23" t="s">
        <v>44</v>
      </c>
      <c r="S12" s="16" t="s">
        <v>25</v>
      </c>
      <c r="T12" s="83">
        <v>1</v>
      </c>
      <c r="U12" s="18" t="s">
        <v>19</v>
      </c>
      <c r="V12" s="19" t="s">
        <v>23</v>
      </c>
      <c r="W12" s="13">
        <v>2</v>
      </c>
      <c r="X12" s="33"/>
      <c r="Y12" s="37" t="s">
        <v>25</v>
      </c>
    </row>
    <row r="13" spans="1:25" ht="22.5" customHeight="1" x14ac:dyDescent="0.15">
      <c r="A13" s="36">
        <v>2</v>
      </c>
      <c r="B13" s="24"/>
      <c r="C13" s="25"/>
      <c r="D13" s="15"/>
      <c r="E13" s="23"/>
      <c r="F13" s="16"/>
      <c r="G13" s="84"/>
      <c r="H13" s="20"/>
      <c r="I13" s="21"/>
      <c r="J13" s="5"/>
      <c r="K13" s="17"/>
      <c r="L13" s="38"/>
      <c r="N13" s="36">
        <v>2</v>
      </c>
      <c r="O13" s="24" t="s">
        <v>20</v>
      </c>
      <c r="P13" s="25" t="s">
        <v>24</v>
      </c>
      <c r="Q13" s="15">
        <v>2</v>
      </c>
      <c r="R13" s="22"/>
      <c r="S13" s="16" t="s">
        <v>25</v>
      </c>
      <c r="T13" s="84"/>
      <c r="U13" s="20" t="s">
        <v>26</v>
      </c>
      <c r="V13" s="21" t="s">
        <v>28</v>
      </c>
      <c r="W13" s="5">
        <v>1</v>
      </c>
      <c r="X13" s="32"/>
      <c r="Y13" s="38"/>
    </row>
    <row r="14" spans="1:25" ht="22.5" customHeight="1" x14ac:dyDescent="0.15">
      <c r="A14" s="36">
        <v>3</v>
      </c>
      <c r="B14" s="24"/>
      <c r="C14" s="25"/>
      <c r="D14" s="15"/>
      <c r="E14" s="23"/>
      <c r="F14" s="16"/>
      <c r="G14" s="97">
        <v>2</v>
      </c>
      <c r="H14" s="18"/>
      <c r="I14" s="19"/>
      <c r="J14" s="13"/>
      <c r="K14" s="34"/>
      <c r="L14" s="37"/>
      <c r="N14" s="36">
        <v>3</v>
      </c>
      <c r="O14" s="24" t="s">
        <v>27</v>
      </c>
      <c r="P14" s="25" t="s">
        <v>29</v>
      </c>
      <c r="Q14" s="15">
        <v>1</v>
      </c>
      <c r="R14" s="22"/>
      <c r="S14" s="73"/>
      <c r="T14" s="97">
        <v>2</v>
      </c>
      <c r="U14" s="18" t="s">
        <v>19</v>
      </c>
      <c r="V14" s="19" t="s">
        <v>21</v>
      </c>
      <c r="W14" s="13">
        <v>3</v>
      </c>
      <c r="X14" s="34" t="s">
        <v>45</v>
      </c>
      <c r="Y14" s="37" t="s">
        <v>25</v>
      </c>
    </row>
    <row r="15" spans="1:25" ht="22.5" customHeight="1" x14ac:dyDescent="0.15">
      <c r="A15" s="36">
        <v>4</v>
      </c>
      <c r="B15" s="24"/>
      <c r="C15" s="25"/>
      <c r="D15" s="15"/>
      <c r="E15" s="23"/>
      <c r="F15" s="16"/>
      <c r="G15" s="97"/>
      <c r="H15" s="20"/>
      <c r="I15" s="21"/>
      <c r="J15" s="5"/>
      <c r="K15" s="17"/>
      <c r="L15" s="38"/>
      <c r="N15" s="36">
        <v>4</v>
      </c>
      <c r="O15" s="24" t="s">
        <v>31</v>
      </c>
      <c r="P15" s="25" t="s">
        <v>33</v>
      </c>
      <c r="Q15" s="15">
        <v>1</v>
      </c>
      <c r="R15" s="23" t="s">
        <v>44</v>
      </c>
      <c r="S15" s="73"/>
      <c r="T15" s="97"/>
      <c r="U15" s="20" t="s">
        <v>30</v>
      </c>
      <c r="V15" s="21" t="s">
        <v>32</v>
      </c>
      <c r="W15" s="5">
        <v>1</v>
      </c>
      <c r="X15" s="17" t="s">
        <v>45</v>
      </c>
      <c r="Y15" s="71"/>
    </row>
    <row r="16" spans="1:25" ht="22.5" customHeight="1" x14ac:dyDescent="0.15">
      <c r="A16" s="36">
        <v>5</v>
      </c>
      <c r="B16" s="24"/>
      <c r="C16" s="25"/>
      <c r="D16" s="15"/>
      <c r="E16" s="23"/>
      <c r="F16" s="16"/>
      <c r="G16" s="83">
        <v>3</v>
      </c>
      <c r="H16" s="18"/>
      <c r="I16" s="19"/>
      <c r="J16" s="13"/>
      <c r="K16" s="34"/>
      <c r="L16" s="37"/>
      <c r="N16" s="36">
        <v>5</v>
      </c>
      <c r="O16" s="24"/>
      <c r="P16" s="25"/>
      <c r="Q16" s="15"/>
      <c r="R16" s="22"/>
      <c r="S16" s="73"/>
      <c r="T16" s="83">
        <v>3</v>
      </c>
      <c r="U16" s="18"/>
      <c r="V16" s="19"/>
      <c r="W16" s="13"/>
      <c r="X16" s="33"/>
      <c r="Y16" s="72"/>
    </row>
    <row r="17" spans="1:25" ht="22.5" customHeight="1" x14ac:dyDescent="0.15">
      <c r="A17" s="36">
        <v>6</v>
      </c>
      <c r="B17" s="24"/>
      <c r="C17" s="25"/>
      <c r="D17" s="15"/>
      <c r="E17" s="23"/>
      <c r="F17" s="16"/>
      <c r="G17" s="84"/>
      <c r="H17" s="20"/>
      <c r="I17" s="21"/>
      <c r="J17" s="5"/>
      <c r="K17" s="17"/>
      <c r="L17" s="38"/>
      <c r="N17" s="36">
        <v>6</v>
      </c>
      <c r="O17" s="24"/>
      <c r="P17" s="25"/>
      <c r="Q17" s="15"/>
      <c r="R17" s="22"/>
      <c r="S17" s="73"/>
      <c r="T17" s="84"/>
      <c r="U17" s="20"/>
      <c r="V17" s="21"/>
      <c r="W17" s="5"/>
      <c r="X17" s="32"/>
      <c r="Y17" s="71"/>
    </row>
    <row r="18" spans="1:25" ht="22.5" customHeight="1" x14ac:dyDescent="0.15">
      <c r="A18" s="36">
        <v>7</v>
      </c>
      <c r="B18" s="24"/>
      <c r="C18" s="25"/>
      <c r="D18" s="15"/>
      <c r="E18" s="23"/>
      <c r="F18" s="16"/>
      <c r="G18" s="97">
        <v>4</v>
      </c>
      <c r="H18" s="18"/>
      <c r="I18" s="19"/>
      <c r="J18" s="13"/>
      <c r="K18" s="34"/>
      <c r="L18" s="37"/>
      <c r="N18" s="36">
        <v>7</v>
      </c>
      <c r="O18" s="24"/>
      <c r="P18" s="25"/>
      <c r="Q18" s="15"/>
      <c r="R18" s="22"/>
      <c r="S18" s="73"/>
      <c r="T18" s="97">
        <v>4</v>
      </c>
      <c r="U18" s="18"/>
      <c r="V18" s="19"/>
      <c r="W18" s="13"/>
      <c r="X18" s="33"/>
      <c r="Y18" s="72"/>
    </row>
    <row r="19" spans="1:25" ht="22.5" customHeight="1" x14ac:dyDescent="0.15">
      <c r="A19" s="36">
        <v>8</v>
      </c>
      <c r="B19" s="24"/>
      <c r="C19" s="25"/>
      <c r="D19" s="15"/>
      <c r="E19" s="23"/>
      <c r="F19" s="16"/>
      <c r="G19" s="97"/>
      <c r="H19" s="20"/>
      <c r="I19" s="21"/>
      <c r="J19" s="5"/>
      <c r="K19" s="17"/>
      <c r="L19" s="38"/>
      <c r="N19" s="36">
        <v>8</v>
      </c>
      <c r="O19" s="24"/>
      <c r="P19" s="25"/>
      <c r="Q19" s="15"/>
      <c r="R19" s="22"/>
      <c r="S19" s="73"/>
      <c r="T19" s="97"/>
      <c r="U19" s="20"/>
      <c r="V19" s="21"/>
      <c r="W19" s="5"/>
      <c r="X19" s="32"/>
      <c r="Y19" s="71"/>
    </row>
    <row r="20" spans="1:25" ht="22.5" customHeight="1" x14ac:dyDescent="0.15">
      <c r="A20" s="36">
        <v>9</v>
      </c>
      <c r="B20" s="24"/>
      <c r="C20" s="25"/>
      <c r="D20" s="15"/>
      <c r="E20" s="23"/>
      <c r="F20" s="16"/>
      <c r="G20" s="83">
        <v>5</v>
      </c>
      <c r="H20" s="18"/>
      <c r="I20" s="19"/>
      <c r="J20" s="13"/>
      <c r="K20" s="34"/>
      <c r="L20" s="37"/>
      <c r="N20" s="36">
        <v>9</v>
      </c>
      <c r="O20" s="24"/>
      <c r="P20" s="25"/>
      <c r="Q20" s="15"/>
      <c r="R20" s="22"/>
      <c r="S20" s="73"/>
      <c r="T20" s="83">
        <v>5</v>
      </c>
      <c r="U20" s="18"/>
      <c r="V20" s="19"/>
      <c r="W20" s="13"/>
      <c r="X20" s="33"/>
      <c r="Y20" s="72"/>
    </row>
    <row r="21" spans="1:25" ht="22.5" customHeight="1" x14ac:dyDescent="0.15">
      <c r="A21" s="36">
        <v>10</v>
      </c>
      <c r="B21" s="24"/>
      <c r="C21" s="25"/>
      <c r="D21" s="15"/>
      <c r="E21" s="23"/>
      <c r="F21" s="16"/>
      <c r="G21" s="84"/>
      <c r="H21" s="20"/>
      <c r="I21" s="21"/>
      <c r="J21" s="5"/>
      <c r="K21" s="17"/>
      <c r="L21" s="38"/>
      <c r="N21" s="36">
        <v>10</v>
      </c>
      <c r="O21" s="24"/>
      <c r="P21" s="25"/>
      <c r="Q21" s="15"/>
      <c r="R21" s="22"/>
      <c r="S21" s="73"/>
      <c r="T21" s="84"/>
      <c r="U21" s="20"/>
      <c r="V21" s="21"/>
      <c r="W21" s="5"/>
      <c r="X21" s="32"/>
      <c r="Y21" s="71"/>
    </row>
    <row r="22" spans="1:25" ht="22.5" customHeight="1" x14ac:dyDescent="0.15">
      <c r="A22" s="36">
        <v>11</v>
      </c>
      <c r="B22" s="24"/>
      <c r="C22" s="25"/>
      <c r="D22" s="15"/>
      <c r="E22" s="23"/>
      <c r="F22" s="16"/>
      <c r="G22" s="83">
        <v>6</v>
      </c>
      <c r="H22" s="18"/>
      <c r="I22" s="19"/>
      <c r="J22" s="13"/>
      <c r="K22" s="34"/>
      <c r="L22" s="37"/>
      <c r="N22" s="36">
        <v>11</v>
      </c>
      <c r="O22" s="24"/>
      <c r="P22" s="25"/>
      <c r="Q22" s="15"/>
      <c r="R22" s="22"/>
      <c r="S22" s="73"/>
      <c r="T22" s="83">
        <v>6</v>
      </c>
      <c r="U22" s="18"/>
      <c r="V22" s="19"/>
      <c r="W22" s="13"/>
      <c r="X22" s="33"/>
      <c r="Y22" s="72"/>
    </row>
    <row r="23" spans="1:25" ht="22.5" customHeight="1" x14ac:dyDescent="0.15">
      <c r="A23" s="36">
        <v>12</v>
      </c>
      <c r="B23" s="24"/>
      <c r="C23" s="25"/>
      <c r="D23" s="15"/>
      <c r="E23" s="23"/>
      <c r="F23" s="16"/>
      <c r="G23" s="84"/>
      <c r="H23" s="20"/>
      <c r="I23" s="21"/>
      <c r="J23" s="5"/>
      <c r="K23" s="17"/>
      <c r="L23" s="38"/>
      <c r="N23" s="36">
        <v>12</v>
      </c>
      <c r="O23" s="24"/>
      <c r="P23" s="25"/>
      <c r="Q23" s="15"/>
      <c r="R23" s="22"/>
      <c r="S23" s="73"/>
      <c r="T23" s="84"/>
      <c r="U23" s="20"/>
      <c r="V23" s="21"/>
      <c r="W23" s="5"/>
      <c r="X23" s="32"/>
      <c r="Y23" s="71"/>
    </row>
    <row r="24" spans="1:25" ht="22.5" customHeight="1" x14ac:dyDescent="0.15">
      <c r="A24" s="36">
        <v>13</v>
      </c>
      <c r="B24" s="24"/>
      <c r="C24" s="25"/>
      <c r="D24" s="15"/>
      <c r="E24" s="23"/>
      <c r="F24" s="16"/>
      <c r="G24" s="83">
        <v>7</v>
      </c>
      <c r="H24" s="18"/>
      <c r="I24" s="19"/>
      <c r="J24" s="13"/>
      <c r="K24" s="34"/>
      <c r="L24" s="37"/>
      <c r="N24" s="36">
        <v>13</v>
      </c>
      <c r="O24" s="24"/>
      <c r="P24" s="25"/>
      <c r="Q24" s="15"/>
      <c r="R24" s="22"/>
      <c r="S24" s="73"/>
      <c r="T24" s="83">
        <v>7</v>
      </c>
      <c r="U24" s="18"/>
      <c r="V24" s="19"/>
      <c r="W24" s="13"/>
      <c r="X24" s="33"/>
      <c r="Y24" s="72"/>
    </row>
    <row r="25" spans="1:25" ht="22.5" customHeight="1" x14ac:dyDescent="0.15">
      <c r="A25" s="36">
        <v>14</v>
      </c>
      <c r="B25" s="24"/>
      <c r="C25" s="25"/>
      <c r="D25" s="15"/>
      <c r="E25" s="23"/>
      <c r="F25" s="16"/>
      <c r="G25" s="84"/>
      <c r="H25" s="20"/>
      <c r="I25" s="21"/>
      <c r="J25" s="5"/>
      <c r="K25" s="17"/>
      <c r="L25" s="38"/>
      <c r="N25" s="36">
        <v>14</v>
      </c>
      <c r="O25" s="24"/>
      <c r="P25" s="25"/>
      <c r="Q25" s="15"/>
      <c r="R25" s="22"/>
      <c r="S25" s="73"/>
      <c r="T25" s="84"/>
      <c r="U25" s="20"/>
      <c r="V25" s="21"/>
      <c r="W25" s="5"/>
      <c r="X25" s="32"/>
      <c r="Y25" s="71"/>
    </row>
    <row r="26" spans="1:25" ht="22.5" customHeight="1" x14ac:dyDescent="0.15">
      <c r="A26" s="36">
        <v>15</v>
      </c>
      <c r="B26" s="24"/>
      <c r="C26" s="25"/>
      <c r="D26" s="15"/>
      <c r="E26" s="23"/>
      <c r="F26" s="16"/>
      <c r="G26" s="83">
        <v>8</v>
      </c>
      <c r="H26" s="18"/>
      <c r="I26" s="19"/>
      <c r="J26" s="13"/>
      <c r="K26" s="34"/>
      <c r="L26" s="37"/>
      <c r="N26" s="36">
        <v>15</v>
      </c>
      <c r="O26" s="24"/>
      <c r="P26" s="25"/>
      <c r="Q26" s="15"/>
      <c r="R26" s="22"/>
      <c r="S26" s="73"/>
      <c r="T26" s="83">
        <v>8</v>
      </c>
      <c r="U26" s="18"/>
      <c r="V26" s="19"/>
      <c r="W26" s="13"/>
      <c r="X26" s="33"/>
      <c r="Y26" s="72"/>
    </row>
    <row r="27" spans="1:25" ht="22.5" customHeight="1" x14ac:dyDescent="0.15">
      <c r="A27" s="36">
        <v>16</v>
      </c>
      <c r="B27" s="18"/>
      <c r="C27" s="19"/>
      <c r="D27" s="13"/>
      <c r="E27" s="69"/>
      <c r="F27" s="70"/>
      <c r="G27" s="84"/>
      <c r="H27" s="20"/>
      <c r="I27" s="21"/>
      <c r="J27" s="5"/>
      <c r="K27" s="17"/>
      <c r="L27" s="38"/>
      <c r="N27" s="36">
        <v>16</v>
      </c>
      <c r="O27" s="24"/>
      <c r="P27" s="25"/>
      <c r="Q27" s="15"/>
      <c r="R27" s="22"/>
      <c r="S27" s="73"/>
      <c r="T27" s="84"/>
      <c r="U27" s="20"/>
      <c r="V27" s="21"/>
      <c r="W27" s="5"/>
      <c r="X27" s="32"/>
      <c r="Y27" s="71"/>
    </row>
    <row r="28" spans="1:25" ht="22.5" customHeight="1" x14ac:dyDescent="0.15">
      <c r="A28" s="36">
        <v>17</v>
      </c>
      <c r="B28" s="18"/>
      <c r="C28" s="19"/>
      <c r="D28" s="13"/>
      <c r="E28" s="69"/>
      <c r="F28" s="70"/>
      <c r="G28" s="83">
        <v>9</v>
      </c>
      <c r="H28" s="18"/>
      <c r="I28" s="19"/>
      <c r="J28" s="13"/>
      <c r="K28" s="34"/>
      <c r="L28" s="37"/>
      <c r="N28" s="36">
        <v>17</v>
      </c>
      <c r="O28" s="18"/>
      <c r="P28" s="19"/>
      <c r="Q28" s="13"/>
      <c r="R28" s="69"/>
      <c r="S28" s="70"/>
      <c r="T28" s="83">
        <v>9</v>
      </c>
      <c r="U28" s="18"/>
      <c r="V28" s="19"/>
      <c r="W28" s="13"/>
      <c r="X28" s="34"/>
      <c r="Y28" s="37"/>
    </row>
    <row r="29" spans="1:25" ht="22.5" customHeight="1" x14ac:dyDescent="0.15">
      <c r="A29" s="36">
        <v>18</v>
      </c>
      <c r="B29" s="18"/>
      <c r="C29" s="19"/>
      <c r="D29" s="13"/>
      <c r="E29" s="69"/>
      <c r="F29" s="70"/>
      <c r="G29" s="84"/>
      <c r="H29" s="20"/>
      <c r="I29" s="21"/>
      <c r="J29" s="5"/>
      <c r="K29" s="17"/>
      <c r="L29" s="38"/>
      <c r="N29" s="36">
        <v>18</v>
      </c>
      <c r="O29" s="18"/>
      <c r="P29" s="19"/>
      <c r="Q29" s="13"/>
      <c r="R29" s="69"/>
      <c r="S29" s="70"/>
      <c r="T29" s="84"/>
      <c r="U29" s="20"/>
      <c r="V29" s="21"/>
      <c r="W29" s="5"/>
      <c r="X29" s="17"/>
      <c r="Y29" s="38"/>
    </row>
    <row r="30" spans="1:25" ht="22.5" customHeight="1" x14ac:dyDescent="0.15">
      <c r="A30" s="36">
        <v>19</v>
      </c>
      <c r="B30" s="18"/>
      <c r="C30" s="19"/>
      <c r="D30" s="13"/>
      <c r="E30" s="69"/>
      <c r="F30" s="70"/>
      <c r="G30" s="83">
        <v>10</v>
      </c>
      <c r="H30" s="18"/>
      <c r="I30" s="19"/>
      <c r="J30" s="13"/>
      <c r="K30" s="34"/>
      <c r="L30" s="37"/>
      <c r="N30" s="36">
        <v>19</v>
      </c>
      <c r="O30" s="18"/>
      <c r="P30" s="19"/>
      <c r="Q30" s="13"/>
      <c r="R30" s="69"/>
      <c r="S30" s="70"/>
      <c r="T30" s="83">
        <v>10</v>
      </c>
      <c r="U30" s="18"/>
      <c r="V30" s="19"/>
      <c r="W30" s="13"/>
      <c r="X30" s="34"/>
      <c r="Y30" s="37"/>
    </row>
    <row r="31" spans="1:25" ht="22.5" customHeight="1" thickBot="1" x14ac:dyDescent="0.2">
      <c r="A31" s="39">
        <v>20</v>
      </c>
      <c r="B31" s="40"/>
      <c r="C31" s="41"/>
      <c r="D31" s="42"/>
      <c r="E31" s="43"/>
      <c r="F31" s="49"/>
      <c r="G31" s="97"/>
      <c r="H31" s="74"/>
      <c r="I31" s="75"/>
      <c r="J31" s="76"/>
      <c r="K31" s="77"/>
      <c r="L31" s="78"/>
      <c r="N31" s="39">
        <v>20</v>
      </c>
      <c r="O31" s="40"/>
      <c r="P31" s="41"/>
      <c r="Q31" s="42"/>
      <c r="R31" s="43"/>
      <c r="S31" s="49"/>
      <c r="T31" s="97"/>
      <c r="U31" s="74"/>
      <c r="V31" s="75"/>
      <c r="W31" s="76"/>
      <c r="X31" s="77"/>
      <c r="Y31" s="78"/>
    </row>
    <row r="32" spans="1:25" ht="22.5" customHeight="1" x14ac:dyDescent="0.15">
      <c r="A32" s="87" t="s">
        <v>43</v>
      </c>
      <c r="B32" s="87"/>
      <c r="C32" s="87"/>
      <c r="D32" s="87"/>
      <c r="E32" s="87"/>
      <c r="F32" s="87"/>
      <c r="G32" s="83">
        <v>11</v>
      </c>
      <c r="H32" s="18"/>
      <c r="I32" s="19"/>
      <c r="J32" s="13"/>
      <c r="K32" s="34"/>
      <c r="L32" s="37"/>
      <c r="N32" s="87" t="s">
        <v>43</v>
      </c>
      <c r="O32" s="87"/>
      <c r="P32" s="87"/>
      <c r="Q32" s="87"/>
      <c r="R32" s="87"/>
      <c r="S32" s="87"/>
      <c r="T32" s="83">
        <v>11</v>
      </c>
      <c r="U32" s="18"/>
      <c r="V32" s="19"/>
      <c r="W32" s="13"/>
      <c r="X32" s="34"/>
      <c r="Y32" s="37"/>
    </row>
    <row r="33" spans="1:25" ht="22.5" customHeight="1" x14ac:dyDescent="0.15">
      <c r="A33" s="87"/>
      <c r="B33" s="87"/>
      <c r="C33" s="87"/>
      <c r="D33" s="87"/>
      <c r="E33" s="87"/>
      <c r="F33" s="87"/>
      <c r="G33" s="84"/>
      <c r="H33" s="20"/>
      <c r="I33" s="21"/>
      <c r="J33" s="5"/>
      <c r="K33" s="17"/>
      <c r="L33" s="38"/>
      <c r="N33" s="87"/>
      <c r="O33" s="87"/>
      <c r="P33" s="87"/>
      <c r="Q33" s="87"/>
      <c r="R33" s="87"/>
      <c r="S33" s="87"/>
      <c r="T33" s="84"/>
      <c r="U33" s="20"/>
      <c r="V33" s="21"/>
      <c r="W33" s="5"/>
      <c r="X33" s="17"/>
      <c r="Y33" s="38"/>
    </row>
    <row r="34" spans="1:25" ht="22.5" customHeight="1" x14ac:dyDescent="0.15">
      <c r="A34" s="93" t="s">
        <v>5</v>
      </c>
      <c r="B34" s="93"/>
      <c r="C34" s="2"/>
      <c r="G34" s="83">
        <v>12</v>
      </c>
      <c r="H34" s="18"/>
      <c r="I34" s="19"/>
      <c r="J34" s="13"/>
      <c r="K34" s="34"/>
      <c r="L34" s="37"/>
      <c r="N34" s="93" t="s">
        <v>5</v>
      </c>
      <c r="O34" s="93"/>
      <c r="P34" s="2"/>
      <c r="T34" s="83">
        <v>12</v>
      </c>
      <c r="U34" s="18"/>
      <c r="V34" s="19"/>
      <c r="W34" s="13"/>
      <c r="X34" s="34"/>
      <c r="Y34" s="37"/>
    </row>
    <row r="35" spans="1:25" ht="22.5" customHeight="1" thickBot="1" x14ac:dyDescent="0.2">
      <c r="A35" s="88" t="s">
        <v>10</v>
      </c>
      <c r="B35" s="88"/>
      <c r="C35" s="89">
        <f>700*COUNTA(B12:B31,H12:H35)</f>
        <v>0</v>
      </c>
      <c r="D35" s="90"/>
      <c r="E35" s="27"/>
      <c r="G35" s="85"/>
      <c r="H35" s="44"/>
      <c r="I35" s="45"/>
      <c r="J35" s="46"/>
      <c r="K35" s="47"/>
      <c r="L35" s="48"/>
      <c r="N35" s="88" t="s">
        <v>10</v>
      </c>
      <c r="O35" s="88"/>
      <c r="P35" s="89">
        <f>700*COUNTA(O12:O31,U12:U31)</f>
        <v>5600</v>
      </c>
      <c r="Q35" s="90"/>
      <c r="R35" s="27"/>
      <c r="T35" s="85"/>
      <c r="U35" s="44"/>
      <c r="V35" s="45"/>
      <c r="W35" s="46"/>
      <c r="X35" s="47"/>
      <c r="Y35" s="48"/>
    </row>
    <row r="36" spans="1:25" ht="23.25" customHeight="1" x14ac:dyDescent="0.15">
      <c r="A36" s="79" t="str">
        <f>COUNTA(B12:B31,H12:H35)&amp;"名"</f>
        <v>0名</v>
      </c>
      <c r="B36" s="80"/>
      <c r="C36" s="91"/>
      <c r="D36" s="92"/>
      <c r="E36" s="27"/>
      <c r="F36" s="2" t="s">
        <v>4</v>
      </c>
      <c r="N36" s="79" t="str">
        <f>COUNTA(O12:O31,U12:U31)&amp;"名"</f>
        <v>8名</v>
      </c>
      <c r="O36" s="80"/>
      <c r="P36" s="91"/>
      <c r="Q36" s="92"/>
      <c r="R36" s="27"/>
      <c r="S36" s="2" t="s">
        <v>4</v>
      </c>
    </row>
    <row r="37" spans="1:25" ht="18" customHeight="1" x14ac:dyDescent="0.15">
      <c r="A37" s="81"/>
      <c r="B37" s="81"/>
      <c r="C37" s="6"/>
      <c r="D37" s="6"/>
      <c r="E37" s="6"/>
      <c r="N37" s="81"/>
      <c r="O37" s="81"/>
      <c r="P37" s="6"/>
      <c r="Q37" s="6"/>
      <c r="R37" s="6"/>
    </row>
    <row r="38" spans="1:25" ht="18" customHeight="1" x14ac:dyDescent="0.15">
      <c r="E38" s="2" t="s">
        <v>6</v>
      </c>
      <c r="R38" s="2" t="s">
        <v>6</v>
      </c>
    </row>
    <row r="39" spans="1:25" ht="18" customHeight="1" x14ac:dyDescent="0.15">
      <c r="E39" s="86" t="s">
        <v>184</v>
      </c>
      <c r="F39" s="86"/>
      <c r="G39" s="86"/>
      <c r="H39" s="86"/>
      <c r="I39" s="82"/>
      <c r="J39" s="82"/>
      <c r="K39" s="82"/>
      <c r="R39" s="8" t="str">
        <f>E39</f>
        <v>平成 30 年　　　月　　　日　　学校長</v>
      </c>
      <c r="V39" s="82"/>
      <c r="W39" s="82"/>
      <c r="X39" s="82"/>
    </row>
    <row r="40" spans="1:25" x14ac:dyDescent="0.15">
      <c r="E40" s="2"/>
      <c r="F40" s="2"/>
    </row>
    <row r="41" spans="1:25" x14ac:dyDescent="0.15">
      <c r="E41" s="8"/>
      <c r="F41" s="8"/>
    </row>
    <row r="42" spans="1:25" x14ac:dyDescent="0.15">
      <c r="D42" s="8"/>
      <c r="E42" s="8"/>
      <c r="F42" s="8"/>
    </row>
  </sheetData>
  <mergeCells count="72">
    <mergeCell ref="T20:T21"/>
    <mergeCell ref="T18:T19"/>
    <mergeCell ref="O4:P5"/>
    <mergeCell ref="Q4:R5"/>
    <mergeCell ref="T16:T17"/>
    <mergeCell ref="T14:T15"/>
    <mergeCell ref="T12:T13"/>
    <mergeCell ref="T10:Y10"/>
    <mergeCell ref="X11:Y11"/>
    <mergeCell ref="T7:Y7"/>
    <mergeCell ref="N8:P8"/>
    <mergeCell ref="N9:Y9"/>
    <mergeCell ref="N10:S10"/>
    <mergeCell ref="O11:P11"/>
    <mergeCell ref="R11:S11"/>
    <mergeCell ref="U11:V11"/>
    <mergeCell ref="N7:O7"/>
    <mergeCell ref="Q7:S7"/>
    <mergeCell ref="A1:I1"/>
    <mergeCell ref="A7:B7"/>
    <mergeCell ref="A8:C8"/>
    <mergeCell ref="G10:L10"/>
    <mergeCell ref="G7:L7"/>
    <mergeCell ref="D3:F3"/>
    <mergeCell ref="A2:L2"/>
    <mergeCell ref="A9:L9"/>
    <mergeCell ref="I4:L4"/>
    <mergeCell ref="B4:E5"/>
    <mergeCell ref="I6:L6"/>
    <mergeCell ref="N1:V1"/>
    <mergeCell ref="N2:Y2"/>
    <mergeCell ref="Q3:S3"/>
    <mergeCell ref="A32:F33"/>
    <mergeCell ref="G14:G15"/>
    <mergeCell ref="D7:F7"/>
    <mergeCell ref="H11:I11"/>
    <mergeCell ref="K11:L11"/>
    <mergeCell ref="E11:F11"/>
    <mergeCell ref="A10:F10"/>
    <mergeCell ref="B11:C11"/>
    <mergeCell ref="G18:G19"/>
    <mergeCell ref="G20:G21"/>
    <mergeCell ref="G12:G13"/>
    <mergeCell ref="G32:G33"/>
    <mergeCell ref="G30:G31"/>
    <mergeCell ref="G16:G17"/>
    <mergeCell ref="A37:B37"/>
    <mergeCell ref="A35:B35"/>
    <mergeCell ref="A36:B36"/>
    <mergeCell ref="C35:D36"/>
    <mergeCell ref="A34:B34"/>
    <mergeCell ref="T26:T27"/>
    <mergeCell ref="T24:T25"/>
    <mergeCell ref="T22:T23"/>
    <mergeCell ref="E39:H39"/>
    <mergeCell ref="I39:K39"/>
    <mergeCell ref="N32:S33"/>
    <mergeCell ref="N35:O35"/>
    <mergeCell ref="P35:Q36"/>
    <mergeCell ref="N34:O34"/>
    <mergeCell ref="T28:T29"/>
    <mergeCell ref="T30:T31"/>
    <mergeCell ref="G28:G29"/>
    <mergeCell ref="G22:G23"/>
    <mergeCell ref="G24:G25"/>
    <mergeCell ref="G26:G27"/>
    <mergeCell ref="G34:G35"/>
    <mergeCell ref="N36:O36"/>
    <mergeCell ref="N37:O37"/>
    <mergeCell ref="V39:X39"/>
    <mergeCell ref="T32:T33"/>
    <mergeCell ref="T34:T35"/>
  </mergeCells>
  <phoneticPr fontId="1"/>
  <dataValidations count="2">
    <dataValidation type="list" allowBlank="1" showInputMessage="1" showErrorMessage="1" sqref="K12:K35 E12:E31 R28:R31 X28:X35">
      <formula1>$R$12</formula1>
    </dataValidation>
    <dataValidation type="list" allowBlank="1" showInputMessage="1" showErrorMessage="1" sqref="L12:L35 F12:F31 S28:S31 Y28:Y35">
      <formula1>$S$12</formula1>
    </dataValidation>
  </dataValidations>
  <printOptions horizontalCentered="1" verticalCentered="1"/>
  <pageMargins left="0.39370078740157483" right="0.39370078740157483" top="0.78740157480314965" bottom="0.39370078740157483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2"/>
  <sheetViews>
    <sheetView view="pageBreakPreview" topLeftCell="A31" zoomScale="85" zoomScaleNormal="100" zoomScaleSheetLayoutView="85" workbookViewId="0">
      <selection activeCell="E41" sqref="E41"/>
    </sheetView>
  </sheetViews>
  <sheetFormatPr defaultRowHeight="13.5" x14ac:dyDescent="0.15"/>
  <cols>
    <col min="1" max="1" width="5" style="1" customWidth="1"/>
    <col min="2" max="3" width="9.625" style="1" customWidth="1"/>
    <col min="4" max="4" width="6.875" style="1" customWidth="1"/>
    <col min="5" max="5" width="4.625" style="1" customWidth="1"/>
    <col min="6" max="6" width="9.625" style="1" customWidth="1"/>
    <col min="7" max="7" width="5" style="1" customWidth="1"/>
    <col min="8" max="9" width="9.625" style="1" customWidth="1"/>
    <col min="10" max="10" width="6.875" style="1" customWidth="1"/>
    <col min="11" max="11" width="4.625" style="1" customWidth="1"/>
    <col min="12" max="12" width="9.625" style="1" customWidth="1"/>
    <col min="13" max="13" width="2.625" style="1" customWidth="1"/>
    <col min="14" max="14" width="5" style="1" customWidth="1"/>
    <col min="15" max="16" width="9.625" style="1" customWidth="1"/>
    <col min="17" max="17" width="6.875" style="1" customWidth="1"/>
    <col min="18" max="18" width="4.625" style="1" customWidth="1"/>
    <col min="19" max="19" width="9.625" style="1" customWidth="1"/>
    <col min="20" max="20" width="5" style="1" customWidth="1"/>
    <col min="21" max="22" width="9.625" style="1" customWidth="1"/>
    <col min="23" max="23" width="6.875" style="1" customWidth="1"/>
    <col min="24" max="24" width="4.625" style="1" customWidth="1"/>
    <col min="25" max="25" width="9.625" style="1" customWidth="1"/>
    <col min="26" max="16384" width="9" style="1"/>
  </cols>
  <sheetData>
    <row r="1" spans="1:25" ht="30" customHeight="1" thickBot="1" x14ac:dyDescent="0.2">
      <c r="A1" s="94" t="s">
        <v>185</v>
      </c>
      <c r="B1" s="94"/>
      <c r="C1" s="94"/>
      <c r="D1" s="94"/>
      <c r="E1" s="94"/>
      <c r="F1" s="94"/>
      <c r="G1" s="94"/>
      <c r="H1" s="94"/>
      <c r="I1" s="94"/>
      <c r="J1" s="28"/>
      <c r="K1" s="30" t="s">
        <v>16</v>
      </c>
      <c r="L1" s="31"/>
      <c r="N1" s="94" t="str">
        <f>A1</f>
        <v>第38回香川県高等学校新人強化バドミントン大会申込書　　（　女子　）</v>
      </c>
      <c r="O1" s="94"/>
      <c r="P1" s="94"/>
      <c r="Q1" s="94"/>
      <c r="R1" s="94"/>
      <c r="S1" s="94"/>
      <c r="T1" s="94"/>
      <c r="U1" s="94"/>
      <c r="V1" s="94"/>
      <c r="W1" s="28"/>
      <c r="X1" s="30" t="s">
        <v>16</v>
      </c>
      <c r="Y1" s="31" t="s">
        <v>31</v>
      </c>
    </row>
    <row r="2" spans="1:25" ht="9" customHeight="1" x14ac:dyDescent="0.1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25" ht="18" customHeight="1" x14ac:dyDescent="0.15">
      <c r="A3" s="8" t="s">
        <v>11</v>
      </c>
      <c r="B3" s="8"/>
      <c r="C3" s="8"/>
      <c r="D3" s="96"/>
      <c r="E3" s="96"/>
      <c r="F3" s="96"/>
      <c r="G3" s="8"/>
      <c r="H3" s="4"/>
      <c r="I3" s="4"/>
      <c r="J3" s="4"/>
      <c r="K3" s="4"/>
      <c r="L3" s="4"/>
      <c r="N3" s="8" t="s">
        <v>11</v>
      </c>
      <c r="O3" s="8"/>
      <c r="P3" s="8"/>
      <c r="Q3" s="96"/>
      <c r="R3" s="96"/>
      <c r="S3" s="96"/>
      <c r="T3" s="8"/>
      <c r="U3" s="4"/>
      <c r="V3" s="4"/>
      <c r="W3" s="4"/>
      <c r="X3" s="4"/>
      <c r="Y3" s="4"/>
    </row>
    <row r="4" spans="1:25" ht="18" customHeight="1" x14ac:dyDescent="0.15">
      <c r="B4" s="115" t="e">
        <f>VLOOKUP(抽選作業用!E1,抽選作業用!Z4:AB48,2)</f>
        <v>#N/A</v>
      </c>
      <c r="C4" s="115"/>
      <c r="D4" s="115"/>
      <c r="E4" s="115"/>
      <c r="F4" s="3"/>
      <c r="G4" s="8" t="s">
        <v>12</v>
      </c>
      <c r="H4" s="3"/>
      <c r="I4" s="114"/>
      <c r="J4" s="114"/>
      <c r="K4" s="114"/>
      <c r="L4" s="114"/>
      <c r="O4" s="117"/>
      <c r="P4" s="117"/>
      <c r="Q4" s="119" t="s">
        <v>14</v>
      </c>
      <c r="R4" s="119"/>
      <c r="S4" s="3"/>
      <c r="T4" s="8" t="s">
        <v>12</v>
      </c>
      <c r="U4" s="3"/>
      <c r="V4" s="3"/>
      <c r="W4" s="3"/>
      <c r="X4" s="3"/>
      <c r="Y4" s="8"/>
    </row>
    <row r="5" spans="1:25" ht="9" customHeight="1" x14ac:dyDescent="0.15">
      <c r="A5" s="26"/>
      <c r="B5" s="116"/>
      <c r="C5" s="116"/>
      <c r="D5" s="116"/>
      <c r="E5" s="116"/>
      <c r="F5" s="10"/>
      <c r="G5" s="11"/>
      <c r="H5" s="12"/>
      <c r="I5" s="12"/>
      <c r="J5" s="12"/>
      <c r="K5" s="12"/>
      <c r="L5" s="12"/>
      <c r="M5" s="4"/>
      <c r="N5" s="26"/>
      <c r="O5" s="118"/>
      <c r="P5" s="118"/>
      <c r="Q5" s="120"/>
      <c r="R5" s="120"/>
      <c r="S5" s="10"/>
      <c r="T5" s="11"/>
      <c r="U5" s="12"/>
      <c r="V5" s="12"/>
      <c r="W5" s="12"/>
      <c r="X5" s="12"/>
      <c r="Y5" s="12"/>
    </row>
    <row r="6" spans="1:25" ht="18" customHeight="1" thickBot="1" x14ac:dyDescent="0.2">
      <c r="A6" s="3"/>
      <c r="B6" s="3"/>
      <c r="C6" s="3"/>
      <c r="D6" s="4"/>
      <c r="E6" s="4"/>
      <c r="F6" s="4"/>
      <c r="G6" s="9" t="s">
        <v>13</v>
      </c>
      <c r="H6" s="7"/>
      <c r="I6" s="114"/>
      <c r="J6" s="114"/>
      <c r="K6" s="114"/>
      <c r="L6" s="114"/>
      <c r="M6" s="4"/>
      <c r="N6" s="3"/>
      <c r="O6" s="3"/>
      <c r="P6" s="3"/>
      <c r="Q6" s="4"/>
      <c r="R6" s="4"/>
      <c r="S6" s="4"/>
      <c r="T6" s="9" t="s">
        <v>13</v>
      </c>
      <c r="U6" s="7"/>
      <c r="V6" s="7"/>
      <c r="W6" s="7"/>
      <c r="X6" s="7"/>
      <c r="Y6" s="7"/>
    </row>
    <row r="7" spans="1:25" ht="20.100000000000001" customHeight="1" thickBot="1" x14ac:dyDescent="0.2">
      <c r="A7" s="107" t="s">
        <v>17</v>
      </c>
      <c r="B7" s="107"/>
      <c r="C7" s="29"/>
      <c r="D7" s="98" t="s">
        <v>18</v>
      </c>
      <c r="E7" s="99"/>
      <c r="F7" s="99"/>
      <c r="G7" s="112" t="s">
        <v>15</v>
      </c>
      <c r="H7" s="112"/>
      <c r="I7" s="112"/>
      <c r="J7" s="112"/>
      <c r="K7" s="112"/>
      <c r="L7" s="112"/>
      <c r="M7" s="4"/>
      <c r="N7" s="107" t="s">
        <v>17</v>
      </c>
      <c r="O7" s="107"/>
      <c r="P7" s="29">
        <v>4</v>
      </c>
      <c r="Q7" s="98" t="s">
        <v>18</v>
      </c>
      <c r="R7" s="99"/>
      <c r="S7" s="99"/>
      <c r="T7" s="112" t="s">
        <v>15</v>
      </c>
      <c r="U7" s="112"/>
      <c r="V7" s="112"/>
      <c r="W7" s="112"/>
      <c r="X7" s="112"/>
      <c r="Y7" s="112"/>
    </row>
    <row r="8" spans="1:25" ht="11.1" customHeight="1" x14ac:dyDescent="0.15">
      <c r="A8" s="108"/>
      <c r="B8" s="108"/>
      <c r="C8" s="108"/>
      <c r="D8" s="4"/>
      <c r="E8" s="4"/>
      <c r="F8" s="4"/>
      <c r="G8" s="4"/>
      <c r="H8" s="4"/>
      <c r="I8" s="4"/>
      <c r="J8" s="4"/>
      <c r="K8" s="4"/>
      <c r="L8" s="4"/>
      <c r="M8" s="4"/>
      <c r="N8" s="108"/>
      <c r="O8" s="108"/>
      <c r="P8" s="108"/>
      <c r="Q8" s="4"/>
      <c r="R8" s="4"/>
      <c r="S8" s="4"/>
      <c r="T8" s="4"/>
      <c r="U8" s="4"/>
      <c r="V8" s="4"/>
      <c r="W8" s="4"/>
      <c r="X8" s="4"/>
      <c r="Y8" s="4"/>
    </row>
    <row r="9" spans="1:25" ht="18.75" customHeight="1" thickBot="1" x14ac:dyDescent="0.2">
      <c r="A9" s="113" t="s">
        <v>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N9" s="113" t="s">
        <v>0</v>
      </c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</row>
    <row r="10" spans="1:25" ht="26.25" customHeight="1" thickBot="1" x14ac:dyDescent="0.2">
      <c r="A10" s="104" t="s">
        <v>1</v>
      </c>
      <c r="B10" s="105"/>
      <c r="C10" s="105"/>
      <c r="D10" s="105"/>
      <c r="E10" s="105"/>
      <c r="F10" s="106"/>
      <c r="G10" s="109" t="s">
        <v>2</v>
      </c>
      <c r="H10" s="110"/>
      <c r="I10" s="110"/>
      <c r="J10" s="110"/>
      <c r="K10" s="110"/>
      <c r="L10" s="111"/>
      <c r="N10" s="104" t="s">
        <v>1</v>
      </c>
      <c r="O10" s="105"/>
      <c r="P10" s="105"/>
      <c r="Q10" s="105"/>
      <c r="R10" s="105"/>
      <c r="S10" s="106"/>
      <c r="T10" s="109" t="s">
        <v>2</v>
      </c>
      <c r="U10" s="110"/>
      <c r="V10" s="110"/>
      <c r="W10" s="110"/>
      <c r="X10" s="110"/>
      <c r="Y10" s="111"/>
    </row>
    <row r="11" spans="1:25" ht="26.25" customHeight="1" thickTop="1" x14ac:dyDescent="0.15">
      <c r="A11" s="50" t="s">
        <v>9</v>
      </c>
      <c r="B11" s="100" t="s">
        <v>7</v>
      </c>
      <c r="C11" s="101"/>
      <c r="D11" s="14" t="s">
        <v>3</v>
      </c>
      <c r="E11" s="100" t="s">
        <v>8</v>
      </c>
      <c r="F11" s="103"/>
      <c r="G11" s="50" t="s">
        <v>9</v>
      </c>
      <c r="H11" s="100" t="s">
        <v>7</v>
      </c>
      <c r="I11" s="101"/>
      <c r="J11" s="14" t="s">
        <v>3</v>
      </c>
      <c r="K11" s="100" t="s">
        <v>8</v>
      </c>
      <c r="L11" s="102"/>
      <c r="N11" s="50" t="s">
        <v>9</v>
      </c>
      <c r="O11" s="100" t="s">
        <v>7</v>
      </c>
      <c r="P11" s="101"/>
      <c r="Q11" s="14" t="s">
        <v>3</v>
      </c>
      <c r="R11" s="100" t="s">
        <v>8</v>
      </c>
      <c r="S11" s="103"/>
      <c r="T11" s="50" t="s">
        <v>9</v>
      </c>
      <c r="U11" s="100" t="s">
        <v>7</v>
      </c>
      <c r="V11" s="101"/>
      <c r="W11" s="14" t="s">
        <v>3</v>
      </c>
      <c r="X11" s="100" t="s">
        <v>8</v>
      </c>
      <c r="Y11" s="102"/>
    </row>
    <row r="12" spans="1:25" ht="22.5" customHeight="1" x14ac:dyDescent="0.15">
      <c r="A12" s="36">
        <v>1</v>
      </c>
      <c r="B12" s="24"/>
      <c r="C12" s="25"/>
      <c r="D12" s="15"/>
      <c r="E12" s="23"/>
      <c r="F12" s="16"/>
      <c r="G12" s="83">
        <v>1</v>
      </c>
      <c r="H12" s="18"/>
      <c r="I12" s="19"/>
      <c r="J12" s="35"/>
      <c r="K12" s="34"/>
      <c r="L12" s="37"/>
      <c r="N12" s="36">
        <v>1</v>
      </c>
      <c r="O12" s="24" t="s">
        <v>20</v>
      </c>
      <c r="P12" s="25" t="s">
        <v>22</v>
      </c>
      <c r="Q12" s="15">
        <v>3</v>
      </c>
      <c r="R12" s="23" t="s">
        <v>44</v>
      </c>
      <c r="S12" s="16" t="s">
        <v>25</v>
      </c>
      <c r="T12" s="83">
        <v>1</v>
      </c>
      <c r="U12" s="18" t="s">
        <v>19</v>
      </c>
      <c r="V12" s="19" t="s">
        <v>23</v>
      </c>
      <c r="W12" s="13">
        <v>2</v>
      </c>
      <c r="X12" s="33"/>
      <c r="Y12" s="37" t="s">
        <v>25</v>
      </c>
    </row>
    <row r="13" spans="1:25" ht="22.5" customHeight="1" x14ac:dyDescent="0.15">
      <c r="A13" s="36">
        <v>2</v>
      </c>
      <c r="B13" s="24"/>
      <c r="C13" s="25"/>
      <c r="D13" s="15"/>
      <c r="E13" s="23"/>
      <c r="F13" s="16"/>
      <c r="G13" s="84"/>
      <c r="H13" s="20"/>
      <c r="I13" s="21"/>
      <c r="J13" s="5"/>
      <c r="K13" s="17"/>
      <c r="L13" s="38"/>
      <c r="N13" s="36">
        <v>2</v>
      </c>
      <c r="O13" s="24" t="s">
        <v>20</v>
      </c>
      <c r="P13" s="25" t="s">
        <v>24</v>
      </c>
      <c r="Q13" s="15">
        <v>2</v>
      </c>
      <c r="R13" s="22"/>
      <c r="S13" s="16" t="s">
        <v>25</v>
      </c>
      <c r="T13" s="84"/>
      <c r="U13" s="20" t="s">
        <v>26</v>
      </c>
      <c r="V13" s="21" t="s">
        <v>28</v>
      </c>
      <c r="W13" s="5">
        <v>1</v>
      </c>
      <c r="X13" s="32"/>
      <c r="Y13" s="38"/>
    </row>
    <row r="14" spans="1:25" ht="22.5" customHeight="1" x14ac:dyDescent="0.15">
      <c r="A14" s="36">
        <v>3</v>
      </c>
      <c r="B14" s="24"/>
      <c r="C14" s="25"/>
      <c r="D14" s="15"/>
      <c r="E14" s="23"/>
      <c r="F14" s="16"/>
      <c r="G14" s="97">
        <v>2</v>
      </c>
      <c r="H14" s="18"/>
      <c r="I14" s="19"/>
      <c r="J14" s="13"/>
      <c r="K14" s="34"/>
      <c r="L14" s="37"/>
      <c r="N14" s="36">
        <v>3</v>
      </c>
      <c r="O14" s="24" t="s">
        <v>27</v>
      </c>
      <c r="P14" s="25" t="s">
        <v>29</v>
      </c>
      <c r="Q14" s="15">
        <v>1</v>
      </c>
      <c r="R14" s="22"/>
      <c r="S14" s="73"/>
      <c r="T14" s="97">
        <v>2</v>
      </c>
      <c r="U14" s="18" t="s">
        <v>19</v>
      </c>
      <c r="V14" s="19" t="s">
        <v>21</v>
      </c>
      <c r="W14" s="13">
        <v>3</v>
      </c>
      <c r="X14" s="34" t="s">
        <v>45</v>
      </c>
      <c r="Y14" s="37" t="s">
        <v>25</v>
      </c>
    </row>
    <row r="15" spans="1:25" ht="22.5" customHeight="1" x14ac:dyDescent="0.15">
      <c r="A15" s="36">
        <v>4</v>
      </c>
      <c r="B15" s="24"/>
      <c r="C15" s="25"/>
      <c r="D15" s="15"/>
      <c r="E15" s="23"/>
      <c r="F15" s="16"/>
      <c r="G15" s="97"/>
      <c r="H15" s="20"/>
      <c r="I15" s="21"/>
      <c r="J15" s="5"/>
      <c r="K15" s="17"/>
      <c r="L15" s="38"/>
      <c r="N15" s="36">
        <v>4</v>
      </c>
      <c r="O15" s="24" t="s">
        <v>31</v>
      </c>
      <c r="P15" s="25" t="s">
        <v>33</v>
      </c>
      <c r="Q15" s="15">
        <v>1</v>
      </c>
      <c r="R15" s="23" t="s">
        <v>44</v>
      </c>
      <c r="S15" s="73"/>
      <c r="T15" s="97"/>
      <c r="U15" s="20" t="s">
        <v>30</v>
      </c>
      <c r="V15" s="21" t="s">
        <v>32</v>
      </c>
      <c r="W15" s="5">
        <v>1</v>
      </c>
      <c r="X15" s="17" t="s">
        <v>45</v>
      </c>
      <c r="Y15" s="71"/>
    </row>
    <row r="16" spans="1:25" ht="22.5" customHeight="1" x14ac:dyDescent="0.15">
      <c r="A16" s="36">
        <v>5</v>
      </c>
      <c r="B16" s="24"/>
      <c r="C16" s="25"/>
      <c r="D16" s="15"/>
      <c r="E16" s="23"/>
      <c r="F16" s="16"/>
      <c r="G16" s="83">
        <v>3</v>
      </c>
      <c r="H16" s="18"/>
      <c r="I16" s="19"/>
      <c r="J16" s="13"/>
      <c r="K16" s="34"/>
      <c r="L16" s="37"/>
      <c r="N16" s="36">
        <v>5</v>
      </c>
      <c r="O16" s="24"/>
      <c r="P16" s="25"/>
      <c r="Q16" s="15"/>
      <c r="R16" s="22"/>
      <c r="S16" s="73"/>
      <c r="T16" s="83">
        <v>3</v>
      </c>
      <c r="U16" s="18"/>
      <c r="V16" s="19"/>
      <c r="W16" s="13"/>
      <c r="X16" s="33"/>
      <c r="Y16" s="72"/>
    </row>
    <row r="17" spans="1:25" ht="22.5" customHeight="1" x14ac:dyDescent="0.15">
      <c r="A17" s="36">
        <v>6</v>
      </c>
      <c r="B17" s="24"/>
      <c r="C17" s="25"/>
      <c r="D17" s="15"/>
      <c r="E17" s="23"/>
      <c r="F17" s="16"/>
      <c r="G17" s="84"/>
      <c r="H17" s="20"/>
      <c r="I17" s="21"/>
      <c r="J17" s="5"/>
      <c r="K17" s="17"/>
      <c r="L17" s="38"/>
      <c r="N17" s="36">
        <v>6</v>
      </c>
      <c r="O17" s="24"/>
      <c r="P17" s="25"/>
      <c r="Q17" s="15"/>
      <c r="R17" s="22"/>
      <c r="S17" s="73"/>
      <c r="T17" s="84"/>
      <c r="U17" s="20"/>
      <c r="V17" s="21"/>
      <c r="W17" s="5"/>
      <c r="X17" s="32"/>
      <c r="Y17" s="71"/>
    </row>
    <row r="18" spans="1:25" ht="22.5" customHeight="1" x14ac:dyDescent="0.15">
      <c r="A18" s="36">
        <v>7</v>
      </c>
      <c r="B18" s="24"/>
      <c r="C18" s="25"/>
      <c r="D18" s="15"/>
      <c r="E18" s="23"/>
      <c r="F18" s="16"/>
      <c r="G18" s="97">
        <v>4</v>
      </c>
      <c r="H18" s="18"/>
      <c r="I18" s="19"/>
      <c r="J18" s="13"/>
      <c r="K18" s="34"/>
      <c r="L18" s="37"/>
      <c r="N18" s="36">
        <v>7</v>
      </c>
      <c r="O18" s="24"/>
      <c r="P18" s="25"/>
      <c r="Q18" s="15"/>
      <c r="R18" s="22"/>
      <c r="S18" s="73"/>
      <c r="T18" s="97">
        <v>4</v>
      </c>
      <c r="U18" s="18"/>
      <c r="V18" s="19"/>
      <c r="W18" s="13"/>
      <c r="X18" s="33"/>
      <c r="Y18" s="72"/>
    </row>
    <row r="19" spans="1:25" ht="22.5" customHeight="1" x14ac:dyDescent="0.15">
      <c r="A19" s="36">
        <v>8</v>
      </c>
      <c r="B19" s="24"/>
      <c r="C19" s="25"/>
      <c r="D19" s="15"/>
      <c r="E19" s="23"/>
      <c r="F19" s="16"/>
      <c r="G19" s="97"/>
      <c r="H19" s="20"/>
      <c r="I19" s="21"/>
      <c r="J19" s="5"/>
      <c r="K19" s="17"/>
      <c r="L19" s="38"/>
      <c r="N19" s="36">
        <v>8</v>
      </c>
      <c r="O19" s="24"/>
      <c r="P19" s="25"/>
      <c r="Q19" s="15"/>
      <c r="R19" s="22"/>
      <c r="S19" s="73"/>
      <c r="T19" s="97"/>
      <c r="U19" s="20"/>
      <c r="V19" s="21"/>
      <c r="W19" s="5"/>
      <c r="X19" s="32"/>
      <c r="Y19" s="71"/>
    </row>
    <row r="20" spans="1:25" ht="22.5" customHeight="1" x14ac:dyDescent="0.15">
      <c r="A20" s="36">
        <v>9</v>
      </c>
      <c r="B20" s="24"/>
      <c r="C20" s="25"/>
      <c r="D20" s="15"/>
      <c r="E20" s="23"/>
      <c r="F20" s="16"/>
      <c r="G20" s="83">
        <v>5</v>
      </c>
      <c r="H20" s="18"/>
      <c r="I20" s="19"/>
      <c r="J20" s="13"/>
      <c r="K20" s="34"/>
      <c r="L20" s="37"/>
      <c r="N20" s="36">
        <v>9</v>
      </c>
      <c r="O20" s="24"/>
      <c r="P20" s="25"/>
      <c r="Q20" s="15"/>
      <c r="R20" s="22"/>
      <c r="S20" s="73"/>
      <c r="T20" s="83">
        <v>5</v>
      </c>
      <c r="U20" s="18"/>
      <c r="V20" s="19"/>
      <c r="W20" s="13"/>
      <c r="X20" s="33"/>
      <c r="Y20" s="72"/>
    </row>
    <row r="21" spans="1:25" ht="22.5" customHeight="1" x14ac:dyDescent="0.15">
      <c r="A21" s="36">
        <v>10</v>
      </c>
      <c r="B21" s="24"/>
      <c r="C21" s="25"/>
      <c r="D21" s="15"/>
      <c r="E21" s="23"/>
      <c r="F21" s="16"/>
      <c r="G21" s="84"/>
      <c r="H21" s="20"/>
      <c r="I21" s="21"/>
      <c r="J21" s="5"/>
      <c r="K21" s="17"/>
      <c r="L21" s="38"/>
      <c r="N21" s="36">
        <v>10</v>
      </c>
      <c r="O21" s="24"/>
      <c r="P21" s="25"/>
      <c r="Q21" s="15"/>
      <c r="R21" s="22"/>
      <c r="S21" s="73"/>
      <c r="T21" s="84"/>
      <c r="U21" s="20"/>
      <c r="V21" s="21"/>
      <c r="W21" s="5"/>
      <c r="X21" s="32"/>
      <c r="Y21" s="71"/>
    </row>
    <row r="22" spans="1:25" ht="22.5" customHeight="1" x14ac:dyDescent="0.15">
      <c r="A22" s="36">
        <v>11</v>
      </c>
      <c r="B22" s="24"/>
      <c r="C22" s="25"/>
      <c r="D22" s="15"/>
      <c r="E22" s="23"/>
      <c r="F22" s="16"/>
      <c r="G22" s="83">
        <v>6</v>
      </c>
      <c r="H22" s="18"/>
      <c r="I22" s="19"/>
      <c r="J22" s="13"/>
      <c r="K22" s="34"/>
      <c r="L22" s="37"/>
      <c r="N22" s="36">
        <v>11</v>
      </c>
      <c r="O22" s="24"/>
      <c r="P22" s="25"/>
      <c r="Q22" s="15"/>
      <c r="R22" s="22"/>
      <c r="S22" s="73"/>
      <c r="T22" s="83">
        <v>6</v>
      </c>
      <c r="U22" s="18"/>
      <c r="V22" s="19"/>
      <c r="W22" s="13"/>
      <c r="X22" s="33"/>
      <c r="Y22" s="72"/>
    </row>
    <row r="23" spans="1:25" ht="22.5" customHeight="1" x14ac:dyDescent="0.15">
      <c r="A23" s="36">
        <v>12</v>
      </c>
      <c r="B23" s="24"/>
      <c r="C23" s="25"/>
      <c r="D23" s="15"/>
      <c r="E23" s="23"/>
      <c r="F23" s="16"/>
      <c r="G23" s="84"/>
      <c r="H23" s="20"/>
      <c r="I23" s="21"/>
      <c r="J23" s="5"/>
      <c r="K23" s="17"/>
      <c r="L23" s="38"/>
      <c r="N23" s="36">
        <v>12</v>
      </c>
      <c r="O23" s="24"/>
      <c r="P23" s="25"/>
      <c r="Q23" s="15"/>
      <c r="R23" s="22"/>
      <c r="S23" s="73"/>
      <c r="T23" s="84"/>
      <c r="U23" s="20"/>
      <c r="V23" s="21"/>
      <c r="W23" s="5"/>
      <c r="X23" s="32"/>
      <c r="Y23" s="71"/>
    </row>
    <row r="24" spans="1:25" ht="22.5" customHeight="1" x14ac:dyDescent="0.15">
      <c r="A24" s="36">
        <v>13</v>
      </c>
      <c r="B24" s="24"/>
      <c r="C24" s="25"/>
      <c r="D24" s="15"/>
      <c r="E24" s="23"/>
      <c r="F24" s="16"/>
      <c r="G24" s="83">
        <v>7</v>
      </c>
      <c r="H24" s="18"/>
      <c r="I24" s="19"/>
      <c r="J24" s="13"/>
      <c r="K24" s="34"/>
      <c r="L24" s="37"/>
      <c r="N24" s="36">
        <v>13</v>
      </c>
      <c r="O24" s="24"/>
      <c r="P24" s="25"/>
      <c r="Q24" s="15"/>
      <c r="R24" s="22"/>
      <c r="S24" s="73"/>
      <c r="T24" s="83">
        <v>7</v>
      </c>
      <c r="U24" s="18"/>
      <c r="V24" s="19"/>
      <c r="W24" s="13"/>
      <c r="X24" s="33"/>
      <c r="Y24" s="72"/>
    </row>
    <row r="25" spans="1:25" ht="22.5" customHeight="1" x14ac:dyDescent="0.15">
      <c r="A25" s="36">
        <v>14</v>
      </c>
      <c r="B25" s="24"/>
      <c r="C25" s="25"/>
      <c r="D25" s="15"/>
      <c r="E25" s="23"/>
      <c r="F25" s="16"/>
      <c r="G25" s="84"/>
      <c r="H25" s="20"/>
      <c r="I25" s="21"/>
      <c r="J25" s="5"/>
      <c r="K25" s="17"/>
      <c r="L25" s="38"/>
      <c r="N25" s="36">
        <v>14</v>
      </c>
      <c r="O25" s="24"/>
      <c r="P25" s="25"/>
      <c r="Q25" s="15"/>
      <c r="R25" s="22"/>
      <c r="S25" s="73"/>
      <c r="T25" s="84"/>
      <c r="U25" s="20"/>
      <c r="V25" s="21"/>
      <c r="W25" s="5"/>
      <c r="X25" s="32"/>
      <c r="Y25" s="71"/>
    </row>
    <row r="26" spans="1:25" ht="22.5" customHeight="1" x14ac:dyDescent="0.15">
      <c r="A26" s="36">
        <v>15</v>
      </c>
      <c r="B26" s="24"/>
      <c r="C26" s="25"/>
      <c r="D26" s="15"/>
      <c r="E26" s="23"/>
      <c r="F26" s="16"/>
      <c r="G26" s="83">
        <v>8</v>
      </c>
      <c r="H26" s="18"/>
      <c r="I26" s="19"/>
      <c r="J26" s="13"/>
      <c r="K26" s="34"/>
      <c r="L26" s="37"/>
      <c r="N26" s="36">
        <v>15</v>
      </c>
      <c r="O26" s="24"/>
      <c r="P26" s="25"/>
      <c r="Q26" s="15"/>
      <c r="R26" s="22"/>
      <c r="S26" s="73"/>
      <c r="T26" s="83">
        <v>8</v>
      </c>
      <c r="U26" s="18"/>
      <c r="V26" s="19"/>
      <c r="W26" s="13"/>
      <c r="X26" s="33"/>
      <c r="Y26" s="72"/>
    </row>
    <row r="27" spans="1:25" ht="22.5" customHeight="1" x14ac:dyDescent="0.15">
      <c r="A27" s="36">
        <v>16</v>
      </c>
      <c r="B27" s="18"/>
      <c r="C27" s="19"/>
      <c r="D27" s="13"/>
      <c r="E27" s="69"/>
      <c r="F27" s="70"/>
      <c r="G27" s="84"/>
      <c r="H27" s="20"/>
      <c r="I27" s="21"/>
      <c r="J27" s="5"/>
      <c r="K27" s="17"/>
      <c r="L27" s="38"/>
      <c r="N27" s="36">
        <v>16</v>
      </c>
      <c r="O27" s="24"/>
      <c r="P27" s="25"/>
      <c r="Q27" s="15"/>
      <c r="R27" s="22"/>
      <c r="S27" s="73"/>
      <c r="T27" s="84"/>
      <c r="U27" s="20"/>
      <c r="V27" s="21"/>
      <c r="W27" s="5"/>
      <c r="X27" s="32"/>
      <c r="Y27" s="71"/>
    </row>
    <row r="28" spans="1:25" ht="22.5" customHeight="1" x14ac:dyDescent="0.15">
      <c r="A28" s="36">
        <v>17</v>
      </c>
      <c r="B28" s="18"/>
      <c r="C28" s="19"/>
      <c r="D28" s="13"/>
      <c r="E28" s="69"/>
      <c r="F28" s="70"/>
      <c r="G28" s="83">
        <v>9</v>
      </c>
      <c r="H28" s="18"/>
      <c r="I28" s="19"/>
      <c r="J28" s="13"/>
      <c r="K28" s="34"/>
      <c r="L28" s="37"/>
      <c r="N28" s="36">
        <v>17</v>
      </c>
      <c r="O28" s="18"/>
      <c r="P28" s="19"/>
      <c r="Q28" s="13"/>
      <c r="R28" s="69"/>
      <c r="S28" s="70"/>
      <c r="T28" s="83">
        <v>9</v>
      </c>
      <c r="U28" s="18"/>
      <c r="V28" s="19"/>
      <c r="W28" s="13"/>
      <c r="X28" s="34"/>
      <c r="Y28" s="37"/>
    </row>
    <row r="29" spans="1:25" ht="22.5" customHeight="1" x14ac:dyDescent="0.15">
      <c r="A29" s="36">
        <v>18</v>
      </c>
      <c r="B29" s="18"/>
      <c r="C29" s="19"/>
      <c r="D29" s="13"/>
      <c r="E29" s="69"/>
      <c r="F29" s="70"/>
      <c r="G29" s="84"/>
      <c r="H29" s="20"/>
      <c r="I29" s="21"/>
      <c r="J29" s="5"/>
      <c r="K29" s="17"/>
      <c r="L29" s="38"/>
      <c r="N29" s="36">
        <v>18</v>
      </c>
      <c r="O29" s="18"/>
      <c r="P29" s="19"/>
      <c r="Q29" s="13"/>
      <c r="R29" s="69"/>
      <c r="S29" s="70"/>
      <c r="T29" s="84"/>
      <c r="U29" s="20"/>
      <c r="V29" s="21"/>
      <c r="W29" s="5"/>
      <c r="X29" s="17"/>
      <c r="Y29" s="38"/>
    </row>
    <row r="30" spans="1:25" ht="22.5" customHeight="1" x14ac:dyDescent="0.15">
      <c r="A30" s="36">
        <v>19</v>
      </c>
      <c r="B30" s="18"/>
      <c r="C30" s="19"/>
      <c r="D30" s="13"/>
      <c r="E30" s="69"/>
      <c r="F30" s="70"/>
      <c r="G30" s="83">
        <v>10</v>
      </c>
      <c r="H30" s="18"/>
      <c r="I30" s="19"/>
      <c r="J30" s="13"/>
      <c r="K30" s="34"/>
      <c r="L30" s="37"/>
      <c r="N30" s="36">
        <v>19</v>
      </c>
      <c r="O30" s="18"/>
      <c r="P30" s="19"/>
      <c r="Q30" s="13"/>
      <c r="R30" s="69"/>
      <c r="S30" s="70"/>
      <c r="T30" s="83">
        <v>10</v>
      </c>
      <c r="U30" s="18"/>
      <c r="V30" s="19"/>
      <c r="W30" s="13"/>
      <c r="X30" s="34"/>
      <c r="Y30" s="37"/>
    </row>
    <row r="31" spans="1:25" ht="22.5" customHeight="1" thickBot="1" x14ac:dyDescent="0.2">
      <c r="A31" s="39">
        <v>20</v>
      </c>
      <c r="B31" s="40"/>
      <c r="C31" s="41"/>
      <c r="D31" s="42"/>
      <c r="E31" s="43"/>
      <c r="F31" s="49"/>
      <c r="G31" s="97"/>
      <c r="H31" s="74"/>
      <c r="I31" s="75"/>
      <c r="J31" s="76"/>
      <c r="K31" s="77"/>
      <c r="L31" s="78"/>
      <c r="N31" s="39">
        <v>20</v>
      </c>
      <c r="O31" s="40"/>
      <c r="P31" s="41"/>
      <c r="Q31" s="42"/>
      <c r="R31" s="43"/>
      <c r="S31" s="49"/>
      <c r="T31" s="97"/>
      <c r="U31" s="74"/>
      <c r="V31" s="75"/>
      <c r="W31" s="76"/>
      <c r="X31" s="77"/>
      <c r="Y31" s="78"/>
    </row>
    <row r="32" spans="1:25" ht="22.5" customHeight="1" x14ac:dyDescent="0.15">
      <c r="A32" s="87" t="s">
        <v>43</v>
      </c>
      <c r="B32" s="87"/>
      <c r="C32" s="87"/>
      <c r="D32" s="87"/>
      <c r="E32" s="87"/>
      <c r="F32" s="87"/>
      <c r="G32" s="83">
        <v>11</v>
      </c>
      <c r="H32" s="18"/>
      <c r="I32" s="19"/>
      <c r="J32" s="13"/>
      <c r="K32" s="34"/>
      <c r="L32" s="37"/>
      <c r="N32" s="87" t="s">
        <v>43</v>
      </c>
      <c r="O32" s="87"/>
      <c r="P32" s="87"/>
      <c r="Q32" s="87"/>
      <c r="R32" s="87"/>
      <c r="S32" s="87"/>
      <c r="T32" s="83">
        <v>11</v>
      </c>
      <c r="U32" s="18"/>
      <c r="V32" s="19"/>
      <c r="W32" s="13"/>
      <c r="X32" s="34"/>
      <c r="Y32" s="37"/>
    </row>
    <row r="33" spans="1:25" ht="22.5" customHeight="1" x14ac:dyDescent="0.15">
      <c r="A33" s="87"/>
      <c r="B33" s="87"/>
      <c r="C33" s="87"/>
      <c r="D33" s="87"/>
      <c r="E33" s="87"/>
      <c r="F33" s="87"/>
      <c r="G33" s="84"/>
      <c r="H33" s="20"/>
      <c r="I33" s="21"/>
      <c r="J33" s="5"/>
      <c r="K33" s="17"/>
      <c r="L33" s="38"/>
      <c r="N33" s="87"/>
      <c r="O33" s="87"/>
      <c r="P33" s="87"/>
      <c r="Q33" s="87"/>
      <c r="R33" s="87"/>
      <c r="S33" s="87"/>
      <c r="T33" s="84"/>
      <c r="U33" s="20"/>
      <c r="V33" s="21"/>
      <c r="W33" s="5"/>
      <c r="X33" s="17"/>
      <c r="Y33" s="38"/>
    </row>
    <row r="34" spans="1:25" ht="22.5" customHeight="1" x14ac:dyDescent="0.15">
      <c r="A34" s="93" t="s">
        <v>5</v>
      </c>
      <c r="B34" s="93"/>
      <c r="C34" s="2"/>
      <c r="G34" s="83">
        <v>12</v>
      </c>
      <c r="H34" s="18"/>
      <c r="I34" s="19"/>
      <c r="J34" s="13"/>
      <c r="K34" s="34"/>
      <c r="L34" s="37"/>
      <c r="N34" s="93" t="s">
        <v>5</v>
      </c>
      <c r="O34" s="93"/>
      <c r="P34" s="2"/>
      <c r="T34" s="83">
        <v>12</v>
      </c>
      <c r="U34" s="18"/>
      <c r="V34" s="19"/>
      <c r="W34" s="13"/>
      <c r="X34" s="34"/>
      <c r="Y34" s="37"/>
    </row>
    <row r="35" spans="1:25" ht="22.5" customHeight="1" thickBot="1" x14ac:dyDescent="0.2">
      <c r="A35" s="88" t="s">
        <v>10</v>
      </c>
      <c r="B35" s="88"/>
      <c r="C35" s="89">
        <f>700*COUNTA(B12:B31,H12:H35)</f>
        <v>0</v>
      </c>
      <c r="D35" s="90"/>
      <c r="E35" s="27"/>
      <c r="G35" s="85"/>
      <c r="H35" s="44"/>
      <c r="I35" s="45"/>
      <c r="J35" s="46"/>
      <c r="K35" s="47"/>
      <c r="L35" s="48"/>
      <c r="N35" s="88" t="s">
        <v>10</v>
      </c>
      <c r="O35" s="88"/>
      <c r="P35" s="89">
        <f>700*COUNTA(O12:O31,U12:U31)</f>
        <v>5600</v>
      </c>
      <c r="Q35" s="90"/>
      <c r="R35" s="27"/>
      <c r="T35" s="85"/>
      <c r="U35" s="44"/>
      <c r="V35" s="45"/>
      <c r="W35" s="46"/>
      <c r="X35" s="47"/>
      <c r="Y35" s="48"/>
    </row>
    <row r="36" spans="1:25" ht="23.25" customHeight="1" x14ac:dyDescent="0.15">
      <c r="A36" s="79" t="str">
        <f>COUNTA(B12:B31,H12:H35)&amp;"名"</f>
        <v>0名</v>
      </c>
      <c r="B36" s="80"/>
      <c r="C36" s="91"/>
      <c r="D36" s="92"/>
      <c r="E36" s="27"/>
      <c r="F36" s="2" t="s">
        <v>4</v>
      </c>
      <c r="N36" s="79" t="str">
        <f>COUNTA(O12:O31,U12:U31)&amp;"名"</f>
        <v>8名</v>
      </c>
      <c r="O36" s="80"/>
      <c r="P36" s="91"/>
      <c r="Q36" s="92"/>
      <c r="R36" s="27"/>
      <c r="S36" s="2" t="s">
        <v>4</v>
      </c>
    </row>
    <row r="37" spans="1:25" ht="18" customHeight="1" x14ac:dyDescent="0.15">
      <c r="A37" s="81"/>
      <c r="B37" s="81"/>
      <c r="C37" s="6"/>
      <c r="D37" s="6"/>
      <c r="E37" s="6"/>
      <c r="N37" s="81"/>
      <c r="O37" s="81"/>
      <c r="P37" s="6"/>
      <c r="Q37" s="6"/>
      <c r="R37" s="6"/>
    </row>
    <row r="38" spans="1:25" ht="18" customHeight="1" x14ac:dyDescent="0.15">
      <c r="E38" s="2" t="s">
        <v>6</v>
      </c>
      <c r="R38" s="2" t="s">
        <v>6</v>
      </c>
    </row>
    <row r="39" spans="1:25" ht="18" customHeight="1" x14ac:dyDescent="0.15">
      <c r="E39" s="86" t="s">
        <v>184</v>
      </c>
      <c r="F39" s="86"/>
      <c r="G39" s="86"/>
      <c r="H39" s="86"/>
      <c r="I39" s="82"/>
      <c r="J39" s="82"/>
      <c r="K39" s="82"/>
      <c r="R39" s="8" t="str">
        <f>E39</f>
        <v>平成 30 年　　　月　　　日　　学校長</v>
      </c>
      <c r="V39" s="82"/>
      <c r="W39" s="82"/>
      <c r="X39" s="82"/>
    </row>
    <row r="40" spans="1:25" x14ac:dyDescent="0.15">
      <c r="E40" s="2"/>
      <c r="F40" s="2"/>
    </row>
    <row r="41" spans="1:25" x14ac:dyDescent="0.15">
      <c r="E41" s="8"/>
      <c r="F41" s="8"/>
    </row>
    <row r="42" spans="1:25" x14ac:dyDescent="0.15">
      <c r="D42" s="8"/>
      <c r="E42" s="8"/>
      <c r="F42" s="8"/>
    </row>
  </sheetData>
  <mergeCells count="72">
    <mergeCell ref="T32:T33"/>
    <mergeCell ref="T28:T29"/>
    <mergeCell ref="T30:T31"/>
    <mergeCell ref="N37:O37"/>
    <mergeCell ref="I39:K39"/>
    <mergeCell ref="T26:T27"/>
    <mergeCell ref="T24:T25"/>
    <mergeCell ref="T22:T23"/>
    <mergeCell ref="T20:T21"/>
    <mergeCell ref="T18:T19"/>
    <mergeCell ref="T16:T17"/>
    <mergeCell ref="T14:T15"/>
    <mergeCell ref="T12:T13"/>
    <mergeCell ref="N9:Y9"/>
    <mergeCell ref="N10:S10"/>
    <mergeCell ref="T10:Y10"/>
    <mergeCell ref="O11:P11"/>
    <mergeCell ref="R11:S11"/>
    <mergeCell ref="U11:V11"/>
    <mergeCell ref="X11:Y11"/>
    <mergeCell ref="N7:O7"/>
    <mergeCell ref="Q7:S7"/>
    <mergeCell ref="T7:Y7"/>
    <mergeCell ref="A8:C8"/>
    <mergeCell ref="N8:P8"/>
    <mergeCell ref="N1:V1"/>
    <mergeCell ref="N2:Y2"/>
    <mergeCell ref="Q3:S3"/>
    <mergeCell ref="O4:P5"/>
    <mergeCell ref="Q4:R5"/>
    <mergeCell ref="A1:I1"/>
    <mergeCell ref="A2:L2"/>
    <mergeCell ref="D3:F3"/>
    <mergeCell ref="D7:F7"/>
    <mergeCell ref="G7:L7"/>
    <mergeCell ref="A7:B7"/>
    <mergeCell ref="I4:L4"/>
    <mergeCell ref="I6:L6"/>
    <mergeCell ref="B4:E5"/>
    <mergeCell ref="A9:L9"/>
    <mergeCell ref="A10:F10"/>
    <mergeCell ref="G10:L10"/>
    <mergeCell ref="E11:F11"/>
    <mergeCell ref="H11:I11"/>
    <mergeCell ref="K11:L11"/>
    <mergeCell ref="G28:G29"/>
    <mergeCell ref="G30:G31"/>
    <mergeCell ref="G24:G25"/>
    <mergeCell ref="G26:G27"/>
    <mergeCell ref="B11:C11"/>
    <mergeCell ref="G12:G13"/>
    <mergeCell ref="G20:G21"/>
    <mergeCell ref="G22:G23"/>
    <mergeCell ref="G16:G17"/>
    <mergeCell ref="G18:G19"/>
    <mergeCell ref="G14:G15"/>
    <mergeCell ref="V39:X39"/>
    <mergeCell ref="N32:S33"/>
    <mergeCell ref="A35:B35"/>
    <mergeCell ref="C35:D36"/>
    <mergeCell ref="N35:O35"/>
    <mergeCell ref="P35:Q36"/>
    <mergeCell ref="A36:B36"/>
    <mergeCell ref="N36:O36"/>
    <mergeCell ref="A34:B34"/>
    <mergeCell ref="G32:G33"/>
    <mergeCell ref="G34:G35"/>
    <mergeCell ref="A32:F33"/>
    <mergeCell ref="A37:B37"/>
    <mergeCell ref="E39:H39"/>
    <mergeCell ref="N34:O34"/>
    <mergeCell ref="T34:T35"/>
  </mergeCells>
  <phoneticPr fontId="1"/>
  <dataValidations count="2">
    <dataValidation type="list" allowBlank="1" showInputMessage="1" showErrorMessage="1" sqref="L12:L35 F12:F31 S28:S31 Y28:Y35">
      <formula1>$S$12</formula1>
    </dataValidation>
    <dataValidation type="list" allowBlank="1" showInputMessage="1" showErrorMessage="1" sqref="K12:K35 E12:E31 R28:R31 X28:X35">
      <formula1>$R$12</formula1>
    </dataValidation>
  </dataValidations>
  <printOptions horizontalCentered="1" verticalCentered="1"/>
  <pageMargins left="0.39370078740157483" right="0.39370078740157483" top="0.78740157480314965" bottom="0.39370078740157483" header="0.51181102362204722" footer="0.51181102362204722"/>
  <pageSetup paperSize="9" orientation="portrait" verticalDpi="0" r:id="rId1"/>
  <headerFooter alignWithMargins="0"/>
  <colBreaks count="1" manualBreakCount="1">
    <brk id="12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workbookViewId="0">
      <selection activeCell="H9" sqref="H9"/>
    </sheetView>
  </sheetViews>
  <sheetFormatPr defaultRowHeight="13.5" x14ac:dyDescent="0.15"/>
  <cols>
    <col min="1" max="1" width="3.625" style="51" customWidth="1"/>
    <col min="2" max="2" width="9" style="51"/>
    <col min="3" max="3" width="8.625" style="51" customWidth="1"/>
    <col min="4" max="4" width="8.625" style="53" customWidth="1"/>
    <col min="5" max="5" width="6.625" style="53" customWidth="1"/>
    <col min="6" max="6" width="3.625" style="53" customWidth="1"/>
    <col min="7" max="7" width="9" style="51"/>
    <col min="8" max="9" width="8.625" style="51" customWidth="1"/>
    <col min="10" max="11" width="6.625" style="53" customWidth="1"/>
    <col min="12" max="12" width="8.625" style="51" customWidth="1"/>
    <col min="13" max="13" width="3.625" style="51" customWidth="1"/>
    <col min="14" max="14" width="9" style="51"/>
    <col min="15" max="16" width="8.625" style="51" customWidth="1"/>
    <col min="17" max="17" width="6.625" style="53" customWidth="1"/>
    <col min="18" max="18" width="3.625" style="53" customWidth="1"/>
    <col min="19" max="19" width="9" style="51"/>
    <col min="20" max="21" width="8.625" style="51" customWidth="1"/>
    <col min="22" max="23" width="6.625" style="53" customWidth="1"/>
    <col min="24" max="26" width="9" style="51"/>
    <col min="27" max="27" width="24.625" style="51" customWidth="1"/>
    <col min="28" max="28" width="9" style="53"/>
    <col min="29" max="16384" width="9" style="51"/>
  </cols>
  <sheetData>
    <row r="1" spans="1:29" x14ac:dyDescent="0.15">
      <c r="A1" s="51" t="s">
        <v>34</v>
      </c>
      <c r="D1" s="52" t="s">
        <v>39</v>
      </c>
      <c r="E1" s="52">
        <f>IF(Z1=0,Z2,Z1)</f>
        <v>0</v>
      </c>
      <c r="F1" s="52"/>
      <c r="G1" s="52" t="s">
        <v>40</v>
      </c>
      <c r="H1" s="59" t="e">
        <f>VLOOKUP(E1,Z4:AB48,2)</f>
        <v>#N/A</v>
      </c>
      <c r="I1" s="52" t="s">
        <v>47</v>
      </c>
      <c r="J1" s="52" t="e">
        <f>VLOOKUP(E1,Z4:AB48,3)</f>
        <v>#N/A</v>
      </c>
      <c r="K1" s="52"/>
      <c r="M1" s="51" t="str">
        <f>IF(N1="同姓",男子!J8,"")</f>
        <v/>
      </c>
      <c r="Z1" s="53">
        <f>男子!$L$1</f>
        <v>0</v>
      </c>
    </row>
    <row r="2" spans="1:29" x14ac:dyDescent="0.15">
      <c r="M2" s="51" t="str">
        <f>IF(N2="同姓",男子!J9,"")</f>
        <v/>
      </c>
      <c r="Z2" s="53">
        <f>女子!$L$1</f>
        <v>0</v>
      </c>
    </row>
    <row r="3" spans="1:29" x14ac:dyDescent="0.15">
      <c r="B3" s="51" t="s">
        <v>35</v>
      </c>
      <c r="M3" s="51" t="str">
        <f>IF(N3="同姓",男子!J10,"")</f>
        <v/>
      </c>
      <c r="N3" s="51" t="s">
        <v>38</v>
      </c>
      <c r="Z3" s="54" t="s">
        <v>39</v>
      </c>
      <c r="AA3" s="53" t="s">
        <v>40</v>
      </c>
      <c r="AB3" s="53" t="s">
        <v>41</v>
      </c>
    </row>
    <row r="4" spans="1:29" x14ac:dyDescent="0.15">
      <c r="A4" s="55"/>
      <c r="B4" s="62" t="s">
        <v>36</v>
      </c>
      <c r="C4" s="61" t="s">
        <v>48</v>
      </c>
      <c r="D4" s="63" t="s">
        <v>46</v>
      </c>
      <c r="E4" s="64" t="s">
        <v>42</v>
      </c>
      <c r="F4" s="56"/>
      <c r="G4" s="62" t="s">
        <v>37</v>
      </c>
      <c r="H4" s="61" t="s">
        <v>48</v>
      </c>
      <c r="I4" s="63" t="s">
        <v>46</v>
      </c>
      <c r="J4" s="121" t="s">
        <v>42</v>
      </c>
      <c r="K4" s="121"/>
      <c r="L4" s="55"/>
      <c r="M4" s="55" t="str">
        <f>IF(N4="同姓",男子!J11,"")</f>
        <v/>
      </c>
      <c r="N4" s="65" t="s">
        <v>36</v>
      </c>
      <c r="O4" s="66" t="s">
        <v>48</v>
      </c>
      <c r="P4" s="67" t="s">
        <v>46</v>
      </c>
      <c r="Q4" s="68" t="s">
        <v>42</v>
      </c>
      <c r="R4" s="56"/>
      <c r="S4" s="65" t="s">
        <v>37</v>
      </c>
      <c r="T4" s="66" t="s">
        <v>48</v>
      </c>
      <c r="U4" s="67" t="s">
        <v>46</v>
      </c>
      <c r="V4" s="122" t="s">
        <v>42</v>
      </c>
      <c r="W4" s="122"/>
      <c r="Z4" s="57">
        <v>1</v>
      </c>
      <c r="AA4" s="51" t="s">
        <v>49</v>
      </c>
      <c r="AB4" s="53" t="s">
        <v>50</v>
      </c>
      <c r="AC4" s="51" t="s">
        <v>51</v>
      </c>
    </row>
    <row r="5" spans="1:29" x14ac:dyDescent="0.15">
      <c r="A5" s="51">
        <v>1</v>
      </c>
      <c r="B5" s="53">
        <f>男子!B12</f>
        <v>0</v>
      </c>
      <c r="C5" s="53" t="str">
        <f t="shared" ref="C5:C20" si="0">IF(B5=0,"",$J$1)</f>
        <v/>
      </c>
      <c r="D5" s="58" t="str">
        <f>IF(男子!F12="同姓",男子!C12,"")</f>
        <v/>
      </c>
      <c r="E5" s="58">
        <f>男子!F12</f>
        <v>0</v>
      </c>
      <c r="F5" s="51">
        <v>1</v>
      </c>
      <c r="G5" s="53" t="str">
        <f>男子!H12&amp;"・"&amp;男子!H13</f>
        <v>・</v>
      </c>
      <c r="H5" s="53" t="str">
        <f t="shared" ref="H5:H13" si="1">IF(G5="・","",$J$1)</f>
        <v/>
      </c>
      <c r="I5" s="60" t="str">
        <f>IF(J5="同姓",男子!I12,"")&amp;"・"&amp;IF(K5="同姓",男子!I13,"")</f>
        <v>・</v>
      </c>
      <c r="J5" s="58">
        <f>男子!L12</f>
        <v>0</v>
      </c>
      <c r="K5" s="58">
        <f>男子!L13</f>
        <v>0</v>
      </c>
      <c r="M5" s="51">
        <v>1</v>
      </c>
      <c r="N5" s="53">
        <f>女子!B12</f>
        <v>0</v>
      </c>
      <c r="O5" s="53" t="str">
        <f t="shared" ref="O5:O20" si="2">IF(N5=0,"",$J$1)</f>
        <v/>
      </c>
      <c r="P5" s="58" t="str">
        <f>IF(女子!F12="同姓",女子!C12,"")</f>
        <v/>
      </c>
      <c r="Q5" s="58">
        <f>女子!F12</f>
        <v>0</v>
      </c>
      <c r="R5" s="51">
        <v>1</v>
      </c>
      <c r="S5" s="53" t="str">
        <f>女子!H12&amp;"・"&amp;女子!H13</f>
        <v>・</v>
      </c>
      <c r="T5" s="53" t="str">
        <f t="shared" ref="T5:T16" si="3">IF(S5="・","",$J$1)</f>
        <v/>
      </c>
      <c r="U5" s="60" t="str">
        <f>IF(V5="同姓",女子!I12,"")&amp;"・"&amp;IF(W5="同姓",女子!I13,"")</f>
        <v>・</v>
      </c>
      <c r="V5" s="58">
        <f>女子!L12</f>
        <v>0</v>
      </c>
      <c r="W5" s="58">
        <f>女子!L13</f>
        <v>0</v>
      </c>
      <c r="Z5" s="57">
        <v>2</v>
      </c>
      <c r="AA5" s="51" t="s">
        <v>52</v>
      </c>
      <c r="AB5" s="53" t="s">
        <v>53</v>
      </c>
      <c r="AC5" s="51" t="s">
        <v>54</v>
      </c>
    </row>
    <row r="6" spans="1:29" x14ac:dyDescent="0.15">
      <c r="A6" s="51">
        <v>2</v>
      </c>
      <c r="B6" s="53">
        <f>男子!B13</f>
        <v>0</v>
      </c>
      <c r="C6" s="53" t="str">
        <f t="shared" si="0"/>
        <v/>
      </c>
      <c r="D6" s="58" t="str">
        <f>IF(男子!F13="同姓",男子!C13,"")</f>
        <v/>
      </c>
      <c r="E6" s="58">
        <f>男子!F13</f>
        <v>0</v>
      </c>
      <c r="F6" s="51">
        <v>2</v>
      </c>
      <c r="G6" s="53" t="str">
        <f>男子!H14&amp;"・"&amp;男子!H15</f>
        <v>・</v>
      </c>
      <c r="H6" s="53" t="str">
        <f t="shared" si="1"/>
        <v/>
      </c>
      <c r="I6" s="60" t="str">
        <f>IF(J6="同姓",男子!I14,"")&amp;"・"&amp;IF(K6="同姓",男子!I15,"")</f>
        <v>・</v>
      </c>
      <c r="J6" s="58">
        <f>男子!L14</f>
        <v>0</v>
      </c>
      <c r="K6" s="58">
        <f>男子!L15</f>
        <v>0</v>
      </c>
      <c r="M6" s="51">
        <v>2</v>
      </c>
      <c r="N6" s="53">
        <f>女子!B13</f>
        <v>0</v>
      </c>
      <c r="O6" s="53" t="str">
        <f t="shared" si="2"/>
        <v/>
      </c>
      <c r="P6" s="58" t="str">
        <f>IF(女子!F13="同姓",女子!C13,"")</f>
        <v/>
      </c>
      <c r="Q6" s="58">
        <f>女子!F13</f>
        <v>0</v>
      </c>
      <c r="R6" s="51">
        <v>2</v>
      </c>
      <c r="S6" s="53" t="str">
        <f>女子!H14&amp;"・"&amp;女子!H15</f>
        <v>・</v>
      </c>
      <c r="T6" s="53" t="str">
        <f t="shared" si="3"/>
        <v/>
      </c>
      <c r="U6" s="60" t="str">
        <f>IF(V6="同姓",女子!I14,"")&amp;"・"&amp;IF(W6="同姓",女子!I15,"")</f>
        <v>・</v>
      </c>
      <c r="V6" s="58">
        <f>女子!L14</f>
        <v>0</v>
      </c>
      <c r="W6" s="58">
        <f>女子!L15</f>
        <v>0</v>
      </c>
      <c r="Z6" s="57">
        <v>3</v>
      </c>
      <c r="AA6" s="51" t="s">
        <v>55</v>
      </c>
      <c r="AB6" s="53" t="s">
        <v>56</v>
      </c>
      <c r="AC6" s="51" t="s">
        <v>57</v>
      </c>
    </row>
    <row r="7" spans="1:29" x14ac:dyDescent="0.15">
      <c r="A7" s="51">
        <v>3</v>
      </c>
      <c r="B7" s="53">
        <f>男子!B14</f>
        <v>0</v>
      </c>
      <c r="C7" s="53" t="str">
        <f t="shared" si="0"/>
        <v/>
      </c>
      <c r="D7" s="58" t="str">
        <f>IF(男子!F14="同姓",男子!C14,"")</f>
        <v/>
      </c>
      <c r="E7" s="58">
        <f>男子!F14</f>
        <v>0</v>
      </c>
      <c r="F7" s="51">
        <v>3</v>
      </c>
      <c r="G7" s="53" t="str">
        <f>男子!H16&amp;"・"&amp;男子!H17</f>
        <v>・</v>
      </c>
      <c r="H7" s="53" t="str">
        <f t="shared" si="1"/>
        <v/>
      </c>
      <c r="I7" s="60" t="str">
        <f>IF(J7="同姓",男子!I16,"")&amp;"・"&amp;IF(K7="同姓",男子!I17,"")</f>
        <v>・</v>
      </c>
      <c r="J7" s="58">
        <f>男子!L16</f>
        <v>0</v>
      </c>
      <c r="K7" s="58">
        <f>男子!L17</f>
        <v>0</v>
      </c>
      <c r="M7" s="51">
        <v>3</v>
      </c>
      <c r="N7" s="53">
        <f>女子!B14</f>
        <v>0</v>
      </c>
      <c r="O7" s="53" t="str">
        <f t="shared" si="2"/>
        <v/>
      </c>
      <c r="P7" s="58" t="str">
        <f>IF(女子!F14="同姓",女子!C14,"")</f>
        <v/>
      </c>
      <c r="Q7" s="58">
        <f>女子!F14</f>
        <v>0</v>
      </c>
      <c r="R7" s="51">
        <v>3</v>
      </c>
      <c r="S7" s="53" t="str">
        <f>女子!H16&amp;"・"&amp;女子!H17</f>
        <v>・</v>
      </c>
      <c r="T7" s="53" t="str">
        <f t="shared" si="3"/>
        <v/>
      </c>
      <c r="U7" s="60" t="str">
        <f>IF(V7="同姓",女子!I16,"")&amp;"・"&amp;IF(W7="同姓",女子!I17,"")</f>
        <v>・</v>
      </c>
      <c r="V7" s="58">
        <f>女子!L16</f>
        <v>0</v>
      </c>
      <c r="W7" s="58">
        <f>女子!L17</f>
        <v>0</v>
      </c>
      <c r="Z7" s="57">
        <v>4</v>
      </c>
      <c r="AA7" s="51" t="s">
        <v>58</v>
      </c>
      <c r="AB7" s="53" t="s">
        <v>59</v>
      </c>
      <c r="AC7" s="51" t="s">
        <v>60</v>
      </c>
    </row>
    <row r="8" spans="1:29" x14ac:dyDescent="0.15">
      <c r="A8" s="51">
        <v>4</v>
      </c>
      <c r="B8" s="53">
        <f>男子!B15</f>
        <v>0</v>
      </c>
      <c r="C8" s="53" t="str">
        <f t="shared" si="0"/>
        <v/>
      </c>
      <c r="D8" s="58" t="str">
        <f>IF(男子!F15="同姓",男子!C15,"")</f>
        <v/>
      </c>
      <c r="E8" s="58">
        <f>男子!F15</f>
        <v>0</v>
      </c>
      <c r="F8" s="51">
        <v>4</v>
      </c>
      <c r="G8" s="53" t="str">
        <f>男子!H18&amp;"・"&amp;男子!H19</f>
        <v>・</v>
      </c>
      <c r="H8" s="53" t="str">
        <f t="shared" si="1"/>
        <v/>
      </c>
      <c r="I8" s="60" t="str">
        <f>IF(J8="同姓",男子!I18,"")&amp;"・"&amp;IF(K8="同姓",男子!I19,"")</f>
        <v>・</v>
      </c>
      <c r="J8" s="58">
        <f>男子!L18</f>
        <v>0</v>
      </c>
      <c r="K8" s="58">
        <f>男子!L19</f>
        <v>0</v>
      </c>
      <c r="M8" s="51">
        <v>4</v>
      </c>
      <c r="N8" s="53">
        <f>女子!B15</f>
        <v>0</v>
      </c>
      <c r="O8" s="53" t="str">
        <f t="shared" si="2"/>
        <v/>
      </c>
      <c r="P8" s="58" t="str">
        <f>IF(女子!F15="同姓",女子!C15,"")</f>
        <v/>
      </c>
      <c r="Q8" s="58">
        <f>女子!F15</f>
        <v>0</v>
      </c>
      <c r="R8" s="51">
        <v>4</v>
      </c>
      <c r="S8" s="53" t="str">
        <f>女子!H18&amp;"・"&amp;女子!H19</f>
        <v>・</v>
      </c>
      <c r="T8" s="53" t="str">
        <f t="shared" si="3"/>
        <v/>
      </c>
      <c r="U8" s="60" t="str">
        <f>IF(V8="同姓",女子!I18,"")&amp;"・"&amp;IF(W8="同姓",女子!I19,"")</f>
        <v>・</v>
      </c>
      <c r="V8" s="58">
        <f>女子!L18</f>
        <v>0</v>
      </c>
      <c r="W8" s="58">
        <f>女子!L19</f>
        <v>0</v>
      </c>
      <c r="Z8" s="57">
        <v>5</v>
      </c>
      <c r="AA8" s="51" t="s">
        <v>61</v>
      </c>
      <c r="AB8" s="53" t="s">
        <v>62</v>
      </c>
      <c r="AC8" s="51" t="s">
        <v>63</v>
      </c>
    </row>
    <row r="9" spans="1:29" x14ac:dyDescent="0.15">
      <c r="A9" s="51">
        <v>5</v>
      </c>
      <c r="B9" s="53">
        <f>男子!B16</f>
        <v>0</v>
      </c>
      <c r="C9" s="53" t="str">
        <f t="shared" si="0"/>
        <v/>
      </c>
      <c r="D9" s="58" t="str">
        <f>IF(男子!F16="同姓",男子!C16,"")</f>
        <v/>
      </c>
      <c r="E9" s="58">
        <f>男子!F16</f>
        <v>0</v>
      </c>
      <c r="F9" s="51">
        <v>5</v>
      </c>
      <c r="G9" s="53" t="str">
        <f>男子!H20&amp;"・"&amp;男子!H21</f>
        <v>・</v>
      </c>
      <c r="H9" s="53" t="str">
        <f t="shared" si="1"/>
        <v/>
      </c>
      <c r="I9" s="60" t="str">
        <f>IF(J9="同姓",男子!I20,"")&amp;"・"&amp;IF(K9="同姓",男子!I21,"")</f>
        <v>・</v>
      </c>
      <c r="J9" s="58">
        <f>男子!L20</f>
        <v>0</v>
      </c>
      <c r="K9" s="58">
        <f>男子!L21</f>
        <v>0</v>
      </c>
      <c r="M9" s="51">
        <v>5</v>
      </c>
      <c r="N9" s="53">
        <f>女子!B16</f>
        <v>0</v>
      </c>
      <c r="O9" s="53" t="str">
        <f t="shared" si="2"/>
        <v/>
      </c>
      <c r="P9" s="58" t="str">
        <f>IF(女子!F16="同姓",女子!C16,"")</f>
        <v/>
      </c>
      <c r="Q9" s="58">
        <f>女子!F16</f>
        <v>0</v>
      </c>
      <c r="R9" s="51">
        <v>5</v>
      </c>
      <c r="S9" s="53" t="str">
        <f>女子!H20&amp;"・"&amp;女子!H21</f>
        <v>・</v>
      </c>
      <c r="T9" s="53" t="str">
        <f t="shared" si="3"/>
        <v/>
      </c>
      <c r="U9" s="60" t="str">
        <f>IF(V9="同姓",女子!I20,"")&amp;"・"&amp;IF(W9="同姓",女子!I21,"")</f>
        <v>・</v>
      </c>
      <c r="V9" s="58">
        <f>女子!L20</f>
        <v>0</v>
      </c>
      <c r="W9" s="58">
        <f>女子!L21</f>
        <v>0</v>
      </c>
      <c r="Z9" s="57">
        <v>6</v>
      </c>
      <c r="AA9" s="51" t="s">
        <v>64</v>
      </c>
      <c r="AB9" s="53" t="s">
        <v>65</v>
      </c>
      <c r="AC9" s="51" t="s">
        <v>66</v>
      </c>
    </row>
    <row r="10" spans="1:29" x14ac:dyDescent="0.15">
      <c r="A10" s="51">
        <v>6</v>
      </c>
      <c r="B10" s="53">
        <f>男子!B17</f>
        <v>0</v>
      </c>
      <c r="C10" s="53" t="str">
        <f t="shared" si="0"/>
        <v/>
      </c>
      <c r="D10" s="58" t="str">
        <f>IF(男子!F17="同姓",男子!C17,"")</f>
        <v/>
      </c>
      <c r="E10" s="58">
        <f>男子!F17</f>
        <v>0</v>
      </c>
      <c r="F10" s="51">
        <v>6</v>
      </c>
      <c r="G10" s="53" t="str">
        <f>男子!H22&amp;"・"&amp;男子!H23</f>
        <v>・</v>
      </c>
      <c r="H10" s="53" t="str">
        <f t="shared" si="1"/>
        <v/>
      </c>
      <c r="I10" s="60" t="str">
        <f>IF(J10="同姓",男子!I22,"")&amp;"・"&amp;IF(K10="同姓",男子!I23,"")</f>
        <v>・</v>
      </c>
      <c r="J10" s="58">
        <f>男子!L22</f>
        <v>0</v>
      </c>
      <c r="K10" s="58">
        <f>男子!L23</f>
        <v>0</v>
      </c>
      <c r="M10" s="51">
        <v>6</v>
      </c>
      <c r="N10" s="53">
        <f>女子!B17</f>
        <v>0</v>
      </c>
      <c r="O10" s="53" t="str">
        <f t="shared" si="2"/>
        <v/>
      </c>
      <c r="P10" s="58" t="str">
        <f>IF(女子!F17="同姓",女子!C17,"")</f>
        <v/>
      </c>
      <c r="Q10" s="58">
        <f>女子!F17</f>
        <v>0</v>
      </c>
      <c r="R10" s="51">
        <v>6</v>
      </c>
      <c r="S10" s="53" t="str">
        <f>女子!H22&amp;"・"&amp;女子!H23</f>
        <v>・</v>
      </c>
      <c r="T10" s="53" t="str">
        <f t="shared" si="3"/>
        <v/>
      </c>
      <c r="U10" s="60" t="str">
        <f>IF(V10="同姓",女子!I22,"")&amp;"・"&amp;IF(W10="同姓",女子!I23,"")</f>
        <v>・</v>
      </c>
      <c r="V10" s="58">
        <f>女子!L22</f>
        <v>0</v>
      </c>
      <c r="W10" s="58">
        <f>女子!L23</f>
        <v>0</v>
      </c>
      <c r="Z10" s="57">
        <v>7</v>
      </c>
      <c r="AA10" s="51" t="s">
        <v>67</v>
      </c>
      <c r="AB10" s="53" t="s">
        <v>68</v>
      </c>
      <c r="AC10" s="51" t="s">
        <v>69</v>
      </c>
    </row>
    <row r="11" spans="1:29" x14ac:dyDescent="0.15">
      <c r="A11" s="51">
        <v>7</v>
      </c>
      <c r="B11" s="53">
        <f>男子!B18</f>
        <v>0</v>
      </c>
      <c r="C11" s="53" t="str">
        <f t="shared" si="0"/>
        <v/>
      </c>
      <c r="D11" s="58" t="str">
        <f>IF(男子!F18="同姓",男子!C18,"")</f>
        <v/>
      </c>
      <c r="E11" s="58">
        <f>男子!F18</f>
        <v>0</v>
      </c>
      <c r="F11" s="51">
        <v>7</v>
      </c>
      <c r="G11" s="53" t="str">
        <f>男子!H24&amp;"・"&amp;男子!H25</f>
        <v>・</v>
      </c>
      <c r="H11" s="53" t="str">
        <f t="shared" si="1"/>
        <v/>
      </c>
      <c r="I11" s="60" t="str">
        <f>IF(J11="同姓",男子!I24,"")&amp;"・"&amp;IF(K11="同姓",男子!I25,"")</f>
        <v>・</v>
      </c>
      <c r="J11" s="58">
        <f>男子!L24</f>
        <v>0</v>
      </c>
      <c r="K11" s="58">
        <f>男子!L25</f>
        <v>0</v>
      </c>
      <c r="M11" s="51">
        <v>7</v>
      </c>
      <c r="N11" s="53">
        <f>女子!B18</f>
        <v>0</v>
      </c>
      <c r="O11" s="53" t="str">
        <f t="shared" si="2"/>
        <v/>
      </c>
      <c r="P11" s="58" t="str">
        <f>IF(女子!F18="同姓",女子!C18,"")</f>
        <v/>
      </c>
      <c r="Q11" s="58">
        <f>女子!F18</f>
        <v>0</v>
      </c>
      <c r="R11" s="51">
        <v>7</v>
      </c>
      <c r="S11" s="53" t="str">
        <f>女子!H24&amp;"・"&amp;女子!H25</f>
        <v>・</v>
      </c>
      <c r="T11" s="53" t="str">
        <f t="shared" si="3"/>
        <v/>
      </c>
      <c r="U11" s="60" t="str">
        <f>IF(V11="同姓",女子!I24,"")&amp;"・"&amp;IF(W11="同姓",女子!I25,"")</f>
        <v>・</v>
      </c>
      <c r="V11" s="58">
        <f>女子!L24</f>
        <v>0</v>
      </c>
      <c r="W11" s="58">
        <f>女子!L25</f>
        <v>0</v>
      </c>
      <c r="Z11" s="57">
        <v>8</v>
      </c>
      <c r="AA11" s="51" t="s">
        <v>70</v>
      </c>
      <c r="AB11" s="53" t="s">
        <v>71</v>
      </c>
      <c r="AC11" s="51" t="s">
        <v>72</v>
      </c>
    </row>
    <row r="12" spans="1:29" x14ac:dyDescent="0.15">
      <c r="A12" s="51">
        <v>8</v>
      </c>
      <c r="B12" s="53">
        <f>男子!B19</f>
        <v>0</v>
      </c>
      <c r="C12" s="53" t="str">
        <f t="shared" si="0"/>
        <v/>
      </c>
      <c r="D12" s="58" t="str">
        <f>IF(男子!F19="同姓",男子!C19,"")</f>
        <v/>
      </c>
      <c r="E12" s="58">
        <f>男子!F19</f>
        <v>0</v>
      </c>
      <c r="F12" s="51">
        <v>8</v>
      </c>
      <c r="G12" s="53" t="str">
        <f>男子!H26&amp;"・"&amp;男子!H27</f>
        <v>・</v>
      </c>
      <c r="H12" s="53" t="str">
        <f t="shared" si="1"/>
        <v/>
      </c>
      <c r="I12" s="60" t="str">
        <f>IF(J12="同姓",男子!I26,"")&amp;"・"&amp;IF(K12="同姓",男子!I27,"")</f>
        <v>・</v>
      </c>
      <c r="J12" s="58">
        <f>男子!L26</f>
        <v>0</v>
      </c>
      <c r="K12" s="58">
        <f>男子!L27</f>
        <v>0</v>
      </c>
      <c r="M12" s="51">
        <v>8</v>
      </c>
      <c r="N12" s="53">
        <f>女子!B19</f>
        <v>0</v>
      </c>
      <c r="O12" s="53" t="str">
        <f t="shared" si="2"/>
        <v/>
      </c>
      <c r="P12" s="58" t="str">
        <f>IF(女子!F19="同姓",女子!C19,"")</f>
        <v/>
      </c>
      <c r="Q12" s="58">
        <f>女子!F19</f>
        <v>0</v>
      </c>
      <c r="R12" s="51">
        <v>8</v>
      </c>
      <c r="S12" s="53" t="str">
        <f>女子!H26&amp;"・"&amp;女子!H27</f>
        <v>・</v>
      </c>
      <c r="T12" s="53" t="str">
        <f t="shared" si="3"/>
        <v/>
      </c>
      <c r="U12" s="60" t="str">
        <f>IF(V12="同姓",女子!I26,"")&amp;"・"&amp;IF(W12="同姓",女子!I27,"")</f>
        <v>・</v>
      </c>
      <c r="V12" s="58">
        <f>女子!L26</f>
        <v>0</v>
      </c>
      <c r="W12" s="58">
        <f>女子!L27</f>
        <v>0</v>
      </c>
      <c r="Z12" s="57">
        <v>9</v>
      </c>
      <c r="AA12" s="51" t="s">
        <v>73</v>
      </c>
      <c r="AB12" s="53" t="s">
        <v>74</v>
      </c>
      <c r="AC12" s="51" t="s">
        <v>75</v>
      </c>
    </row>
    <row r="13" spans="1:29" x14ac:dyDescent="0.15">
      <c r="A13" s="51">
        <v>9</v>
      </c>
      <c r="B13" s="53">
        <f>男子!B20</f>
        <v>0</v>
      </c>
      <c r="C13" s="53" t="str">
        <f t="shared" si="0"/>
        <v/>
      </c>
      <c r="D13" s="58" t="str">
        <f>IF(男子!F20="同姓",男子!C20,"")</f>
        <v/>
      </c>
      <c r="E13" s="58">
        <f>男子!F20</f>
        <v>0</v>
      </c>
      <c r="F13" s="51">
        <v>9</v>
      </c>
      <c r="G13" s="53" t="str">
        <f>男子!H28&amp;"・"&amp;男子!H29</f>
        <v>・</v>
      </c>
      <c r="H13" s="53" t="str">
        <f t="shared" si="1"/>
        <v/>
      </c>
      <c r="I13" s="60" t="str">
        <f>IF(J13="同姓",男子!I28,"")&amp;"・"&amp;IF(K13="同姓",男子!I29,"")</f>
        <v>・</v>
      </c>
      <c r="J13" s="58">
        <f>男子!L28</f>
        <v>0</v>
      </c>
      <c r="K13" s="58">
        <f>男子!L29</f>
        <v>0</v>
      </c>
      <c r="M13" s="51">
        <v>9</v>
      </c>
      <c r="N13" s="53">
        <f>女子!B20</f>
        <v>0</v>
      </c>
      <c r="O13" s="53" t="str">
        <f t="shared" si="2"/>
        <v/>
      </c>
      <c r="P13" s="58" t="str">
        <f>IF(女子!F20="同姓",女子!C20,"")</f>
        <v/>
      </c>
      <c r="Q13" s="58">
        <f>女子!F20</f>
        <v>0</v>
      </c>
      <c r="R13" s="51">
        <v>9</v>
      </c>
      <c r="S13" s="53" t="str">
        <f>女子!H28&amp;"・"&amp;女子!H29</f>
        <v>・</v>
      </c>
      <c r="T13" s="53" t="str">
        <f t="shared" si="3"/>
        <v/>
      </c>
      <c r="U13" s="60" t="str">
        <f>IF(V13="同姓",女子!I28,"")&amp;"・"&amp;IF(W13="同姓",女子!I29,"")</f>
        <v>・</v>
      </c>
      <c r="V13" s="58">
        <f>女子!L28</f>
        <v>0</v>
      </c>
      <c r="W13" s="58">
        <f>女子!L29</f>
        <v>0</v>
      </c>
      <c r="Z13" s="57">
        <v>10</v>
      </c>
      <c r="AA13" s="51" t="s">
        <v>76</v>
      </c>
      <c r="AB13" s="53" t="s">
        <v>77</v>
      </c>
      <c r="AC13" s="51" t="s">
        <v>78</v>
      </c>
    </row>
    <row r="14" spans="1:29" x14ac:dyDescent="0.15">
      <c r="A14" s="51">
        <v>10</v>
      </c>
      <c r="B14" s="53">
        <f>男子!B21</f>
        <v>0</v>
      </c>
      <c r="C14" s="53" t="str">
        <f t="shared" si="0"/>
        <v/>
      </c>
      <c r="D14" s="58" t="str">
        <f>IF(男子!F21="同姓",男子!C21,"")</f>
        <v/>
      </c>
      <c r="E14" s="58">
        <f>男子!F21</f>
        <v>0</v>
      </c>
      <c r="F14" s="51">
        <v>10</v>
      </c>
      <c r="G14" s="53" t="str">
        <f>男子!H30&amp;"・"&amp;男子!H31</f>
        <v>・</v>
      </c>
      <c r="H14" s="53" t="str">
        <f>IF(G14="・","",$J$1)</f>
        <v/>
      </c>
      <c r="I14" s="60" t="str">
        <f>IF(J14="同姓",男子!I30,"")&amp;"・"&amp;IF(K14="同姓",男子!I31,"")</f>
        <v>・</v>
      </c>
      <c r="J14" s="58">
        <f>男子!L30</f>
        <v>0</v>
      </c>
      <c r="K14" s="58">
        <f>男子!L31</f>
        <v>0</v>
      </c>
      <c r="M14" s="51">
        <v>10</v>
      </c>
      <c r="N14" s="53">
        <f>女子!B21</f>
        <v>0</v>
      </c>
      <c r="O14" s="53" t="str">
        <f t="shared" si="2"/>
        <v/>
      </c>
      <c r="P14" s="58" t="str">
        <f>IF(女子!F21="同姓",女子!C21,"")</f>
        <v/>
      </c>
      <c r="Q14" s="58">
        <f>女子!F21</f>
        <v>0</v>
      </c>
      <c r="R14" s="51">
        <v>10</v>
      </c>
      <c r="S14" s="53" t="str">
        <f>女子!H30&amp;"・"&amp;女子!H31</f>
        <v>・</v>
      </c>
      <c r="T14" s="53" t="str">
        <f t="shared" si="3"/>
        <v/>
      </c>
      <c r="U14" s="60" t="str">
        <f>IF(V14="同姓",女子!I30,"")&amp;"・"&amp;IF(W14="同姓",女子!I31,"")</f>
        <v>・</v>
      </c>
      <c r="V14" s="58">
        <f>女子!L30</f>
        <v>0</v>
      </c>
      <c r="W14" s="58">
        <f>女子!L31</f>
        <v>0</v>
      </c>
      <c r="Z14" s="57">
        <v>11</v>
      </c>
      <c r="AA14" s="51" t="s">
        <v>79</v>
      </c>
      <c r="AB14" s="53" t="s">
        <v>80</v>
      </c>
      <c r="AC14" s="51" t="s">
        <v>81</v>
      </c>
    </row>
    <row r="15" spans="1:29" x14ac:dyDescent="0.15">
      <c r="A15" s="51">
        <v>11</v>
      </c>
      <c r="B15" s="53">
        <f>男子!B22</f>
        <v>0</v>
      </c>
      <c r="C15" s="53" t="str">
        <f t="shared" si="0"/>
        <v/>
      </c>
      <c r="D15" s="58" t="str">
        <f>IF(男子!F22="同姓",男子!C22,"")</f>
        <v/>
      </c>
      <c r="E15" s="58">
        <f>男子!F22</f>
        <v>0</v>
      </c>
      <c r="F15" s="51">
        <v>11</v>
      </c>
      <c r="G15" s="53" t="str">
        <f>男子!H32&amp;"・"&amp;男子!H33</f>
        <v>・</v>
      </c>
      <c r="H15" s="53" t="str">
        <f>IF(G15="・","",$J$1)</f>
        <v/>
      </c>
      <c r="I15" s="60" t="str">
        <f>IF(J15="同姓",男子!I32,"")&amp;"・"&amp;IF(K15="同姓",男子!I33,"")</f>
        <v>・</v>
      </c>
      <c r="J15" s="58">
        <f>男子!L32</f>
        <v>0</v>
      </c>
      <c r="K15" s="58">
        <f>男子!L33</f>
        <v>0</v>
      </c>
      <c r="M15" s="51">
        <v>11</v>
      </c>
      <c r="N15" s="53">
        <f>女子!B22</f>
        <v>0</v>
      </c>
      <c r="O15" s="53" t="str">
        <f t="shared" si="2"/>
        <v/>
      </c>
      <c r="P15" s="58" t="str">
        <f>IF(女子!F22="同姓",女子!C22,"")</f>
        <v/>
      </c>
      <c r="Q15" s="58">
        <f>女子!F22</f>
        <v>0</v>
      </c>
      <c r="R15" s="51">
        <v>11</v>
      </c>
      <c r="S15" s="53" t="str">
        <f>女子!H32&amp;"・"&amp;女子!H33</f>
        <v>・</v>
      </c>
      <c r="T15" s="53" t="str">
        <f t="shared" si="3"/>
        <v/>
      </c>
      <c r="U15" s="60" t="str">
        <f>IF(V15="同姓",女子!I32,"")&amp;"・"&amp;IF(W15="同姓",女子!I33,"")</f>
        <v>・</v>
      </c>
      <c r="V15" s="58">
        <f>女子!L32</f>
        <v>0</v>
      </c>
      <c r="W15" s="58">
        <f>女子!L33</f>
        <v>0</v>
      </c>
      <c r="Z15" s="57">
        <v>12</v>
      </c>
      <c r="AA15" s="51" t="s">
        <v>82</v>
      </c>
      <c r="AB15" s="53" t="s">
        <v>83</v>
      </c>
      <c r="AC15" s="51" t="s">
        <v>84</v>
      </c>
    </row>
    <row r="16" spans="1:29" x14ac:dyDescent="0.15">
      <c r="A16" s="51">
        <v>12</v>
      </c>
      <c r="B16" s="53">
        <f>男子!B23</f>
        <v>0</v>
      </c>
      <c r="C16" s="53" t="str">
        <f t="shared" si="0"/>
        <v/>
      </c>
      <c r="D16" s="58" t="str">
        <f>IF(男子!F23="同姓",男子!C23,"")</f>
        <v/>
      </c>
      <c r="E16" s="58">
        <f>男子!F23</f>
        <v>0</v>
      </c>
      <c r="F16" s="51">
        <v>12</v>
      </c>
      <c r="G16" s="53" t="str">
        <f>男子!H34&amp;"・"&amp;男子!H35</f>
        <v>・</v>
      </c>
      <c r="H16" s="53" t="str">
        <f>IF(G16="・","",$J$1)</f>
        <v/>
      </c>
      <c r="I16" s="60" t="str">
        <f>IF(J16="同姓",男子!I34,"")&amp;"・"&amp;IF(K16="同姓",男子!I35,"")</f>
        <v>・</v>
      </c>
      <c r="J16" s="58">
        <f>男子!L34</f>
        <v>0</v>
      </c>
      <c r="K16" s="58">
        <f>男子!L35</f>
        <v>0</v>
      </c>
      <c r="M16" s="51">
        <v>12</v>
      </c>
      <c r="N16" s="53">
        <f>女子!B23</f>
        <v>0</v>
      </c>
      <c r="O16" s="53" t="str">
        <f t="shared" si="2"/>
        <v/>
      </c>
      <c r="P16" s="58" t="str">
        <f>IF(女子!F23="同姓",女子!C23,"")</f>
        <v/>
      </c>
      <c r="Q16" s="58">
        <f>女子!F23</f>
        <v>0</v>
      </c>
      <c r="R16" s="51">
        <v>12</v>
      </c>
      <c r="S16" s="53" t="str">
        <f>女子!H34&amp;"・"&amp;女子!H35</f>
        <v>・</v>
      </c>
      <c r="T16" s="53" t="str">
        <f t="shared" si="3"/>
        <v/>
      </c>
      <c r="U16" s="60" t="str">
        <f>IF(V16="同姓",女子!I34,"")&amp;"・"&amp;IF(W16="同姓",女子!I35,"")</f>
        <v>・</v>
      </c>
      <c r="V16" s="58">
        <f>女子!L34</f>
        <v>0</v>
      </c>
      <c r="W16" s="58">
        <f>女子!L35</f>
        <v>0</v>
      </c>
      <c r="Z16" s="57">
        <v>13</v>
      </c>
      <c r="AA16" s="51" t="s">
        <v>85</v>
      </c>
      <c r="AB16" s="53" t="s">
        <v>86</v>
      </c>
      <c r="AC16" s="51" t="s">
        <v>87</v>
      </c>
    </row>
    <row r="17" spans="1:29" x14ac:dyDescent="0.15">
      <c r="A17" s="51">
        <v>13</v>
      </c>
      <c r="B17" s="53">
        <f>男子!B24</f>
        <v>0</v>
      </c>
      <c r="C17" s="53" t="str">
        <f t="shared" si="0"/>
        <v/>
      </c>
      <c r="D17" s="58" t="str">
        <f>IF(男子!F24="同姓",男子!C24,"")</f>
        <v/>
      </c>
      <c r="E17" s="58">
        <f>男子!F24</f>
        <v>0</v>
      </c>
      <c r="M17" s="51">
        <v>13</v>
      </c>
      <c r="N17" s="53">
        <f>女子!B24</f>
        <v>0</v>
      </c>
      <c r="O17" s="53" t="str">
        <f t="shared" si="2"/>
        <v/>
      </c>
      <c r="P17" s="58" t="str">
        <f>IF(女子!F24="同姓",女子!C24,"")</f>
        <v/>
      </c>
      <c r="Q17" s="58">
        <f>女子!F24</f>
        <v>0</v>
      </c>
      <c r="Z17" s="57">
        <v>14</v>
      </c>
      <c r="AA17" s="51" t="s">
        <v>88</v>
      </c>
      <c r="AB17" s="53" t="s">
        <v>89</v>
      </c>
      <c r="AC17" s="51" t="s">
        <v>90</v>
      </c>
    </row>
    <row r="18" spans="1:29" x14ac:dyDescent="0.15">
      <c r="A18" s="51">
        <v>14</v>
      </c>
      <c r="B18" s="53">
        <f>男子!B25</f>
        <v>0</v>
      </c>
      <c r="C18" s="53" t="str">
        <f t="shared" si="0"/>
        <v/>
      </c>
      <c r="D18" s="58" t="str">
        <f>IF(男子!F25="同姓",男子!C25,"")</f>
        <v/>
      </c>
      <c r="E18" s="58">
        <f>男子!F25</f>
        <v>0</v>
      </c>
      <c r="M18" s="51">
        <v>14</v>
      </c>
      <c r="N18" s="53">
        <f>女子!B25</f>
        <v>0</v>
      </c>
      <c r="O18" s="53" t="str">
        <f t="shared" si="2"/>
        <v/>
      </c>
      <c r="P18" s="58" t="str">
        <f>IF(女子!F25="同姓",女子!C25,"")</f>
        <v/>
      </c>
      <c r="Q18" s="58">
        <f>女子!F25</f>
        <v>0</v>
      </c>
      <c r="Z18" s="57">
        <v>15</v>
      </c>
      <c r="AA18" s="51" t="s">
        <v>91</v>
      </c>
      <c r="AB18" s="53" t="s">
        <v>92</v>
      </c>
      <c r="AC18" s="51" t="s">
        <v>93</v>
      </c>
    </row>
    <row r="19" spans="1:29" x14ac:dyDescent="0.15">
      <c r="A19" s="51">
        <v>15</v>
      </c>
      <c r="B19" s="53">
        <f>男子!B26</f>
        <v>0</v>
      </c>
      <c r="C19" s="53" t="str">
        <f t="shared" si="0"/>
        <v/>
      </c>
      <c r="D19" s="58" t="str">
        <f>IF(男子!F26="同姓",男子!C26,"")</f>
        <v/>
      </c>
      <c r="E19" s="58">
        <f>男子!F26</f>
        <v>0</v>
      </c>
      <c r="M19" s="51">
        <v>15</v>
      </c>
      <c r="N19" s="53">
        <f>女子!B26</f>
        <v>0</v>
      </c>
      <c r="O19" s="53" t="str">
        <f t="shared" si="2"/>
        <v/>
      </c>
      <c r="P19" s="58" t="str">
        <f>IF(女子!F26="同姓",女子!C26,"")</f>
        <v/>
      </c>
      <c r="Q19" s="58">
        <f>女子!F26</f>
        <v>0</v>
      </c>
      <c r="Z19" s="57">
        <v>16</v>
      </c>
      <c r="AA19" s="51" t="s">
        <v>94</v>
      </c>
      <c r="AB19" s="53" t="s">
        <v>95</v>
      </c>
      <c r="AC19" s="51" t="s">
        <v>96</v>
      </c>
    </row>
    <row r="20" spans="1:29" x14ac:dyDescent="0.15">
      <c r="A20" s="51">
        <v>16</v>
      </c>
      <c r="B20" s="53">
        <f>男子!B27</f>
        <v>0</v>
      </c>
      <c r="C20" s="53" t="str">
        <f t="shared" si="0"/>
        <v/>
      </c>
      <c r="D20" s="58" t="str">
        <f>IF(男子!F27="同姓",男子!C27,"")</f>
        <v/>
      </c>
      <c r="E20" s="58">
        <f>男子!F27</f>
        <v>0</v>
      </c>
      <c r="M20" s="51">
        <v>16</v>
      </c>
      <c r="N20" s="53">
        <f>女子!B27</f>
        <v>0</v>
      </c>
      <c r="O20" s="53" t="str">
        <f t="shared" si="2"/>
        <v/>
      </c>
      <c r="P20" s="58" t="str">
        <f>IF(女子!F27="同姓",女子!C27,"")</f>
        <v/>
      </c>
      <c r="Q20" s="58">
        <f>女子!F27</f>
        <v>0</v>
      </c>
      <c r="Z20" s="57">
        <v>17</v>
      </c>
      <c r="AA20" s="51" t="s">
        <v>97</v>
      </c>
      <c r="AB20" s="53" t="s">
        <v>98</v>
      </c>
      <c r="AC20" s="51" t="s">
        <v>99</v>
      </c>
    </row>
    <row r="21" spans="1:29" x14ac:dyDescent="0.15">
      <c r="A21" s="51">
        <v>17</v>
      </c>
      <c r="B21" s="53">
        <f>男子!B28</f>
        <v>0</v>
      </c>
      <c r="C21" s="53" t="str">
        <f>IF(B21=0,"",$J$1)</f>
        <v/>
      </c>
      <c r="D21" s="58" t="str">
        <f>IF(男子!F28="同姓",男子!C28,"")</f>
        <v/>
      </c>
      <c r="E21" s="58">
        <f>男子!F28</f>
        <v>0</v>
      </c>
      <c r="M21" s="51">
        <v>17</v>
      </c>
      <c r="N21" s="53">
        <f>女子!B28</f>
        <v>0</v>
      </c>
      <c r="O21" s="53" t="str">
        <f>IF(N21=0,"",$J$1)</f>
        <v/>
      </c>
      <c r="P21" s="58" t="str">
        <f>IF(女子!F28="同姓",女子!C28,"")</f>
        <v/>
      </c>
      <c r="Q21" s="58">
        <f>女子!F28</f>
        <v>0</v>
      </c>
      <c r="Z21" s="57">
        <v>18</v>
      </c>
      <c r="AA21" s="51" t="s">
        <v>100</v>
      </c>
      <c r="AB21" s="53" t="s">
        <v>101</v>
      </c>
      <c r="AC21" s="51" t="s">
        <v>102</v>
      </c>
    </row>
    <row r="22" spans="1:29" x14ac:dyDescent="0.15">
      <c r="A22" s="51">
        <v>18</v>
      </c>
      <c r="B22" s="53">
        <f>男子!B29</f>
        <v>0</v>
      </c>
      <c r="C22" s="53" t="str">
        <f>IF(B22=0,"",$J$1)</f>
        <v/>
      </c>
      <c r="D22" s="58" t="str">
        <f>IF(男子!F29="同姓",男子!C29,"")</f>
        <v/>
      </c>
      <c r="E22" s="58">
        <f>男子!F29</f>
        <v>0</v>
      </c>
      <c r="M22" s="51">
        <v>18</v>
      </c>
      <c r="N22" s="53">
        <f>女子!B29</f>
        <v>0</v>
      </c>
      <c r="O22" s="53" t="str">
        <f>IF(N22=0,"",$J$1)</f>
        <v/>
      </c>
      <c r="P22" s="58" t="str">
        <f>IF(女子!F29="同姓",女子!C29,"")</f>
        <v/>
      </c>
      <c r="Q22" s="58">
        <f>女子!F29</f>
        <v>0</v>
      </c>
      <c r="Z22" s="57">
        <v>19</v>
      </c>
      <c r="AA22" s="51" t="s">
        <v>103</v>
      </c>
      <c r="AB22" s="53" t="s">
        <v>104</v>
      </c>
      <c r="AC22" s="51" t="s">
        <v>105</v>
      </c>
    </row>
    <row r="23" spans="1:29" x14ac:dyDescent="0.15">
      <c r="A23" s="51">
        <v>19</v>
      </c>
      <c r="B23" s="53">
        <f>男子!B30</f>
        <v>0</v>
      </c>
      <c r="C23" s="53" t="str">
        <f>IF(B23=0,"",$J$1)</f>
        <v/>
      </c>
      <c r="D23" s="58" t="str">
        <f>IF(男子!F30="同姓",男子!C30,"")</f>
        <v/>
      </c>
      <c r="E23" s="58">
        <f>男子!F30</f>
        <v>0</v>
      </c>
      <c r="M23" s="51">
        <v>19</v>
      </c>
      <c r="N23" s="53">
        <f>女子!B30</f>
        <v>0</v>
      </c>
      <c r="O23" s="53" t="str">
        <f>IF(N23=0,"",$J$1)</f>
        <v/>
      </c>
      <c r="P23" s="58" t="str">
        <f>IF(女子!F30="同姓",女子!C30,"")</f>
        <v/>
      </c>
      <c r="Q23" s="58">
        <f>女子!F30</f>
        <v>0</v>
      </c>
      <c r="Z23" s="57">
        <v>20</v>
      </c>
      <c r="AA23" s="51" t="s">
        <v>106</v>
      </c>
      <c r="AB23" s="53" t="s">
        <v>107</v>
      </c>
      <c r="AC23" s="51" t="s">
        <v>108</v>
      </c>
    </row>
    <row r="24" spans="1:29" x14ac:dyDescent="0.15">
      <c r="A24" s="51">
        <v>20</v>
      </c>
      <c r="B24" s="53">
        <f>男子!B31</f>
        <v>0</v>
      </c>
      <c r="C24" s="53" t="str">
        <f>IF(B24=0,"",$J$1)</f>
        <v/>
      </c>
      <c r="D24" s="58" t="str">
        <f>IF(男子!F31="同姓",男子!C31,"")</f>
        <v/>
      </c>
      <c r="E24" s="58">
        <f>男子!F31</f>
        <v>0</v>
      </c>
      <c r="M24" s="51">
        <v>20</v>
      </c>
      <c r="N24" s="53">
        <f>女子!B31</f>
        <v>0</v>
      </c>
      <c r="O24" s="53" t="str">
        <f>IF(N24=0,"",$J$1)</f>
        <v/>
      </c>
      <c r="P24" s="58" t="str">
        <f>IF(女子!F31="同姓",女子!C31,"")</f>
        <v/>
      </c>
      <c r="Q24" s="58">
        <f>女子!F31</f>
        <v>0</v>
      </c>
      <c r="Z24" s="57">
        <v>21</v>
      </c>
      <c r="AA24" s="51" t="s">
        <v>109</v>
      </c>
      <c r="AB24" s="53" t="s">
        <v>110</v>
      </c>
      <c r="AC24" s="51" t="s">
        <v>111</v>
      </c>
    </row>
    <row r="25" spans="1:29" x14ac:dyDescent="0.15">
      <c r="Z25" s="57">
        <v>22</v>
      </c>
      <c r="AA25" s="51" t="s">
        <v>112</v>
      </c>
      <c r="AB25" s="53" t="s">
        <v>113</v>
      </c>
      <c r="AC25" s="51" t="s">
        <v>114</v>
      </c>
    </row>
    <row r="26" spans="1:29" x14ac:dyDescent="0.15">
      <c r="Z26" s="57">
        <v>23</v>
      </c>
      <c r="AA26" s="51" t="s">
        <v>115</v>
      </c>
      <c r="AB26" s="53" t="s">
        <v>116</v>
      </c>
      <c r="AC26" s="51" t="s">
        <v>117</v>
      </c>
    </row>
    <row r="27" spans="1:29" x14ac:dyDescent="0.15">
      <c r="Z27" s="57">
        <v>24</v>
      </c>
      <c r="AA27" s="51" t="s">
        <v>118</v>
      </c>
      <c r="AB27" s="53" t="s">
        <v>119</v>
      </c>
      <c r="AC27" s="51" t="s">
        <v>120</v>
      </c>
    </row>
    <row r="28" spans="1:29" x14ac:dyDescent="0.15">
      <c r="Z28" s="57">
        <v>25</v>
      </c>
      <c r="AA28" s="51" t="s">
        <v>121</v>
      </c>
      <c r="AB28" s="53" t="s">
        <v>122</v>
      </c>
      <c r="AC28" s="51" t="s">
        <v>123</v>
      </c>
    </row>
    <row r="29" spans="1:29" x14ac:dyDescent="0.15">
      <c r="Z29" s="57">
        <v>26</v>
      </c>
      <c r="AA29" s="51" t="s">
        <v>124</v>
      </c>
      <c r="AB29" s="53" t="s">
        <v>125</v>
      </c>
      <c r="AC29" s="51" t="s">
        <v>126</v>
      </c>
    </row>
    <row r="30" spans="1:29" x14ac:dyDescent="0.15">
      <c r="Z30" s="57">
        <v>27</v>
      </c>
      <c r="AA30" s="51" t="s">
        <v>127</v>
      </c>
      <c r="AB30" s="53" t="s">
        <v>128</v>
      </c>
      <c r="AC30" s="51" t="s">
        <v>129</v>
      </c>
    </row>
    <row r="31" spans="1:29" x14ac:dyDescent="0.15">
      <c r="Z31" s="57">
        <v>28</v>
      </c>
      <c r="AA31" s="51" t="s">
        <v>130</v>
      </c>
      <c r="AB31" s="53" t="s">
        <v>131</v>
      </c>
      <c r="AC31" s="51" t="s">
        <v>130</v>
      </c>
    </row>
    <row r="32" spans="1:29" x14ac:dyDescent="0.15">
      <c r="Z32" s="57">
        <v>29</v>
      </c>
      <c r="AA32" s="51" t="s">
        <v>132</v>
      </c>
      <c r="AB32" s="53" t="s">
        <v>133</v>
      </c>
      <c r="AC32" s="51" t="s">
        <v>134</v>
      </c>
    </row>
    <row r="33" spans="26:29" x14ac:dyDescent="0.15">
      <c r="Z33" s="57">
        <v>30</v>
      </c>
      <c r="AA33" s="51" t="s">
        <v>135</v>
      </c>
      <c r="AB33" s="53" t="s">
        <v>136</v>
      </c>
      <c r="AC33" s="51" t="s">
        <v>137</v>
      </c>
    </row>
    <row r="34" spans="26:29" x14ac:dyDescent="0.15">
      <c r="Z34" s="57">
        <v>31</v>
      </c>
      <c r="AA34" s="51" t="s">
        <v>138</v>
      </c>
      <c r="AB34" s="53" t="s">
        <v>139</v>
      </c>
      <c r="AC34" s="51" t="s">
        <v>140</v>
      </c>
    </row>
    <row r="35" spans="26:29" x14ac:dyDescent="0.15">
      <c r="Z35" s="57">
        <v>32</v>
      </c>
      <c r="AA35" s="51" t="s">
        <v>141</v>
      </c>
      <c r="AB35" s="53" t="s">
        <v>142</v>
      </c>
      <c r="AC35" s="51" t="s">
        <v>143</v>
      </c>
    </row>
    <row r="36" spans="26:29" x14ac:dyDescent="0.15">
      <c r="Z36" s="57">
        <v>33</v>
      </c>
      <c r="AA36" s="51" t="s">
        <v>144</v>
      </c>
      <c r="AB36" s="53" t="s">
        <v>145</v>
      </c>
      <c r="AC36" s="51" t="s">
        <v>146</v>
      </c>
    </row>
    <row r="37" spans="26:29" x14ac:dyDescent="0.15">
      <c r="Z37" s="57">
        <v>34</v>
      </c>
      <c r="AA37" s="51" t="s">
        <v>147</v>
      </c>
      <c r="AB37" s="53" t="s">
        <v>148</v>
      </c>
      <c r="AC37" s="51" t="s">
        <v>149</v>
      </c>
    </row>
    <row r="38" spans="26:29" x14ac:dyDescent="0.15">
      <c r="Z38" s="57">
        <v>35</v>
      </c>
      <c r="AA38" s="51" t="s">
        <v>150</v>
      </c>
      <c r="AB38" s="53" t="s">
        <v>151</v>
      </c>
      <c r="AC38" s="51" t="s">
        <v>152</v>
      </c>
    </row>
    <row r="39" spans="26:29" x14ac:dyDescent="0.15">
      <c r="Z39" s="57">
        <v>36</v>
      </c>
      <c r="AA39" s="51" t="s">
        <v>153</v>
      </c>
      <c r="AB39" s="53" t="s">
        <v>154</v>
      </c>
      <c r="AC39" s="51" t="s">
        <v>155</v>
      </c>
    </row>
    <row r="40" spans="26:29" x14ac:dyDescent="0.15">
      <c r="Z40" s="57">
        <v>37</v>
      </c>
      <c r="AA40" s="51" t="s">
        <v>156</v>
      </c>
      <c r="AB40" s="53" t="s">
        <v>157</v>
      </c>
      <c r="AC40" s="51" t="s">
        <v>158</v>
      </c>
    </row>
    <row r="41" spans="26:29" x14ac:dyDescent="0.15">
      <c r="Z41" s="57">
        <v>38</v>
      </c>
      <c r="AA41" s="51" t="s">
        <v>159</v>
      </c>
      <c r="AB41" s="53" t="s">
        <v>160</v>
      </c>
      <c r="AC41" s="51" t="s">
        <v>161</v>
      </c>
    </row>
    <row r="42" spans="26:29" x14ac:dyDescent="0.15">
      <c r="Z42" s="51">
        <v>39</v>
      </c>
      <c r="AA42" s="51" t="s">
        <v>162</v>
      </c>
      <c r="AB42" s="53" t="s">
        <v>163</v>
      </c>
      <c r="AC42" s="51" t="s">
        <v>164</v>
      </c>
    </row>
    <row r="43" spans="26:29" x14ac:dyDescent="0.15">
      <c r="Z43" s="51">
        <v>40</v>
      </c>
      <c r="AA43" s="51" t="s">
        <v>165</v>
      </c>
      <c r="AB43" s="53" t="s">
        <v>166</v>
      </c>
      <c r="AC43" s="51" t="s">
        <v>167</v>
      </c>
    </row>
    <row r="44" spans="26:29" x14ac:dyDescent="0.15">
      <c r="Z44" s="51">
        <v>41</v>
      </c>
      <c r="AA44" s="51" t="s">
        <v>168</v>
      </c>
      <c r="AB44" s="53" t="s">
        <v>169</v>
      </c>
      <c r="AC44" s="51" t="s">
        <v>170</v>
      </c>
    </row>
    <row r="45" spans="26:29" x14ac:dyDescent="0.15">
      <c r="Z45" s="51">
        <v>42</v>
      </c>
      <c r="AA45" s="51" t="s">
        <v>171</v>
      </c>
      <c r="AB45" s="53" t="s">
        <v>172</v>
      </c>
      <c r="AC45" s="51" t="s">
        <v>173</v>
      </c>
    </row>
    <row r="46" spans="26:29" x14ac:dyDescent="0.15">
      <c r="Z46" s="51">
        <v>43</v>
      </c>
      <c r="AA46" s="51" t="s">
        <v>174</v>
      </c>
      <c r="AB46" s="53" t="s">
        <v>175</v>
      </c>
      <c r="AC46" s="51" t="s">
        <v>176</v>
      </c>
    </row>
    <row r="47" spans="26:29" x14ac:dyDescent="0.15">
      <c r="Z47" s="51">
        <v>44</v>
      </c>
      <c r="AA47" s="51" t="s">
        <v>177</v>
      </c>
      <c r="AB47" s="53" t="s">
        <v>178</v>
      </c>
      <c r="AC47" s="51" t="s">
        <v>179</v>
      </c>
    </row>
    <row r="48" spans="26:29" x14ac:dyDescent="0.15">
      <c r="Z48" s="51">
        <v>45</v>
      </c>
      <c r="AA48" s="51" t="s">
        <v>180</v>
      </c>
      <c r="AB48" s="53" t="s">
        <v>181</v>
      </c>
      <c r="AC48" s="51" t="s">
        <v>182</v>
      </c>
    </row>
  </sheetData>
  <sheetProtection password="CC19" sheet="1" objects="1" scenarios="1"/>
  <mergeCells count="2">
    <mergeCell ref="J4:K4"/>
    <mergeCell ref="V4:W4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男子</vt:lpstr>
      <vt:lpstr>女子</vt:lpstr>
      <vt:lpstr>抽選作業用</vt:lpstr>
      <vt:lpstr>女子!Print_Area</vt:lpstr>
      <vt:lpstr>男子!Print_Area</vt:lpstr>
    </vt:vector>
  </TitlesOfParts>
  <Company>香川中央高校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林一男</dc:creator>
  <cp:lastModifiedBy>K14-0377</cp:lastModifiedBy>
  <cp:lastPrinted>2012-11-06T05:13:04Z</cp:lastPrinted>
  <dcterms:created xsi:type="dcterms:W3CDTF">2003-07-01T04:03:15Z</dcterms:created>
  <dcterms:modified xsi:type="dcterms:W3CDTF">2018-06-25T00:04:17Z</dcterms:modified>
</cp:coreProperties>
</file>