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KN20-009\k20-0553\syo05\★高体連バド\R7.11 新人大会\"/>
    </mc:Choice>
  </mc:AlternateContent>
  <xr:revisionPtr revIDLastSave="0" documentId="13_ncr:1_{F7E5075C-F408-4B38-9691-972743B41DC0}" xr6:coauthVersionLast="47" xr6:coauthVersionMax="47" xr10:uidLastSave="{00000000-0000-0000-0000-000000000000}"/>
  <bookViews>
    <workbookView xWindow="-120" yWindow="-120" windowWidth="20730" windowHeight="11040" tabRatio="678" xr2:uid="{696A9F13-DA2B-4DF6-BD24-2536ABCF5580}"/>
  </bookViews>
  <sheets>
    <sheet name="入力シート(男)" sheetId="1" r:id="rId1"/>
    <sheet name="入力シート(女)" sheetId="2" r:id="rId2"/>
    <sheet name="申込書(男)" sheetId="3" r:id="rId3"/>
    <sheet name="申込書(女)" sheetId="4" r:id="rId4"/>
    <sheet name="転記用" sheetId="7" r:id="rId5"/>
    <sheet name="学校一覧" sheetId="8" r:id="rId6"/>
  </sheets>
  <definedNames>
    <definedName name="_xlnm.Print_Area" localSheetId="3">'申込書(女)'!$A$1:$Q$81</definedName>
    <definedName name="_xlnm.Print_Area" localSheetId="2">'申込書(男)'!$A$1:$Q$81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7" i="4" l="1"/>
  <c r="B77" i="3"/>
  <c r="A1" i="4"/>
  <c r="E50" i="7"/>
  <c r="E51" i="7"/>
  <c r="E52" i="7"/>
  <c r="E53" i="7"/>
  <c r="E54" i="7"/>
  <c r="E55" i="7"/>
  <c r="E56" i="7"/>
  <c r="E57" i="7"/>
  <c r="B48" i="7"/>
  <c r="A48" i="7" s="1"/>
  <c r="B49" i="7"/>
  <c r="A49" i="7" s="1"/>
  <c r="B50" i="7"/>
  <c r="B51" i="7"/>
  <c r="A51" i="7" s="1"/>
  <c r="B52" i="7"/>
  <c r="A52" i="7" s="1"/>
  <c r="B53" i="7"/>
  <c r="A53" i="7" s="1"/>
  <c r="B54" i="7"/>
  <c r="A54" i="7" s="1"/>
  <c r="B55" i="7"/>
  <c r="A55" i="7" s="1"/>
  <c r="B56" i="7"/>
  <c r="A56" i="7" s="1"/>
  <c r="B57" i="7"/>
  <c r="A57" i="7" s="1"/>
  <c r="B37" i="7"/>
  <c r="B38" i="7"/>
  <c r="A38" i="7" s="1"/>
  <c r="A37" i="7"/>
  <c r="A50" i="7"/>
  <c r="E2" i="7"/>
  <c r="E3" i="7"/>
  <c r="E6" i="7"/>
  <c r="E7" i="7"/>
  <c r="E8" i="7"/>
  <c r="E9" i="7"/>
  <c r="E10" i="7"/>
  <c r="E11" i="7"/>
  <c r="B2" i="7"/>
  <c r="B3" i="7"/>
  <c r="A3" i="7" s="1"/>
  <c r="B4" i="7"/>
  <c r="E4" i="7" s="1"/>
  <c r="B5" i="7"/>
  <c r="A5" i="7" s="1"/>
  <c r="B6" i="7"/>
  <c r="A6" i="7" s="1"/>
  <c r="B7" i="7"/>
  <c r="A7" i="7" s="1"/>
  <c r="B8" i="7"/>
  <c r="A8" i="7" s="1"/>
  <c r="B9" i="7"/>
  <c r="B10" i="7"/>
  <c r="B11" i="7"/>
  <c r="F38" i="7"/>
  <c r="E38" i="7" s="1"/>
  <c r="F37" i="7"/>
  <c r="E37" i="7" s="1"/>
  <c r="F36" i="7"/>
  <c r="E36" i="7" s="1"/>
  <c r="I48" i="7"/>
  <c r="I2" i="7"/>
  <c r="B36" i="7" l="1"/>
  <c r="A36" i="7" s="1"/>
  <c r="A4" i="7"/>
  <c r="E5" i="7"/>
  <c r="E49" i="7"/>
  <c r="E48" i="7"/>
  <c r="A11" i="7"/>
  <c r="A10" i="7"/>
  <c r="A9" i="7"/>
  <c r="A2" i="7"/>
  <c r="F58" i="7"/>
  <c r="B58" i="7" s="1"/>
  <c r="F82" i="7"/>
  <c r="F87" i="7"/>
  <c r="F86" i="7"/>
  <c r="F85" i="7"/>
  <c r="F84" i="7"/>
  <c r="F83" i="7"/>
  <c r="E87" i="7" l="1"/>
  <c r="B87" i="7"/>
  <c r="A87" i="7" s="1"/>
  <c r="E82" i="7"/>
  <c r="B82" i="7"/>
  <c r="A82" i="7" s="1"/>
  <c r="E83" i="7"/>
  <c r="B83" i="7"/>
  <c r="A83" i="7" s="1"/>
  <c r="E84" i="7"/>
  <c r="B84" i="7"/>
  <c r="A84" i="7" s="1"/>
  <c r="E85" i="7"/>
  <c r="B85" i="7"/>
  <c r="A85" i="7" s="1"/>
  <c r="E86" i="7"/>
  <c r="B86" i="7"/>
  <c r="A86" i="7" s="1"/>
  <c r="F93" i="7"/>
  <c r="F92" i="7"/>
  <c r="F91" i="7"/>
  <c r="F90" i="7"/>
  <c r="F89" i="7"/>
  <c r="F88" i="7"/>
  <c r="F47" i="7"/>
  <c r="F46" i="7"/>
  <c r="F45" i="7"/>
  <c r="F44" i="7"/>
  <c r="F43" i="7"/>
  <c r="F42" i="7"/>
  <c r="F41" i="7"/>
  <c r="F40" i="7"/>
  <c r="F39" i="7"/>
  <c r="F59" i="7"/>
  <c r="B59" i="7" s="1"/>
  <c r="F60" i="7"/>
  <c r="B60" i="7" s="1"/>
  <c r="F61" i="7"/>
  <c r="B61" i="7" s="1"/>
  <c r="F62" i="7"/>
  <c r="B62" i="7" s="1"/>
  <c r="F63" i="7"/>
  <c r="B63" i="7" s="1"/>
  <c r="F64" i="7"/>
  <c r="B64" i="7" s="1"/>
  <c r="F65" i="7"/>
  <c r="B65" i="7" s="1"/>
  <c r="F66" i="7"/>
  <c r="B66" i="7" s="1"/>
  <c r="F67" i="7"/>
  <c r="B67" i="7" s="1"/>
  <c r="F68" i="7"/>
  <c r="B68" i="7" s="1"/>
  <c r="F69" i="7"/>
  <c r="B69" i="7" s="1"/>
  <c r="F70" i="7"/>
  <c r="B70" i="7" s="1"/>
  <c r="F71" i="7"/>
  <c r="B71" i="7" s="1"/>
  <c r="F72" i="7"/>
  <c r="B72" i="7" s="1"/>
  <c r="F73" i="7"/>
  <c r="B73" i="7" s="1"/>
  <c r="F74" i="7"/>
  <c r="B74" i="7" s="1"/>
  <c r="F75" i="7"/>
  <c r="B75" i="7" s="1"/>
  <c r="F76" i="7"/>
  <c r="B76" i="7" s="1"/>
  <c r="F77" i="7"/>
  <c r="B77" i="7" s="1"/>
  <c r="F78" i="7"/>
  <c r="B78" i="7" s="1"/>
  <c r="F79" i="7"/>
  <c r="B79" i="7" s="1"/>
  <c r="F80" i="7"/>
  <c r="B80" i="7" s="1"/>
  <c r="F81" i="7"/>
  <c r="B81" i="7" s="1"/>
  <c r="F13" i="7"/>
  <c r="B13" i="7" s="1"/>
  <c r="F14" i="7"/>
  <c r="B14" i="7" s="1"/>
  <c r="F15" i="7"/>
  <c r="B15" i="7" s="1"/>
  <c r="F16" i="7"/>
  <c r="B16" i="7" s="1"/>
  <c r="F17" i="7"/>
  <c r="B17" i="7" s="1"/>
  <c r="F18" i="7"/>
  <c r="B18" i="7" s="1"/>
  <c r="F19" i="7"/>
  <c r="B19" i="7" s="1"/>
  <c r="F20" i="7"/>
  <c r="B20" i="7" s="1"/>
  <c r="F21" i="7"/>
  <c r="B21" i="7" s="1"/>
  <c r="F22" i="7"/>
  <c r="B22" i="7" s="1"/>
  <c r="F23" i="7"/>
  <c r="B23" i="7" s="1"/>
  <c r="F24" i="7"/>
  <c r="B24" i="7" s="1"/>
  <c r="F25" i="7"/>
  <c r="B25" i="7" s="1"/>
  <c r="F26" i="7"/>
  <c r="B26" i="7" s="1"/>
  <c r="F27" i="7"/>
  <c r="B27" i="7" s="1"/>
  <c r="F28" i="7"/>
  <c r="B28" i="7" s="1"/>
  <c r="F29" i="7"/>
  <c r="B29" i="7" s="1"/>
  <c r="F30" i="7"/>
  <c r="B30" i="7" s="1"/>
  <c r="F31" i="7"/>
  <c r="B31" i="7" s="1"/>
  <c r="F32" i="7"/>
  <c r="B32" i="7" s="1"/>
  <c r="F33" i="7"/>
  <c r="B33" i="7" s="1"/>
  <c r="F34" i="7"/>
  <c r="B34" i="7" s="1"/>
  <c r="F35" i="7"/>
  <c r="B35" i="7" s="1"/>
  <c r="A35" i="7" s="1"/>
  <c r="F12" i="7"/>
  <c r="B12" i="7" s="1"/>
  <c r="A12" i="7" s="1"/>
  <c r="E42" i="7" l="1"/>
  <c r="B42" i="7"/>
  <c r="A42" i="7" s="1"/>
  <c r="E43" i="7"/>
  <c r="B43" i="7"/>
  <c r="A43" i="7" s="1"/>
  <c r="E44" i="7"/>
  <c r="B44" i="7"/>
  <c r="A44" i="7" s="1"/>
  <c r="E45" i="7"/>
  <c r="B45" i="7"/>
  <c r="A45" i="7" s="1"/>
  <c r="E46" i="7"/>
  <c r="B46" i="7"/>
  <c r="A46" i="7" s="1"/>
  <c r="E47" i="7"/>
  <c r="B47" i="7"/>
  <c r="A47" i="7" s="1"/>
  <c r="E88" i="7"/>
  <c r="B88" i="7"/>
  <c r="A88" i="7" s="1"/>
  <c r="E89" i="7"/>
  <c r="B89" i="7"/>
  <c r="A89" i="7" s="1"/>
  <c r="E90" i="7"/>
  <c r="B90" i="7"/>
  <c r="A90" i="7" s="1"/>
  <c r="E39" i="7"/>
  <c r="B39" i="7"/>
  <c r="A39" i="7" s="1"/>
  <c r="E91" i="7"/>
  <c r="B91" i="7"/>
  <c r="A91" i="7" s="1"/>
  <c r="E40" i="7"/>
  <c r="B40" i="7"/>
  <c r="A40" i="7" s="1"/>
  <c r="E92" i="7"/>
  <c r="B92" i="7"/>
  <c r="A92" i="7" s="1"/>
  <c r="E41" i="7"/>
  <c r="B41" i="7"/>
  <c r="A41" i="7" s="1"/>
  <c r="E93" i="7"/>
  <c r="B93" i="7"/>
  <c r="A93" i="7" s="1"/>
  <c r="E80" i="7"/>
  <c r="E78" i="7"/>
  <c r="E12" i="7"/>
  <c r="E76" i="7"/>
  <c r="E74" i="7"/>
  <c r="E72" i="7"/>
  <c r="E69" i="7"/>
  <c r="E67" i="7"/>
  <c r="E66" i="7"/>
  <c r="E64" i="7"/>
  <c r="E61" i="7"/>
  <c r="E70" i="7"/>
  <c r="E34" i="7"/>
  <c r="E32" i="7"/>
  <c r="E30" i="7"/>
  <c r="E28" i="7"/>
  <c r="E26" i="7"/>
  <c r="E24" i="7"/>
  <c r="E23" i="7"/>
  <c r="E22" i="7"/>
  <c r="E21" i="7"/>
  <c r="E19" i="7"/>
  <c r="E18" i="7"/>
  <c r="E17" i="7"/>
  <c r="E15" i="7"/>
  <c r="E14" i="7"/>
  <c r="E13" i="7"/>
  <c r="E81" i="7"/>
  <c r="E79" i="7"/>
  <c r="E77" i="7"/>
  <c r="E75" i="7"/>
  <c r="E73" i="7"/>
  <c r="E71" i="7"/>
  <c r="E35" i="7"/>
  <c r="E33" i="7"/>
  <c r="E31" i="7"/>
  <c r="E29" i="7"/>
  <c r="E27" i="7"/>
  <c r="E25" i="7"/>
  <c r="D79" i="4"/>
  <c r="E58" i="7" l="1"/>
  <c r="E60" i="7"/>
  <c r="E62" i="7"/>
  <c r="E65" i="7"/>
  <c r="E68" i="7"/>
  <c r="E59" i="7"/>
  <c r="E63" i="7"/>
  <c r="E16" i="7"/>
  <c r="E20" i="7"/>
  <c r="F48" i="7"/>
  <c r="H48" i="7"/>
  <c r="J48" i="7"/>
  <c r="F49" i="7"/>
  <c r="F50" i="7"/>
  <c r="F51" i="7"/>
  <c r="G51" i="7"/>
  <c r="F52" i="7"/>
  <c r="G52" i="7"/>
  <c r="F53" i="7"/>
  <c r="G53" i="7"/>
  <c r="F54" i="7"/>
  <c r="G54" i="7"/>
  <c r="F55" i="7"/>
  <c r="G55" i="7"/>
  <c r="F56" i="7"/>
  <c r="G56" i="7"/>
  <c r="F57" i="7"/>
  <c r="G57" i="7"/>
  <c r="F2" i="7"/>
  <c r="F3" i="7"/>
  <c r="F4" i="7"/>
  <c r="F5" i="7"/>
  <c r="G5" i="7"/>
  <c r="F6" i="7"/>
  <c r="G6" i="7"/>
  <c r="F7" i="7"/>
  <c r="G7" i="7"/>
  <c r="F8" i="7"/>
  <c r="G8" i="7"/>
  <c r="F9" i="7"/>
  <c r="G9" i="7"/>
  <c r="F10" i="7"/>
  <c r="G10" i="7"/>
  <c r="F11" i="7"/>
  <c r="G11" i="7"/>
  <c r="A60" i="7" l="1"/>
  <c r="A74" i="7"/>
  <c r="A79" i="7"/>
  <c r="A69" i="7"/>
  <c r="A64" i="7"/>
  <c r="A76" i="7"/>
  <c r="A70" i="7"/>
  <c r="A81" i="7"/>
  <c r="A63" i="7"/>
  <c r="A75" i="7"/>
  <c r="A66" i="7"/>
  <c r="A80" i="7"/>
  <c r="A61" i="7"/>
  <c r="A59" i="7"/>
  <c r="A73" i="7"/>
  <c r="A78" i="7"/>
  <c r="A67" i="7"/>
  <c r="A72" i="7"/>
  <c r="A65" i="7"/>
  <c r="A77" i="7"/>
  <c r="A71" i="7"/>
  <c r="A68" i="7"/>
  <c r="A62" i="7"/>
  <c r="A58" i="7" l="1"/>
  <c r="J2" i="7"/>
  <c r="H2" i="7"/>
  <c r="P80" i="4"/>
  <c r="O80" i="4"/>
  <c r="N80" i="4"/>
  <c r="J80" i="4"/>
  <c r="I80" i="4"/>
  <c r="H80" i="4"/>
  <c r="P78" i="4"/>
  <c r="O78" i="4"/>
  <c r="N78" i="4"/>
  <c r="J78" i="4"/>
  <c r="I78" i="4"/>
  <c r="H78" i="4"/>
  <c r="P76" i="4"/>
  <c r="O76" i="4"/>
  <c r="N76" i="4"/>
  <c r="J76" i="4"/>
  <c r="I76" i="4"/>
  <c r="H76" i="4"/>
  <c r="P74" i="4"/>
  <c r="O74" i="4"/>
  <c r="N74" i="4"/>
  <c r="J74" i="4"/>
  <c r="I74" i="4"/>
  <c r="H74" i="4"/>
  <c r="P72" i="4"/>
  <c r="O72" i="4"/>
  <c r="N72" i="4"/>
  <c r="J72" i="4"/>
  <c r="I72" i="4"/>
  <c r="H72" i="4"/>
  <c r="P70" i="4"/>
  <c r="O70" i="4"/>
  <c r="N70" i="4"/>
  <c r="J70" i="4"/>
  <c r="I70" i="4"/>
  <c r="H70" i="4"/>
  <c r="P68" i="4"/>
  <c r="O68" i="4"/>
  <c r="N68" i="4"/>
  <c r="J68" i="4"/>
  <c r="I68" i="4"/>
  <c r="H68" i="4"/>
  <c r="B67" i="4"/>
  <c r="P66" i="4"/>
  <c r="O66" i="4"/>
  <c r="N66" i="4"/>
  <c r="J66" i="4"/>
  <c r="I66" i="4"/>
  <c r="H66" i="4"/>
  <c r="E66" i="4"/>
  <c r="D66" i="4"/>
  <c r="C66" i="4"/>
  <c r="B66" i="4"/>
  <c r="B65" i="4"/>
  <c r="P64" i="4"/>
  <c r="O64" i="4"/>
  <c r="N64" i="4"/>
  <c r="J64" i="4"/>
  <c r="I64" i="4"/>
  <c r="H64" i="4"/>
  <c r="E64" i="4"/>
  <c r="D64" i="4"/>
  <c r="C64" i="4"/>
  <c r="B64" i="4"/>
  <c r="B63" i="4"/>
  <c r="P62" i="4"/>
  <c r="O62" i="4"/>
  <c r="N62" i="4"/>
  <c r="J62" i="4"/>
  <c r="I62" i="4"/>
  <c r="H62" i="4"/>
  <c r="E62" i="4"/>
  <c r="D62" i="4"/>
  <c r="C62" i="4"/>
  <c r="B62" i="4"/>
  <c r="B61" i="4"/>
  <c r="P60" i="4"/>
  <c r="O60" i="4"/>
  <c r="N60" i="4"/>
  <c r="J60" i="4"/>
  <c r="I60" i="4"/>
  <c r="H60" i="4"/>
  <c r="E60" i="4"/>
  <c r="D60" i="4"/>
  <c r="C60" i="4"/>
  <c r="B60" i="4"/>
  <c r="B59" i="4"/>
  <c r="P58" i="4"/>
  <c r="O58" i="4"/>
  <c r="N58" i="4"/>
  <c r="J58" i="4"/>
  <c r="I58" i="4"/>
  <c r="H58" i="4"/>
  <c r="E58" i="4"/>
  <c r="D58" i="4"/>
  <c r="C58" i="4"/>
  <c r="B58" i="4"/>
  <c r="B57" i="4"/>
  <c r="P56" i="4"/>
  <c r="O56" i="4"/>
  <c r="N56" i="4"/>
  <c r="J56" i="4"/>
  <c r="I56" i="4"/>
  <c r="H56" i="4"/>
  <c r="E56" i="4"/>
  <c r="D56" i="4"/>
  <c r="C56" i="4"/>
  <c r="B56" i="4"/>
  <c r="B55" i="4"/>
  <c r="P54" i="4"/>
  <c r="O54" i="4"/>
  <c r="N54" i="4"/>
  <c r="J54" i="4"/>
  <c r="I54" i="4"/>
  <c r="H54" i="4"/>
  <c r="E54" i="4"/>
  <c r="D54" i="4"/>
  <c r="C54" i="4"/>
  <c r="B54" i="4"/>
  <c r="B53" i="4"/>
  <c r="P52" i="4"/>
  <c r="O52" i="4"/>
  <c r="N52" i="4"/>
  <c r="J52" i="4"/>
  <c r="I52" i="4"/>
  <c r="H52" i="4"/>
  <c r="E52" i="4"/>
  <c r="D52" i="4"/>
  <c r="C52" i="4"/>
  <c r="B52" i="4"/>
  <c r="B51" i="4"/>
  <c r="P50" i="4"/>
  <c r="O50" i="4"/>
  <c r="N50" i="4"/>
  <c r="J50" i="4"/>
  <c r="I50" i="4"/>
  <c r="H50" i="4"/>
  <c r="E50" i="4"/>
  <c r="D50" i="4"/>
  <c r="C50" i="4"/>
  <c r="B50" i="4"/>
  <c r="B49" i="4"/>
  <c r="P48" i="4"/>
  <c r="O48" i="4"/>
  <c r="N48" i="4"/>
  <c r="J48" i="4"/>
  <c r="I48" i="4"/>
  <c r="H48" i="4"/>
  <c r="E48" i="4"/>
  <c r="D48" i="4"/>
  <c r="C48" i="4"/>
  <c r="B48" i="4"/>
  <c r="B47" i="4"/>
  <c r="P46" i="4"/>
  <c r="O46" i="4"/>
  <c r="N46" i="4"/>
  <c r="J46" i="4"/>
  <c r="I46" i="4"/>
  <c r="H46" i="4"/>
  <c r="E46" i="4"/>
  <c r="D46" i="4"/>
  <c r="C46" i="4"/>
  <c r="B46" i="4"/>
  <c r="B45" i="4"/>
  <c r="P44" i="4"/>
  <c r="O44" i="4"/>
  <c r="N44" i="4"/>
  <c r="J44" i="4"/>
  <c r="I44" i="4"/>
  <c r="H44" i="4"/>
  <c r="E44" i="4"/>
  <c r="D44" i="4"/>
  <c r="C44" i="4"/>
  <c r="B44" i="4"/>
  <c r="B43" i="4"/>
  <c r="P42" i="4"/>
  <c r="O42" i="4"/>
  <c r="N42" i="4"/>
  <c r="J42" i="4"/>
  <c r="I42" i="4"/>
  <c r="H42" i="4"/>
  <c r="E42" i="4"/>
  <c r="D42" i="4"/>
  <c r="C42" i="4"/>
  <c r="B42" i="4"/>
  <c r="B41" i="4"/>
  <c r="P40" i="4"/>
  <c r="O40" i="4"/>
  <c r="N40" i="4"/>
  <c r="J40" i="4"/>
  <c r="I40" i="4"/>
  <c r="H40" i="4"/>
  <c r="E40" i="4"/>
  <c r="D40" i="4"/>
  <c r="C40" i="4"/>
  <c r="B40" i="4"/>
  <c r="B39" i="4"/>
  <c r="P38" i="4"/>
  <c r="O38" i="4"/>
  <c r="N38" i="4"/>
  <c r="J38" i="4"/>
  <c r="I38" i="4"/>
  <c r="H38" i="4"/>
  <c r="E38" i="4"/>
  <c r="D38" i="4"/>
  <c r="C38" i="4"/>
  <c r="B38" i="4"/>
  <c r="B37" i="4"/>
  <c r="P36" i="4"/>
  <c r="O36" i="4"/>
  <c r="N36" i="4"/>
  <c r="J36" i="4"/>
  <c r="I36" i="4"/>
  <c r="H36" i="4"/>
  <c r="E36" i="4"/>
  <c r="D36" i="4"/>
  <c r="C36" i="4"/>
  <c r="B36" i="4"/>
  <c r="B35" i="4"/>
  <c r="P34" i="4"/>
  <c r="O34" i="4"/>
  <c r="N34" i="4"/>
  <c r="J34" i="4"/>
  <c r="I34" i="4"/>
  <c r="H34" i="4"/>
  <c r="E34" i="4"/>
  <c r="D34" i="4"/>
  <c r="C34" i="4"/>
  <c r="B34" i="4"/>
  <c r="B33" i="4"/>
  <c r="E32" i="4"/>
  <c r="D32" i="4"/>
  <c r="C32" i="4"/>
  <c r="B32" i="4"/>
  <c r="B31" i="4"/>
  <c r="E30" i="4"/>
  <c r="D30" i="4"/>
  <c r="C30" i="4"/>
  <c r="B30" i="4"/>
  <c r="B29" i="4"/>
  <c r="E28" i="4"/>
  <c r="D28" i="4"/>
  <c r="C28" i="4"/>
  <c r="B28" i="4"/>
  <c r="B27" i="4"/>
  <c r="L26" i="4"/>
  <c r="I26" i="4"/>
  <c r="E26" i="4"/>
  <c r="D26" i="4"/>
  <c r="C26" i="4"/>
  <c r="B26" i="4"/>
  <c r="B25" i="4"/>
  <c r="L24" i="4"/>
  <c r="I24" i="4"/>
  <c r="E24" i="4"/>
  <c r="D24" i="4"/>
  <c r="C24" i="4"/>
  <c r="B24" i="4"/>
  <c r="B23" i="4"/>
  <c r="L22" i="4"/>
  <c r="I22" i="4"/>
  <c r="E22" i="4"/>
  <c r="D22" i="4"/>
  <c r="C22" i="4"/>
  <c r="B22" i="4"/>
  <c r="B21" i="4"/>
  <c r="L20" i="4"/>
  <c r="I20" i="4"/>
  <c r="E20" i="4"/>
  <c r="D20" i="4"/>
  <c r="C20" i="4"/>
  <c r="B20" i="4"/>
  <c r="B19" i="4"/>
  <c r="L18" i="4"/>
  <c r="I18" i="4"/>
  <c r="E18" i="4"/>
  <c r="D18" i="4"/>
  <c r="C18" i="4"/>
  <c r="B18" i="4"/>
  <c r="B17" i="4"/>
  <c r="P16" i="4"/>
  <c r="P22" i="4" s="1"/>
  <c r="L16" i="4"/>
  <c r="I16" i="4"/>
  <c r="E16" i="4"/>
  <c r="D16" i="4"/>
  <c r="C16" i="4"/>
  <c r="B16" i="4"/>
  <c r="B15" i="4"/>
  <c r="L14" i="4"/>
  <c r="I14" i="4"/>
  <c r="E14" i="4"/>
  <c r="D14" i="4"/>
  <c r="C14" i="4"/>
  <c r="B14" i="4"/>
  <c r="B13" i="4"/>
  <c r="N12" i="4"/>
  <c r="I12" i="4"/>
  <c r="E12" i="4"/>
  <c r="D12" i="4"/>
  <c r="C12" i="4"/>
  <c r="B12" i="4"/>
  <c r="B11" i="4"/>
  <c r="N10" i="4"/>
  <c r="I10" i="4"/>
  <c r="E10" i="4"/>
  <c r="D10" i="4"/>
  <c r="C10" i="4"/>
  <c r="B10" i="4"/>
  <c r="B9" i="4"/>
  <c r="N8" i="4"/>
  <c r="I8" i="4"/>
  <c r="E8" i="4"/>
  <c r="D8" i="4"/>
  <c r="C8" i="4"/>
  <c r="B8" i="4"/>
  <c r="P4" i="4"/>
  <c r="D4" i="4"/>
  <c r="P3" i="4"/>
  <c r="D3" i="4"/>
  <c r="P2" i="4"/>
  <c r="I2" i="4"/>
  <c r="P80" i="3"/>
  <c r="O80" i="3"/>
  <c r="N80" i="3"/>
  <c r="J80" i="3"/>
  <c r="I80" i="3"/>
  <c r="H80" i="3"/>
  <c r="D79" i="3"/>
  <c r="P78" i="3"/>
  <c r="O78" i="3"/>
  <c r="N78" i="3"/>
  <c r="J78" i="3"/>
  <c r="I78" i="3"/>
  <c r="H78" i="3"/>
  <c r="P76" i="3"/>
  <c r="O76" i="3"/>
  <c r="N76" i="3"/>
  <c r="J76" i="3"/>
  <c r="I76" i="3"/>
  <c r="H76" i="3"/>
  <c r="P74" i="3"/>
  <c r="O74" i="3"/>
  <c r="N74" i="3"/>
  <c r="J74" i="3"/>
  <c r="I74" i="3"/>
  <c r="H74" i="3"/>
  <c r="P72" i="3"/>
  <c r="O72" i="3"/>
  <c r="N72" i="3"/>
  <c r="J72" i="3"/>
  <c r="I72" i="3"/>
  <c r="H72" i="3"/>
  <c r="P70" i="3"/>
  <c r="O70" i="3"/>
  <c r="N70" i="3"/>
  <c r="J70" i="3"/>
  <c r="I70" i="3"/>
  <c r="H70" i="3"/>
  <c r="P68" i="3"/>
  <c r="O68" i="3"/>
  <c r="N68" i="3"/>
  <c r="J68" i="3"/>
  <c r="I68" i="3"/>
  <c r="H68" i="3"/>
  <c r="B67" i="3"/>
  <c r="P66" i="3"/>
  <c r="O66" i="3"/>
  <c r="N66" i="3"/>
  <c r="J66" i="3"/>
  <c r="I66" i="3"/>
  <c r="H66" i="3"/>
  <c r="E66" i="3"/>
  <c r="D66" i="3"/>
  <c r="C66" i="3"/>
  <c r="B66" i="3"/>
  <c r="B65" i="3"/>
  <c r="P64" i="3"/>
  <c r="O64" i="3"/>
  <c r="N64" i="3"/>
  <c r="J64" i="3"/>
  <c r="I64" i="3"/>
  <c r="H64" i="3"/>
  <c r="E64" i="3"/>
  <c r="D64" i="3"/>
  <c r="C64" i="3"/>
  <c r="B64" i="3"/>
  <c r="B63" i="3"/>
  <c r="P62" i="3"/>
  <c r="O62" i="3"/>
  <c r="N62" i="3"/>
  <c r="J62" i="3"/>
  <c r="I62" i="3"/>
  <c r="H62" i="3"/>
  <c r="E62" i="3"/>
  <c r="D62" i="3"/>
  <c r="C62" i="3"/>
  <c r="B62" i="3"/>
  <c r="B61" i="3"/>
  <c r="P60" i="3"/>
  <c r="O60" i="3"/>
  <c r="N60" i="3"/>
  <c r="J60" i="3"/>
  <c r="I60" i="3"/>
  <c r="H60" i="3"/>
  <c r="E60" i="3"/>
  <c r="D60" i="3"/>
  <c r="C60" i="3"/>
  <c r="B60" i="3"/>
  <c r="B59" i="3"/>
  <c r="P58" i="3"/>
  <c r="O58" i="3"/>
  <c r="N58" i="3"/>
  <c r="J58" i="3"/>
  <c r="I58" i="3"/>
  <c r="H58" i="3"/>
  <c r="E58" i="3"/>
  <c r="D58" i="3"/>
  <c r="C58" i="3"/>
  <c r="B58" i="3"/>
  <c r="B57" i="3"/>
  <c r="P56" i="3"/>
  <c r="O56" i="3"/>
  <c r="N56" i="3"/>
  <c r="J56" i="3"/>
  <c r="I56" i="3"/>
  <c r="H56" i="3"/>
  <c r="E56" i="3"/>
  <c r="D56" i="3"/>
  <c r="C56" i="3"/>
  <c r="B56" i="3"/>
  <c r="B55" i="3"/>
  <c r="P54" i="3"/>
  <c r="O54" i="3"/>
  <c r="N54" i="3"/>
  <c r="J54" i="3"/>
  <c r="I54" i="3"/>
  <c r="H54" i="3"/>
  <c r="E54" i="3"/>
  <c r="D54" i="3"/>
  <c r="C54" i="3"/>
  <c r="B54" i="3"/>
  <c r="B53" i="3"/>
  <c r="P52" i="3"/>
  <c r="O52" i="3"/>
  <c r="N52" i="3"/>
  <c r="J52" i="3"/>
  <c r="I52" i="3"/>
  <c r="H52" i="3"/>
  <c r="E52" i="3"/>
  <c r="D52" i="3"/>
  <c r="C52" i="3"/>
  <c r="B52" i="3"/>
  <c r="B51" i="3"/>
  <c r="P50" i="3"/>
  <c r="O50" i="3"/>
  <c r="N50" i="3"/>
  <c r="J50" i="3"/>
  <c r="I50" i="3"/>
  <c r="H50" i="3"/>
  <c r="E50" i="3"/>
  <c r="D50" i="3"/>
  <c r="C50" i="3"/>
  <c r="B50" i="3"/>
  <c r="B49" i="3"/>
  <c r="P48" i="3"/>
  <c r="O48" i="3"/>
  <c r="N48" i="3"/>
  <c r="J48" i="3"/>
  <c r="I48" i="3"/>
  <c r="H48" i="3"/>
  <c r="E48" i="3"/>
  <c r="D48" i="3"/>
  <c r="C48" i="3"/>
  <c r="B48" i="3"/>
  <c r="B47" i="3"/>
  <c r="P46" i="3"/>
  <c r="O46" i="3"/>
  <c r="N46" i="3"/>
  <c r="J46" i="3"/>
  <c r="I46" i="3"/>
  <c r="H46" i="3"/>
  <c r="E46" i="3"/>
  <c r="D46" i="3"/>
  <c r="C46" i="3"/>
  <c r="B46" i="3"/>
  <c r="B45" i="3"/>
  <c r="P44" i="3"/>
  <c r="O44" i="3"/>
  <c r="N44" i="3"/>
  <c r="J44" i="3"/>
  <c r="I44" i="3"/>
  <c r="H44" i="3"/>
  <c r="E44" i="3"/>
  <c r="D44" i="3"/>
  <c r="C44" i="3"/>
  <c r="B44" i="3"/>
  <c r="B43" i="3"/>
  <c r="P42" i="3"/>
  <c r="O42" i="3"/>
  <c r="N42" i="3"/>
  <c r="J42" i="3"/>
  <c r="I42" i="3"/>
  <c r="H42" i="3"/>
  <c r="E42" i="3"/>
  <c r="D42" i="3"/>
  <c r="C42" i="3"/>
  <c r="B42" i="3"/>
  <c r="B41" i="3"/>
  <c r="P40" i="3"/>
  <c r="O40" i="3"/>
  <c r="N40" i="3"/>
  <c r="J40" i="3"/>
  <c r="I40" i="3"/>
  <c r="H40" i="3"/>
  <c r="E40" i="3"/>
  <c r="D40" i="3"/>
  <c r="C40" i="3"/>
  <c r="B40" i="3"/>
  <c r="B39" i="3"/>
  <c r="P38" i="3"/>
  <c r="O38" i="3"/>
  <c r="N38" i="3"/>
  <c r="J38" i="3"/>
  <c r="I38" i="3"/>
  <c r="H38" i="3"/>
  <c r="E38" i="3"/>
  <c r="D38" i="3"/>
  <c r="C38" i="3"/>
  <c r="B38" i="3"/>
  <c r="B37" i="3"/>
  <c r="P36" i="3"/>
  <c r="O36" i="3"/>
  <c r="N36" i="3"/>
  <c r="J36" i="3"/>
  <c r="I36" i="3"/>
  <c r="H36" i="3"/>
  <c r="E36" i="3"/>
  <c r="D36" i="3"/>
  <c r="C36" i="3"/>
  <c r="B36" i="3"/>
  <c r="B35" i="3"/>
  <c r="P34" i="3"/>
  <c r="O34" i="3"/>
  <c r="N34" i="3"/>
  <c r="J34" i="3"/>
  <c r="I34" i="3"/>
  <c r="H34" i="3"/>
  <c r="E34" i="3"/>
  <c r="D34" i="3"/>
  <c r="C34" i="3"/>
  <c r="B34" i="3"/>
  <c r="B33" i="3"/>
  <c r="E32" i="3"/>
  <c r="D32" i="3"/>
  <c r="C32" i="3"/>
  <c r="B32" i="3"/>
  <c r="B31" i="3"/>
  <c r="E30" i="3"/>
  <c r="D30" i="3"/>
  <c r="C30" i="3"/>
  <c r="B30" i="3"/>
  <c r="B29" i="3"/>
  <c r="E28" i="3"/>
  <c r="D28" i="3"/>
  <c r="C28" i="3"/>
  <c r="B28" i="3"/>
  <c r="B27" i="3"/>
  <c r="L26" i="3"/>
  <c r="I26" i="3"/>
  <c r="E26" i="3"/>
  <c r="D26" i="3"/>
  <c r="C26" i="3"/>
  <c r="B26" i="3"/>
  <c r="B25" i="3"/>
  <c r="L24" i="3"/>
  <c r="I24" i="3"/>
  <c r="E24" i="3"/>
  <c r="D24" i="3"/>
  <c r="C24" i="3"/>
  <c r="B24" i="3"/>
  <c r="B23" i="3"/>
  <c r="L22" i="3"/>
  <c r="I22" i="3"/>
  <c r="E22" i="3"/>
  <c r="D22" i="3"/>
  <c r="C22" i="3"/>
  <c r="B22" i="3"/>
  <c r="B21" i="3"/>
  <c r="L20" i="3"/>
  <c r="I20" i="3"/>
  <c r="E20" i="3"/>
  <c r="D20" i="3"/>
  <c r="C20" i="3"/>
  <c r="B20" i="3"/>
  <c r="B19" i="3"/>
  <c r="L18" i="3"/>
  <c r="I18" i="3"/>
  <c r="E18" i="3"/>
  <c r="D18" i="3"/>
  <c r="C18" i="3"/>
  <c r="B18" i="3"/>
  <c r="B17" i="3"/>
  <c r="P16" i="3"/>
  <c r="P22" i="3" s="1"/>
  <c r="L16" i="3"/>
  <c r="I16" i="3"/>
  <c r="E16" i="3"/>
  <c r="D16" i="3"/>
  <c r="C16" i="3"/>
  <c r="B16" i="3"/>
  <c r="B15" i="3"/>
  <c r="L14" i="3"/>
  <c r="I14" i="3"/>
  <c r="E14" i="3"/>
  <c r="D14" i="3"/>
  <c r="C14" i="3"/>
  <c r="B14" i="3"/>
  <c r="B13" i="3"/>
  <c r="N12" i="3"/>
  <c r="I12" i="3"/>
  <c r="E12" i="3"/>
  <c r="D12" i="3"/>
  <c r="C12" i="3"/>
  <c r="B12" i="3"/>
  <c r="B11" i="3"/>
  <c r="N10" i="3"/>
  <c r="I10" i="3"/>
  <c r="E10" i="3"/>
  <c r="D10" i="3"/>
  <c r="C10" i="3"/>
  <c r="B10" i="3"/>
  <c r="B9" i="3"/>
  <c r="N8" i="3"/>
  <c r="I8" i="3"/>
  <c r="E8" i="3"/>
  <c r="D8" i="3"/>
  <c r="C8" i="3"/>
  <c r="B8" i="3"/>
  <c r="P4" i="3"/>
  <c r="D4" i="3"/>
  <c r="P3" i="3"/>
  <c r="D3" i="3"/>
  <c r="P2" i="3"/>
  <c r="I2" i="3"/>
  <c r="U40" i="2"/>
  <c r="O40" i="2"/>
  <c r="G81" i="7" s="1"/>
  <c r="U39" i="2"/>
  <c r="G93" i="7" s="1"/>
  <c r="O39" i="2"/>
  <c r="G80" i="7" s="1"/>
  <c r="U38" i="2"/>
  <c r="O38" i="2"/>
  <c r="G79" i="7" s="1"/>
  <c r="U37" i="2"/>
  <c r="G92" i="7" s="1"/>
  <c r="O37" i="2"/>
  <c r="G78" i="7" s="1"/>
  <c r="U36" i="2"/>
  <c r="O36" i="2"/>
  <c r="G77" i="7" s="1"/>
  <c r="U35" i="2"/>
  <c r="O35" i="2"/>
  <c r="G76" i="7" s="1"/>
  <c r="U34" i="2"/>
  <c r="O34" i="2"/>
  <c r="G75" i="7" s="1"/>
  <c r="U33" i="2"/>
  <c r="G90" i="7" s="1"/>
  <c r="O33" i="2"/>
  <c r="G74" i="7" s="1"/>
  <c r="U32" i="2"/>
  <c r="O32" i="2"/>
  <c r="G73" i="7" s="1"/>
  <c r="U31" i="2"/>
  <c r="G89" i="7" s="1"/>
  <c r="O31" i="2"/>
  <c r="G72" i="7" s="1"/>
  <c r="U30" i="2"/>
  <c r="O30" i="2"/>
  <c r="G71" i="7" s="1"/>
  <c r="U29" i="2"/>
  <c r="O29" i="2"/>
  <c r="G70" i="7" s="1"/>
  <c r="U28" i="2"/>
  <c r="O28" i="2"/>
  <c r="G69" i="7" s="1"/>
  <c r="U27" i="2"/>
  <c r="G87" i="7" s="1"/>
  <c r="O27" i="2"/>
  <c r="G68" i="7" s="1"/>
  <c r="U26" i="2"/>
  <c r="O26" i="2"/>
  <c r="G67" i="7" s="1"/>
  <c r="U25" i="2"/>
  <c r="G86" i="7" s="1"/>
  <c r="O25" i="2"/>
  <c r="G66" i="7" s="1"/>
  <c r="U24" i="2"/>
  <c r="O24" i="2"/>
  <c r="G65" i="7" s="1"/>
  <c r="U23" i="2"/>
  <c r="O23" i="2"/>
  <c r="G64" i="7" s="1"/>
  <c r="U22" i="2"/>
  <c r="O22" i="2"/>
  <c r="G63" i="7" s="1"/>
  <c r="U21" i="2"/>
  <c r="G84" i="7" s="1"/>
  <c r="O21" i="2"/>
  <c r="G62" i="7" s="1"/>
  <c r="U20" i="2"/>
  <c r="O20" i="2"/>
  <c r="G61" i="7" s="1"/>
  <c r="U19" i="2"/>
  <c r="G83" i="7" s="1"/>
  <c r="O19" i="2"/>
  <c r="G60" i="7" s="1"/>
  <c r="U18" i="2"/>
  <c r="O18" i="2"/>
  <c r="G59" i="7" s="1"/>
  <c r="U17" i="2"/>
  <c r="O17" i="2"/>
  <c r="G58" i="7" s="1"/>
  <c r="F2" i="2"/>
  <c r="D2" i="4" s="1"/>
  <c r="U40" i="1"/>
  <c r="O40" i="1"/>
  <c r="G35" i="7" s="1"/>
  <c r="U39" i="1"/>
  <c r="O39" i="1"/>
  <c r="G34" i="7" s="1"/>
  <c r="U38" i="1"/>
  <c r="O38" i="1"/>
  <c r="G33" i="7" s="1"/>
  <c r="U37" i="1"/>
  <c r="O37" i="1"/>
  <c r="G32" i="7" s="1"/>
  <c r="U36" i="1"/>
  <c r="O36" i="1"/>
  <c r="G31" i="7" s="1"/>
  <c r="U35" i="1"/>
  <c r="O35" i="1"/>
  <c r="G30" i="7" s="1"/>
  <c r="U34" i="1"/>
  <c r="Q68" i="3" s="1"/>
  <c r="O34" i="1"/>
  <c r="G29" i="7" s="1"/>
  <c r="U33" i="1"/>
  <c r="O33" i="1"/>
  <c r="G28" i="7" s="1"/>
  <c r="U32" i="1"/>
  <c r="O32" i="1"/>
  <c r="G27" i="7" s="1"/>
  <c r="U31" i="1"/>
  <c r="O31" i="1"/>
  <c r="G26" i="7" s="1"/>
  <c r="U30" i="1"/>
  <c r="Q60" i="3" s="1"/>
  <c r="O30" i="1"/>
  <c r="G25" i="7" s="1"/>
  <c r="U29" i="1"/>
  <c r="O29" i="1"/>
  <c r="G24" i="7" s="1"/>
  <c r="U28" i="1"/>
  <c r="Q56" i="3" s="1"/>
  <c r="O28" i="1"/>
  <c r="G23" i="7" s="1"/>
  <c r="U27" i="1"/>
  <c r="O27" i="1"/>
  <c r="G22" i="7" s="1"/>
  <c r="U26" i="1"/>
  <c r="Q52" i="3" s="1"/>
  <c r="O26" i="1"/>
  <c r="G21" i="7" s="1"/>
  <c r="U25" i="1"/>
  <c r="O25" i="1"/>
  <c r="G20" i="7" s="1"/>
  <c r="U24" i="1"/>
  <c r="Q48" i="3" s="1"/>
  <c r="O24" i="1"/>
  <c r="G19" i="7" s="1"/>
  <c r="U23" i="1"/>
  <c r="O23" i="1"/>
  <c r="G18" i="7" s="1"/>
  <c r="U22" i="1"/>
  <c r="O22" i="1"/>
  <c r="G17" i="7" s="1"/>
  <c r="U21" i="1"/>
  <c r="O21" i="1"/>
  <c r="G16" i="7" s="1"/>
  <c r="U20" i="1"/>
  <c r="O20" i="1"/>
  <c r="G15" i="7" s="1"/>
  <c r="U19" i="1"/>
  <c r="O19" i="1"/>
  <c r="G14" i="7" s="1"/>
  <c r="U18" i="1"/>
  <c r="Q36" i="3" s="1"/>
  <c r="O18" i="1"/>
  <c r="G13" i="7" s="1"/>
  <c r="U17" i="1"/>
  <c r="O17" i="1"/>
  <c r="G12" i="7" s="1"/>
  <c r="F2" i="1"/>
  <c r="D2" i="3" s="1"/>
  <c r="G82" i="7" l="1"/>
  <c r="G85" i="7"/>
  <c r="G88" i="7"/>
  <c r="G91" i="7"/>
  <c r="G38" i="7"/>
  <c r="G44" i="7"/>
  <c r="G47" i="7"/>
  <c r="Q34" i="3"/>
  <c r="G36" i="7"/>
  <c r="Q38" i="3"/>
  <c r="G37" i="7"/>
  <c r="G39" i="7"/>
  <c r="Q50" i="3"/>
  <c r="G40" i="7"/>
  <c r="Q54" i="3"/>
  <c r="G41" i="7"/>
  <c r="Q58" i="3"/>
  <c r="G42" i="7"/>
  <c r="Q62" i="3"/>
  <c r="G43" i="7"/>
  <c r="Q70" i="3"/>
  <c r="G45" i="7"/>
  <c r="Q74" i="3"/>
  <c r="G46" i="7"/>
  <c r="K34" i="3"/>
  <c r="K36" i="3"/>
  <c r="K38" i="3"/>
  <c r="K40" i="3"/>
  <c r="K42" i="3"/>
  <c r="K44" i="3"/>
  <c r="K46" i="3"/>
  <c r="K52" i="3"/>
  <c r="K54" i="3"/>
  <c r="K56" i="3"/>
  <c r="K58" i="3"/>
  <c r="K62" i="3"/>
  <c r="K64" i="3"/>
  <c r="K66" i="3"/>
  <c r="K68" i="3"/>
  <c r="K72" i="3"/>
  <c r="K78" i="3"/>
  <c r="K34" i="4"/>
  <c r="K36" i="4"/>
  <c r="K38" i="4"/>
  <c r="K40" i="4"/>
  <c r="K42" i="4"/>
  <c r="K44" i="4"/>
  <c r="K58" i="4"/>
  <c r="K62" i="4"/>
  <c r="K66" i="4"/>
  <c r="K74" i="4"/>
  <c r="Q44" i="4"/>
  <c r="Q56" i="4"/>
  <c r="Q68" i="4"/>
  <c r="Q80" i="4"/>
  <c r="Q34" i="4"/>
  <c r="Q36" i="4"/>
  <c r="Q48" i="4"/>
  <c r="Q60" i="4"/>
  <c r="Q72" i="4"/>
  <c r="Q40" i="4"/>
  <c r="Q52" i="4"/>
  <c r="Q64" i="4"/>
  <c r="Q76" i="4"/>
  <c r="Q40" i="3"/>
  <c r="K48" i="3"/>
  <c r="Q64" i="3"/>
  <c r="Q80" i="3"/>
  <c r="Q38" i="4"/>
  <c r="K46" i="4"/>
  <c r="Q62" i="4"/>
  <c r="K78" i="4"/>
  <c r="Q42" i="3"/>
  <c r="K50" i="3"/>
  <c r="Q66" i="3"/>
  <c r="K48" i="4"/>
  <c r="Q44" i="3"/>
  <c r="K70" i="3"/>
  <c r="Q72" i="3"/>
  <c r="K76" i="3"/>
  <c r="Q42" i="4"/>
  <c r="K50" i="4"/>
  <c r="Q66" i="4"/>
  <c r="Q46" i="3"/>
  <c r="Q78" i="3"/>
  <c r="K52" i="4"/>
  <c r="K70" i="4"/>
  <c r="K76" i="4"/>
  <c r="Q46" i="4"/>
  <c r="K54" i="4"/>
  <c r="Q78" i="4"/>
  <c r="K56" i="4"/>
  <c r="K60" i="3"/>
  <c r="K74" i="3"/>
  <c r="Q76" i="3"/>
  <c r="Q50" i="4"/>
  <c r="K60" i="4"/>
  <c r="K68" i="4"/>
  <c r="Q70" i="4"/>
  <c r="K80" i="3"/>
  <c r="Q54" i="4"/>
  <c r="K64" i="4"/>
  <c r="K80" i="4"/>
  <c r="Q58" i="4"/>
  <c r="K72" i="4"/>
  <c r="Q74" i="4"/>
  <c r="A18" i="7" l="1"/>
  <c r="A32" i="7"/>
  <c r="A17" i="7" l="1"/>
  <c r="A24" i="7"/>
  <c r="A25" i="7"/>
  <c r="A22" i="7"/>
  <c r="A13" i="7"/>
  <c r="A23" i="7"/>
  <c r="A29" i="7"/>
  <c r="A34" i="7"/>
  <c r="A30" i="7"/>
  <c r="A15" i="7"/>
  <c r="A21" i="7"/>
  <c r="A16" i="7"/>
  <c r="A33" i="7"/>
  <c r="A14" i="7"/>
  <c r="A27" i="7"/>
  <c r="A20" i="7"/>
  <c r="A31" i="7"/>
  <c r="A26" i="7"/>
  <c r="A28" i="7"/>
  <c r="A19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K20-0553</author>
  </authors>
  <commentList>
    <comment ref="D6" authorId="0" shapeId="0" xr:uid="{9B2C77A9-1926-4F87-8B38-2F24B6177FEB}">
      <text>
        <r>
          <rPr>
            <b/>
            <sz val="9"/>
            <color indexed="81"/>
            <rFont val="MS P ゴシック"/>
            <family val="3"/>
            <charset val="128"/>
          </rPr>
          <t>監督・コーチを含む学校長が認めた引率者全員を記入する。
女子の運営希望は（　　）書きにする。
例：高松　太郎、（高松　花子）</t>
        </r>
      </text>
    </comment>
    <comment ref="N17" authorId="0" shapeId="0" xr:uid="{0C63E445-454E-4F5E-B558-E2024CA10D86}">
      <text>
        <r>
          <rPr>
            <b/>
            <sz val="9"/>
            <color indexed="81"/>
            <rFont val="MS P ゴシック"/>
            <family val="3"/>
            <charset val="128"/>
          </rPr>
          <t>有資格者
には ○</t>
        </r>
      </text>
    </comment>
    <comment ref="O17" authorId="0" shapeId="0" xr:uid="{E55CD02E-4DAD-415D-B678-C88BAB630701}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
は自動で表示</t>
        </r>
      </text>
    </comment>
    <comment ref="T17" authorId="0" shapeId="0" xr:uid="{4467537A-20C7-4174-A82D-E84C19E827CE}">
      <text>
        <r>
          <rPr>
            <b/>
            <sz val="9"/>
            <color indexed="81"/>
            <rFont val="MS P ゴシック"/>
            <family val="3"/>
            <charset val="128"/>
          </rPr>
          <t>有資格者
には ○</t>
        </r>
      </text>
    </comment>
    <comment ref="U17" authorId="0" shapeId="0" xr:uid="{89A25A55-E4C2-4CBD-8AB0-F555348AF912}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
は自動で表示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K20-0553</author>
  </authors>
  <commentList>
    <comment ref="D6" authorId="0" shapeId="0" xr:uid="{2056FB0E-7EAE-42C7-8931-42DD7F2CA310}">
      <text>
        <r>
          <rPr>
            <b/>
            <sz val="9"/>
            <color indexed="81"/>
            <rFont val="MS P ゴシック"/>
            <family val="3"/>
            <charset val="128"/>
          </rPr>
          <t>監督・コーチを含む学校長が認めた引率者全員を記入する。
男子の運営希望は（　　）書きにする。
例：高松　太郎、（高松　花子）</t>
        </r>
      </text>
    </comment>
    <comment ref="N17" authorId="0" shapeId="0" xr:uid="{66FB833D-7ED9-4E83-A743-F12B4EC8C200}">
      <text>
        <r>
          <rPr>
            <b/>
            <sz val="9"/>
            <color indexed="81"/>
            <rFont val="MS P ゴシック"/>
            <family val="3"/>
            <charset val="128"/>
          </rPr>
          <t>有資格者
には ○</t>
        </r>
      </text>
    </comment>
    <comment ref="O17" authorId="0" shapeId="0" xr:uid="{5EB881C0-E738-4D4D-BB89-989A46777287}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
は自動で表示</t>
        </r>
      </text>
    </comment>
    <comment ref="T17" authorId="0" shapeId="0" xr:uid="{6AC7F777-3A60-4177-BF79-86EC66270822}">
      <text>
        <r>
          <rPr>
            <b/>
            <sz val="9"/>
            <color indexed="81"/>
            <rFont val="MS P ゴシック"/>
            <family val="3"/>
            <charset val="128"/>
          </rPr>
          <t>有資格者
には ○</t>
        </r>
      </text>
    </comment>
    <comment ref="U17" authorId="0" shapeId="0" xr:uid="{D7BF2A85-3D5D-4CB1-BA3D-2F28B757912E}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
は自動で表示</t>
        </r>
      </text>
    </comment>
  </commentList>
</comments>
</file>

<file path=xl/sharedStrings.xml><?xml version="1.0" encoding="utf-8"?>
<sst xmlns="http://schemas.openxmlformats.org/spreadsheetml/2006/main" count="540" uniqueCount="314">
  <si>
    <t>【男子入力シート】</t>
    <rPh sb="1" eb="3">
      <t>ダンシ</t>
    </rPh>
    <rPh sb="3" eb="5">
      <t>ニュウリョク</t>
    </rPh>
    <phoneticPr fontId="3"/>
  </si>
  <si>
    <t>高体連番号</t>
    <rPh sb="0" eb="5">
      <t>コウタイレンバンゴウ</t>
    </rPh>
    <phoneticPr fontId="3"/>
  </si>
  <si>
    <t>学校名</t>
    <rPh sb="0" eb="3">
      <t>ガッコウメイ</t>
    </rPh>
    <phoneticPr fontId="3"/>
  </si>
  <si>
    <t>学校対抗</t>
    <rPh sb="0" eb="4">
      <t>ガッコウタイコウ</t>
    </rPh>
    <phoneticPr fontId="3"/>
  </si>
  <si>
    <t>参加種別（団体）</t>
    <rPh sb="0" eb="4">
      <t>サンカシュベツ</t>
    </rPh>
    <rPh sb="5" eb="7">
      <t>ダンタイ</t>
    </rPh>
    <phoneticPr fontId="3"/>
  </si>
  <si>
    <t>学校長名</t>
    <rPh sb="0" eb="4">
      <t>ガッコウチョウメイ</t>
    </rPh>
    <phoneticPr fontId="3"/>
  </si>
  <si>
    <t>姓</t>
    <rPh sb="0" eb="1">
      <t>セイ</t>
    </rPh>
    <phoneticPr fontId="4"/>
  </si>
  <si>
    <t>名</t>
    <rPh sb="0" eb="1">
      <t>メイ</t>
    </rPh>
    <phoneticPr fontId="4"/>
  </si>
  <si>
    <t>学年</t>
    <rPh sb="0" eb="2">
      <t>ガクネン</t>
    </rPh>
    <phoneticPr fontId="3"/>
  </si>
  <si>
    <t>区別</t>
    <rPh sb="0" eb="2">
      <t>クベツ</t>
    </rPh>
    <phoneticPr fontId="3"/>
  </si>
  <si>
    <t>参加種別（個人）</t>
    <rPh sb="0" eb="4">
      <t>サンカシュベツ</t>
    </rPh>
    <rPh sb="5" eb="7">
      <t>コジン</t>
    </rPh>
    <phoneticPr fontId="3"/>
  </si>
  <si>
    <t>提出日</t>
    <rPh sb="0" eb="2">
      <t>テイシュツ</t>
    </rPh>
    <rPh sb="2" eb="3">
      <t>ビ</t>
    </rPh>
    <phoneticPr fontId="3"/>
  </si>
  <si>
    <t>監督</t>
    <rPh sb="0" eb="2">
      <t>カントク</t>
    </rPh>
    <phoneticPr fontId="3"/>
  </si>
  <si>
    <t>引率責任者名</t>
    <rPh sb="0" eb="5">
      <t>インソツセキニンシャ</t>
    </rPh>
    <rPh sb="5" eb="6">
      <t>メイ</t>
    </rPh>
    <phoneticPr fontId="3"/>
  </si>
  <si>
    <t>コーチ</t>
    <phoneticPr fontId="3"/>
  </si>
  <si>
    <t>引率者名</t>
    <rPh sb="0" eb="4">
      <t>インソツシャメイ</t>
    </rPh>
    <phoneticPr fontId="3"/>
  </si>
  <si>
    <t>マネージャー</t>
    <phoneticPr fontId="3"/>
  </si>
  <si>
    <t>選手1</t>
    <rPh sb="0" eb="2">
      <t>センシュ</t>
    </rPh>
    <phoneticPr fontId="3"/>
  </si>
  <si>
    <t>選手2</t>
    <rPh sb="0" eb="2">
      <t>センシュ</t>
    </rPh>
    <phoneticPr fontId="3"/>
  </si>
  <si>
    <r>
      <rPr>
        <b/>
        <sz val="11"/>
        <rFont val="ＭＳ Ｐゴシック"/>
        <family val="3"/>
        <charset val="128"/>
      </rPr>
      <t>出場生徒一覧</t>
    </r>
    <r>
      <rPr>
        <sz val="11"/>
        <rFont val="ＭＳ Ｐゴシック"/>
        <family val="3"/>
        <charset val="128"/>
      </rPr>
      <t>（</t>
    </r>
    <r>
      <rPr>
        <b/>
        <sz val="11"/>
        <color rgb="FFFF0000"/>
        <rFont val="ＭＳ Ｐゴシック"/>
        <family val="3"/>
        <charset val="128"/>
      </rPr>
      <t>マネージャー</t>
    </r>
    <r>
      <rPr>
        <sz val="11"/>
        <rFont val="ＭＳ Ｐゴシック"/>
        <family val="3"/>
        <charset val="128"/>
      </rPr>
      <t>含む）　※男子部の</t>
    </r>
    <r>
      <rPr>
        <b/>
        <sz val="11"/>
        <color rgb="FFFF0000"/>
        <rFont val="ＭＳ Ｐゴシック"/>
        <family val="3"/>
        <charset val="128"/>
      </rPr>
      <t>女子マネージャー</t>
    </r>
    <r>
      <rPr>
        <sz val="11"/>
        <rFont val="ＭＳ Ｐゴシック"/>
        <family val="3"/>
        <charset val="128"/>
      </rPr>
      <t>含む</t>
    </r>
    <rPh sb="0" eb="2">
      <t>シュツジョウ</t>
    </rPh>
    <rPh sb="2" eb="4">
      <t>セイト</t>
    </rPh>
    <rPh sb="4" eb="6">
      <t>イチラン</t>
    </rPh>
    <rPh sb="13" eb="14">
      <t>フク</t>
    </rPh>
    <rPh sb="18" eb="21">
      <t>ダンシブ</t>
    </rPh>
    <rPh sb="22" eb="24">
      <t>ジョシ</t>
    </rPh>
    <rPh sb="30" eb="31">
      <t>フク</t>
    </rPh>
    <phoneticPr fontId="3"/>
  </si>
  <si>
    <t>選手3</t>
    <rPh sb="0" eb="2">
      <t>センシュ</t>
    </rPh>
    <phoneticPr fontId="3"/>
  </si>
  <si>
    <t>No</t>
    <phoneticPr fontId="3"/>
  </si>
  <si>
    <t>姓ふりがな</t>
    <rPh sb="0" eb="1">
      <t>セイ</t>
    </rPh>
    <phoneticPr fontId="4"/>
  </si>
  <si>
    <t>名ふりがな</t>
    <rPh sb="0" eb="1">
      <t>メイ</t>
    </rPh>
    <phoneticPr fontId="4"/>
  </si>
  <si>
    <t>生年月日</t>
    <rPh sb="0" eb="4">
      <t>セイネンガッピ</t>
    </rPh>
    <phoneticPr fontId="3"/>
  </si>
  <si>
    <t>協会登録番号</t>
    <rPh sb="0" eb="6">
      <t>キョウカイトウロクバンゴウ</t>
    </rPh>
    <phoneticPr fontId="3"/>
  </si>
  <si>
    <t>選手4</t>
    <rPh sb="0" eb="2">
      <t>センシュ</t>
    </rPh>
    <phoneticPr fontId="3"/>
  </si>
  <si>
    <t>選手5</t>
    <rPh sb="0" eb="2">
      <t>センシュ</t>
    </rPh>
    <phoneticPr fontId="3"/>
  </si>
  <si>
    <t>選手6</t>
    <rPh sb="0" eb="2">
      <t>センシュ</t>
    </rPh>
    <phoneticPr fontId="3"/>
  </si>
  <si>
    <t>選手7</t>
    <rPh sb="0" eb="2">
      <t>センシュ</t>
    </rPh>
    <phoneticPr fontId="3"/>
  </si>
  <si>
    <t>個人対抗（シングルス）</t>
    <rPh sb="0" eb="4">
      <t>コジンタイコウ</t>
    </rPh>
    <phoneticPr fontId="3"/>
  </si>
  <si>
    <t>個人対抗（ダブルス）</t>
    <rPh sb="0" eb="4">
      <t>コジンタイコウ</t>
    </rPh>
    <phoneticPr fontId="3"/>
  </si>
  <si>
    <t>参加資格</t>
    <rPh sb="0" eb="4">
      <t>サンカシカク</t>
    </rPh>
    <phoneticPr fontId="3"/>
  </si>
  <si>
    <t>同姓</t>
    <rPh sb="0" eb="2">
      <t>ドウセイ</t>
    </rPh>
    <phoneticPr fontId="3"/>
  </si>
  <si>
    <t>BS1</t>
  </si>
  <si>
    <t>BD1</t>
  </si>
  <si>
    <t>BS2</t>
  </si>
  <si>
    <t>BS3</t>
  </si>
  <si>
    <t>BD2</t>
  </si>
  <si>
    <t>BS4</t>
  </si>
  <si>
    <t>BS5</t>
  </si>
  <si>
    <t>BD3</t>
  </si>
  <si>
    <t>BS6</t>
  </si>
  <si>
    <t>BS7</t>
  </si>
  <si>
    <t>BD4</t>
  </si>
  <si>
    <t>BS8</t>
  </si>
  <si>
    <t>BS9</t>
  </si>
  <si>
    <t>BD5</t>
  </si>
  <si>
    <t>BS10</t>
  </si>
  <si>
    <t>BS11</t>
  </si>
  <si>
    <t>BD6</t>
  </si>
  <si>
    <t>BS12</t>
  </si>
  <si>
    <t>BS13</t>
  </si>
  <si>
    <t>BD7</t>
  </si>
  <si>
    <t>BS14</t>
  </si>
  <si>
    <t>BS15</t>
  </si>
  <si>
    <t>BD8</t>
  </si>
  <si>
    <t>BS16</t>
  </si>
  <si>
    <t>BS17</t>
  </si>
  <si>
    <t>BD9</t>
  </si>
  <si>
    <t>BS18</t>
  </si>
  <si>
    <t>BS19</t>
  </si>
  <si>
    <t>BD10</t>
  </si>
  <si>
    <t>BS20</t>
  </si>
  <si>
    <t>BS21</t>
  </si>
  <si>
    <t>BD11</t>
  </si>
  <si>
    <t>BS22</t>
  </si>
  <si>
    <t>BS23</t>
  </si>
  <si>
    <t>BD12</t>
  </si>
  <si>
    <t>BS24</t>
  </si>
  <si>
    <t>【女子入力シート】</t>
    <rPh sb="1" eb="3">
      <t>ジョシ</t>
    </rPh>
    <rPh sb="3" eb="5">
      <t>ニュウリョク</t>
    </rPh>
    <phoneticPr fontId="3"/>
  </si>
  <si>
    <r>
      <rPr>
        <b/>
        <sz val="11"/>
        <rFont val="ＭＳ Ｐゴシック"/>
        <family val="3"/>
        <charset val="128"/>
      </rPr>
      <t>出場生徒一覧</t>
    </r>
    <r>
      <rPr>
        <sz val="11"/>
        <rFont val="ＭＳ Ｐゴシック"/>
        <family val="3"/>
        <charset val="128"/>
      </rPr>
      <t>（</t>
    </r>
    <r>
      <rPr>
        <b/>
        <sz val="11"/>
        <color rgb="FFFF0000"/>
        <rFont val="ＭＳ Ｐゴシック"/>
        <family val="3"/>
        <charset val="128"/>
      </rPr>
      <t>マネージャー</t>
    </r>
    <r>
      <rPr>
        <sz val="11"/>
        <rFont val="ＭＳ Ｐゴシック"/>
        <family val="3"/>
        <charset val="128"/>
      </rPr>
      <t>含む）　※女子部の</t>
    </r>
    <r>
      <rPr>
        <b/>
        <sz val="11"/>
        <color rgb="FFFF0000"/>
        <rFont val="ＭＳ Ｐゴシック"/>
        <family val="3"/>
        <charset val="128"/>
      </rPr>
      <t>男子マネージャー</t>
    </r>
    <r>
      <rPr>
        <sz val="11"/>
        <rFont val="ＭＳ Ｐゴシック"/>
        <family val="3"/>
        <charset val="128"/>
      </rPr>
      <t>含む</t>
    </r>
    <rPh sb="0" eb="2">
      <t>シュツジョウ</t>
    </rPh>
    <rPh sb="2" eb="4">
      <t>セイト</t>
    </rPh>
    <rPh sb="4" eb="6">
      <t>イチラン</t>
    </rPh>
    <rPh sb="13" eb="14">
      <t>フク</t>
    </rPh>
    <rPh sb="18" eb="20">
      <t>ジョシ</t>
    </rPh>
    <rPh sb="20" eb="21">
      <t>ブ</t>
    </rPh>
    <rPh sb="22" eb="24">
      <t>ダンシ</t>
    </rPh>
    <rPh sb="29" eb="30">
      <t>フク</t>
    </rPh>
    <phoneticPr fontId="3"/>
  </si>
  <si>
    <t>GS1</t>
  </si>
  <si>
    <t>GD1</t>
  </si>
  <si>
    <t>GS2</t>
  </si>
  <si>
    <t>GS3</t>
  </si>
  <si>
    <t>GD2</t>
  </si>
  <si>
    <t>GS4</t>
  </si>
  <si>
    <t>GS5</t>
  </si>
  <si>
    <t>GD3</t>
  </si>
  <si>
    <t>GS6</t>
  </si>
  <si>
    <t>GS7</t>
  </si>
  <si>
    <t>GD4</t>
  </si>
  <si>
    <t>GS8</t>
  </si>
  <si>
    <t>GS9</t>
  </si>
  <si>
    <t>GD5</t>
  </si>
  <si>
    <t>GS10</t>
  </si>
  <si>
    <t>GS11</t>
  </si>
  <si>
    <t>GD6</t>
  </si>
  <si>
    <t>GS12</t>
  </si>
  <si>
    <t>GS13</t>
  </si>
  <si>
    <t>GD7</t>
  </si>
  <si>
    <t>GS14</t>
  </si>
  <si>
    <t>GS15</t>
  </si>
  <si>
    <t>GD8</t>
  </si>
  <si>
    <t>GS16</t>
  </si>
  <si>
    <t>GS17</t>
  </si>
  <si>
    <t>GD9</t>
  </si>
  <si>
    <t>GS18</t>
  </si>
  <si>
    <t>GS19</t>
  </si>
  <si>
    <t>GD10</t>
  </si>
  <si>
    <t>GS20</t>
  </si>
  <si>
    <t>GS21</t>
  </si>
  <si>
    <t>GD11</t>
  </si>
  <si>
    <t>GS22</t>
  </si>
  <si>
    <t>GS23</t>
  </si>
  <si>
    <t>GD12</t>
  </si>
  <si>
    <t>GS24</t>
  </si>
  <si>
    <t>学  　校　　名</t>
    <rPh sb="0" eb="1">
      <t>ガク</t>
    </rPh>
    <rPh sb="4" eb="5">
      <t>コウ</t>
    </rPh>
    <rPh sb="7" eb="8">
      <t>メイ</t>
    </rPh>
    <phoneticPr fontId="3"/>
  </si>
  <si>
    <t>高体連
番　号</t>
    <rPh sb="0" eb="3">
      <t>コウタイレン</t>
    </rPh>
    <rPh sb="4" eb="5">
      <t>バン</t>
    </rPh>
    <rPh sb="6" eb="7">
      <t>ゴウ</t>
    </rPh>
    <phoneticPr fontId="3"/>
  </si>
  <si>
    <t>種　目
番　号</t>
    <rPh sb="0" eb="1">
      <t>シュ</t>
    </rPh>
    <rPh sb="2" eb="3">
      <t>メ</t>
    </rPh>
    <rPh sb="4" eb="5">
      <t>バン</t>
    </rPh>
    <rPh sb="6" eb="7">
      <t>ゴウ</t>
    </rPh>
    <phoneticPr fontId="3"/>
  </si>
  <si>
    <t>性
別</t>
    <rPh sb="0" eb="1">
      <t>セイ</t>
    </rPh>
    <rPh sb="2" eb="3">
      <t>ベツ</t>
    </rPh>
    <phoneticPr fontId="3"/>
  </si>
  <si>
    <t>男</t>
    <rPh sb="0" eb="1">
      <t>オトコ</t>
    </rPh>
    <phoneticPr fontId="3"/>
  </si>
  <si>
    <t>参加
種別
（○×）</t>
    <rPh sb="0" eb="2">
      <t>サンカ</t>
    </rPh>
    <rPh sb="3" eb="5">
      <t>シュベツ</t>
    </rPh>
    <phoneticPr fontId="3"/>
  </si>
  <si>
    <t>引率責任者名</t>
    <rPh sb="0" eb="2">
      <t>インソツ</t>
    </rPh>
    <rPh sb="2" eb="5">
      <t>セキニンシャ</t>
    </rPh>
    <rPh sb="5" eb="6">
      <t>ナ</t>
    </rPh>
    <phoneticPr fontId="3"/>
  </si>
  <si>
    <r>
      <t>引率者名（</t>
    </r>
    <r>
      <rPr>
        <b/>
        <sz val="12"/>
        <color rgb="FFFF0000"/>
        <rFont val="ＭＳ Ｐゴシック"/>
        <family val="3"/>
        <charset val="128"/>
      </rPr>
      <t>全員記入</t>
    </r>
    <r>
      <rPr>
        <sz val="12"/>
        <rFont val="ＭＳ Ｐゴシック"/>
        <family val="3"/>
        <charset val="128"/>
      </rPr>
      <t>）</t>
    </r>
    <rPh sb="0" eb="3">
      <t>インソツシャ</t>
    </rPh>
    <rPh sb="3" eb="4">
      <t>ナ</t>
    </rPh>
    <rPh sb="5" eb="7">
      <t>ゼンイン</t>
    </rPh>
    <rPh sb="7" eb="9">
      <t>キニュウ</t>
    </rPh>
    <phoneticPr fontId="3"/>
  </si>
  <si>
    <t>参　 加　　　　　　　　　　実人数</t>
    <rPh sb="0" eb="1">
      <t>サン</t>
    </rPh>
    <rPh sb="3" eb="4">
      <t>カ</t>
    </rPh>
    <rPh sb="14" eb="15">
      <t>ジツ</t>
    </rPh>
    <rPh sb="15" eb="17">
      <t>ニンズウ</t>
    </rPh>
    <phoneticPr fontId="3"/>
  </si>
  <si>
    <r>
      <t>監督・コーチを含む学校長が認めた引率者全員を記入すること。　女子の運営希望は</t>
    </r>
    <r>
      <rPr>
        <b/>
        <sz val="11"/>
        <color rgb="FFFF0000"/>
        <rFont val="ＭＳ Ｐゴシック"/>
        <family val="3"/>
        <charset val="128"/>
      </rPr>
      <t>（　　）書き</t>
    </r>
    <r>
      <rPr>
        <sz val="11"/>
        <rFont val="ＭＳ Ｐゴシック"/>
        <family val="3"/>
        <charset val="128"/>
      </rPr>
      <t>にする。</t>
    </r>
    <rPh sb="9" eb="12">
      <t>ガッコウチョウ</t>
    </rPh>
    <rPh sb="13" eb="14">
      <t>ミト</t>
    </rPh>
    <rPh sb="16" eb="19">
      <t>インソツシャ</t>
    </rPh>
    <rPh sb="19" eb="21">
      <t>ゼンイン</t>
    </rPh>
    <rPh sb="22" eb="24">
      <t>キニュウ</t>
    </rPh>
    <rPh sb="30" eb="32">
      <t>ジョシ</t>
    </rPh>
    <rPh sb="33" eb="35">
      <t>ウンエイ</t>
    </rPh>
    <rPh sb="35" eb="37">
      <t>キボウ</t>
    </rPh>
    <rPh sb="42" eb="43">
      <t>ガ</t>
    </rPh>
    <phoneticPr fontId="3"/>
  </si>
  <si>
    <r>
      <t>出場生徒氏名一覧（</t>
    </r>
    <r>
      <rPr>
        <b/>
        <sz val="12"/>
        <color rgb="FFFF0000"/>
        <rFont val="ＭＳ Ｐゴシック"/>
        <family val="3"/>
        <charset val="128"/>
      </rPr>
      <t>マネージャー</t>
    </r>
    <r>
      <rPr>
        <sz val="12"/>
        <rFont val="ＭＳ Ｐゴシック"/>
        <family val="3"/>
        <charset val="128"/>
      </rPr>
      <t>含む）</t>
    </r>
    <rPh sb="0" eb="2">
      <t>シュツジョウ</t>
    </rPh>
    <rPh sb="2" eb="4">
      <t>セイト</t>
    </rPh>
    <rPh sb="4" eb="6">
      <t>シメイ</t>
    </rPh>
    <rPh sb="6" eb="8">
      <t>イチラン</t>
    </rPh>
    <rPh sb="15" eb="16">
      <t>フク</t>
    </rPh>
    <phoneticPr fontId="3"/>
  </si>
  <si>
    <t>学　校　対　抗</t>
    <rPh sb="0" eb="1">
      <t>ガク</t>
    </rPh>
    <rPh sb="2" eb="3">
      <t>コウ</t>
    </rPh>
    <rPh sb="4" eb="5">
      <t>ツイ</t>
    </rPh>
    <rPh sb="6" eb="7">
      <t>コウ</t>
    </rPh>
    <phoneticPr fontId="3"/>
  </si>
  <si>
    <t>ＮO</t>
    <phoneticPr fontId="3"/>
  </si>
  <si>
    <t>氏　　名</t>
    <rPh sb="0" eb="1">
      <t>シ</t>
    </rPh>
    <rPh sb="3" eb="4">
      <t>メイ</t>
    </rPh>
    <phoneticPr fontId="3"/>
  </si>
  <si>
    <t>生年月日</t>
    <rPh sb="0" eb="2">
      <t>セイネン</t>
    </rPh>
    <rPh sb="2" eb="4">
      <t>ガッピ</t>
    </rPh>
    <phoneticPr fontId="3"/>
  </si>
  <si>
    <t>登録番号</t>
    <rPh sb="0" eb="2">
      <t>トウロク</t>
    </rPh>
    <rPh sb="2" eb="4">
      <t>バンゴウ</t>
    </rPh>
    <phoneticPr fontId="3"/>
  </si>
  <si>
    <t>氏　　　　　名</t>
    <rPh sb="0" eb="1">
      <t>シ</t>
    </rPh>
    <rPh sb="6" eb="7">
      <t>メイ</t>
    </rPh>
    <phoneticPr fontId="3"/>
  </si>
  <si>
    <t>区　　　　　別</t>
    <rPh sb="0" eb="1">
      <t>ク</t>
    </rPh>
    <rPh sb="6" eb="7">
      <t>ベツ</t>
    </rPh>
    <phoneticPr fontId="3"/>
  </si>
  <si>
    <t>監　督</t>
    <rPh sb="0" eb="1">
      <t>ラン</t>
    </rPh>
    <rPh sb="2" eb="3">
      <t>ヨシ</t>
    </rPh>
    <phoneticPr fontId="3"/>
  </si>
  <si>
    <t>選　手</t>
    <rPh sb="0" eb="1">
      <t>セン</t>
    </rPh>
    <rPh sb="2" eb="3">
      <t>テ</t>
    </rPh>
    <phoneticPr fontId="3"/>
  </si>
  <si>
    <t>年</t>
    <rPh sb="0" eb="1">
      <t>ネン</t>
    </rPh>
    <phoneticPr fontId="3"/>
  </si>
  <si>
    <r>
      <rPr>
        <sz val="10"/>
        <rFont val="ＭＳ Ｐゴシック"/>
        <family val="3"/>
        <charset val="128"/>
      </rPr>
      <t>※男子部の</t>
    </r>
    <r>
      <rPr>
        <b/>
        <sz val="10"/>
        <color rgb="FFFF0000"/>
        <rFont val="ＭＳ Ｐゴシック"/>
        <family val="3"/>
        <charset val="128"/>
      </rPr>
      <t>女子マネージャー</t>
    </r>
    <r>
      <rPr>
        <sz val="10"/>
        <rFont val="ＭＳ Ｐゴシック"/>
        <family val="3"/>
        <charset val="128"/>
      </rPr>
      <t>は</t>
    </r>
    <r>
      <rPr>
        <b/>
        <sz val="10"/>
        <color rgb="FFFF0000"/>
        <rFont val="ＭＳ Ｐゴシック"/>
        <family val="3"/>
        <charset val="128"/>
      </rPr>
      <t xml:space="preserve">
</t>
    </r>
    <r>
      <rPr>
        <sz val="10"/>
        <color rgb="FFFF0000"/>
        <rFont val="ＭＳ Ｐゴシック"/>
        <family val="3"/>
        <charset val="128"/>
      </rPr>
      <t xml:space="preserve">   </t>
    </r>
    <r>
      <rPr>
        <b/>
        <sz val="10"/>
        <color rgb="FFFF0000"/>
        <rFont val="ＭＳ Ｐゴシック"/>
        <family val="3"/>
        <charset val="128"/>
      </rPr>
      <t>男子</t>
    </r>
    <r>
      <rPr>
        <sz val="10"/>
        <rFont val="ＭＳ Ｐゴシック"/>
        <family val="3"/>
        <charset val="128"/>
      </rPr>
      <t>人数に含む</t>
    </r>
    <rPh sb="1" eb="3">
      <t>ダンシ</t>
    </rPh>
    <rPh sb="3" eb="4">
      <t>ブ</t>
    </rPh>
    <rPh sb="5" eb="7">
      <t>ジョシ</t>
    </rPh>
    <rPh sb="18" eb="20">
      <t>ダンシ</t>
    </rPh>
    <rPh sb="20" eb="22">
      <t>ニンズウ</t>
    </rPh>
    <rPh sb="23" eb="24">
      <t>フク</t>
    </rPh>
    <phoneticPr fontId="3"/>
  </si>
  <si>
    <t>団体戦
参　加
人　数
(ﾏﾈｰｼﾞｬｰ含)</t>
    <phoneticPr fontId="3"/>
  </si>
  <si>
    <t>人</t>
    <rPh sb="0" eb="1">
      <t>ヒト</t>
    </rPh>
    <phoneticPr fontId="3"/>
  </si>
  <si>
    <t>個人戦
の　み
参　加
人　数</t>
    <phoneticPr fontId="3"/>
  </si>
  <si>
    <t>個　人　対　抗</t>
    <rPh sb="0" eb="1">
      <t>コ</t>
    </rPh>
    <rPh sb="2" eb="3">
      <t>ジン</t>
    </rPh>
    <rPh sb="4" eb="5">
      <t>タイ</t>
    </rPh>
    <rPh sb="6" eb="7">
      <t>コウ</t>
    </rPh>
    <phoneticPr fontId="3"/>
  </si>
  <si>
    <t>シ　ン　グ　ル　ス</t>
    <phoneticPr fontId="3"/>
  </si>
  <si>
    <t>ダ　ブ　ル　ス</t>
    <phoneticPr fontId="3"/>
  </si>
  <si>
    <t>氏</t>
    <rPh sb="0" eb="1">
      <t>シ</t>
    </rPh>
    <phoneticPr fontId="3"/>
  </si>
  <si>
    <t>名</t>
    <rPh sb="0" eb="1">
      <t>メイ</t>
    </rPh>
    <phoneticPr fontId="3"/>
  </si>
  <si>
    <t>備考</t>
    <rPh sb="0" eb="2">
      <t>ビコウ</t>
    </rPh>
    <phoneticPr fontId="3"/>
  </si>
  <si>
    <t>上記の者は、標記大会に出場することを認めます。</t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3"/>
  </si>
  <si>
    <t>学　校　長</t>
    <rPh sb="0" eb="1">
      <t>ガク</t>
    </rPh>
    <rPh sb="2" eb="3">
      <t>コウ</t>
    </rPh>
    <rPh sb="4" eb="5">
      <t>チョウ</t>
    </rPh>
    <phoneticPr fontId="3"/>
  </si>
  <si>
    <t>女</t>
    <rPh sb="0" eb="1">
      <t>オンナ</t>
    </rPh>
    <phoneticPr fontId="3"/>
  </si>
  <si>
    <r>
      <t>監督・コーチを含む学校長が認めた引率者全員を記入すること。　男子の運営希望は</t>
    </r>
    <r>
      <rPr>
        <b/>
        <sz val="11"/>
        <color rgb="FFFF0000"/>
        <rFont val="ＭＳ Ｐゴシック"/>
        <family val="3"/>
        <charset val="128"/>
      </rPr>
      <t>（　　）書き</t>
    </r>
    <r>
      <rPr>
        <sz val="11"/>
        <rFont val="ＭＳ Ｐゴシック"/>
        <family val="3"/>
        <charset val="128"/>
      </rPr>
      <t>にする。</t>
    </r>
    <rPh sb="9" eb="12">
      <t>ガッコウチョウ</t>
    </rPh>
    <rPh sb="13" eb="14">
      <t>ミト</t>
    </rPh>
    <rPh sb="16" eb="19">
      <t>インソツシャ</t>
    </rPh>
    <rPh sb="19" eb="21">
      <t>ゼンイン</t>
    </rPh>
    <rPh sb="22" eb="24">
      <t>キニュウ</t>
    </rPh>
    <rPh sb="30" eb="32">
      <t>ダンシ</t>
    </rPh>
    <rPh sb="33" eb="35">
      <t>ウンエイ</t>
    </rPh>
    <rPh sb="35" eb="37">
      <t>キボウ</t>
    </rPh>
    <rPh sb="42" eb="43">
      <t>ガ</t>
    </rPh>
    <phoneticPr fontId="3"/>
  </si>
  <si>
    <r>
      <rPr>
        <sz val="10"/>
        <rFont val="ＭＳ Ｐゴシック"/>
        <family val="3"/>
        <charset val="128"/>
      </rPr>
      <t>※女子部の</t>
    </r>
    <r>
      <rPr>
        <b/>
        <sz val="10"/>
        <color rgb="FFFF0000"/>
        <rFont val="ＭＳ Ｐゴシック"/>
        <family val="3"/>
        <charset val="128"/>
      </rPr>
      <t>男子マネージャー</t>
    </r>
    <r>
      <rPr>
        <sz val="10"/>
        <rFont val="ＭＳ Ｐゴシック"/>
        <family val="3"/>
        <charset val="128"/>
      </rPr>
      <t>は</t>
    </r>
    <r>
      <rPr>
        <b/>
        <sz val="10"/>
        <color rgb="FFFF0000"/>
        <rFont val="ＭＳ Ｐゴシック"/>
        <family val="3"/>
        <charset val="128"/>
      </rPr>
      <t xml:space="preserve">
</t>
    </r>
    <r>
      <rPr>
        <sz val="10"/>
        <color rgb="FFFF0000"/>
        <rFont val="ＭＳ Ｐゴシック"/>
        <family val="3"/>
        <charset val="128"/>
      </rPr>
      <t xml:space="preserve">   </t>
    </r>
    <r>
      <rPr>
        <b/>
        <sz val="10"/>
        <color rgb="FFFF0000"/>
        <rFont val="ＭＳ Ｐゴシック"/>
        <family val="3"/>
        <charset val="128"/>
      </rPr>
      <t>女子</t>
    </r>
    <r>
      <rPr>
        <sz val="10"/>
        <rFont val="ＭＳ Ｐゴシック"/>
        <family val="3"/>
        <charset val="128"/>
      </rPr>
      <t>人数に含む</t>
    </r>
    <rPh sb="1" eb="3">
      <t>ジョシ</t>
    </rPh>
    <rPh sb="3" eb="4">
      <t>ブ</t>
    </rPh>
    <rPh sb="5" eb="7">
      <t>ダンシ</t>
    </rPh>
    <rPh sb="18" eb="20">
      <t>ジョシ</t>
    </rPh>
    <rPh sb="20" eb="22">
      <t>ニンズウ</t>
    </rPh>
    <rPh sb="23" eb="24">
      <t>フク</t>
    </rPh>
    <phoneticPr fontId="3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</si>
  <si>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3"/>
  </si>
  <si>
    <t>学校名</t>
    <rPh sb="0" eb="2">
      <t>ガッコウ</t>
    </rPh>
    <rPh sb="2" eb="3">
      <t>メイ</t>
    </rPh>
    <phoneticPr fontId="3"/>
  </si>
  <si>
    <t>トーナメント用</t>
    <rPh sb="6" eb="7">
      <t>ヨウ</t>
    </rPh>
    <phoneticPr fontId="3"/>
  </si>
  <si>
    <t>プログラム用</t>
    <rPh sb="5" eb="6">
      <t>ヨウ</t>
    </rPh>
    <phoneticPr fontId="3"/>
  </si>
  <si>
    <t>小豆島中央高等学校</t>
    <rPh sb="0" eb="3">
      <t>ショウドシマ</t>
    </rPh>
    <rPh sb="3" eb="5">
      <t>チュウオウ</t>
    </rPh>
    <rPh sb="5" eb="7">
      <t>コウトウ</t>
    </rPh>
    <rPh sb="7" eb="9">
      <t>ガッコウ</t>
    </rPh>
    <phoneticPr fontId="20"/>
  </si>
  <si>
    <t>小中央</t>
  </si>
  <si>
    <t>小豆島中央</t>
    <rPh sb="0" eb="3">
      <t>ショウドシマ</t>
    </rPh>
    <rPh sb="3" eb="5">
      <t>チュウオウ</t>
    </rPh>
    <phoneticPr fontId="20"/>
  </si>
  <si>
    <t>三本松高等学校</t>
    <rPh sb="0" eb="3">
      <t>サンボンマツ</t>
    </rPh>
    <phoneticPr fontId="20"/>
  </si>
  <si>
    <t>三本松</t>
  </si>
  <si>
    <t>三本松</t>
    <rPh sb="0" eb="3">
      <t>サンボンマツ</t>
    </rPh>
    <phoneticPr fontId="20"/>
  </si>
  <si>
    <t>津田高等学校</t>
    <rPh sb="0" eb="2">
      <t>ツダ</t>
    </rPh>
    <phoneticPr fontId="20"/>
  </si>
  <si>
    <t>津　田</t>
  </si>
  <si>
    <t>津田</t>
    <rPh sb="0" eb="2">
      <t>ツダ</t>
    </rPh>
    <phoneticPr fontId="20"/>
  </si>
  <si>
    <t>藤井学園寒川高等学校</t>
    <rPh sb="0" eb="2">
      <t>フジイ</t>
    </rPh>
    <rPh sb="2" eb="4">
      <t>ガクエン</t>
    </rPh>
    <rPh sb="4" eb="6">
      <t>サンガワ</t>
    </rPh>
    <rPh sb="6" eb="8">
      <t>コウトウ</t>
    </rPh>
    <rPh sb="8" eb="10">
      <t>ガッコウ</t>
    </rPh>
    <phoneticPr fontId="3"/>
  </si>
  <si>
    <t>寒　川</t>
  </si>
  <si>
    <t>寒川</t>
    <rPh sb="0" eb="2">
      <t>サンガワ</t>
    </rPh>
    <phoneticPr fontId="3"/>
  </si>
  <si>
    <t>石田高等学校</t>
    <rPh sb="0" eb="2">
      <t>イシダ</t>
    </rPh>
    <phoneticPr fontId="20"/>
  </si>
  <si>
    <t>石　田</t>
  </si>
  <si>
    <t>石田</t>
    <rPh sb="0" eb="2">
      <t>イシダ</t>
    </rPh>
    <phoneticPr fontId="20"/>
  </si>
  <si>
    <t>志度高校</t>
    <rPh sb="0" eb="2">
      <t>シド</t>
    </rPh>
    <rPh sb="2" eb="4">
      <t>コウコウ</t>
    </rPh>
    <phoneticPr fontId="20"/>
  </si>
  <si>
    <t>志　度</t>
  </si>
  <si>
    <t>志度</t>
    <rPh sb="0" eb="2">
      <t>シド</t>
    </rPh>
    <phoneticPr fontId="20"/>
  </si>
  <si>
    <t>三木高等学校</t>
    <rPh sb="0" eb="2">
      <t>ミキ</t>
    </rPh>
    <phoneticPr fontId="20"/>
  </si>
  <si>
    <t>三　木</t>
  </si>
  <si>
    <t>三木</t>
    <rPh sb="0" eb="2">
      <t>ミキ</t>
    </rPh>
    <phoneticPr fontId="20"/>
  </si>
  <si>
    <t>高松北高等学校</t>
    <rPh sb="0" eb="2">
      <t>タカマツ</t>
    </rPh>
    <rPh sb="2" eb="3">
      <t>キタ</t>
    </rPh>
    <phoneticPr fontId="20"/>
  </si>
  <si>
    <t>高松北</t>
  </si>
  <si>
    <t>高松北</t>
    <rPh sb="0" eb="2">
      <t>タカマツ</t>
    </rPh>
    <rPh sb="2" eb="3">
      <t>キタ</t>
    </rPh>
    <phoneticPr fontId="20"/>
  </si>
  <si>
    <t>高松東高等学校</t>
    <rPh sb="0" eb="2">
      <t>タカマツ</t>
    </rPh>
    <rPh sb="2" eb="3">
      <t>ヒガシ</t>
    </rPh>
    <phoneticPr fontId="20"/>
  </si>
  <si>
    <t>高松東</t>
  </si>
  <si>
    <t>高松東</t>
    <rPh sb="0" eb="2">
      <t>タカマツ</t>
    </rPh>
    <rPh sb="2" eb="3">
      <t>ヒガシ</t>
    </rPh>
    <phoneticPr fontId="20"/>
  </si>
  <si>
    <t>高松中央高等学校</t>
    <rPh sb="0" eb="2">
      <t>タカマツ</t>
    </rPh>
    <rPh sb="2" eb="4">
      <t>チュウオウ</t>
    </rPh>
    <phoneticPr fontId="20"/>
  </si>
  <si>
    <t>高中央</t>
  </si>
  <si>
    <t>高松中央</t>
    <rPh sb="0" eb="2">
      <t>タカマツ</t>
    </rPh>
    <rPh sb="2" eb="4">
      <t>チュウオウ</t>
    </rPh>
    <phoneticPr fontId="20"/>
  </si>
  <si>
    <t>高松商業高等学校</t>
    <rPh sb="0" eb="2">
      <t>タカマツ</t>
    </rPh>
    <rPh sb="2" eb="4">
      <t>ショウギョウ</t>
    </rPh>
    <phoneticPr fontId="20"/>
  </si>
  <si>
    <t>高松商</t>
  </si>
  <si>
    <t>高松商業</t>
    <rPh sb="0" eb="2">
      <t>タカマツ</t>
    </rPh>
    <rPh sb="2" eb="4">
      <t>ショウギョウ</t>
    </rPh>
    <phoneticPr fontId="20"/>
  </si>
  <si>
    <t>高松高等学校</t>
    <rPh sb="0" eb="2">
      <t>タカマツ</t>
    </rPh>
    <phoneticPr fontId="20"/>
  </si>
  <si>
    <t>高　松</t>
  </si>
  <si>
    <t>高松</t>
    <rPh sb="0" eb="2">
      <t>タカマツ</t>
    </rPh>
    <phoneticPr fontId="20"/>
  </si>
  <si>
    <t>高松第一高等学校</t>
    <rPh sb="0" eb="2">
      <t>タカマツ</t>
    </rPh>
    <rPh sb="2" eb="4">
      <t>ダイイチ</t>
    </rPh>
    <phoneticPr fontId="20"/>
  </si>
  <si>
    <t>高松一</t>
  </si>
  <si>
    <t>高松第一</t>
    <rPh sb="0" eb="2">
      <t>タカマツ</t>
    </rPh>
    <rPh sb="2" eb="4">
      <t>ダイイチ</t>
    </rPh>
    <phoneticPr fontId="20"/>
  </si>
  <si>
    <t>高松桜井高等学校</t>
    <rPh sb="0" eb="2">
      <t>タカマツ</t>
    </rPh>
    <rPh sb="2" eb="4">
      <t>サクライ</t>
    </rPh>
    <phoneticPr fontId="20"/>
  </si>
  <si>
    <t>高桜井</t>
  </si>
  <si>
    <t>高松桜井</t>
    <rPh sb="0" eb="2">
      <t>タカマツ</t>
    </rPh>
    <rPh sb="2" eb="4">
      <t>サクライ</t>
    </rPh>
    <phoneticPr fontId="20"/>
  </si>
  <si>
    <t>高松南高等学校</t>
    <rPh sb="0" eb="2">
      <t>タカマツ</t>
    </rPh>
    <rPh sb="2" eb="3">
      <t>ミナミ</t>
    </rPh>
    <phoneticPr fontId="20"/>
  </si>
  <si>
    <t>高松南</t>
  </si>
  <si>
    <t>高松南</t>
    <rPh sb="0" eb="2">
      <t>タカマツ</t>
    </rPh>
    <rPh sb="2" eb="3">
      <t>ミナミ</t>
    </rPh>
    <phoneticPr fontId="20"/>
  </si>
  <si>
    <t>香川中央高等学校</t>
    <rPh sb="0" eb="2">
      <t>カガワ</t>
    </rPh>
    <rPh sb="2" eb="4">
      <t>チュウオウ</t>
    </rPh>
    <phoneticPr fontId="20"/>
  </si>
  <si>
    <t>香中央</t>
  </si>
  <si>
    <t>香川中央</t>
    <rPh sb="0" eb="2">
      <t>カガワ</t>
    </rPh>
    <rPh sb="2" eb="4">
      <t>チュウオウ</t>
    </rPh>
    <phoneticPr fontId="20"/>
  </si>
  <si>
    <t>英明高等学校</t>
    <rPh sb="0" eb="2">
      <t>エイメイ</t>
    </rPh>
    <phoneticPr fontId="20"/>
  </si>
  <si>
    <t>英　明</t>
  </si>
  <si>
    <t>英明</t>
    <rPh sb="0" eb="2">
      <t>エイメイ</t>
    </rPh>
    <phoneticPr fontId="20"/>
  </si>
  <si>
    <t>高松工芸高等学校</t>
    <rPh sb="0" eb="2">
      <t>タカマツ</t>
    </rPh>
    <rPh sb="2" eb="4">
      <t>コウゲイ</t>
    </rPh>
    <phoneticPr fontId="20"/>
  </si>
  <si>
    <t>高工芸</t>
  </si>
  <si>
    <t>高松工芸</t>
    <rPh sb="0" eb="2">
      <t>タカマツ</t>
    </rPh>
    <rPh sb="2" eb="4">
      <t>コウゲイ</t>
    </rPh>
    <phoneticPr fontId="20"/>
  </si>
  <si>
    <t>大手前高松高等学校</t>
    <rPh sb="0" eb="3">
      <t>オオテマエ</t>
    </rPh>
    <rPh sb="3" eb="5">
      <t>タカマツ</t>
    </rPh>
    <rPh sb="5" eb="7">
      <t>コウトウ</t>
    </rPh>
    <rPh sb="7" eb="9">
      <t>ガッコウ</t>
    </rPh>
    <phoneticPr fontId="21"/>
  </si>
  <si>
    <t>大手高</t>
  </si>
  <si>
    <t>大手前高松</t>
    <rPh sb="0" eb="3">
      <t>オオテマエ</t>
    </rPh>
    <rPh sb="3" eb="5">
      <t>タカマツ</t>
    </rPh>
    <phoneticPr fontId="21"/>
  </si>
  <si>
    <t>香川誠陵高等学校</t>
    <rPh sb="0" eb="2">
      <t>カガワ</t>
    </rPh>
    <rPh sb="2" eb="3">
      <t>マコト</t>
    </rPh>
    <rPh sb="3" eb="4">
      <t>リョウ</t>
    </rPh>
    <phoneticPr fontId="21"/>
  </si>
  <si>
    <t>香誠陵</t>
  </si>
  <si>
    <t>香川誠陵</t>
    <rPh sb="0" eb="2">
      <t>カガワ</t>
    </rPh>
    <rPh sb="2" eb="3">
      <t>マコト</t>
    </rPh>
    <rPh sb="3" eb="4">
      <t>リョウ</t>
    </rPh>
    <phoneticPr fontId="21"/>
  </si>
  <si>
    <t>高松西高等学校</t>
    <rPh sb="0" eb="2">
      <t>タカマツ</t>
    </rPh>
    <rPh sb="2" eb="3">
      <t>ニシ</t>
    </rPh>
    <phoneticPr fontId="21"/>
  </si>
  <si>
    <t>高松西</t>
  </si>
  <si>
    <t>高松西</t>
    <rPh sb="0" eb="2">
      <t>タカマツ</t>
    </rPh>
    <rPh sb="2" eb="3">
      <t>ニシ</t>
    </rPh>
    <phoneticPr fontId="21"/>
  </si>
  <si>
    <t>農業経営高等学校</t>
    <rPh sb="0" eb="2">
      <t>ノウギョウ</t>
    </rPh>
    <rPh sb="2" eb="4">
      <t>ケイエイ</t>
    </rPh>
    <phoneticPr fontId="21"/>
  </si>
  <si>
    <t>農　経</t>
  </si>
  <si>
    <t>農業経営</t>
    <rPh sb="0" eb="2">
      <t>ノウギョウ</t>
    </rPh>
    <rPh sb="2" eb="4">
      <t>ケイエイ</t>
    </rPh>
    <phoneticPr fontId="21"/>
  </si>
  <si>
    <t>飯山高等学校</t>
    <rPh sb="0" eb="2">
      <t>ハンザン</t>
    </rPh>
    <phoneticPr fontId="21"/>
  </si>
  <si>
    <t>飯　山</t>
  </si>
  <si>
    <t>飯山</t>
    <rPh sb="0" eb="2">
      <t>ハンザン</t>
    </rPh>
    <phoneticPr fontId="21"/>
  </si>
  <si>
    <t>坂出高等学校</t>
    <rPh sb="0" eb="2">
      <t>サカイデ</t>
    </rPh>
    <phoneticPr fontId="21"/>
  </si>
  <si>
    <t>坂　出</t>
  </si>
  <si>
    <t>坂出</t>
    <rPh sb="0" eb="2">
      <t>サカイデ</t>
    </rPh>
    <phoneticPr fontId="21"/>
  </si>
  <si>
    <t>坂出商業高等学校</t>
    <rPh sb="0" eb="2">
      <t>サカイデ</t>
    </rPh>
    <rPh sb="2" eb="4">
      <t>ショウギョウ</t>
    </rPh>
    <phoneticPr fontId="21"/>
  </si>
  <si>
    <t>坂出商</t>
  </si>
  <si>
    <t>坂出商業</t>
    <rPh sb="0" eb="2">
      <t>サカイデ</t>
    </rPh>
    <rPh sb="2" eb="4">
      <t>ショウギョウ</t>
    </rPh>
    <phoneticPr fontId="21"/>
  </si>
  <si>
    <t>坂出第一高等学校</t>
    <rPh sb="0" eb="2">
      <t>サカイデ</t>
    </rPh>
    <rPh sb="2" eb="4">
      <t>ダイイチ</t>
    </rPh>
    <phoneticPr fontId="21"/>
  </si>
  <si>
    <t>坂出一</t>
  </si>
  <si>
    <t>坂出第一</t>
    <rPh sb="0" eb="2">
      <t>サカイデ</t>
    </rPh>
    <rPh sb="2" eb="4">
      <t>ダイイチ</t>
    </rPh>
    <phoneticPr fontId="21"/>
  </si>
  <si>
    <t>坂出工業高等学校</t>
    <rPh sb="0" eb="2">
      <t>サカイデ</t>
    </rPh>
    <rPh sb="2" eb="4">
      <t>コウギョウ</t>
    </rPh>
    <phoneticPr fontId="21"/>
  </si>
  <si>
    <t>坂出工</t>
  </si>
  <si>
    <t>坂出工業</t>
    <rPh sb="0" eb="2">
      <t>サカイデ</t>
    </rPh>
    <rPh sb="2" eb="4">
      <t>コウギョウ</t>
    </rPh>
    <phoneticPr fontId="21"/>
  </si>
  <si>
    <t>丸亀</t>
    <rPh sb="0" eb="2">
      <t>マルガメ</t>
    </rPh>
    <phoneticPr fontId="21"/>
  </si>
  <si>
    <t>丸　亀</t>
  </si>
  <si>
    <t>丸亀城西高等学校</t>
    <rPh sb="0" eb="2">
      <t>マルガメ</t>
    </rPh>
    <rPh sb="2" eb="4">
      <t>ジョウセイ</t>
    </rPh>
    <phoneticPr fontId="21"/>
  </si>
  <si>
    <t>丸城西</t>
  </si>
  <si>
    <t>丸亀城西</t>
    <rPh sb="0" eb="2">
      <t>マルガメ</t>
    </rPh>
    <rPh sb="2" eb="4">
      <t>ジョウセイ</t>
    </rPh>
    <phoneticPr fontId="21"/>
  </si>
  <si>
    <t>大手前丸亀高等学校</t>
    <rPh sb="0" eb="3">
      <t>オオテマエ</t>
    </rPh>
    <rPh sb="3" eb="5">
      <t>マルガメ</t>
    </rPh>
    <rPh sb="5" eb="7">
      <t>コウトウ</t>
    </rPh>
    <phoneticPr fontId="21"/>
  </si>
  <si>
    <t>大手丸</t>
  </si>
  <si>
    <t>大手前丸亀</t>
    <rPh sb="0" eb="3">
      <t>オオテマエ</t>
    </rPh>
    <rPh sb="3" eb="5">
      <t>マルガメ</t>
    </rPh>
    <phoneticPr fontId="21"/>
  </si>
  <si>
    <t>藤井高等学校</t>
    <rPh sb="0" eb="2">
      <t>フジイ</t>
    </rPh>
    <rPh sb="2" eb="4">
      <t>コウトウ</t>
    </rPh>
    <phoneticPr fontId="21"/>
  </si>
  <si>
    <t>藤　井</t>
  </si>
  <si>
    <t>藤井</t>
    <rPh sb="0" eb="2">
      <t>フジイ</t>
    </rPh>
    <phoneticPr fontId="21"/>
  </si>
  <si>
    <t>多度津高等学校</t>
    <rPh sb="0" eb="3">
      <t>タドツ</t>
    </rPh>
    <rPh sb="3" eb="5">
      <t>コウトウ</t>
    </rPh>
    <phoneticPr fontId="21"/>
  </si>
  <si>
    <t>多度津</t>
  </si>
  <si>
    <t>多度津</t>
    <rPh sb="0" eb="3">
      <t>タドツ</t>
    </rPh>
    <phoneticPr fontId="21"/>
  </si>
  <si>
    <t>善通寺第一高等学校</t>
    <rPh sb="0" eb="3">
      <t>ゼンツウジ</t>
    </rPh>
    <rPh sb="3" eb="5">
      <t>ダイイチ</t>
    </rPh>
    <phoneticPr fontId="21"/>
  </si>
  <si>
    <t>善　一</t>
  </si>
  <si>
    <t>善通寺第一</t>
    <rPh sb="0" eb="3">
      <t>ゼンツウジ</t>
    </rPh>
    <rPh sb="3" eb="5">
      <t>ダイイチ</t>
    </rPh>
    <phoneticPr fontId="21"/>
  </si>
  <si>
    <t>尽誠学園高等学校</t>
    <rPh sb="0" eb="4">
      <t>ジンセイガクエン</t>
    </rPh>
    <phoneticPr fontId="21"/>
  </si>
  <si>
    <t>尽　誠</t>
  </si>
  <si>
    <t>尽誠学園</t>
    <rPh sb="0" eb="4">
      <t>ジンセイガクエン</t>
    </rPh>
    <phoneticPr fontId="21"/>
  </si>
  <si>
    <t>琴平高等学校</t>
    <rPh sb="0" eb="2">
      <t>コトヒラ</t>
    </rPh>
    <phoneticPr fontId="21"/>
  </si>
  <si>
    <t>琴　平</t>
  </si>
  <si>
    <t>琴平</t>
    <rPh sb="0" eb="2">
      <t>コトヒラ</t>
    </rPh>
    <phoneticPr fontId="21"/>
  </si>
  <si>
    <t>高瀬高等学校</t>
    <rPh sb="0" eb="2">
      <t>タカセ</t>
    </rPh>
    <phoneticPr fontId="21"/>
  </si>
  <si>
    <t>高　瀬</t>
  </si>
  <si>
    <t>高瀬</t>
    <rPh sb="0" eb="2">
      <t>タカセ</t>
    </rPh>
    <phoneticPr fontId="21"/>
  </si>
  <si>
    <t>四国学院大学香川西高等学校</t>
    <rPh sb="0" eb="2">
      <t>シコク</t>
    </rPh>
    <rPh sb="2" eb="4">
      <t>ガクイン</t>
    </rPh>
    <rPh sb="4" eb="6">
      <t>ダイガク</t>
    </rPh>
    <rPh sb="6" eb="8">
      <t>カガワ</t>
    </rPh>
    <rPh sb="8" eb="9">
      <t>ニシ</t>
    </rPh>
    <phoneticPr fontId="21"/>
  </si>
  <si>
    <t>四香西</t>
  </si>
  <si>
    <t>四学香川西</t>
    <rPh sb="0" eb="1">
      <t>ヨン</t>
    </rPh>
    <rPh sb="1" eb="2">
      <t>ガク</t>
    </rPh>
    <rPh sb="2" eb="4">
      <t>カガワ</t>
    </rPh>
    <rPh sb="4" eb="5">
      <t>ニシ</t>
    </rPh>
    <phoneticPr fontId="21"/>
  </si>
  <si>
    <t>笠田高等学校</t>
    <rPh sb="0" eb="1">
      <t>カサ</t>
    </rPh>
    <rPh sb="1" eb="2">
      <t>タ</t>
    </rPh>
    <phoneticPr fontId="21"/>
  </si>
  <si>
    <t>笠　田</t>
  </si>
  <si>
    <t>笠田</t>
    <rPh sb="0" eb="1">
      <t>カサ</t>
    </rPh>
    <rPh sb="1" eb="2">
      <t>タ</t>
    </rPh>
    <phoneticPr fontId="21"/>
  </si>
  <si>
    <t>観音寺第一高等学校</t>
    <rPh sb="0" eb="3">
      <t>カンオンジ</t>
    </rPh>
    <rPh sb="3" eb="5">
      <t>ダイイチ</t>
    </rPh>
    <phoneticPr fontId="21"/>
  </si>
  <si>
    <t>観　一</t>
  </si>
  <si>
    <t>観音寺第一</t>
    <rPh sb="0" eb="3">
      <t>カンオンジ</t>
    </rPh>
    <rPh sb="3" eb="5">
      <t>ダイイチ</t>
    </rPh>
    <phoneticPr fontId="21"/>
  </si>
  <si>
    <t>観音寺総合高等学校</t>
    <rPh sb="0" eb="3">
      <t>カンオンジ</t>
    </rPh>
    <rPh sb="3" eb="5">
      <t>ソウゴウ</t>
    </rPh>
    <rPh sb="5" eb="7">
      <t>コウトウ</t>
    </rPh>
    <phoneticPr fontId="21"/>
  </si>
  <si>
    <t>観総合</t>
  </si>
  <si>
    <t>観音寺総合</t>
    <rPh sb="0" eb="3">
      <t>カンオンジ</t>
    </rPh>
    <rPh sb="3" eb="5">
      <t>ソウゴウ</t>
    </rPh>
    <phoneticPr fontId="21"/>
  </si>
  <si>
    <t>聾学校</t>
    <rPh sb="0" eb="1">
      <t>ロウ</t>
    </rPh>
    <rPh sb="1" eb="3">
      <t>ガッコウ</t>
    </rPh>
    <phoneticPr fontId="21"/>
  </si>
  <si>
    <t>聾</t>
  </si>
  <si>
    <t>聾</t>
    <rPh sb="0" eb="1">
      <t>ロウ</t>
    </rPh>
    <phoneticPr fontId="21"/>
  </si>
  <si>
    <t>禅林学園高等学校</t>
    <rPh sb="0" eb="2">
      <t>ゼンリン</t>
    </rPh>
    <rPh sb="2" eb="4">
      <t>ガクエン</t>
    </rPh>
    <rPh sb="4" eb="6">
      <t>コウトウ</t>
    </rPh>
    <rPh sb="6" eb="8">
      <t>ガッコウ</t>
    </rPh>
    <phoneticPr fontId="21"/>
  </si>
  <si>
    <t>禅　林</t>
  </si>
  <si>
    <t>禅林</t>
    <rPh sb="0" eb="2">
      <t>ゼンリン</t>
    </rPh>
    <phoneticPr fontId="21"/>
  </si>
  <si>
    <t>星槎国際高等学校</t>
    <rPh sb="0" eb="2">
      <t>セイサ</t>
    </rPh>
    <rPh sb="2" eb="4">
      <t>コクサイ</t>
    </rPh>
    <rPh sb="4" eb="6">
      <t>コウトウ</t>
    </rPh>
    <rPh sb="6" eb="8">
      <t>ガッコウ</t>
    </rPh>
    <phoneticPr fontId="21"/>
  </si>
  <si>
    <t>星　槎</t>
  </si>
  <si>
    <t>星槎</t>
    <rPh sb="0" eb="2">
      <t>セイサ</t>
    </rPh>
    <phoneticPr fontId="3"/>
  </si>
  <si>
    <t>鹿島朝日</t>
    <rPh sb="0" eb="2">
      <t>カシマ</t>
    </rPh>
    <rPh sb="2" eb="4">
      <t>アサヒ</t>
    </rPh>
    <phoneticPr fontId="3"/>
  </si>
  <si>
    <t>鹿朝日</t>
  </si>
  <si>
    <t>村上</t>
    <rPh sb="0" eb="2">
      <t>ムラカミ</t>
    </rPh>
    <phoneticPr fontId="3"/>
  </si>
  <si>
    <t>村　上</t>
  </si>
  <si>
    <t>香川高専高松キャンパス</t>
    <rPh sb="0" eb="2">
      <t>カガワ</t>
    </rPh>
    <rPh sb="2" eb="4">
      <t>コウセン</t>
    </rPh>
    <rPh sb="4" eb="6">
      <t>タカマツ</t>
    </rPh>
    <phoneticPr fontId="21"/>
  </si>
  <si>
    <t>高専高</t>
  </si>
  <si>
    <t>香川高専高松</t>
    <rPh sb="0" eb="2">
      <t>カガワ</t>
    </rPh>
    <rPh sb="2" eb="4">
      <t>コウセン</t>
    </rPh>
    <rPh sb="4" eb="6">
      <t>タカマツ</t>
    </rPh>
    <phoneticPr fontId="21"/>
  </si>
  <si>
    <t>香川高専詫間キャンパス</t>
    <rPh sb="0" eb="2">
      <t>カガワ</t>
    </rPh>
    <rPh sb="2" eb="4">
      <t>コウセン</t>
    </rPh>
    <rPh sb="4" eb="6">
      <t>タクマ</t>
    </rPh>
    <phoneticPr fontId="21"/>
  </si>
  <si>
    <t>高専詫</t>
  </si>
  <si>
    <t>香川高専詫間</t>
    <rPh sb="0" eb="2">
      <t>カガワ</t>
    </rPh>
    <rPh sb="2" eb="4">
      <t>コウセン</t>
    </rPh>
    <rPh sb="4" eb="6">
      <t>タクマ</t>
    </rPh>
    <phoneticPr fontId="21"/>
  </si>
  <si>
    <t>参加実人数</t>
    <rPh sb="0" eb="5">
      <t>サンカジツニンズウ</t>
    </rPh>
    <phoneticPr fontId="3"/>
  </si>
  <si>
    <t>運営担当者</t>
    <rPh sb="0" eb="2">
      <t>ウンエイ</t>
    </rPh>
    <rPh sb="2" eb="5">
      <t>タントウシャ</t>
    </rPh>
    <phoneticPr fontId="3"/>
  </si>
  <si>
    <t>学校名（個）</t>
    <rPh sb="0" eb="3">
      <t>ガッコウメイ</t>
    </rPh>
    <rPh sb="4" eb="5">
      <t>コ</t>
    </rPh>
    <phoneticPr fontId="3"/>
  </si>
  <si>
    <t>BS</t>
    <phoneticPr fontId="3"/>
  </si>
  <si>
    <t>GS</t>
    <phoneticPr fontId="3"/>
  </si>
  <si>
    <t>BD</t>
    <phoneticPr fontId="3"/>
  </si>
  <si>
    <t>GD</t>
    <phoneticPr fontId="3"/>
  </si>
  <si>
    <t>監督</t>
  </si>
  <si>
    <t>コーチ</t>
  </si>
  <si>
    <t>マネージャー</t>
  </si>
  <si>
    <t>選手1</t>
  </si>
  <si>
    <t>選手2</t>
  </si>
  <si>
    <t>選手3</t>
  </si>
  <si>
    <t>選手4</t>
  </si>
  <si>
    <t>選手5</t>
  </si>
  <si>
    <t>選手6</t>
  </si>
  <si>
    <t>選手7</t>
  </si>
  <si>
    <t>GT</t>
    <phoneticPr fontId="3"/>
  </si>
  <si>
    <t>BT</t>
    <phoneticPr fontId="3"/>
  </si>
  <si>
    <r>
      <rPr>
        <b/>
        <sz val="11"/>
        <color rgb="FF0070C0"/>
        <rFont val="ＭＳ Ｐゴシック"/>
        <family val="3"/>
        <charset val="128"/>
      </rPr>
      <t>【申込書作成について】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データは</t>
    </r>
    <r>
      <rPr>
        <b/>
        <u/>
        <sz val="11"/>
        <color rgb="FFFF0000"/>
        <rFont val="ＭＳ Ｐゴシック"/>
        <family val="3"/>
        <charset val="128"/>
      </rPr>
      <t>すべてこのシートに入力</t>
    </r>
    <r>
      <rPr>
        <sz val="11"/>
        <rFont val="ＭＳ Ｐゴシック"/>
        <family val="3"/>
        <charset val="128"/>
      </rPr>
      <t>し、
入力後は別シート</t>
    </r>
    <r>
      <rPr>
        <b/>
        <u/>
        <sz val="11"/>
        <color rgb="FFFF0000"/>
        <rFont val="ＭＳ Ｐゴシック"/>
        <family val="3"/>
        <charset val="128"/>
      </rPr>
      <t>「申込書（男女）」</t>
    </r>
    <r>
      <rPr>
        <b/>
        <sz val="11"/>
        <color rgb="FFFF0000"/>
        <rFont val="ＭＳ Ｐゴシック"/>
        <family val="3"/>
        <charset val="128"/>
      </rPr>
      <t>を印刷・提出</t>
    </r>
    <r>
      <rPr>
        <sz val="11"/>
        <rFont val="ＭＳ Ｐゴシック"/>
        <family val="3"/>
        <charset val="128"/>
      </rPr>
      <t>して下さい。
なお、</t>
    </r>
    <r>
      <rPr>
        <b/>
        <u/>
        <sz val="11"/>
        <color rgb="FFFF0000"/>
        <rFont val="ＭＳ Ｐゴシック"/>
        <family val="3"/>
        <charset val="128"/>
      </rPr>
      <t>データの送付</t>
    </r>
    <r>
      <rPr>
        <sz val="11"/>
        <rFont val="ＭＳ Ｐゴシック"/>
        <family val="3"/>
        <charset val="128"/>
      </rPr>
      <t xml:space="preserve">も忘れずにお願いします。
</t>
    </r>
    <r>
      <rPr>
        <b/>
        <sz val="11"/>
        <color rgb="FF0070C0"/>
        <rFont val="ＭＳ Ｐゴシック"/>
        <family val="3"/>
        <charset val="128"/>
      </rPr>
      <t>【送付先】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高松商業高校　山本敏雄
ti0451@kagawa-edu.jp</t>
    </r>
    <rPh sb="1" eb="4">
      <t>モウシコミショ</t>
    </rPh>
    <rPh sb="4" eb="6">
      <t>サクセイ</t>
    </rPh>
    <rPh sb="25" eb="27">
      <t>ニュウリョク</t>
    </rPh>
    <rPh sb="30" eb="33">
      <t>ニュウリョクゴ</t>
    </rPh>
    <rPh sb="34" eb="35">
      <t>ベツ</t>
    </rPh>
    <rPh sb="48" eb="50">
      <t>インサツ</t>
    </rPh>
    <rPh sb="51" eb="53">
      <t>テイシュツ</t>
    </rPh>
    <rPh sb="55" eb="56">
      <t>クダ</t>
    </rPh>
    <rPh sb="68" eb="70">
      <t>ソウフ</t>
    </rPh>
    <rPh sb="71" eb="72">
      <t>ワス</t>
    </rPh>
    <rPh sb="76" eb="77">
      <t>ネガ</t>
    </rPh>
    <rPh sb="84" eb="87">
      <t>ソウフサキ</t>
    </rPh>
    <rPh sb="89" eb="95">
      <t>タカマツショウギョウコウコウ</t>
    </rPh>
    <rPh sb="96" eb="98">
      <t>ヤマモト</t>
    </rPh>
    <rPh sb="98" eb="100">
      <t>トシオ</t>
    </rPh>
    <phoneticPr fontId="3"/>
  </si>
  <si>
    <r>
      <t>【申込書作成について】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データは</t>
    </r>
    <r>
      <rPr>
        <b/>
        <u/>
        <sz val="11"/>
        <color rgb="FFFF0000"/>
        <rFont val="ＭＳ Ｐゴシック"/>
        <family val="3"/>
        <charset val="128"/>
      </rPr>
      <t>すべてこのシートに入力</t>
    </r>
    <r>
      <rPr>
        <sz val="11"/>
        <rFont val="ＭＳ Ｐゴシック"/>
        <family val="3"/>
        <charset val="128"/>
      </rPr>
      <t>し、
入力後は別シート</t>
    </r>
    <r>
      <rPr>
        <b/>
        <u/>
        <sz val="11"/>
        <color rgb="FFFF0000"/>
        <rFont val="ＭＳ Ｐゴシック"/>
        <family val="3"/>
        <charset val="128"/>
      </rPr>
      <t>「申込書（男女）」</t>
    </r>
    <r>
      <rPr>
        <b/>
        <sz val="11"/>
        <color rgb="FFFF0000"/>
        <rFont val="ＭＳ Ｐゴシック"/>
        <family val="3"/>
        <charset val="128"/>
      </rPr>
      <t>を印刷・提出</t>
    </r>
    <r>
      <rPr>
        <sz val="11"/>
        <rFont val="ＭＳ Ｐゴシック"/>
        <family val="3"/>
        <charset val="128"/>
      </rPr>
      <t>して下さい。
なお、</t>
    </r>
    <r>
      <rPr>
        <b/>
        <u/>
        <sz val="11"/>
        <color rgb="FFFF0000"/>
        <rFont val="ＭＳ Ｐゴシック"/>
        <family val="3"/>
        <charset val="128"/>
      </rPr>
      <t>データの送付</t>
    </r>
    <r>
      <rPr>
        <sz val="11"/>
        <rFont val="ＭＳ Ｐゴシック"/>
        <family val="3"/>
        <charset val="128"/>
      </rPr>
      <t xml:space="preserve">も忘れずにお願いします。
</t>
    </r>
    <r>
      <rPr>
        <b/>
        <sz val="11"/>
        <color rgb="FF0070C0"/>
        <rFont val="ＭＳ Ｐゴシック"/>
        <family val="3"/>
        <charset val="128"/>
      </rPr>
      <t>【送付先】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高松商業高校　山本敏雄
ti0451@kagawa-edu.jp</t>
    </r>
    <rPh sb="1" eb="4">
      <t>モウシコミショ</t>
    </rPh>
    <rPh sb="4" eb="6">
      <t>サクセイ</t>
    </rPh>
    <rPh sb="25" eb="27">
      <t>ニュウリョク</t>
    </rPh>
    <rPh sb="30" eb="33">
      <t>ニュウリョクゴ</t>
    </rPh>
    <rPh sb="34" eb="35">
      <t>ベツ</t>
    </rPh>
    <rPh sb="48" eb="50">
      <t>インサツ</t>
    </rPh>
    <rPh sb="51" eb="53">
      <t>テイシュツ</t>
    </rPh>
    <rPh sb="55" eb="56">
      <t>クダ</t>
    </rPh>
    <rPh sb="68" eb="70">
      <t>ソウフ</t>
    </rPh>
    <rPh sb="71" eb="72">
      <t>ワス</t>
    </rPh>
    <rPh sb="76" eb="77">
      <t>ネガ</t>
    </rPh>
    <rPh sb="84" eb="87">
      <t>ソウフサキ</t>
    </rPh>
    <rPh sb="89" eb="95">
      <t>タカマツショウギョウコウコウ</t>
    </rPh>
    <rPh sb="96" eb="98">
      <t>ヤマモト</t>
    </rPh>
    <rPh sb="98" eb="100">
      <t>トシオ</t>
    </rPh>
    <phoneticPr fontId="3"/>
  </si>
  <si>
    <t>種別</t>
    <rPh sb="0" eb="2">
      <t>シュベツ</t>
    </rPh>
    <phoneticPr fontId="3"/>
  </si>
  <si>
    <t>役職/ランク</t>
    <rPh sb="0" eb="2">
      <t>ヤクショク</t>
    </rPh>
    <phoneticPr fontId="3"/>
  </si>
  <si>
    <t>学校</t>
    <phoneticPr fontId="3"/>
  </si>
  <si>
    <t>学年/名</t>
    <rPh sb="0" eb="2">
      <t>ガクネン</t>
    </rPh>
    <rPh sb="3" eb="4">
      <t>メイ</t>
    </rPh>
    <phoneticPr fontId="3"/>
  </si>
  <si>
    <t>姓名/姓</t>
    <rPh sb="0" eb="2">
      <t>セイメイ</t>
    </rPh>
    <rPh sb="3" eb="4">
      <t>セイ</t>
    </rPh>
    <phoneticPr fontId="3"/>
  </si>
  <si>
    <t>団体出場</t>
    <rPh sb="0" eb="4">
      <t>ダンタイシュツジョウ</t>
    </rPh>
    <phoneticPr fontId="3"/>
  </si>
  <si>
    <t>令和７年度　第６５回香川県高等学校新人（選抜）バドミントン大会　参加申込書</t>
    <rPh sb="0" eb="2">
      <t>レイワ</t>
    </rPh>
    <rPh sb="3" eb="5">
      <t>ネンド</t>
    </rPh>
    <rPh sb="6" eb="7">
      <t>ダイ</t>
    </rPh>
    <rPh sb="9" eb="10">
      <t>カイ</t>
    </rPh>
    <rPh sb="10" eb="13">
      <t>カガワケン</t>
    </rPh>
    <rPh sb="13" eb="15">
      <t>コウトウ</t>
    </rPh>
    <rPh sb="15" eb="17">
      <t>ガッコウ</t>
    </rPh>
    <rPh sb="17" eb="19">
      <t>シンジン</t>
    </rPh>
    <rPh sb="20" eb="22">
      <t>センバツ</t>
    </rPh>
    <rPh sb="29" eb="31">
      <t>タイカイ</t>
    </rPh>
    <rPh sb="32" eb="34">
      <t>サンカ</t>
    </rPh>
    <rPh sb="34" eb="37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</si>
</sst>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e\.m\.d;@"/>
    <numFmt numFmtId="178" formatCode="#"/>
    <numFmt numFmtId="179" formatCode="000000000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6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auto="1"/>
      </diagonal>
    </border>
  </borders>
  <cellStyleXfs count="2">
    <xf numFmtId="0" fontId="0" fillId="0" borderId="0">
      <alignment vertical="center"/>
    </xf>
    <xf numFmtId="0" fontId="1" fillId="0" borderId="0"/>
  </cellStyleXfs>
  <cellXfs count="24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vertical="center" shrinkToFit="1"/>
    </xf>
    <xf numFmtId="0" fontId="0" fillId="0" borderId="1" xfId="0" applyBorder="1" applyAlignment="1" applyProtection="1">
      <alignment vertical="center" shrinkToFit="1"/>
      <protection locked="0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177" fontId="0" fillId="0" borderId="1" xfId="0" applyNumberFormat="1" applyBorder="1" applyAlignment="1" applyProtection="1">
      <alignment vertical="center" shrinkToFit="1"/>
      <protection locked="0"/>
    </xf>
    <xf numFmtId="0" fontId="0" fillId="0" borderId="7" xfId="0" applyBorder="1" applyAlignment="1">
      <alignment vertical="center" shrinkToFit="1"/>
    </xf>
    <xf numFmtId="0" fontId="0" fillId="0" borderId="14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>
      <alignment vertical="center" shrinkToFit="1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48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6" fillId="0" borderId="56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top" wrapText="1" shrinkToFit="1"/>
    </xf>
    <xf numFmtId="0" fontId="10" fillId="0" borderId="0" xfId="0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4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justifyLastLine="1"/>
    </xf>
    <xf numFmtId="0" fontId="10" fillId="0" borderId="11" xfId="0" applyFont="1" applyBorder="1" applyAlignment="1">
      <alignment horizontal="right" vertical="center" justifyLastLine="1"/>
    </xf>
    <xf numFmtId="178" fontId="2" fillId="2" borderId="0" xfId="1" applyNumberFormat="1" applyFont="1" applyFill="1" applyAlignment="1">
      <alignment horizontal="center" vertical="center" shrinkToFit="1"/>
    </xf>
    <xf numFmtId="178" fontId="2" fillId="2" borderId="0" xfId="1" applyNumberFormat="1" applyFont="1" applyFill="1" applyAlignment="1">
      <alignment horizontal="center" shrinkToFit="1"/>
    </xf>
    <xf numFmtId="178" fontId="0" fillId="0" borderId="0" xfId="0" applyNumberFormat="1" applyAlignment="1">
      <alignment horizontal="center" vertical="center" shrinkToFit="1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/>
    <xf numFmtId="178" fontId="0" fillId="0" borderId="0" xfId="0" applyNumberFormat="1" applyAlignment="1">
      <alignment horizontal="center"/>
    </xf>
    <xf numFmtId="178" fontId="0" fillId="0" borderId="0" xfId="0" applyNumberFormat="1">
      <alignment vertical="center"/>
    </xf>
    <xf numFmtId="179" fontId="0" fillId="0" borderId="1" xfId="0" applyNumberFormat="1" applyBorder="1" applyAlignment="1" applyProtection="1">
      <alignment horizontal="center" vertical="center" shrinkToFit="1"/>
      <protection locked="0"/>
    </xf>
    <xf numFmtId="178" fontId="1" fillId="0" borderId="0" xfId="1" applyNumberFormat="1" applyAlignment="1">
      <alignment shrinkToFit="1"/>
    </xf>
    <xf numFmtId="178" fontId="1" fillId="0" borderId="0" xfId="1" applyNumberFormat="1" applyAlignment="1">
      <alignment vertical="center" shrinkToFit="1"/>
    </xf>
    <xf numFmtId="178" fontId="1" fillId="3" borderId="0" xfId="1" applyNumberFormat="1" applyFill="1" applyAlignment="1">
      <alignment shrinkToFit="1"/>
    </xf>
    <xf numFmtId="0" fontId="1" fillId="3" borderId="0" xfId="0" applyFont="1" applyFill="1" applyAlignment="1">
      <alignment vertical="center" shrinkToFit="1"/>
    </xf>
    <xf numFmtId="178" fontId="1" fillId="0" borderId="0" xfId="0" applyNumberFormat="1" applyFont="1" applyAlignment="1">
      <alignment vertical="center" shrinkToFit="1"/>
    </xf>
    <xf numFmtId="178" fontId="1" fillId="0" borderId="106" xfId="0" applyNumberFormat="1" applyFont="1" applyBorder="1" applyAlignment="1">
      <alignment vertical="center" shrinkToFit="1"/>
    </xf>
    <xf numFmtId="178" fontId="1" fillId="3" borderId="0" xfId="1" applyNumberFormat="1" applyFill="1" applyAlignment="1">
      <alignment vertical="center" shrinkToFit="1"/>
    </xf>
    <xf numFmtId="0" fontId="1" fillId="0" borderId="0" xfId="0" applyFont="1" applyAlignment="1">
      <alignment vertical="center" shrinkToFit="1"/>
    </xf>
    <xf numFmtId="178" fontId="1" fillId="4" borderId="0" xfId="1" applyNumberFormat="1" applyFill="1" applyAlignment="1">
      <alignment shrinkToFit="1"/>
    </xf>
    <xf numFmtId="0" fontId="1" fillId="4" borderId="0" xfId="0" applyFont="1" applyFill="1" applyAlignment="1">
      <alignment vertical="center" shrinkToFit="1"/>
    </xf>
    <xf numFmtId="178" fontId="1" fillId="4" borderId="0" xfId="1" applyNumberFormat="1" applyFill="1" applyAlignment="1">
      <alignment vertical="center" shrinkToFit="1"/>
    </xf>
    <xf numFmtId="178" fontId="0" fillId="3" borderId="0" xfId="1" applyNumberFormat="1" applyFont="1" applyFill="1" applyAlignment="1">
      <alignment shrinkToFit="1"/>
    </xf>
    <xf numFmtId="178" fontId="0" fillId="4" borderId="0" xfId="1" applyNumberFormat="1" applyFont="1" applyFill="1" applyAlignment="1">
      <alignment shrinkToFit="1"/>
    </xf>
    <xf numFmtId="0" fontId="0" fillId="4" borderId="0" xfId="0" applyFill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 applyProtection="1">
      <alignment vertical="center" shrinkToFit="1"/>
      <protection locked="0"/>
    </xf>
    <xf numFmtId="0" fontId="5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6" fontId="0" fillId="0" borderId="1" xfId="0" applyNumberFormat="1" applyBorder="1" applyAlignment="1" applyProtection="1">
      <alignment horizontal="left" vertical="center" shrinkToFit="1"/>
      <protection locked="0"/>
    </xf>
    <xf numFmtId="0" fontId="0" fillId="0" borderId="13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2" fillId="0" borderId="4" xfId="0" applyFont="1" applyBorder="1" applyAlignment="1">
      <alignment vertical="top" wrapText="1"/>
    </xf>
    <xf numFmtId="0" fontId="9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0" fillId="0" borderId="28" xfId="0" applyBorder="1" applyAlignment="1">
      <alignment vertical="center" shrinkToFit="1"/>
    </xf>
    <xf numFmtId="0" fontId="22" fillId="0" borderId="27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2" fillId="0" borderId="29" xfId="0" quotePrefix="1" applyFont="1" applyBorder="1" applyAlignment="1">
      <alignment horizontal="center" vertical="center"/>
    </xf>
    <xf numFmtId="0" fontId="12" fillId="0" borderId="18" xfId="0" quotePrefix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35" xfId="0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10" fillId="0" borderId="46" xfId="0" applyFont="1" applyBorder="1" applyAlignment="1">
      <alignment horizont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/>
    </xf>
    <xf numFmtId="0" fontId="0" fillId="0" borderId="47" xfId="0" applyBorder="1">
      <alignment vertical="center"/>
    </xf>
    <xf numFmtId="0" fontId="10" fillId="0" borderId="55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7" fontId="10" fillId="0" borderId="29" xfId="0" applyNumberFormat="1" applyFont="1" applyBorder="1" applyAlignment="1">
      <alignment horizontal="center" vertical="center" shrinkToFit="1"/>
    </xf>
    <xf numFmtId="179" fontId="10" fillId="0" borderId="57" xfId="0" applyNumberFormat="1" applyFont="1" applyBorder="1" applyAlignment="1">
      <alignment horizontal="center" vertical="center" shrinkToFit="1"/>
    </xf>
    <xf numFmtId="179" fontId="0" fillId="0" borderId="61" xfId="0" applyNumberForma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7" fontId="10" fillId="0" borderId="18" xfId="0" applyNumberFormat="1" applyFont="1" applyBorder="1" applyAlignment="1">
      <alignment horizontal="center" vertical="center" shrinkToFit="1"/>
    </xf>
    <xf numFmtId="179" fontId="10" fillId="0" borderId="61" xfId="0" applyNumberFormat="1" applyFont="1" applyBorder="1" applyAlignment="1">
      <alignment horizontal="center" vertical="center" shrinkToFit="1"/>
    </xf>
    <xf numFmtId="179" fontId="0" fillId="0" borderId="66" xfId="0" applyNumberFormat="1" applyBorder="1" applyAlignment="1">
      <alignment horizontal="center" vertical="center" shrinkToFit="1"/>
    </xf>
    <xf numFmtId="0" fontId="10" fillId="0" borderId="6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179" fontId="10" fillId="0" borderId="66" xfId="0" applyNumberFormat="1" applyFont="1" applyBorder="1" applyAlignment="1">
      <alignment horizontal="center" vertical="center" shrinkToFit="1"/>
    </xf>
    <xf numFmtId="0" fontId="10" fillId="0" borderId="67" xfId="0" quotePrefix="1" applyFont="1" applyBorder="1" applyAlignment="1">
      <alignment horizontal="center" vertical="center"/>
    </xf>
    <xf numFmtId="0" fontId="10" fillId="0" borderId="70" xfId="0" quotePrefix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7" fillId="0" borderId="58" xfId="0" applyFont="1" applyBorder="1" applyAlignment="1">
      <alignment vertical="center" wrapText="1"/>
    </xf>
    <xf numFmtId="0" fontId="17" fillId="0" borderId="46" xfId="0" applyFont="1" applyBorder="1" applyAlignment="1">
      <alignment vertical="center" wrapText="1"/>
    </xf>
    <xf numFmtId="0" fontId="17" fillId="0" borderId="73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1" fillId="0" borderId="18" xfId="0" applyFont="1" applyBorder="1" applyAlignment="1">
      <alignment horizontal="right" vertical="top"/>
    </xf>
    <xf numFmtId="0" fontId="11" fillId="0" borderId="61" xfId="0" applyFont="1" applyBorder="1" applyAlignment="1">
      <alignment horizontal="right" vertical="top"/>
    </xf>
    <xf numFmtId="0" fontId="11" fillId="0" borderId="1" xfId="0" applyFont="1" applyBorder="1" applyAlignment="1">
      <alignment horizontal="right" vertical="top"/>
    </xf>
    <xf numFmtId="0" fontId="11" fillId="0" borderId="66" xfId="0" applyFont="1" applyBorder="1" applyAlignment="1">
      <alignment horizontal="right" vertical="top"/>
    </xf>
    <xf numFmtId="0" fontId="0" fillId="0" borderId="55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19" fillId="0" borderId="74" xfId="0" applyFont="1" applyBorder="1" applyAlignment="1">
      <alignment horizontal="center" shrinkToFit="1"/>
    </xf>
    <xf numFmtId="0" fontId="19" fillId="0" borderId="75" xfId="0" applyFont="1" applyBorder="1" applyAlignment="1">
      <alignment horizontal="center" shrinkToFit="1"/>
    </xf>
    <xf numFmtId="0" fontId="19" fillId="0" borderId="1" xfId="0" applyFont="1" applyBorder="1" applyAlignment="1">
      <alignment horizontal="center" shrinkToFit="1"/>
    </xf>
    <xf numFmtId="0" fontId="19" fillId="0" borderId="66" xfId="0" applyFont="1" applyBorder="1" applyAlignment="1">
      <alignment horizontal="center" shrinkToFit="1"/>
    </xf>
    <xf numFmtId="0" fontId="19" fillId="0" borderId="13" xfId="0" applyFont="1" applyBorder="1" applyAlignment="1">
      <alignment horizontal="center" shrinkToFit="1"/>
    </xf>
    <xf numFmtId="0" fontId="19" fillId="0" borderId="76" xfId="0" applyFont="1" applyBorder="1" applyAlignment="1">
      <alignment horizontal="center" shrinkToFit="1"/>
    </xf>
    <xf numFmtId="0" fontId="11" fillId="0" borderId="81" xfId="0" applyFont="1" applyBorder="1" applyAlignment="1">
      <alignment horizontal="right" vertical="top"/>
    </xf>
    <xf numFmtId="0" fontId="11" fillId="0" borderId="82" xfId="0" applyFont="1" applyBorder="1" applyAlignment="1">
      <alignment horizontal="right" vertical="top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0" xfId="0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9" fillId="0" borderId="66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76" xfId="0" applyFont="1" applyBorder="1" applyAlignment="1">
      <alignment horizontal="center"/>
    </xf>
    <xf numFmtId="0" fontId="10" fillId="0" borderId="55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77" xfId="0" quotePrefix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 shrinkToFit="1"/>
    </xf>
    <xf numFmtId="0" fontId="10" fillId="0" borderId="7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0" fillId="0" borderId="80" xfId="0" applyBorder="1">
      <alignment vertical="center"/>
    </xf>
    <xf numFmtId="0" fontId="10" fillId="0" borderId="19" xfId="0" applyFont="1" applyBorder="1" applyAlignment="1">
      <alignment horizontal="center" vertical="center"/>
    </xf>
    <xf numFmtId="0" fontId="0" fillId="0" borderId="85" xfId="0" applyBorder="1">
      <alignment vertical="center"/>
    </xf>
    <xf numFmtId="0" fontId="10" fillId="0" borderId="83" xfId="0" applyFont="1" applyBorder="1" applyAlignment="1">
      <alignment horizontal="center" vertical="center"/>
    </xf>
    <xf numFmtId="0" fontId="0" fillId="0" borderId="86" xfId="0" applyBorder="1">
      <alignment vertical="center"/>
    </xf>
    <xf numFmtId="0" fontId="0" fillId="0" borderId="61" xfId="0" applyBorder="1">
      <alignment vertical="center"/>
    </xf>
    <xf numFmtId="0" fontId="0" fillId="0" borderId="81" xfId="0" applyBorder="1">
      <alignment vertical="center"/>
    </xf>
    <xf numFmtId="0" fontId="0" fillId="0" borderId="82" xfId="0" applyBorder="1">
      <alignment vertical="center"/>
    </xf>
    <xf numFmtId="0" fontId="10" fillId="0" borderId="84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 shrinkToFit="1"/>
    </xf>
    <xf numFmtId="0" fontId="10" fillId="0" borderId="87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91" xfId="0" applyFont="1" applyBorder="1" applyAlignment="1">
      <alignment horizontal="center" vertical="center" shrinkToFit="1"/>
    </xf>
    <xf numFmtId="0" fontId="10" fillId="0" borderId="94" xfId="0" applyFont="1" applyBorder="1" applyAlignment="1">
      <alignment horizontal="center" vertical="center" shrinkToFit="1"/>
    </xf>
    <xf numFmtId="0" fontId="10" fillId="0" borderId="89" xfId="0" applyFont="1" applyBorder="1" applyAlignment="1">
      <alignment horizontal="center" vertical="center" shrinkToFit="1"/>
    </xf>
    <xf numFmtId="0" fontId="10" fillId="0" borderId="92" xfId="0" applyFont="1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83" xfId="0" applyFont="1" applyBorder="1" applyAlignment="1">
      <alignment horizontal="center" vertical="center" shrinkToFit="1"/>
    </xf>
    <xf numFmtId="0" fontId="10" fillId="0" borderId="93" xfId="0" applyFont="1" applyBorder="1" applyAlignment="1">
      <alignment horizontal="center" vertical="center" shrinkToFit="1"/>
    </xf>
    <xf numFmtId="0" fontId="10" fillId="0" borderId="97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98" xfId="0" applyFont="1" applyBorder="1" applyAlignment="1">
      <alignment horizontal="center" vertical="center" shrinkToFit="1"/>
    </xf>
    <xf numFmtId="0" fontId="10" fillId="0" borderId="95" xfId="0" applyFont="1" applyBorder="1" applyAlignment="1">
      <alignment horizontal="center" vertical="center" shrinkToFit="1"/>
    </xf>
    <xf numFmtId="0" fontId="10" fillId="0" borderId="96" xfId="0" applyFont="1" applyBorder="1" applyAlignment="1">
      <alignment horizontal="center" vertical="center" shrinkToFit="1"/>
    </xf>
    <xf numFmtId="0" fontId="10" fillId="0" borderId="88" xfId="0" applyFont="1" applyBorder="1" applyAlignment="1">
      <alignment horizontal="center" vertical="center" shrinkToFit="1"/>
    </xf>
    <xf numFmtId="0" fontId="10" fillId="0" borderId="90" xfId="0" applyFont="1" applyBorder="1" applyAlignment="1">
      <alignment horizontal="center" vertical="center" shrinkToFit="1"/>
    </xf>
    <xf numFmtId="0" fontId="10" fillId="0" borderId="99" xfId="0" applyFont="1" applyBorder="1" applyAlignment="1">
      <alignment horizontal="center" vertical="center" shrinkToFit="1"/>
    </xf>
    <xf numFmtId="0" fontId="10" fillId="0" borderId="100" xfId="0" applyFont="1" applyBorder="1" applyAlignment="1">
      <alignment horizontal="center" vertical="center" shrinkToFit="1"/>
    </xf>
    <xf numFmtId="0" fontId="10" fillId="0" borderId="80" xfId="0" applyFont="1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179" fontId="0" fillId="0" borderId="82" xfId="0" applyNumberFormat="1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0" fontId="10" fillId="0" borderId="86" xfId="0" applyFont="1" applyBorder="1" applyAlignment="1">
      <alignment horizontal="center" vertical="center" shrinkToFit="1"/>
    </xf>
    <xf numFmtId="0" fontId="10" fillId="0" borderId="85" xfId="0" applyFont="1" applyBorder="1" applyAlignment="1">
      <alignment horizontal="center" vertical="center" shrinkToFit="1"/>
    </xf>
    <xf numFmtId="0" fontId="10" fillId="0" borderId="105" xfId="0" applyFont="1" applyBorder="1" applyAlignment="1">
      <alignment horizontal="center" vertical="center" shrinkToFit="1"/>
    </xf>
    <xf numFmtId="0" fontId="10" fillId="0" borderId="84" xfId="0" applyFont="1" applyBorder="1" applyAlignment="1">
      <alignment horizontal="center" vertical="center" shrinkToFit="1"/>
    </xf>
    <xf numFmtId="0" fontId="10" fillId="0" borderId="77" xfId="0" applyFont="1" applyBorder="1" applyAlignment="1">
      <alignment horizontal="center" vertical="center" shrinkToFit="1"/>
    </xf>
    <xf numFmtId="0" fontId="10" fillId="0" borderId="102" xfId="0" applyFont="1" applyBorder="1" applyAlignment="1">
      <alignment horizontal="center" vertical="center" shrinkToFit="1"/>
    </xf>
    <xf numFmtId="0" fontId="10" fillId="0" borderId="103" xfId="0" applyFont="1" applyBorder="1" applyAlignment="1">
      <alignment horizontal="center" vertical="center" shrinkToFit="1"/>
    </xf>
    <xf numFmtId="0" fontId="10" fillId="0" borderId="101" xfId="0" applyFont="1" applyBorder="1" applyAlignment="1">
      <alignment horizontal="center" vertical="center" shrinkToFit="1"/>
    </xf>
    <xf numFmtId="0" fontId="10" fillId="0" borderId="104" xfId="0" applyFont="1" applyBorder="1" applyAlignment="1">
      <alignment horizontal="center" vertical="center" shrinkToFit="1"/>
    </xf>
    <xf numFmtId="176" fontId="10" fillId="0" borderId="0" xfId="0" applyNumberFormat="1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</cellXfs>
  <cellStyles count="2">
    <cellStyle name="標準" xfId="0" builtinId="0"/>
    <cellStyle name="標準 2 3" xfId="1" xr:uid="{C5A77010-5F77-4CAD-9D50-6C01D169EA5C}"/>
  </cellStyles>
  <dxfs count="6"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ill>
        <patternFill>
          <bgColor theme="6" tint="0.79998168889431442"/>
        </patternFill>
      </fill>
    </dxf>
    <dxf>
      <font>
        <b/>
        <i val="0"/>
        <color rgb="FFFF0000"/>
      </font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929233</xdr:colOff>
      <xdr:row>78</xdr:row>
      <xdr:rowOff>0</xdr:rowOff>
    </xdr:from>
    <xdr:ext cx="213767" cy="2560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9F4221A-3DE8-41C2-BF30-2599644DA928}"/>
            </a:ext>
          </a:extLst>
        </xdr:cNvPr>
        <xdr:cNvSpPr txBox="1"/>
      </xdr:nvSpPr>
      <xdr:spPr>
        <a:xfrm>
          <a:off x="3453358" y="14058900"/>
          <a:ext cx="213767" cy="2560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36000" tIns="36000" rIns="36000" bIns="36000" rtlCol="0" anchor="ctr" anchorCtr="0">
          <a:noAutofit/>
        </a:bodyPr>
        <a:lstStyle/>
        <a:p>
          <a:r>
            <a:rPr kumimoji="1" lang="ja-JP" altLang="en-US" sz="1100"/>
            <a:t>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929233</xdr:colOff>
      <xdr:row>78</xdr:row>
      <xdr:rowOff>0</xdr:rowOff>
    </xdr:from>
    <xdr:ext cx="213767" cy="2560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91A6E95-A217-4186-9DBF-E178ABE85A13}"/>
            </a:ext>
          </a:extLst>
        </xdr:cNvPr>
        <xdr:cNvSpPr txBox="1"/>
      </xdr:nvSpPr>
      <xdr:spPr>
        <a:xfrm>
          <a:off x="3453358" y="14058900"/>
          <a:ext cx="213767" cy="2560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36000" tIns="36000" rIns="36000" bIns="36000" rtlCol="0" anchor="ctr" anchorCtr="0">
          <a:noAutofit/>
        </a:bodyPr>
        <a:lstStyle/>
        <a:p>
          <a:r>
            <a:rPr kumimoji="1" lang="ja-JP" altLang="en-US" sz="1100"/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1C40A-B38D-4BE0-A260-13355D1EE797}">
  <sheetPr codeName="Sheet1">
    <tabColor theme="3" tint="0.59999389629810485"/>
    <pageSetUpPr fitToPage="1"/>
  </sheetPr>
  <dimension ref="A1:U40"/>
  <sheetViews>
    <sheetView tabSelected="1" zoomScaleNormal="100" workbookViewId="0"/>
  </sheetViews>
  <sheetFormatPr defaultRowHeight="13.5"/>
  <cols>
    <col min="1" max="1" width="2.5" customWidth="1"/>
    <col min="2" max="2" width="5" customWidth="1"/>
    <col min="3" max="3" width="9" customWidth="1"/>
    <col min="5" max="6" width="10.25" bestFit="1" customWidth="1"/>
    <col min="7" max="7" width="5.25" bestFit="1" customWidth="1"/>
    <col min="9" max="9" width="13" bestFit="1" customWidth="1"/>
    <col min="10" max="10" width="2.5" customWidth="1"/>
    <col min="11" max="11" width="6.25" bestFit="1" customWidth="1"/>
    <col min="14" max="14" width="5.25" bestFit="1" customWidth="1"/>
    <col min="15" max="15" width="9" customWidth="1"/>
    <col min="16" max="16" width="2.5" customWidth="1"/>
    <col min="17" max="17" width="6.25" customWidth="1"/>
    <col min="20" max="20" width="5.25" customWidth="1"/>
  </cols>
  <sheetData>
    <row r="1" spans="1:21">
      <c r="A1" s="1" t="s">
        <v>0</v>
      </c>
    </row>
    <row r="2" spans="1:21" ht="13.5" customHeight="1">
      <c r="B2" s="71" t="s">
        <v>1</v>
      </c>
      <c r="C2" s="71"/>
      <c r="D2" s="3"/>
      <c r="E2" s="2" t="s">
        <v>2</v>
      </c>
      <c r="F2" s="72" t="str">
        <f>IFERROR(VLOOKUP(D2,学校一覧!$A$2:$B$48,2,0),"高体連番号入力後、自動で表示されます")</f>
        <v>高体連番号入力後、自動で表示されます</v>
      </c>
      <c r="G2" s="72"/>
      <c r="H2" s="72"/>
      <c r="I2" s="72"/>
      <c r="K2" s="1" t="s">
        <v>3</v>
      </c>
    </row>
    <row r="3" spans="1:21">
      <c r="B3" s="71" t="s">
        <v>4</v>
      </c>
      <c r="C3" s="71"/>
      <c r="D3" s="5"/>
      <c r="E3" s="2" t="s">
        <v>5</v>
      </c>
      <c r="F3" s="73"/>
      <c r="G3" s="73"/>
      <c r="H3" s="73"/>
      <c r="I3" s="73"/>
      <c r="K3" s="6"/>
      <c r="L3" s="7" t="s">
        <v>6</v>
      </c>
      <c r="M3" s="8" t="s">
        <v>7</v>
      </c>
      <c r="N3" s="2" t="s">
        <v>8</v>
      </c>
      <c r="O3" s="2" t="s">
        <v>9</v>
      </c>
      <c r="Q3" s="74" t="s">
        <v>306</v>
      </c>
      <c r="R3" s="75"/>
      <c r="S3" s="75"/>
      <c r="T3" s="75"/>
      <c r="U3" s="76"/>
    </row>
    <row r="4" spans="1:21">
      <c r="B4" s="71" t="s">
        <v>10</v>
      </c>
      <c r="C4" s="71"/>
      <c r="D4" s="5"/>
      <c r="E4" s="2" t="s">
        <v>11</v>
      </c>
      <c r="F4" s="83"/>
      <c r="G4" s="83"/>
      <c r="H4" s="83"/>
      <c r="I4" s="83"/>
      <c r="K4" s="6" t="s">
        <v>12</v>
      </c>
      <c r="L4" s="9"/>
      <c r="M4" s="10"/>
      <c r="N4" s="11"/>
      <c r="O4" s="5"/>
      <c r="Q4" s="77"/>
      <c r="R4" s="78"/>
      <c r="S4" s="78"/>
      <c r="T4" s="78"/>
      <c r="U4" s="79"/>
    </row>
    <row r="5" spans="1:21">
      <c r="B5" s="71" t="s">
        <v>13</v>
      </c>
      <c r="C5" s="71"/>
      <c r="D5" s="73"/>
      <c r="E5" s="73"/>
      <c r="F5" s="73"/>
      <c r="G5" s="73"/>
      <c r="H5" s="73"/>
      <c r="I5" s="73"/>
      <c r="K5" s="6" t="s">
        <v>14</v>
      </c>
      <c r="L5" s="9"/>
      <c r="M5" s="10"/>
      <c r="N5" s="11"/>
      <c r="O5" s="5"/>
      <c r="Q5" s="77"/>
      <c r="R5" s="78"/>
      <c r="S5" s="78"/>
      <c r="T5" s="78"/>
      <c r="U5" s="79"/>
    </row>
    <row r="6" spans="1:21">
      <c r="B6" s="71" t="s">
        <v>15</v>
      </c>
      <c r="C6" s="71"/>
      <c r="D6" s="73"/>
      <c r="E6" s="73"/>
      <c r="F6" s="73"/>
      <c r="G6" s="73"/>
      <c r="H6" s="73"/>
      <c r="I6" s="73"/>
      <c r="K6" s="6" t="s">
        <v>16</v>
      </c>
      <c r="L6" s="9"/>
      <c r="M6" s="10"/>
      <c r="N6" s="11"/>
      <c r="O6" s="5"/>
      <c r="Q6" s="77"/>
      <c r="R6" s="78"/>
      <c r="S6" s="78"/>
      <c r="T6" s="78"/>
      <c r="U6" s="79"/>
    </row>
    <row r="7" spans="1:21">
      <c r="K7" s="6" t="s">
        <v>17</v>
      </c>
      <c r="L7" s="9"/>
      <c r="M7" s="10"/>
      <c r="N7" s="5"/>
      <c r="O7" s="12"/>
      <c r="Q7" s="77"/>
      <c r="R7" s="78"/>
      <c r="S7" s="78"/>
      <c r="T7" s="78"/>
      <c r="U7" s="79"/>
    </row>
    <row r="8" spans="1:21">
      <c r="K8" s="6" t="s">
        <v>18</v>
      </c>
      <c r="L8" s="9"/>
      <c r="M8" s="10"/>
      <c r="N8" s="5"/>
      <c r="O8" s="12"/>
      <c r="Q8" s="77"/>
      <c r="R8" s="78"/>
      <c r="S8" s="78"/>
      <c r="T8" s="78"/>
      <c r="U8" s="79"/>
    </row>
    <row r="9" spans="1:21">
      <c r="B9" t="s">
        <v>19</v>
      </c>
      <c r="K9" s="6" t="s">
        <v>20</v>
      </c>
      <c r="L9" s="9"/>
      <c r="M9" s="10"/>
      <c r="N9" s="5"/>
      <c r="O9" s="12"/>
      <c r="Q9" s="77"/>
      <c r="R9" s="78"/>
      <c r="S9" s="78"/>
      <c r="T9" s="78"/>
      <c r="U9" s="79"/>
    </row>
    <row r="10" spans="1:21">
      <c r="B10" s="2" t="s">
        <v>21</v>
      </c>
      <c r="C10" s="2" t="s">
        <v>6</v>
      </c>
      <c r="D10" s="2" t="s">
        <v>7</v>
      </c>
      <c r="E10" s="2" t="s">
        <v>22</v>
      </c>
      <c r="F10" s="2" t="s">
        <v>23</v>
      </c>
      <c r="G10" s="2" t="s">
        <v>8</v>
      </c>
      <c r="H10" s="2" t="s">
        <v>24</v>
      </c>
      <c r="I10" s="2" t="s">
        <v>25</v>
      </c>
      <c r="K10" s="6" t="s">
        <v>26</v>
      </c>
      <c r="L10" s="9"/>
      <c r="M10" s="10"/>
      <c r="N10" s="5"/>
      <c r="O10" s="12"/>
      <c r="Q10" s="77"/>
      <c r="R10" s="78"/>
      <c r="S10" s="78"/>
      <c r="T10" s="78"/>
      <c r="U10" s="79"/>
    </row>
    <row r="11" spans="1:21">
      <c r="B11" s="4">
        <v>1</v>
      </c>
      <c r="C11" s="5"/>
      <c r="D11" s="5"/>
      <c r="E11" s="5"/>
      <c r="F11" s="5"/>
      <c r="G11" s="5"/>
      <c r="H11" s="13"/>
      <c r="I11" s="53"/>
      <c r="K11" s="6" t="s">
        <v>27</v>
      </c>
      <c r="L11" s="9"/>
      <c r="M11" s="10"/>
      <c r="N11" s="5"/>
      <c r="O11" s="12"/>
      <c r="Q11" s="77"/>
      <c r="R11" s="78"/>
      <c r="S11" s="78"/>
      <c r="T11" s="78"/>
      <c r="U11" s="79"/>
    </row>
    <row r="12" spans="1:21">
      <c r="B12" s="4">
        <v>2</v>
      </c>
      <c r="C12" s="5"/>
      <c r="D12" s="5"/>
      <c r="E12" s="5"/>
      <c r="F12" s="5"/>
      <c r="G12" s="5"/>
      <c r="H12" s="13"/>
      <c r="I12" s="53"/>
      <c r="K12" s="6" t="s">
        <v>28</v>
      </c>
      <c r="L12" s="9"/>
      <c r="M12" s="10"/>
      <c r="N12" s="5"/>
      <c r="O12" s="12"/>
      <c r="Q12" s="77"/>
      <c r="R12" s="78"/>
      <c r="S12" s="78"/>
      <c r="T12" s="78"/>
      <c r="U12" s="79"/>
    </row>
    <row r="13" spans="1:21">
      <c r="B13" s="4">
        <v>3</v>
      </c>
      <c r="C13" s="5"/>
      <c r="D13" s="5"/>
      <c r="E13" s="5"/>
      <c r="F13" s="5"/>
      <c r="G13" s="5"/>
      <c r="H13" s="13"/>
      <c r="I13" s="53"/>
      <c r="K13" s="6" t="s">
        <v>29</v>
      </c>
      <c r="L13" s="9"/>
      <c r="M13" s="10"/>
      <c r="N13" s="5"/>
      <c r="O13" s="12"/>
      <c r="Q13" s="80"/>
      <c r="R13" s="81"/>
      <c r="S13" s="81"/>
      <c r="T13" s="81"/>
      <c r="U13" s="82"/>
    </row>
    <row r="14" spans="1:21">
      <c r="B14" s="4">
        <v>4</v>
      </c>
      <c r="C14" s="5"/>
      <c r="D14" s="5"/>
      <c r="E14" s="5"/>
      <c r="F14" s="5"/>
      <c r="G14" s="5"/>
      <c r="H14" s="13"/>
      <c r="I14" s="53"/>
    </row>
    <row r="15" spans="1:21">
      <c r="B15" s="4">
        <v>5</v>
      </c>
      <c r="C15" s="5"/>
      <c r="D15" s="5"/>
      <c r="E15" s="5"/>
      <c r="F15" s="5"/>
      <c r="G15" s="5"/>
      <c r="H15" s="13"/>
      <c r="I15" s="53"/>
      <c r="K15" s="1" t="s">
        <v>30</v>
      </c>
      <c r="Q15" s="1" t="s">
        <v>31</v>
      </c>
    </row>
    <row r="16" spans="1:21">
      <c r="B16" s="4">
        <v>6</v>
      </c>
      <c r="C16" s="5"/>
      <c r="D16" s="5"/>
      <c r="E16" s="5"/>
      <c r="F16" s="5"/>
      <c r="G16" s="5"/>
      <c r="H16" s="13"/>
      <c r="I16" s="53"/>
      <c r="K16" s="6" t="s">
        <v>21</v>
      </c>
      <c r="L16" s="7" t="s">
        <v>6</v>
      </c>
      <c r="M16" s="8" t="s">
        <v>7</v>
      </c>
      <c r="N16" s="2" t="s">
        <v>32</v>
      </c>
      <c r="O16" s="2" t="s">
        <v>33</v>
      </c>
      <c r="Q16" s="6" t="s">
        <v>21</v>
      </c>
      <c r="R16" s="7" t="s">
        <v>6</v>
      </c>
      <c r="S16" s="8" t="s">
        <v>7</v>
      </c>
      <c r="T16" s="2" t="s">
        <v>32</v>
      </c>
      <c r="U16" s="2" t="s">
        <v>33</v>
      </c>
    </row>
    <row r="17" spans="2:21">
      <c r="B17" s="4">
        <v>7</v>
      </c>
      <c r="C17" s="5"/>
      <c r="D17" s="5"/>
      <c r="E17" s="5"/>
      <c r="F17" s="5"/>
      <c r="G17" s="5"/>
      <c r="H17" s="13"/>
      <c r="I17" s="53"/>
      <c r="K17" s="6" t="s">
        <v>34</v>
      </c>
      <c r="L17" s="9"/>
      <c r="M17" s="10"/>
      <c r="N17" s="3"/>
      <c r="O17" s="14" t="str">
        <f t="shared" ref="O17:O40" si="0">IF(COUNTIFS($L$17:$L$40,L17)&gt;1,"同姓","")</f>
        <v/>
      </c>
      <c r="Q17" s="69" t="s">
        <v>35</v>
      </c>
      <c r="R17" s="15"/>
      <c r="S17" s="16"/>
      <c r="T17" s="17"/>
      <c r="U17" s="18" t="str">
        <f t="shared" ref="U17:U40" si="1">IF(COUNTIFS($R$17:$R$40,R17)&gt;1,"同姓","")</f>
        <v/>
      </c>
    </row>
    <row r="18" spans="2:21">
      <c r="B18" s="4">
        <v>8</v>
      </c>
      <c r="C18" s="5"/>
      <c r="D18" s="5"/>
      <c r="E18" s="5"/>
      <c r="F18" s="5"/>
      <c r="G18" s="5"/>
      <c r="H18" s="13"/>
      <c r="I18" s="53"/>
      <c r="K18" s="6" t="s">
        <v>36</v>
      </c>
      <c r="L18" s="9"/>
      <c r="M18" s="10"/>
      <c r="N18" s="3"/>
      <c r="O18" s="14" t="str">
        <f t="shared" si="0"/>
        <v/>
      </c>
      <c r="Q18" s="70"/>
      <c r="R18" s="19"/>
      <c r="S18" s="20"/>
      <c r="T18" s="21"/>
      <c r="U18" s="22" t="str">
        <f t="shared" si="1"/>
        <v/>
      </c>
    </row>
    <row r="19" spans="2:21">
      <c r="B19" s="4">
        <v>9</v>
      </c>
      <c r="C19" s="5"/>
      <c r="D19" s="5"/>
      <c r="E19" s="5"/>
      <c r="F19" s="5"/>
      <c r="G19" s="5"/>
      <c r="H19" s="13"/>
      <c r="I19" s="53"/>
      <c r="K19" s="6" t="s">
        <v>37</v>
      </c>
      <c r="L19" s="9"/>
      <c r="M19" s="10"/>
      <c r="N19" s="3"/>
      <c r="O19" s="14" t="str">
        <f t="shared" si="0"/>
        <v/>
      </c>
      <c r="Q19" s="69" t="s">
        <v>38</v>
      </c>
      <c r="R19" s="15"/>
      <c r="S19" s="16"/>
      <c r="T19" s="17"/>
      <c r="U19" s="18" t="str">
        <f t="shared" si="1"/>
        <v/>
      </c>
    </row>
    <row r="20" spans="2:21">
      <c r="B20" s="4">
        <v>10</v>
      </c>
      <c r="C20" s="5"/>
      <c r="D20" s="5"/>
      <c r="E20" s="5"/>
      <c r="F20" s="5"/>
      <c r="G20" s="5"/>
      <c r="H20" s="13"/>
      <c r="I20" s="53"/>
      <c r="K20" s="6" t="s">
        <v>39</v>
      </c>
      <c r="L20" s="9"/>
      <c r="M20" s="10"/>
      <c r="N20" s="3"/>
      <c r="O20" s="14" t="str">
        <f t="shared" si="0"/>
        <v/>
      </c>
      <c r="Q20" s="70"/>
      <c r="R20" s="19"/>
      <c r="S20" s="20"/>
      <c r="T20" s="21"/>
      <c r="U20" s="22" t="str">
        <f t="shared" si="1"/>
        <v/>
      </c>
    </row>
    <row r="21" spans="2:21">
      <c r="B21" s="4">
        <v>11</v>
      </c>
      <c r="C21" s="5"/>
      <c r="D21" s="5"/>
      <c r="E21" s="5"/>
      <c r="F21" s="5"/>
      <c r="G21" s="5"/>
      <c r="H21" s="13"/>
      <c r="I21" s="53"/>
      <c r="K21" s="6" t="s">
        <v>40</v>
      </c>
      <c r="L21" s="9"/>
      <c r="M21" s="10"/>
      <c r="N21" s="3"/>
      <c r="O21" s="14" t="str">
        <f t="shared" si="0"/>
        <v/>
      </c>
      <c r="Q21" s="69" t="s">
        <v>41</v>
      </c>
      <c r="R21" s="15"/>
      <c r="S21" s="16"/>
      <c r="T21" s="17"/>
      <c r="U21" s="18" t="str">
        <f t="shared" si="1"/>
        <v/>
      </c>
    </row>
    <row r="22" spans="2:21">
      <c r="B22" s="4">
        <v>12</v>
      </c>
      <c r="C22" s="5"/>
      <c r="D22" s="5"/>
      <c r="E22" s="5"/>
      <c r="F22" s="5"/>
      <c r="G22" s="5"/>
      <c r="H22" s="13"/>
      <c r="I22" s="53"/>
      <c r="K22" s="6" t="s">
        <v>42</v>
      </c>
      <c r="L22" s="9"/>
      <c r="M22" s="10"/>
      <c r="N22" s="3"/>
      <c r="O22" s="14" t="str">
        <f t="shared" si="0"/>
        <v/>
      </c>
      <c r="Q22" s="70"/>
      <c r="R22" s="19"/>
      <c r="S22" s="20"/>
      <c r="T22" s="21"/>
      <c r="U22" s="22" t="str">
        <f t="shared" si="1"/>
        <v/>
      </c>
    </row>
    <row r="23" spans="2:21">
      <c r="B23" s="4">
        <v>13</v>
      </c>
      <c r="C23" s="5"/>
      <c r="D23" s="5"/>
      <c r="E23" s="5"/>
      <c r="F23" s="5"/>
      <c r="G23" s="5"/>
      <c r="H23" s="13"/>
      <c r="I23" s="53"/>
      <c r="K23" s="23" t="s">
        <v>43</v>
      </c>
      <c r="L23" s="19"/>
      <c r="M23" s="20"/>
      <c r="N23" s="21"/>
      <c r="O23" s="22" t="str">
        <f t="shared" si="0"/>
        <v/>
      </c>
      <c r="Q23" s="69" t="s">
        <v>44</v>
      </c>
      <c r="R23" s="15"/>
      <c r="S23" s="16"/>
      <c r="T23" s="17"/>
      <c r="U23" s="18" t="str">
        <f t="shared" si="1"/>
        <v/>
      </c>
    </row>
    <row r="24" spans="2:21">
      <c r="B24" s="4">
        <v>14</v>
      </c>
      <c r="C24" s="5"/>
      <c r="D24" s="5"/>
      <c r="E24" s="5"/>
      <c r="F24" s="5"/>
      <c r="G24" s="5"/>
      <c r="H24" s="13"/>
      <c r="I24" s="53"/>
      <c r="K24" s="4" t="s">
        <v>45</v>
      </c>
      <c r="L24" s="9"/>
      <c r="M24" s="10"/>
      <c r="N24" s="3"/>
      <c r="O24" s="14" t="str">
        <f t="shared" si="0"/>
        <v/>
      </c>
      <c r="Q24" s="70"/>
      <c r="R24" s="19"/>
      <c r="S24" s="20"/>
      <c r="T24" s="21"/>
      <c r="U24" s="22" t="str">
        <f t="shared" si="1"/>
        <v/>
      </c>
    </row>
    <row r="25" spans="2:21">
      <c r="B25" s="4">
        <v>15</v>
      </c>
      <c r="C25" s="5"/>
      <c r="D25" s="5"/>
      <c r="E25" s="5"/>
      <c r="F25" s="5"/>
      <c r="G25" s="5"/>
      <c r="H25" s="13"/>
      <c r="I25" s="53"/>
      <c r="K25" s="4" t="s">
        <v>46</v>
      </c>
      <c r="L25" s="9"/>
      <c r="M25" s="10"/>
      <c r="N25" s="3"/>
      <c r="O25" s="14" t="str">
        <f t="shared" si="0"/>
        <v/>
      </c>
      <c r="Q25" s="69" t="s">
        <v>47</v>
      </c>
      <c r="R25" s="15"/>
      <c r="S25" s="16"/>
      <c r="T25" s="17"/>
      <c r="U25" s="18" t="str">
        <f t="shared" si="1"/>
        <v/>
      </c>
    </row>
    <row r="26" spans="2:21">
      <c r="B26" s="4">
        <v>16</v>
      </c>
      <c r="C26" s="5"/>
      <c r="D26" s="5"/>
      <c r="E26" s="5"/>
      <c r="F26" s="5"/>
      <c r="G26" s="5"/>
      <c r="H26" s="13"/>
      <c r="I26" s="53"/>
      <c r="K26" s="4" t="s">
        <v>48</v>
      </c>
      <c r="L26" s="9"/>
      <c r="M26" s="10"/>
      <c r="N26" s="3"/>
      <c r="O26" s="14" t="str">
        <f t="shared" si="0"/>
        <v/>
      </c>
      <c r="Q26" s="70"/>
      <c r="R26" s="19"/>
      <c r="S26" s="20"/>
      <c r="T26" s="21"/>
      <c r="U26" s="22" t="str">
        <f t="shared" si="1"/>
        <v/>
      </c>
    </row>
    <row r="27" spans="2:21">
      <c r="B27" s="4">
        <v>17</v>
      </c>
      <c r="C27" s="5"/>
      <c r="D27" s="5"/>
      <c r="E27" s="5"/>
      <c r="F27" s="5"/>
      <c r="G27" s="5"/>
      <c r="H27" s="13"/>
      <c r="I27" s="53"/>
      <c r="K27" s="4" t="s">
        <v>49</v>
      </c>
      <c r="L27" s="9"/>
      <c r="M27" s="10"/>
      <c r="N27" s="3"/>
      <c r="O27" s="14" t="str">
        <f t="shared" si="0"/>
        <v/>
      </c>
      <c r="Q27" s="69" t="s">
        <v>50</v>
      </c>
      <c r="R27" s="15"/>
      <c r="S27" s="16"/>
      <c r="T27" s="17"/>
      <c r="U27" s="18" t="str">
        <f t="shared" si="1"/>
        <v/>
      </c>
    </row>
    <row r="28" spans="2:21">
      <c r="B28" s="4">
        <v>18</v>
      </c>
      <c r="C28" s="5"/>
      <c r="D28" s="5"/>
      <c r="E28" s="5"/>
      <c r="F28" s="5"/>
      <c r="G28" s="5"/>
      <c r="H28" s="13"/>
      <c r="I28" s="53"/>
      <c r="K28" s="4" t="s">
        <v>51</v>
      </c>
      <c r="L28" s="9"/>
      <c r="M28" s="10"/>
      <c r="N28" s="3"/>
      <c r="O28" s="14" t="str">
        <f t="shared" si="0"/>
        <v/>
      </c>
      <c r="Q28" s="70"/>
      <c r="R28" s="19"/>
      <c r="S28" s="20"/>
      <c r="T28" s="21"/>
      <c r="U28" s="22" t="str">
        <f t="shared" si="1"/>
        <v/>
      </c>
    </row>
    <row r="29" spans="2:21">
      <c r="B29" s="4">
        <v>19</v>
      </c>
      <c r="C29" s="5"/>
      <c r="D29" s="5"/>
      <c r="E29" s="5"/>
      <c r="F29" s="5"/>
      <c r="G29" s="5"/>
      <c r="H29" s="13"/>
      <c r="I29" s="53"/>
      <c r="K29" s="4" t="s">
        <v>52</v>
      </c>
      <c r="L29" s="9"/>
      <c r="M29" s="10"/>
      <c r="N29" s="3"/>
      <c r="O29" s="14" t="str">
        <f t="shared" si="0"/>
        <v/>
      </c>
      <c r="Q29" s="84" t="s">
        <v>53</v>
      </c>
      <c r="R29" s="24"/>
      <c r="S29" s="25"/>
      <c r="T29" s="26"/>
      <c r="U29" s="27" t="str">
        <f t="shared" si="1"/>
        <v/>
      </c>
    </row>
    <row r="30" spans="2:21">
      <c r="B30" s="4">
        <v>20</v>
      </c>
      <c r="C30" s="5"/>
      <c r="D30" s="5"/>
      <c r="E30" s="5"/>
      <c r="F30" s="5"/>
      <c r="G30" s="5"/>
      <c r="H30" s="13"/>
      <c r="I30" s="53"/>
      <c r="K30" s="4" t="s">
        <v>54</v>
      </c>
      <c r="L30" s="9"/>
      <c r="M30" s="10"/>
      <c r="N30" s="3"/>
      <c r="O30" s="14" t="str">
        <f t="shared" si="0"/>
        <v/>
      </c>
      <c r="Q30" s="85"/>
      <c r="R30" s="19"/>
      <c r="S30" s="20"/>
      <c r="T30" s="21"/>
      <c r="U30" s="22" t="str">
        <f t="shared" si="1"/>
        <v/>
      </c>
    </row>
    <row r="31" spans="2:21">
      <c r="B31" s="4">
        <v>21</v>
      </c>
      <c r="C31" s="5"/>
      <c r="D31" s="5"/>
      <c r="E31" s="5"/>
      <c r="F31" s="5"/>
      <c r="G31" s="5"/>
      <c r="H31" s="13"/>
      <c r="I31" s="53"/>
      <c r="K31" s="4" t="s">
        <v>55</v>
      </c>
      <c r="L31" s="9"/>
      <c r="M31" s="10"/>
      <c r="N31" s="3"/>
      <c r="O31" s="14" t="str">
        <f t="shared" si="0"/>
        <v/>
      </c>
      <c r="Q31" s="84" t="s">
        <v>56</v>
      </c>
      <c r="R31" s="15"/>
      <c r="S31" s="16"/>
      <c r="T31" s="17"/>
      <c r="U31" s="18" t="str">
        <f t="shared" si="1"/>
        <v/>
      </c>
    </row>
    <row r="32" spans="2:21">
      <c r="B32" s="4">
        <v>22</v>
      </c>
      <c r="C32" s="5"/>
      <c r="D32" s="5"/>
      <c r="E32" s="5"/>
      <c r="F32" s="5"/>
      <c r="G32" s="5"/>
      <c r="H32" s="13"/>
      <c r="I32" s="53"/>
      <c r="K32" s="4" t="s">
        <v>57</v>
      </c>
      <c r="L32" s="9"/>
      <c r="M32" s="10"/>
      <c r="N32" s="3"/>
      <c r="O32" s="14" t="str">
        <f t="shared" si="0"/>
        <v/>
      </c>
      <c r="Q32" s="85"/>
      <c r="R32" s="19"/>
      <c r="S32" s="20"/>
      <c r="T32" s="21"/>
      <c r="U32" s="22" t="str">
        <f t="shared" si="1"/>
        <v/>
      </c>
    </row>
    <row r="33" spans="2:21">
      <c r="B33" s="4">
        <v>23</v>
      </c>
      <c r="C33" s="5"/>
      <c r="D33" s="5"/>
      <c r="E33" s="5"/>
      <c r="F33" s="5"/>
      <c r="G33" s="5"/>
      <c r="H33" s="13"/>
      <c r="I33" s="53"/>
      <c r="K33" s="4" t="s">
        <v>58</v>
      </c>
      <c r="L33" s="9"/>
      <c r="M33" s="10"/>
      <c r="N33" s="3"/>
      <c r="O33" s="14" t="str">
        <f t="shared" si="0"/>
        <v/>
      </c>
      <c r="Q33" s="84" t="s">
        <v>59</v>
      </c>
      <c r="R33" s="15"/>
      <c r="S33" s="16"/>
      <c r="T33" s="17"/>
      <c r="U33" s="18" t="str">
        <f t="shared" si="1"/>
        <v/>
      </c>
    </row>
    <row r="34" spans="2:21">
      <c r="B34" s="4">
        <v>24</v>
      </c>
      <c r="C34" s="5"/>
      <c r="D34" s="5"/>
      <c r="E34" s="5"/>
      <c r="F34" s="5"/>
      <c r="G34" s="5"/>
      <c r="H34" s="13"/>
      <c r="I34" s="53"/>
      <c r="K34" s="4" t="s">
        <v>60</v>
      </c>
      <c r="L34" s="9"/>
      <c r="M34" s="10"/>
      <c r="N34" s="3"/>
      <c r="O34" s="14" t="str">
        <f t="shared" si="0"/>
        <v/>
      </c>
      <c r="Q34" s="85"/>
      <c r="R34" s="19"/>
      <c r="S34" s="20"/>
      <c r="T34" s="21"/>
      <c r="U34" s="22" t="str">
        <f t="shared" si="1"/>
        <v/>
      </c>
    </row>
    <row r="35" spans="2:21">
      <c r="B35" s="4">
        <v>25</v>
      </c>
      <c r="C35" s="5"/>
      <c r="D35" s="5"/>
      <c r="E35" s="5"/>
      <c r="F35" s="5"/>
      <c r="G35" s="5"/>
      <c r="H35" s="13"/>
      <c r="I35" s="53"/>
      <c r="K35" s="4" t="s">
        <v>61</v>
      </c>
      <c r="L35" s="9"/>
      <c r="M35" s="10"/>
      <c r="N35" s="3"/>
      <c r="O35" s="14" t="str">
        <f t="shared" si="0"/>
        <v/>
      </c>
      <c r="Q35" s="84" t="s">
        <v>62</v>
      </c>
      <c r="R35" s="15"/>
      <c r="S35" s="16"/>
      <c r="T35" s="17"/>
      <c r="U35" s="18" t="str">
        <f t="shared" si="1"/>
        <v/>
      </c>
    </row>
    <row r="36" spans="2:21">
      <c r="B36" s="4">
        <v>26</v>
      </c>
      <c r="C36" s="5"/>
      <c r="D36" s="5"/>
      <c r="E36" s="5"/>
      <c r="F36" s="5"/>
      <c r="G36" s="5"/>
      <c r="H36" s="13"/>
      <c r="I36" s="53"/>
      <c r="K36" s="4" t="s">
        <v>63</v>
      </c>
      <c r="L36" s="9"/>
      <c r="M36" s="10"/>
      <c r="N36" s="3"/>
      <c r="O36" s="14" t="str">
        <f t="shared" si="0"/>
        <v/>
      </c>
      <c r="Q36" s="85"/>
      <c r="R36" s="19"/>
      <c r="S36" s="20"/>
      <c r="T36" s="21"/>
      <c r="U36" s="22" t="str">
        <f t="shared" si="1"/>
        <v/>
      </c>
    </row>
    <row r="37" spans="2:21">
      <c r="B37" s="4">
        <v>27</v>
      </c>
      <c r="C37" s="5"/>
      <c r="D37" s="5"/>
      <c r="E37" s="5"/>
      <c r="F37" s="5"/>
      <c r="G37" s="5"/>
      <c r="H37" s="13"/>
      <c r="I37" s="53"/>
      <c r="K37" s="4" t="s">
        <v>64</v>
      </c>
      <c r="L37" s="9"/>
      <c r="M37" s="10"/>
      <c r="N37" s="3"/>
      <c r="O37" s="14" t="str">
        <f t="shared" si="0"/>
        <v/>
      </c>
      <c r="Q37" s="84" t="s">
        <v>65</v>
      </c>
      <c r="R37" s="15"/>
      <c r="S37" s="16"/>
      <c r="T37" s="17"/>
      <c r="U37" s="18" t="str">
        <f t="shared" si="1"/>
        <v/>
      </c>
    </row>
    <row r="38" spans="2:21">
      <c r="B38" s="4">
        <v>28</v>
      </c>
      <c r="C38" s="5"/>
      <c r="D38" s="5"/>
      <c r="E38" s="5"/>
      <c r="F38" s="5"/>
      <c r="G38" s="5"/>
      <c r="H38" s="13"/>
      <c r="I38" s="53"/>
      <c r="K38" s="4" t="s">
        <v>66</v>
      </c>
      <c r="L38" s="9"/>
      <c r="M38" s="10"/>
      <c r="N38" s="3"/>
      <c r="O38" s="14" t="str">
        <f t="shared" si="0"/>
        <v/>
      </c>
      <c r="Q38" s="85"/>
      <c r="R38" s="19"/>
      <c r="S38" s="20"/>
      <c r="T38" s="21"/>
      <c r="U38" s="22" t="str">
        <f t="shared" si="1"/>
        <v/>
      </c>
    </row>
    <row r="39" spans="2:21">
      <c r="B39" s="4">
        <v>29</v>
      </c>
      <c r="C39" s="5"/>
      <c r="D39" s="5"/>
      <c r="E39" s="5"/>
      <c r="F39" s="5"/>
      <c r="G39" s="5"/>
      <c r="H39" s="13"/>
      <c r="I39" s="53"/>
      <c r="K39" s="4" t="s">
        <v>67</v>
      </c>
      <c r="L39" s="9"/>
      <c r="M39" s="10"/>
      <c r="N39" s="3"/>
      <c r="O39" s="14" t="str">
        <f t="shared" si="0"/>
        <v/>
      </c>
      <c r="Q39" s="84" t="s">
        <v>68</v>
      </c>
      <c r="R39" s="15"/>
      <c r="S39" s="16"/>
      <c r="T39" s="17"/>
      <c r="U39" s="18" t="str">
        <f t="shared" si="1"/>
        <v/>
      </c>
    </row>
    <row r="40" spans="2:21">
      <c r="B40" s="4">
        <v>30</v>
      </c>
      <c r="C40" s="5"/>
      <c r="D40" s="5"/>
      <c r="E40" s="5"/>
      <c r="F40" s="5"/>
      <c r="G40" s="5"/>
      <c r="H40" s="13"/>
      <c r="I40" s="53"/>
      <c r="K40" s="4" t="s">
        <v>69</v>
      </c>
      <c r="L40" s="9"/>
      <c r="M40" s="10"/>
      <c r="N40" s="3"/>
      <c r="O40" s="14" t="str">
        <f t="shared" si="0"/>
        <v/>
      </c>
      <c r="Q40" s="85"/>
      <c r="R40" s="19"/>
      <c r="S40" s="20"/>
      <c r="T40" s="21"/>
      <c r="U40" s="22" t="str">
        <f t="shared" si="1"/>
        <v/>
      </c>
    </row>
  </sheetData>
  <sheetProtection sheet="1" formatCells="0"/>
  <mergeCells count="23">
    <mergeCell ref="Q39:Q40"/>
    <mergeCell ref="Q27:Q28"/>
    <mergeCell ref="Q29:Q30"/>
    <mergeCell ref="Q31:Q32"/>
    <mergeCell ref="Q33:Q34"/>
    <mergeCell ref="Q35:Q36"/>
    <mergeCell ref="Q37:Q38"/>
    <mergeCell ref="Q25:Q26"/>
    <mergeCell ref="B2:C2"/>
    <mergeCell ref="F2:I2"/>
    <mergeCell ref="B3:C3"/>
    <mergeCell ref="F3:I3"/>
    <mergeCell ref="Q3:U13"/>
    <mergeCell ref="B4:C4"/>
    <mergeCell ref="F4:I4"/>
    <mergeCell ref="B5:C5"/>
    <mergeCell ref="D5:I5"/>
    <mergeCell ref="B6:C6"/>
    <mergeCell ref="D6:I6"/>
    <mergeCell ref="Q17:Q18"/>
    <mergeCell ref="Q19:Q20"/>
    <mergeCell ref="Q21:Q22"/>
    <mergeCell ref="Q23:Q24"/>
  </mergeCells>
  <phoneticPr fontId="3"/>
  <conditionalFormatting sqref="D2:D4 F3:I4 O4:O6 L4:M13 D5:I6 N7:N13 C11:I40 L17:N40 R17:T40">
    <cfRule type="containsBlanks" dxfId="5" priority="5">
      <formula>LEN(TRIM(C2))=0</formula>
    </cfRule>
  </conditionalFormatting>
  <conditionalFormatting sqref="F2:I2">
    <cfRule type="expression" dxfId="4" priority="2">
      <formula>$D$2=""</formula>
    </cfRule>
  </conditionalFormatting>
  <dataValidations count="6">
    <dataValidation type="list" allowBlank="1" showInputMessage="1" showErrorMessage="1" sqref="N17:N40 T17:T40" xr:uid="{EBD27519-E9F0-426A-AAB8-4ABFBE1EE5F5}">
      <formula1>"○"</formula1>
    </dataValidation>
    <dataValidation type="list" allowBlank="1" showInputMessage="1" showErrorMessage="1" sqref="O6" xr:uid="{A90E6F71-469F-44CB-8119-7B86270A9C57}">
      <formula1>"当該校職員,外部指導者,部活動指導員,生徒（１年）,生徒（２年）,生徒（３年）"</formula1>
    </dataValidation>
    <dataValidation type="list" allowBlank="1" showInputMessage="1" showErrorMessage="1" sqref="O4 O5" xr:uid="{9366C0ED-9A1D-4F04-8F78-1CE95A8F19E6}">
      <formula1>"当該校職員,外部指導者,部活動指導員"</formula1>
    </dataValidation>
    <dataValidation type="list" allowBlank="1" showInputMessage="1" showErrorMessage="1" sqref="D4" xr:uid="{82ACDC3E-C52C-44AE-A403-9DE762BA4008}">
      <formula1>"個人（○）,個人（×）"</formula1>
    </dataValidation>
    <dataValidation type="list" allowBlank="1" showInputMessage="1" showErrorMessage="1" sqref="D3" xr:uid="{3CE6BD22-3411-4248-89D6-0A2196C0BD4C}">
      <formula1>"団体（○）,団体（×）"</formula1>
    </dataValidation>
    <dataValidation type="custom" allowBlank="1" showInputMessage="1" showErrorMessage="1" errorTitle="入力エラー" error="不要なスペースを削除して下さい" sqref="L4:M13 C11:I40 L17:M40 R17:S40" xr:uid="{4BDC4CDD-68B2-483C-B216-B81B9EBEF307}">
      <formula1>AND(ISERROR(FIND("　",C4)),ISERROR(FIND(" ",C4)))</formula1>
    </dataValidation>
  </dataValidations>
  <pageMargins left="0.25" right="0.25" top="0.75" bottom="0.75" header="0.3" footer="0.3"/>
  <pageSetup paperSize="9" scale="9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1D284-2CCC-45E2-9182-FE1B1CD5ECC3}">
  <sheetPr codeName="Sheet2">
    <tabColor theme="9" tint="0.59999389629810485"/>
    <pageSetUpPr fitToPage="1"/>
  </sheetPr>
  <dimension ref="A1:U40"/>
  <sheetViews>
    <sheetView zoomScaleNormal="100" workbookViewId="0"/>
  </sheetViews>
  <sheetFormatPr defaultRowHeight="13.5"/>
  <cols>
    <col min="1" max="1" width="2.5" customWidth="1"/>
    <col min="2" max="2" width="5" customWidth="1"/>
    <col min="3" max="3" width="9" customWidth="1"/>
    <col min="5" max="6" width="10.25" bestFit="1" customWidth="1"/>
    <col min="7" max="7" width="5.25" bestFit="1" customWidth="1"/>
    <col min="9" max="9" width="13" bestFit="1" customWidth="1"/>
    <col min="10" max="10" width="2.5" customWidth="1"/>
    <col min="11" max="11" width="6.25" bestFit="1" customWidth="1"/>
    <col min="14" max="14" width="5.25" bestFit="1" customWidth="1"/>
    <col min="15" max="15" width="9" customWidth="1"/>
    <col min="16" max="16" width="2.5" customWidth="1"/>
    <col min="17" max="17" width="6.25" customWidth="1"/>
    <col min="20" max="20" width="5.25" customWidth="1"/>
  </cols>
  <sheetData>
    <row r="1" spans="1:21">
      <c r="A1" s="1" t="s">
        <v>70</v>
      </c>
    </row>
    <row r="2" spans="1:21">
      <c r="B2" s="71" t="s">
        <v>1</v>
      </c>
      <c r="C2" s="71"/>
      <c r="D2" s="3"/>
      <c r="E2" s="2" t="s">
        <v>2</v>
      </c>
      <c r="F2" s="72" t="str">
        <f>IFERROR(VLOOKUP(D2,学校一覧!$A$2:$B$48,2,0),"高体連番号入力後、自動で表示されます")</f>
        <v>高体連番号入力後、自動で表示されます</v>
      </c>
      <c r="G2" s="72"/>
      <c r="H2" s="72"/>
      <c r="I2" s="72"/>
      <c r="K2" s="1" t="s">
        <v>3</v>
      </c>
    </row>
    <row r="3" spans="1:21">
      <c r="B3" s="71" t="s">
        <v>4</v>
      </c>
      <c r="C3" s="71"/>
      <c r="D3" s="5"/>
      <c r="E3" s="2" t="s">
        <v>5</v>
      </c>
      <c r="F3" s="73"/>
      <c r="G3" s="73"/>
      <c r="H3" s="73"/>
      <c r="I3" s="73"/>
      <c r="K3" s="6"/>
      <c r="L3" s="7" t="s">
        <v>6</v>
      </c>
      <c r="M3" s="8" t="s">
        <v>7</v>
      </c>
      <c r="N3" s="2" t="s">
        <v>8</v>
      </c>
      <c r="O3" s="2" t="s">
        <v>9</v>
      </c>
      <c r="Q3" s="86" t="s">
        <v>305</v>
      </c>
      <c r="R3" s="75"/>
      <c r="S3" s="75"/>
      <c r="T3" s="75"/>
      <c r="U3" s="76"/>
    </row>
    <row r="4" spans="1:21">
      <c r="B4" s="71" t="s">
        <v>10</v>
      </c>
      <c r="C4" s="71"/>
      <c r="D4" s="5"/>
      <c r="E4" s="2" t="s">
        <v>11</v>
      </c>
      <c r="F4" s="83"/>
      <c r="G4" s="83"/>
      <c r="H4" s="83"/>
      <c r="I4" s="83"/>
      <c r="K4" s="6" t="s">
        <v>12</v>
      </c>
      <c r="L4" s="9"/>
      <c r="M4" s="10"/>
      <c r="N4" s="11"/>
      <c r="O4" s="5"/>
      <c r="Q4" s="77"/>
      <c r="R4" s="78"/>
      <c r="S4" s="78"/>
      <c r="T4" s="78"/>
      <c r="U4" s="79"/>
    </row>
    <row r="5" spans="1:21">
      <c r="B5" s="71" t="s">
        <v>13</v>
      </c>
      <c r="C5" s="71"/>
      <c r="D5" s="73"/>
      <c r="E5" s="73"/>
      <c r="F5" s="73"/>
      <c r="G5" s="73"/>
      <c r="H5" s="73"/>
      <c r="I5" s="73"/>
      <c r="K5" s="6" t="s">
        <v>14</v>
      </c>
      <c r="L5" s="9"/>
      <c r="M5" s="10"/>
      <c r="N5" s="11"/>
      <c r="O5" s="5"/>
      <c r="Q5" s="77"/>
      <c r="R5" s="78"/>
      <c r="S5" s="78"/>
      <c r="T5" s="78"/>
      <c r="U5" s="79"/>
    </row>
    <row r="6" spans="1:21">
      <c r="B6" s="71" t="s">
        <v>15</v>
      </c>
      <c r="C6" s="71"/>
      <c r="D6" s="73"/>
      <c r="E6" s="73"/>
      <c r="F6" s="73"/>
      <c r="G6" s="73"/>
      <c r="H6" s="73"/>
      <c r="I6" s="73"/>
      <c r="K6" s="6" t="s">
        <v>16</v>
      </c>
      <c r="L6" s="9"/>
      <c r="M6" s="10"/>
      <c r="N6" s="11"/>
      <c r="O6" s="5"/>
      <c r="Q6" s="77"/>
      <c r="R6" s="78"/>
      <c r="S6" s="78"/>
      <c r="T6" s="78"/>
      <c r="U6" s="79"/>
    </row>
    <row r="7" spans="1:21">
      <c r="K7" s="6" t="s">
        <v>17</v>
      </c>
      <c r="L7" s="9"/>
      <c r="M7" s="10"/>
      <c r="N7" s="5"/>
      <c r="O7" s="12"/>
      <c r="Q7" s="77"/>
      <c r="R7" s="78"/>
      <c r="S7" s="78"/>
      <c r="T7" s="78"/>
      <c r="U7" s="79"/>
    </row>
    <row r="8" spans="1:21">
      <c r="K8" s="6" t="s">
        <v>18</v>
      </c>
      <c r="L8" s="9"/>
      <c r="M8" s="10"/>
      <c r="N8" s="5"/>
      <c r="O8" s="12"/>
      <c r="Q8" s="77"/>
      <c r="R8" s="78"/>
      <c r="S8" s="78"/>
      <c r="T8" s="78"/>
      <c r="U8" s="79"/>
    </row>
    <row r="9" spans="1:21">
      <c r="B9" t="s">
        <v>71</v>
      </c>
      <c r="K9" s="6" t="s">
        <v>20</v>
      </c>
      <c r="L9" s="9"/>
      <c r="M9" s="10"/>
      <c r="N9" s="5"/>
      <c r="O9" s="12"/>
      <c r="Q9" s="77"/>
      <c r="R9" s="78"/>
      <c r="S9" s="78"/>
      <c r="T9" s="78"/>
      <c r="U9" s="79"/>
    </row>
    <row r="10" spans="1:21">
      <c r="B10" s="2" t="s">
        <v>21</v>
      </c>
      <c r="C10" s="2" t="s">
        <v>6</v>
      </c>
      <c r="D10" s="2" t="s">
        <v>7</v>
      </c>
      <c r="E10" s="2" t="s">
        <v>22</v>
      </c>
      <c r="F10" s="2" t="s">
        <v>23</v>
      </c>
      <c r="G10" s="2" t="s">
        <v>8</v>
      </c>
      <c r="H10" s="2" t="s">
        <v>24</v>
      </c>
      <c r="I10" s="2" t="s">
        <v>25</v>
      </c>
      <c r="K10" s="6" t="s">
        <v>26</v>
      </c>
      <c r="L10" s="9"/>
      <c r="M10" s="10"/>
      <c r="N10" s="5"/>
      <c r="O10" s="12"/>
      <c r="Q10" s="77"/>
      <c r="R10" s="78"/>
      <c r="S10" s="78"/>
      <c r="T10" s="78"/>
      <c r="U10" s="79"/>
    </row>
    <row r="11" spans="1:21">
      <c r="B11" s="4">
        <v>1</v>
      </c>
      <c r="C11" s="5"/>
      <c r="D11" s="5"/>
      <c r="E11" s="5"/>
      <c r="F11" s="5"/>
      <c r="G11" s="5"/>
      <c r="H11" s="13"/>
      <c r="I11" s="53"/>
      <c r="K11" s="6" t="s">
        <v>27</v>
      </c>
      <c r="L11" s="9"/>
      <c r="M11" s="10"/>
      <c r="N11" s="5"/>
      <c r="O11" s="12"/>
      <c r="Q11" s="77"/>
      <c r="R11" s="78"/>
      <c r="S11" s="78"/>
      <c r="T11" s="78"/>
      <c r="U11" s="79"/>
    </row>
    <row r="12" spans="1:21">
      <c r="B12" s="4">
        <v>2</v>
      </c>
      <c r="C12" s="5"/>
      <c r="D12" s="5"/>
      <c r="E12" s="5"/>
      <c r="F12" s="5"/>
      <c r="G12" s="5"/>
      <c r="H12" s="13"/>
      <c r="I12" s="53"/>
      <c r="K12" s="6" t="s">
        <v>28</v>
      </c>
      <c r="L12" s="9"/>
      <c r="M12" s="10"/>
      <c r="N12" s="5"/>
      <c r="O12" s="12"/>
      <c r="Q12" s="77"/>
      <c r="R12" s="78"/>
      <c r="S12" s="78"/>
      <c r="T12" s="78"/>
      <c r="U12" s="79"/>
    </row>
    <row r="13" spans="1:21">
      <c r="B13" s="4">
        <v>3</v>
      </c>
      <c r="C13" s="5"/>
      <c r="D13" s="5"/>
      <c r="E13" s="5"/>
      <c r="F13" s="5"/>
      <c r="G13" s="5"/>
      <c r="H13" s="13"/>
      <c r="I13" s="53"/>
      <c r="K13" s="6" t="s">
        <v>29</v>
      </c>
      <c r="L13" s="9"/>
      <c r="M13" s="10"/>
      <c r="N13" s="5"/>
      <c r="O13" s="12"/>
      <c r="Q13" s="80"/>
      <c r="R13" s="81"/>
      <c r="S13" s="81"/>
      <c r="T13" s="81"/>
      <c r="U13" s="82"/>
    </row>
    <row r="14" spans="1:21">
      <c r="B14" s="4">
        <v>4</v>
      </c>
      <c r="C14" s="5"/>
      <c r="D14" s="5"/>
      <c r="E14" s="5"/>
      <c r="F14" s="5"/>
      <c r="G14" s="5"/>
      <c r="H14" s="13"/>
      <c r="I14" s="53"/>
    </row>
    <row r="15" spans="1:21">
      <c r="B15" s="4">
        <v>5</v>
      </c>
      <c r="C15" s="5"/>
      <c r="D15" s="5"/>
      <c r="E15" s="5"/>
      <c r="F15" s="5"/>
      <c r="G15" s="5"/>
      <c r="H15" s="13"/>
      <c r="I15" s="53"/>
      <c r="K15" s="1" t="s">
        <v>30</v>
      </c>
      <c r="Q15" s="1" t="s">
        <v>31</v>
      </c>
    </row>
    <row r="16" spans="1:21">
      <c r="B16" s="4">
        <v>6</v>
      </c>
      <c r="C16" s="5"/>
      <c r="D16" s="5"/>
      <c r="E16" s="5"/>
      <c r="F16" s="5"/>
      <c r="G16" s="5"/>
      <c r="H16" s="13"/>
      <c r="I16" s="53"/>
      <c r="K16" s="6" t="s">
        <v>21</v>
      </c>
      <c r="L16" s="7" t="s">
        <v>6</v>
      </c>
      <c r="M16" s="8" t="s">
        <v>7</v>
      </c>
      <c r="N16" s="2" t="s">
        <v>32</v>
      </c>
      <c r="O16" s="2" t="s">
        <v>33</v>
      </c>
      <c r="Q16" s="6" t="s">
        <v>21</v>
      </c>
      <c r="R16" s="7" t="s">
        <v>6</v>
      </c>
      <c r="S16" s="8" t="s">
        <v>7</v>
      </c>
      <c r="T16" s="2" t="s">
        <v>32</v>
      </c>
      <c r="U16" s="2" t="s">
        <v>33</v>
      </c>
    </row>
    <row r="17" spans="2:21">
      <c r="B17" s="4">
        <v>7</v>
      </c>
      <c r="C17" s="5"/>
      <c r="D17" s="5"/>
      <c r="E17" s="5"/>
      <c r="F17" s="5"/>
      <c r="G17" s="5"/>
      <c r="H17" s="13"/>
      <c r="I17" s="53"/>
      <c r="K17" s="6" t="s">
        <v>72</v>
      </c>
      <c r="L17" s="9"/>
      <c r="M17" s="10"/>
      <c r="N17" s="3"/>
      <c r="O17" s="14" t="str">
        <f t="shared" ref="O17:O40" si="0">IF(COUNTIFS($L$17:$L$40,L17)&gt;1,"同姓","")</f>
        <v/>
      </c>
      <c r="Q17" s="69" t="s">
        <v>73</v>
      </c>
      <c r="R17" s="15"/>
      <c r="S17" s="16"/>
      <c r="T17" s="17"/>
      <c r="U17" s="18" t="str">
        <f t="shared" ref="U17:U40" si="1">IF(COUNTIFS($R$17:$R$40,R17)&gt;1,"同姓","")</f>
        <v/>
      </c>
    </row>
    <row r="18" spans="2:21">
      <c r="B18" s="4">
        <v>8</v>
      </c>
      <c r="C18" s="5"/>
      <c r="D18" s="5"/>
      <c r="E18" s="5"/>
      <c r="F18" s="5"/>
      <c r="G18" s="5"/>
      <c r="H18" s="13"/>
      <c r="I18" s="53"/>
      <c r="K18" s="6" t="s">
        <v>74</v>
      </c>
      <c r="L18" s="9"/>
      <c r="M18" s="10"/>
      <c r="N18" s="3"/>
      <c r="O18" s="14" t="str">
        <f t="shared" si="0"/>
        <v/>
      </c>
      <c r="Q18" s="70"/>
      <c r="R18" s="19"/>
      <c r="S18" s="20"/>
      <c r="T18" s="21"/>
      <c r="U18" s="22" t="str">
        <f t="shared" si="1"/>
        <v/>
      </c>
    </row>
    <row r="19" spans="2:21">
      <c r="B19" s="4">
        <v>9</v>
      </c>
      <c r="C19" s="5"/>
      <c r="D19" s="5"/>
      <c r="E19" s="5"/>
      <c r="F19" s="5"/>
      <c r="G19" s="5"/>
      <c r="H19" s="13"/>
      <c r="I19" s="53"/>
      <c r="K19" s="6" t="s">
        <v>75</v>
      </c>
      <c r="L19" s="9"/>
      <c r="M19" s="10"/>
      <c r="N19" s="3"/>
      <c r="O19" s="14" t="str">
        <f t="shared" si="0"/>
        <v/>
      </c>
      <c r="Q19" s="69" t="s">
        <v>76</v>
      </c>
      <c r="R19" s="15"/>
      <c r="S19" s="16"/>
      <c r="T19" s="17"/>
      <c r="U19" s="18" t="str">
        <f t="shared" si="1"/>
        <v/>
      </c>
    </row>
    <row r="20" spans="2:21">
      <c r="B20" s="4">
        <v>10</v>
      </c>
      <c r="C20" s="5"/>
      <c r="D20" s="5"/>
      <c r="E20" s="5"/>
      <c r="F20" s="5"/>
      <c r="G20" s="5"/>
      <c r="H20" s="13"/>
      <c r="I20" s="53"/>
      <c r="K20" s="6" t="s">
        <v>77</v>
      </c>
      <c r="L20" s="9"/>
      <c r="M20" s="10"/>
      <c r="N20" s="3"/>
      <c r="O20" s="14" t="str">
        <f t="shared" si="0"/>
        <v/>
      </c>
      <c r="Q20" s="70"/>
      <c r="R20" s="19"/>
      <c r="S20" s="20"/>
      <c r="T20" s="21"/>
      <c r="U20" s="22" t="str">
        <f t="shared" si="1"/>
        <v/>
      </c>
    </row>
    <row r="21" spans="2:21">
      <c r="B21" s="4">
        <v>11</v>
      </c>
      <c r="C21" s="5"/>
      <c r="D21" s="5"/>
      <c r="E21" s="5"/>
      <c r="F21" s="5"/>
      <c r="G21" s="5"/>
      <c r="H21" s="13"/>
      <c r="I21" s="53"/>
      <c r="K21" s="6" t="s">
        <v>78</v>
      </c>
      <c r="L21" s="9"/>
      <c r="M21" s="10"/>
      <c r="N21" s="3"/>
      <c r="O21" s="14" t="str">
        <f t="shared" si="0"/>
        <v/>
      </c>
      <c r="Q21" s="69" t="s">
        <v>79</v>
      </c>
      <c r="R21" s="15"/>
      <c r="S21" s="16"/>
      <c r="T21" s="17"/>
      <c r="U21" s="18" t="str">
        <f t="shared" si="1"/>
        <v/>
      </c>
    </row>
    <row r="22" spans="2:21">
      <c r="B22" s="4">
        <v>12</v>
      </c>
      <c r="C22" s="5"/>
      <c r="D22" s="5"/>
      <c r="E22" s="5"/>
      <c r="F22" s="5"/>
      <c r="G22" s="5"/>
      <c r="H22" s="13"/>
      <c r="I22" s="53"/>
      <c r="K22" s="6" t="s">
        <v>80</v>
      </c>
      <c r="L22" s="9"/>
      <c r="M22" s="10"/>
      <c r="N22" s="3"/>
      <c r="O22" s="14" t="str">
        <f t="shared" si="0"/>
        <v/>
      </c>
      <c r="Q22" s="70"/>
      <c r="R22" s="19"/>
      <c r="S22" s="20"/>
      <c r="T22" s="21"/>
      <c r="U22" s="22" t="str">
        <f t="shared" si="1"/>
        <v/>
      </c>
    </row>
    <row r="23" spans="2:21">
      <c r="B23" s="4">
        <v>13</v>
      </c>
      <c r="C23" s="5"/>
      <c r="D23" s="5"/>
      <c r="E23" s="5"/>
      <c r="F23" s="5"/>
      <c r="G23" s="5"/>
      <c r="H23" s="13"/>
      <c r="I23" s="53"/>
      <c r="K23" s="23" t="s">
        <v>81</v>
      </c>
      <c r="L23" s="19"/>
      <c r="M23" s="20"/>
      <c r="N23" s="21"/>
      <c r="O23" s="22" t="str">
        <f t="shared" si="0"/>
        <v/>
      </c>
      <c r="Q23" s="69" t="s">
        <v>82</v>
      </c>
      <c r="R23" s="15"/>
      <c r="S23" s="16"/>
      <c r="T23" s="17"/>
      <c r="U23" s="18" t="str">
        <f t="shared" si="1"/>
        <v/>
      </c>
    </row>
    <row r="24" spans="2:21">
      <c r="B24" s="4">
        <v>14</v>
      </c>
      <c r="C24" s="5"/>
      <c r="D24" s="5"/>
      <c r="E24" s="5"/>
      <c r="F24" s="5"/>
      <c r="G24" s="5"/>
      <c r="H24" s="13"/>
      <c r="I24" s="53"/>
      <c r="K24" s="4" t="s">
        <v>83</v>
      </c>
      <c r="L24" s="9"/>
      <c r="M24" s="10"/>
      <c r="N24" s="3"/>
      <c r="O24" s="14" t="str">
        <f t="shared" si="0"/>
        <v/>
      </c>
      <c r="Q24" s="70"/>
      <c r="R24" s="19"/>
      <c r="S24" s="20"/>
      <c r="T24" s="21"/>
      <c r="U24" s="22" t="str">
        <f t="shared" si="1"/>
        <v/>
      </c>
    </row>
    <row r="25" spans="2:21">
      <c r="B25" s="4">
        <v>15</v>
      </c>
      <c r="C25" s="5"/>
      <c r="D25" s="5"/>
      <c r="E25" s="5"/>
      <c r="F25" s="5"/>
      <c r="G25" s="5"/>
      <c r="H25" s="13"/>
      <c r="I25" s="53"/>
      <c r="K25" s="4" t="s">
        <v>84</v>
      </c>
      <c r="L25" s="9"/>
      <c r="M25" s="10"/>
      <c r="N25" s="3"/>
      <c r="O25" s="14" t="str">
        <f t="shared" si="0"/>
        <v/>
      </c>
      <c r="Q25" s="69" t="s">
        <v>85</v>
      </c>
      <c r="R25" s="15"/>
      <c r="S25" s="16"/>
      <c r="T25" s="17"/>
      <c r="U25" s="18" t="str">
        <f t="shared" si="1"/>
        <v/>
      </c>
    </row>
    <row r="26" spans="2:21">
      <c r="B26" s="4">
        <v>16</v>
      </c>
      <c r="C26" s="5"/>
      <c r="D26" s="5"/>
      <c r="E26" s="5"/>
      <c r="F26" s="5"/>
      <c r="G26" s="5"/>
      <c r="H26" s="13"/>
      <c r="I26" s="53"/>
      <c r="K26" s="4" t="s">
        <v>86</v>
      </c>
      <c r="L26" s="9"/>
      <c r="M26" s="10"/>
      <c r="N26" s="3"/>
      <c r="O26" s="14" t="str">
        <f t="shared" si="0"/>
        <v/>
      </c>
      <c r="Q26" s="70"/>
      <c r="R26" s="19"/>
      <c r="S26" s="20"/>
      <c r="T26" s="21"/>
      <c r="U26" s="22" t="str">
        <f t="shared" si="1"/>
        <v/>
      </c>
    </row>
    <row r="27" spans="2:21">
      <c r="B27" s="4">
        <v>17</v>
      </c>
      <c r="C27" s="5"/>
      <c r="D27" s="5"/>
      <c r="E27" s="5"/>
      <c r="F27" s="5"/>
      <c r="G27" s="5"/>
      <c r="H27" s="13"/>
      <c r="I27" s="53"/>
      <c r="K27" s="4" t="s">
        <v>87</v>
      </c>
      <c r="L27" s="9"/>
      <c r="M27" s="10"/>
      <c r="N27" s="3"/>
      <c r="O27" s="14" t="str">
        <f t="shared" si="0"/>
        <v/>
      </c>
      <c r="Q27" s="69" t="s">
        <v>88</v>
      </c>
      <c r="R27" s="15"/>
      <c r="S27" s="16"/>
      <c r="T27" s="17"/>
      <c r="U27" s="18" t="str">
        <f t="shared" si="1"/>
        <v/>
      </c>
    </row>
    <row r="28" spans="2:21">
      <c r="B28" s="4">
        <v>18</v>
      </c>
      <c r="C28" s="5"/>
      <c r="D28" s="5"/>
      <c r="E28" s="5"/>
      <c r="F28" s="5"/>
      <c r="G28" s="5"/>
      <c r="H28" s="13"/>
      <c r="I28" s="53"/>
      <c r="K28" s="4" t="s">
        <v>89</v>
      </c>
      <c r="L28" s="9"/>
      <c r="M28" s="10"/>
      <c r="N28" s="3"/>
      <c r="O28" s="14" t="str">
        <f t="shared" si="0"/>
        <v/>
      </c>
      <c r="Q28" s="70"/>
      <c r="R28" s="19"/>
      <c r="S28" s="20"/>
      <c r="T28" s="21"/>
      <c r="U28" s="22" t="str">
        <f t="shared" si="1"/>
        <v/>
      </c>
    </row>
    <row r="29" spans="2:21">
      <c r="B29" s="4">
        <v>19</v>
      </c>
      <c r="C29" s="5"/>
      <c r="D29" s="5"/>
      <c r="E29" s="5"/>
      <c r="F29" s="5"/>
      <c r="G29" s="5"/>
      <c r="H29" s="13"/>
      <c r="I29" s="53"/>
      <c r="K29" s="4" t="s">
        <v>90</v>
      </c>
      <c r="L29" s="9"/>
      <c r="M29" s="10"/>
      <c r="N29" s="3"/>
      <c r="O29" s="14" t="str">
        <f t="shared" si="0"/>
        <v/>
      </c>
      <c r="Q29" s="84" t="s">
        <v>91</v>
      </c>
      <c r="R29" s="24"/>
      <c r="S29" s="25"/>
      <c r="T29" s="26"/>
      <c r="U29" s="27" t="str">
        <f t="shared" si="1"/>
        <v/>
      </c>
    </row>
    <row r="30" spans="2:21">
      <c r="B30" s="4">
        <v>20</v>
      </c>
      <c r="C30" s="5"/>
      <c r="D30" s="5"/>
      <c r="E30" s="5"/>
      <c r="F30" s="5"/>
      <c r="G30" s="5"/>
      <c r="H30" s="13"/>
      <c r="I30" s="53"/>
      <c r="K30" s="4" t="s">
        <v>92</v>
      </c>
      <c r="L30" s="9"/>
      <c r="M30" s="10"/>
      <c r="N30" s="3"/>
      <c r="O30" s="14" t="str">
        <f t="shared" si="0"/>
        <v/>
      </c>
      <c r="Q30" s="85"/>
      <c r="R30" s="19"/>
      <c r="S30" s="20"/>
      <c r="T30" s="21"/>
      <c r="U30" s="22" t="str">
        <f t="shared" si="1"/>
        <v/>
      </c>
    </row>
    <row r="31" spans="2:21">
      <c r="B31" s="4">
        <v>21</v>
      </c>
      <c r="C31" s="5"/>
      <c r="D31" s="5"/>
      <c r="E31" s="5"/>
      <c r="F31" s="5"/>
      <c r="G31" s="5"/>
      <c r="H31" s="13"/>
      <c r="I31" s="53"/>
      <c r="K31" s="4" t="s">
        <v>93</v>
      </c>
      <c r="L31" s="9"/>
      <c r="M31" s="10"/>
      <c r="N31" s="3"/>
      <c r="O31" s="14" t="str">
        <f t="shared" si="0"/>
        <v/>
      </c>
      <c r="Q31" s="84" t="s">
        <v>94</v>
      </c>
      <c r="R31" s="15"/>
      <c r="S31" s="16"/>
      <c r="T31" s="17"/>
      <c r="U31" s="18" t="str">
        <f t="shared" si="1"/>
        <v/>
      </c>
    </row>
    <row r="32" spans="2:21">
      <c r="B32" s="4">
        <v>22</v>
      </c>
      <c r="C32" s="5"/>
      <c r="D32" s="5"/>
      <c r="E32" s="5"/>
      <c r="F32" s="5"/>
      <c r="G32" s="5"/>
      <c r="H32" s="13"/>
      <c r="I32" s="53"/>
      <c r="K32" s="4" t="s">
        <v>95</v>
      </c>
      <c r="L32" s="9"/>
      <c r="M32" s="10"/>
      <c r="N32" s="3"/>
      <c r="O32" s="14" t="str">
        <f t="shared" si="0"/>
        <v/>
      </c>
      <c r="Q32" s="85"/>
      <c r="R32" s="19"/>
      <c r="S32" s="20"/>
      <c r="T32" s="21"/>
      <c r="U32" s="22" t="str">
        <f t="shared" si="1"/>
        <v/>
      </c>
    </row>
    <row r="33" spans="2:21">
      <c r="B33" s="4">
        <v>23</v>
      </c>
      <c r="C33" s="5"/>
      <c r="D33" s="5"/>
      <c r="E33" s="5"/>
      <c r="F33" s="5"/>
      <c r="G33" s="5"/>
      <c r="H33" s="13"/>
      <c r="I33" s="53"/>
      <c r="K33" s="4" t="s">
        <v>96</v>
      </c>
      <c r="L33" s="9"/>
      <c r="M33" s="10"/>
      <c r="N33" s="3"/>
      <c r="O33" s="14" t="str">
        <f t="shared" si="0"/>
        <v/>
      </c>
      <c r="Q33" s="84" t="s">
        <v>97</v>
      </c>
      <c r="R33" s="15"/>
      <c r="S33" s="16"/>
      <c r="T33" s="17"/>
      <c r="U33" s="18" t="str">
        <f t="shared" si="1"/>
        <v/>
      </c>
    </row>
    <row r="34" spans="2:21">
      <c r="B34" s="4">
        <v>24</v>
      </c>
      <c r="C34" s="5"/>
      <c r="D34" s="5"/>
      <c r="E34" s="5"/>
      <c r="F34" s="5"/>
      <c r="G34" s="5"/>
      <c r="H34" s="13"/>
      <c r="I34" s="53"/>
      <c r="K34" s="4" t="s">
        <v>98</v>
      </c>
      <c r="L34" s="9"/>
      <c r="M34" s="10"/>
      <c r="N34" s="3"/>
      <c r="O34" s="14" t="str">
        <f t="shared" si="0"/>
        <v/>
      </c>
      <c r="Q34" s="85"/>
      <c r="R34" s="19"/>
      <c r="S34" s="20"/>
      <c r="T34" s="21"/>
      <c r="U34" s="22" t="str">
        <f t="shared" si="1"/>
        <v/>
      </c>
    </row>
    <row r="35" spans="2:21">
      <c r="B35" s="4">
        <v>25</v>
      </c>
      <c r="C35" s="5"/>
      <c r="D35" s="5"/>
      <c r="E35" s="5"/>
      <c r="F35" s="5"/>
      <c r="G35" s="5"/>
      <c r="H35" s="13"/>
      <c r="I35" s="53"/>
      <c r="K35" s="4" t="s">
        <v>99</v>
      </c>
      <c r="L35" s="9"/>
      <c r="M35" s="10"/>
      <c r="N35" s="3"/>
      <c r="O35" s="14" t="str">
        <f t="shared" si="0"/>
        <v/>
      </c>
      <c r="Q35" s="84" t="s">
        <v>100</v>
      </c>
      <c r="R35" s="15"/>
      <c r="S35" s="16"/>
      <c r="T35" s="17"/>
      <c r="U35" s="18" t="str">
        <f t="shared" si="1"/>
        <v/>
      </c>
    </row>
    <row r="36" spans="2:21">
      <c r="B36" s="4">
        <v>26</v>
      </c>
      <c r="C36" s="5"/>
      <c r="D36" s="5"/>
      <c r="E36" s="5"/>
      <c r="F36" s="5"/>
      <c r="G36" s="5"/>
      <c r="H36" s="13"/>
      <c r="I36" s="53"/>
      <c r="K36" s="4" t="s">
        <v>101</v>
      </c>
      <c r="L36" s="9"/>
      <c r="M36" s="10"/>
      <c r="N36" s="3"/>
      <c r="O36" s="14" t="str">
        <f t="shared" si="0"/>
        <v/>
      </c>
      <c r="Q36" s="85"/>
      <c r="R36" s="19"/>
      <c r="S36" s="20"/>
      <c r="T36" s="21"/>
      <c r="U36" s="22" t="str">
        <f t="shared" si="1"/>
        <v/>
      </c>
    </row>
    <row r="37" spans="2:21">
      <c r="B37" s="4">
        <v>27</v>
      </c>
      <c r="C37" s="5"/>
      <c r="D37" s="5"/>
      <c r="E37" s="5"/>
      <c r="F37" s="5"/>
      <c r="G37" s="5"/>
      <c r="H37" s="13"/>
      <c r="I37" s="53"/>
      <c r="K37" s="4" t="s">
        <v>102</v>
      </c>
      <c r="L37" s="9"/>
      <c r="M37" s="10"/>
      <c r="N37" s="3"/>
      <c r="O37" s="14" t="str">
        <f t="shared" si="0"/>
        <v/>
      </c>
      <c r="Q37" s="84" t="s">
        <v>103</v>
      </c>
      <c r="R37" s="15"/>
      <c r="S37" s="16"/>
      <c r="T37" s="17"/>
      <c r="U37" s="18" t="str">
        <f t="shared" si="1"/>
        <v/>
      </c>
    </row>
    <row r="38" spans="2:21">
      <c r="B38" s="4">
        <v>28</v>
      </c>
      <c r="C38" s="5"/>
      <c r="D38" s="5"/>
      <c r="E38" s="5"/>
      <c r="F38" s="5"/>
      <c r="G38" s="5"/>
      <c r="H38" s="13"/>
      <c r="I38" s="53"/>
      <c r="K38" s="4" t="s">
        <v>104</v>
      </c>
      <c r="L38" s="9"/>
      <c r="M38" s="10"/>
      <c r="N38" s="3"/>
      <c r="O38" s="14" t="str">
        <f t="shared" si="0"/>
        <v/>
      </c>
      <c r="Q38" s="85"/>
      <c r="R38" s="19"/>
      <c r="S38" s="20"/>
      <c r="T38" s="21"/>
      <c r="U38" s="22" t="str">
        <f t="shared" si="1"/>
        <v/>
      </c>
    </row>
    <row r="39" spans="2:21">
      <c r="B39" s="4">
        <v>29</v>
      </c>
      <c r="C39" s="5"/>
      <c r="D39" s="5"/>
      <c r="E39" s="5"/>
      <c r="F39" s="5"/>
      <c r="G39" s="5"/>
      <c r="H39" s="13"/>
      <c r="I39" s="53"/>
      <c r="K39" s="4" t="s">
        <v>105</v>
      </c>
      <c r="L39" s="9"/>
      <c r="M39" s="10"/>
      <c r="N39" s="3"/>
      <c r="O39" s="14" t="str">
        <f t="shared" si="0"/>
        <v/>
      </c>
      <c r="Q39" s="84" t="s">
        <v>106</v>
      </c>
      <c r="R39" s="15"/>
      <c r="S39" s="16"/>
      <c r="T39" s="17"/>
      <c r="U39" s="18" t="str">
        <f t="shared" si="1"/>
        <v/>
      </c>
    </row>
    <row r="40" spans="2:21">
      <c r="B40" s="4">
        <v>30</v>
      </c>
      <c r="C40" s="5"/>
      <c r="D40" s="5"/>
      <c r="E40" s="5"/>
      <c r="F40" s="5"/>
      <c r="G40" s="5"/>
      <c r="H40" s="13"/>
      <c r="I40" s="53"/>
      <c r="K40" s="4" t="s">
        <v>107</v>
      </c>
      <c r="L40" s="9"/>
      <c r="M40" s="10"/>
      <c r="N40" s="3"/>
      <c r="O40" s="14" t="str">
        <f t="shared" si="0"/>
        <v/>
      </c>
      <c r="Q40" s="85"/>
      <c r="R40" s="19"/>
      <c r="S40" s="20"/>
      <c r="T40" s="21"/>
      <c r="U40" s="22" t="str">
        <f t="shared" si="1"/>
        <v/>
      </c>
    </row>
  </sheetData>
  <sheetProtection sheet="1" objects="1" scenarios="1" formatCells="0"/>
  <mergeCells count="23">
    <mergeCell ref="Q39:Q40"/>
    <mergeCell ref="Q27:Q28"/>
    <mergeCell ref="Q29:Q30"/>
    <mergeCell ref="Q31:Q32"/>
    <mergeCell ref="Q33:Q34"/>
    <mergeCell ref="Q35:Q36"/>
    <mergeCell ref="Q37:Q38"/>
    <mergeCell ref="Q25:Q26"/>
    <mergeCell ref="B2:C2"/>
    <mergeCell ref="F2:I2"/>
    <mergeCell ref="B3:C3"/>
    <mergeCell ref="F3:I3"/>
    <mergeCell ref="Q3:U13"/>
    <mergeCell ref="B4:C4"/>
    <mergeCell ref="F4:I4"/>
    <mergeCell ref="B5:C5"/>
    <mergeCell ref="D5:I5"/>
    <mergeCell ref="B6:C6"/>
    <mergeCell ref="D6:I6"/>
    <mergeCell ref="Q17:Q18"/>
    <mergeCell ref="Q19:Q20"/>
    <mergeCell ref="Q21:Q22"/>
    <mergeCell ref="Q23:Q24"/>
  </mergeCells>
  <phoneticPr fontId="3"/>
  <conditionalFormatting sqref="D2:D4 F3:I4 O4:O6 L4:M13 D5:I6 N7:N13 C11:I40 L17:N40 R17:T40">
    <cfRule type="containsBlanks" dxfId="3" priority="1">
      <formula>LEN(TRIM(C2))=0</formula>
    </cfRule>
  </conditionalFormatting>
  <conditionalFormatting sqref="F2:I2">
    <cfRule type="expression" dxfId="2" priority="2">
      <formula>$D$2=""</formula>
    </cfRule>
  </conditionalFormatting>
  <dataValidations count="6">
    <dataValidation type="list" allowBlank="1" showInputMessage="1" showErrorMessage="1" sqref="D3" xr:uid="{5F0DF27C-585A-49C9-A710-9453B25ECA8B}">
      <formula1>"団体（○）,団体（×）"</formula1>
    </dataValidation>
    <dataValidation type="list" allowBlank="1" showInputMessage="1" showErrorMessage="1" sqref="D4" xr:uid="{9F8F3C0D-E992-4022-AB6C-99C11F3A3B64}">
      <formula1>"個人（○）,個人（×）"</formula1>
    </dataValidation>
    <dataValidation type="list" allowBlank="1" showInputMessage="1" showErrorMessage="1" sqref="O4 O5" xr:uid="{8C3B223C-2EAE-4C7C-BA72-B4AD8D9E7BDB}">
      <formula1>"当該校職員,外部指導者,部活動指導員"</formula1>
    </dataValidation>
    <dataValidation type="list" allowBlank="1" showInputMessage="1" showErrorMessage="1" sqref="O6" xr:uid="{A22C6BB5-40BF-41F9-942E-495AFD47198F}">
      <formula1>"当該校職員,外部指導者,部活動指導員,生徒（１年）,生徒（２年）,生徒（３年）"</formula1>
    </dataValidation>
    <dataValidation type="list" allowBlank="1" showInputMessage="1" showErrorMessage="1" sqref="N17:N40 T17:T40" xr:uid="{DF797465-1EA2-49A2-9A77-2FCD19DF47A4}">
      <formula1>"○"</formula1>
    </dataValidation>
    <dataValidation type="custom" allowBlank="1" showInputMessage="1" showErrorMessage="1" errorTitle="入力エラー" error="不要なスペースを削除して下さい" sqref="C11:I40 L17:M40 R17:S40 L4:M13" xr:uid="{B348B927-F830-446F-BE7E-17942B087A74}">
      <formula1>AND(ISERROR(FIND("　",C4)),ISERROR(FIND(" ",C4)))</formula1>
    </dataValidation>
  </dataValidations>
  <pageMargins left="0.25" right="0.25" top="0.75" bottom="0.75" header="0.3" footer="0.3"/>
  <pageSetup paperSize="9" scale="9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EDBB2-6DFE-4A9E-9C28-D37F5C8E4A23}">
  <sheetPr codeName="Sheet3">
    <pageSetUpPr fitToPage="1"/>
  </sheetPr>
  <dimension ref="A1:R81"/>
  <sheetViews>
    <sheetView view="pageBreakPreview" zoomScale="85" zoomScaleNormal="100" zoomScaleSheetLayoutView="85" workbookViewId="0">
      <selection sqref="A1:Q1"/>
    </sheetView>
  </sheetViews>
  <sheetFormatPr defaultColWidth="9" defaultRowHeight="14.25"/>
  <cols>
    <col min="1" max="1" width="3.75" style="28" customWidth="1"/>
    <col min="2" max="2" width="15" style="28" customWidth="1"/>
    <col min="3" max="3" width="5.625" style="28" customWidth="1"/>
    <col min="4" max="4" width="11.25" style="28" customWidth="1"/>
    <col min="5" max="5" width="12.5" style="28" customWidth="1"/>
    <col min="6" max="7" width="3.75" style="28" customWidth="1"/>
    <col min="8" max="10" width="7.875" style="28" customWidth="1"/>
    <col min="11" max="11" width="3.875" style="28" customWidth="1"/>
    <col min="12" max="13" width="3.75" style="28" customWidth="1"/>
    <col min="14" max="16" width="7.875" style="28" customWidth="1"/>
    <col min="17" max="17" width="3.75" style="28" customWidth="1"/>
    <col min="18" max="16384" width="9" style="28"/>
  </cols>
  <sheetData>
    <row r="1" spans="1:17" ht="21" customHeight="1" thickBot="1">
      <c r="A1" s="87" t="s">
        <v>313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 ht="21.75" customHeight="1">
      <c r="A2" s="88" t="s">
        <v>108</v>
      </c>
      <c r="B2" s="89"/>
      <c r="C2" s="90"/>
      <c r="D2" s="91" t="str">
        <f>'入力シート(男)'!F2</f>
        <v>高体連番号入力後、自動で表示されます</v>
      </c>
      <c r="E2" s="91"/>
      <c r="F2" s="91"/>
      <c r="G2" s="91"/>
      <c r="H2" s="92" t="s">
        <v>109</v>
      </c>
      <c r="I2" s="94">
        <f>'入力シート(男)'!D2</f>
        <v>0</v>
      </c>
      <c r="J2" s="92" t="s">
        <v>110</v>
      </c>
      <c r="K2" s="96">
        <v>11</v>
      </c>
      <c r="L2" s="97"/>
      <c r="M2" s="92" t="s">
        <v>111</v>
      </c>
      <c r="N2" s="100" t="s">
        <v>112</v>
      </c>
      <c r="O2" s="92" t="s">
        <v>113</v>
      </c>
      <c r="P2" s="102">
        <f>'入力シート(男)'!D3</f>
        <v>0</v>
      </c>
      <c r="Q2" s="103"/>
    </row>
    <row r="3" spans="1:17" ht="21.75" customHeight="1">
      <c r="A3" s="104" t="s">
        <v>114</v>
      </c>
      <c r="B3" s="105"/>
      <c r="C3" s="106"/>
      <c r="D3" s="105">
        <f>'入力シート(男)'!D5</f>
        <v>0</v>
      </c>
      <c r="E3" s="107"/>
      <c r="F3" s="107"/>
      <c r="G3" s="107"/>
      <c r="H3" s="93"/>
      <c r="I3" s="95"/>
      <c r="J3" s="93"/>
      <c r="K3" s="98"/>
      <c r="L3" s="99"/>
      <c r="M3" s="93"/>
      <c r="N3" s="101"/>
      <c r="O3" s="93"/>
      <c r="P3" s="108">
        <f>'入力シート(男)'!D4</f>
        <v>0</v>
      </c>
      <c r="Q3" s="109"/>
    </row>
    <row r="4" spans="1:17" ht="21.75" customHeight="1">
      <c r="A4" s="110" t="s">
        <v>115</v>
      </c>
      <c r="B4" s="111"/>
      <c r="C4" s="112"/>
      <c r="D4" s="113">
        <f>'入力シート(男)'!D6</f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4" t="s">
        <v>116</v>
      </c>
      <c r="P4" s="116" t="str">
        <f>COUNTA('入力シート(男)'!C11:C40)&amp;" "&amp;"人"</f>
        <v>0 人</v>
      </c>
      <c r="Q4" s="117"/>
    </row>
    <row r="5" spans="1:17" ht="15" customHeight="1" thickBot="1">
      <c r="A5" s="120" t="s">
        <v>117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15"/>
      <c r="P5" s="118"/>
      <c r="Q5" s="119"/>
    </row>
    <row r="6" spans="1:17" ht="24.75" customHeight="1" thickBot="1">
      <c r="A6" s="122" t="s">
        <v>118</v>
      </c>
      <c r="B6" s="122"/>
      <c r="C6" s="122"/>
      <c r="D6" s="122"/>
      <c r="E6" s="122"/>
      <c r="G6" s="128" t="s">
        <v>119</v>
      </c>
      <c r="H6" s="128"/>
      <c r="I6" s="128"/>
      <c r="J6" s="128"/>
      <c r="K6" s="128"/>
      <c r="L6" s="128"/>
      <c r="M6" s="128"/>
      <c r="N6" s="129"/>
      <c r="O6" s="129"/>
      <c r="P6" s="129"/>
      <c r="Q6" s="129"/>
    </row>
    <row r="7" spans="1:17" ht="24.75" customHeight="1" thickBot="1">
      <c r="A7" s="30" t="s">
        <v>120</v>
      </c>
      <c r="B7" s="31" t="s">
        <v>121</v>
      </c>
      <c r="C7" s="31" t="s">
        <v>8</v>
      </c>
      <c r="D7" s="31" t="s">
        <v>122</v>
      </c>
      <c r="E7" s="32" t="s">
        <v>123</v>
      </c>
      <c r="G7" s="123"/>
      <c r="H7" s="124"/>
      <c r="I7" s="125" t="s">
        <v>124</v>
      </c>
      <c r="J7" s="126"/>
      <c r="K7" s="126"/>
      <c r="L7" s="126"/>
      <c r="M7" s="126"/>
      <c r="N7" s="125" t="s">
        <v>125</v>
      </c>
      <c r="O7" s="126"/>
      <c r="P7" s="126"/>
      <c r="Q7" s="127"/>
    </row>
    <row r="8" spans="1:17" ht="9" customHeight="1">
      <c r="A8" s="130">
        <v>1</v>
      </c>
      <c r="B8" s="33" t="str">
        <f>'入力シート(男)'!E11&amp;"　"&amp;'入力シート(男)'!F11</f>
        <v>　</v>
      </c>
      <c r="C8" s="132">
        <f>'入力シート(男)'!G11</f>
        <v>0</v>
      </c>
      <c r="D8" s="134">
        <f>'入力シート(男)'!H11</f>
        <v>0</v>
      </c>
      <c r="E8" s="135">
        <f>'入力シート(男)'!I11</f>
        <v>0</v>
      </c>
      <c r="G8" s="137" t="s">
        <v>126</v>
      </c>
      <c r="H8" s="138"/>
      <c r="I8" s="141" t="str">
        <f>'入力シート(男)'!L4&amp;"　"&amp;'入力シート(男)'!M4</f>
        <v>　</v>
      </c>
      <c r="J8" s="142"/>
      <c r="K8" s="142"/>
      <c r="L8" s="142"/>
      <c r="M8" s="138"/>
      <c r="N8" s="141">
        <f>'入力シート(男)'!O4</f>
        <v>0</v>
      </c>
      <c r="O8" s="142"/>
      <c r="P8" s="142"/>
      <c r="Q8" s="145"/>
    </row>
    <row r="9" spans="1:17" ht="18" customHeight="1">
      <c r="A9" s="131"/>
      <c r="B9" s="34" t="str">
        <f>'入力シート(男)'!C11&amp;"　"&amp;'入力シート(男)'!D11</f>
        <v>　</v>
      </c>
      <c r="C9" s="133"/>
      <c r="D9" s="133"/>
      <c r="E9" s="136"/>
      <c r="G9" s="139"/>
      <c r="H9" s="140"/>
      <c r="I9" s="143"/>
      <c r="J9" s="144"/>
      <c r="K9" s="144"/>
      <c r="L9" s="144"/>
      <c r="M9" s="140"/>
      <c r="N9" s="143"/>
      <c r="O9" s="144"/>
      <c r="P9" s="144"/>
      <c r="Q9" s="146"/>
    </row>
    <row r="10" spans="1:17" ht="9" customHeight="1">
      <c r="A10" s="131">
        <v>2</v>
      </c>
      <c r="B10" s="35" t="str">
        <f>'入力シート(男)'!E12&amp;"　"&amp;'入力シート(男)'!F12</f>
        <v>　</v>
      </c>
      <c r="C10" s="147">
        <f>'入力シート(男)'!G12</f>
        <v>0</v>
      </c>
      <c r="D10" s="149">
        <f>'入力シート(男)'!H12</f>
        <v>0</v>
      </c>
      <c r="E10" s="150">
        <f>'入力シート(男)'!I12</f>
        <v>0</v>
      </c>
      <c r="G10" s="152" t="s">
        <v>14</v>
      </c>
      <c r="H10" s="153"/>
      <c r="I10" s="154" t="str">
        <f>'入力シート(男)'!L5&amp;"　"&amp;'入力シート(男)'!M5</f>
        <v>　</v>
      </c>
      <c r="J10" s="155"/>
      <c r="K10" s="155"/>
      <c r="L10" s="155"/>
      <c r="M10" s="153"/>
      <c r="N10" s="154">
        <f>'入力シート(男)'!O5</f>
        <v>0</v>
      </c>
      <c r="O10" s="155"/>
      <c r="P10" s="155"/>
      <c r="Q10" s="156"/>
    </row>
    <row r="11" spans="1:17" ht="18" customHeight="1">
      <c r="A11" s="131"/>
      <c r="B11" s="34" t="str">
        <f>'入力シート(男)'!C12&amp;"　"&amp;'入力シート(男)'!D12</f>
        <v>　</v>
      </c>
      <c r="C11" s="148"/>
      <c r="D11" s="148"/>
      <c r="E11" s="151"/>
      <c r="G11" s="139"/>
      <c r="H11" s="140"/>
      <c r="I11" s="143"/>
      <c r="J11" s="144"/>
      <c r="K11" s="144"/>
      <c r="L11" s="144"/>
      <c r="M11" s="140"/>
      <c r="N11" s="143"/>
      <c r="O11" s="144"/>
      <c r="P11" s="144"/>
      <c r="Q11" s="146"/>
    </row>
    <row r="12" spans="1:17" ht="9" customHeight="1">
      <c r="A12" s="131">
        <v>3</v>
      </c>
      <c r="B12" s="35" t="str">
        <f>'入力シート(男)'!E13&amp;"　"&amp;'入力シート(男)'!F13</f>
        <v>　</v>
      </c>
      <c r="C12" s="160">
        <f>'入力シート(男)'!G13</f>
        <v>0</v>
      </c>
      <c r="D12" s="161">
        <f>'入力シート(男)'!H13</f>
        <v>0</v>
      </c>
      <c r="E12" s="162">
        <f>'入力シート(男)'!I13</f>
        <v>0</v>
      </c>
      <c r="G12" s="152" t="s">
        <v>16</v>
      </c>
      <c r="H12" s="153"/>
      <c r="I12" s="154" t="str">
        <f>'入力シート(男)'!L6&amp;"　"&amp;'入力シート(男)'!M6</f>
        <v>　</v>
      </c>
      <c r="J12" s="155"/>
      <c r="K12" s="155"/>
      <c r="L12" s="155"/>
      <c r="M12" s="153"/>
      <c r="N12" s="154">
        <f>'入力シート(男)'!O6</f>
        <v>0</v>
      </c>
      <c r="O12" s="155"/>
      <c r="P12" s="155"/>
      <c r="Q12" s="156"/>
    </row>
    <row r="13" spans="1:17" ht="18" customHeight="1" thickBot="1">
      <c r="A13" s="131"/>
      <c r="B13" s="34" t="str">
        <f>'入力シート(男)'!C13&amp;"　"&amp;'入力シート(男)'!D13</f>
        <v>　</v>
      </c>
      <c r="C13" s="148"/>
      <c r="D13" s="148"/>
      <c r="E13" s="151"/>
      <c r="G13" s="139"/>
      <c r="H13" s="140"/>
      <c r="I13" s="143"/>
      <c r="J13" s="144"/>
      <c r="K13" s="144"/>
      <c r="L13" s="144"/>
      <c r="M13" s="140"/>
      <c r="N13" s="157"/>
      <c r="O13" s="158"/>
      <c r="P13" s="158"/>
      <c r="Q13" s="159"/>
    </row>
    <row r="14" spans="1:17" ht="9" customHeight="1">
      <c r="A14" s="131">
        <v>4</v>
      </c>
      <c r="B14" s="35" t="str">
        <f>'入力シート(男)'!E14&amp;"　"&amp;'入力シート(男)'!F14</f>
        <v>　</v>
      </c>
      <c r="C14" s="160">
        <f>'入力シート(男)'!G14</f>
        <v>0</v>
      </c>
      <c r="D14" s="161">
        <f>'入力シート(男)'!H14</f>
        <v>0</v>
      </c>
      <c r="E14" s="162">
        <f>'入力シート(男)'!I14</f>
        <v>0</v>
      </c>
      <c r="G14" s="163">
        <v>1</v>
      </c>
      <c r="H14" s="165" t="s">
        <v>127</v>
      </c>
      <c r="I14" s="154" t="str">
        <f>'入力シート(男)'!L7&amp;"　"&amp;'入力シート(男)'!M7</f>
        <v>　</v>
      </c>
      <c r="J14" s="155"/>
      <c r="K14" s="166"/>
      <c r="L14" s="168">
        <f>'入力シート(男)'!N7</f>
        <v>0</v>
      </c>
      <c r="M14" s="156" t="s">
        <v>128</v>
      </c>
      <c r="N14" s="170" t="s">
        <v>129</v>
      </c>
      <c r="O14" s="171"/>
      <c r="P14" s="171"/>
      <c r="Q14" s="171"/>
    </row>
    <row r="15" spans="1:17" ht="18" customHeight="1" thickBot="1">
      <c r="A15" s="131"/>
      <c r="B15" s="34" t="str">
        <f>'入力シート(男)'!C14&amp;"　"&amp;'入力シート(男)'!D14</f>
        <v>　</v>
      </c>
      <c r="C15" s="148"/>
      <c r="D15" s="148"/>
      <c r="E15" s="151"/>
      <c r="G15" s="164"/>
      <c r="H15" s="93"/>
      <c r="I15" s="143"/>
      <c r="J15" s="144"/>
      <c r="K15" s="167"/>
      <c r="L15" s="169"/>
      <c r="M15" s="146"/>
      <c r="N15" s="172"/>
      <c r="O15" s="173"/>
      <c r="P15" s="173"/>
      <c r="Q15" s="173"/>
    </row>
    <row r="16" spans="1:17" ht="9" customHeight="1">
      <c r="A16" s="131">
        <v>5</v>
      </c>
      <c r="B16" s="35" t="str">
        <f>'入力シート(男)'!E15&amp;"　"&amp;'入力シート(男)'!F15</f>
        <v>　</v>
      </c>
      <c r="C16" s="160">
        <f>'入力シート(男)'!G15</f>
        <v>0</v>
      </c>
      <c r="D16" s="161">
        <f>'入力シート(男)'!H15</f>
        <v>0</v>
      </c>
      <c r="E16" s="162">
        <f>'入力シート(男)'!I15</f>
        <v>0</v>
      </c>
      <c r="G16" s="163">
        <v>2</v>
      </c>
      <c r="H16" s="165" t="s">
        <v>127</v>
      </c>
      <c r="I16" s="154" t="str">
        <f>'入力シート(男)'!L8&amp;"　"&amp;'入力シート(男)'!M8</f>
        <v>　</v>
      </c>
      <c r="J16" s="155"/>
      <c r="K16" s="166"/>
      <c r="L16" s="168">
        <f>'入力シート(男)'!N8</f>
        <v>0</v>
      </c>
      <c r="M16" s="156" t="s">
        <v>128</v>
      </c>
      <c r="N16" s="36"/>
      <c r="O16" s="178" t="s">
        <v>130</v>
      </c>
      <c r="P16" s="180">
        <f>COUNTA('入力シート(男)'!L7:L13)+IF(LEFT('入力シート(男)'!O6,2)="生徒",1,0)</f>
        <v>0</v>
      </c>
      <c r="Q16" s="181"/>
    </row>
    <row r="17" spans="1:18" ht="18" customHeight="1">
      <c r="A17" s="131"/>
      <c r="B17" s="34" t="str">
        <f>'入力シート(男)'!C15&amp;"　"&amp;'入力シート(男)'!D15</f>
        <v>　</v>
      </c>
      <c r="C17" s="148"/>
      <c r="D17" s="148"/>
      <c r="E17" s="151"/>
      <c r="G17" s="164"/>
      <c r="H17" s="93"/>
      <c r="I17" s="143"/>
      <c r="J17" s="144"/>
      <c r="K17" s="167"/>
      <c r="L17" s="169"/>
      <c r="M17" s="146"/>
      <c r="O17" s="179"/>
      <c r="P17" s="182"/>
      <c r="Q17" s="183"/>
    </row>
    <row r="18" spans="1:18" ht="9" customHeight="1">
      <c r="A18" s="131">
        <v>6</v>
      </c>
      <c r="B18" s="35" t="str">
        <f>'入力シート(男)'!E16&amp;"　"&amp;'入力シート(男)'!F16</f>
        <v>　</v>
      </c>
      <c r="C18" s="160">
        <f>'入力シート(男)'!G16</f>
        <v>0</v>
      </c>
      <c r="D18" s="161">
        <f>'入力シート(男)'!H16</f>
        <v>0</v>
      </c>
      <c r="E18" s="162">
        <f>'入力シート(男)'!I16</f>
        <v>0</v>
      </c>
      <c r="G18" s="163">
        <v>3</v>
      </c>
      <c r="H18" s="165" t="s">
        <v>127</v>
      </c>
      <c r="I18" s="154" t="str">
        <f>'入力シート(男)'!L9&amp;"　"&amp;'入力シート(男)'!M9</f>
        <v>　</v>
      </c>
      <c r="J18" s="155"/>
      <c r="K18" s="166"/>
      <c r="L18" s="168">
        <f>'入力シート(男)'!N9</f>
        <v>0</v>
      </c>
      <c r="M18" s="156" t="s">
        <v>128</v>
      </c>
      <c r="O18" s="179"/>
      <c r="P18" s="182"/>
      <c r="Q18" s="183"/>
      <c r="R18" s="37"/>
    </row>
    <row r="19" spans="1:18" ht="18" customHeight="1">
      <c r="A19" s="131"/>
      <c r="B19" s="34" t="str">
        <f>'入力シート(男)'!C16&amp;"　"&amp;'入力シート(男)'!D16</f>
        <v>　</v>
      </c>
      <c r="C19" s="148"/>
      <c r="D19" s="148"/>
      <c r="E19" s="151"/>
      <c r="G19" s="164"/>
      <c r="H19" s="93"/>
      <c r="I19" s="143"/>
      <c r="J19" s="144"/>
      <c r="K19" s="167"/>
      <c r="L19" s="169"/>
      <c r="M19" s="146"/>
      <c r="O19" s="179"/>
      <c r="P19" s="184"/>
      <c r="Q19" s="185"/>
    </row>
    <row r="20" spans="1:18" ht="9" customHeight="1">
      <c r="A20" s="131">
        <v>7</v>
      </c>
      <c r="B20" s="35" t="str">
        <f>'入力シート(男)'!E17&amp;"　"&amp;'入力シート(男)'!F17</f>
        <v>　</v>
      </c>
      <c r="C20" s="160">
        <f>'入力シート(男)'!G17</f>
        <v>0</v>
      </c>
      <c r="D20" s="161">
        <f>'入力シート(男)'!H17</f>
        <v>0</v>
      </c>
      <c r="E20" s="162">
        <f>'入力シート(男)'!I17</f>
        <v>0</v>
      </c>
      <c r="G20" s="163">
        <v>4</v>
      </c>
      <c r="H20" s="165" t="s">
        <v>127</v>
      </c>
      <c r="I20" s="154" t="str">
        <f>'入力シート(男)'!L10&amp;"　"&amp;'入力シート(男)'!M10</f>
        <v>　</v>
      </c>
      <c r="J20" s="155"/>
      <c r="K20" s="166"/>
      <c r="L20" s="168">
        <f>'入力シート(男)'!N10</f>
        <v>0</v>
      </c>
      <c r="M20" s="156" t="s">
        <v>128</v>
      </c>
      <c r="O20" s="179"/>
      <c r="P20" s="174" t="s">
        <v>131</v>
      </c>
      <c r="Q20" s="175"/>
      <c r="R20" s="37"/>
    </row>
    <row r="21" spans="1:18" ht="18" customHeight="1">
      <c r="A21" s="131"/>
      <c r="B21" s="34" t="str">
        <f>'入力シート(男)'!C17&amp;"　"&amp;'入力シート(男)'!D17</f>
        <v>　</v>
      </c>
      <c r="C21" s="148"/>
      <c r="D21" s="148"/>
      <c r="E21" s="151"/>
      <c r="G21" s="164"/>
      <c r="H21" s="93"/>
      <c r="I21" s="143"/>
      <c r="J21" s="144"/>
      <c r="K21" s="167"/>
      <c r="L21" s="169"/>
      <c r="M21" s="146"/>
      <c r="O21" s="179"/>
      <c r="P21" s="176"/>
      <c r="Q21" s="177"/>
    </row>
    <row r="22" spans="1:18" ht="9" customHeight="1">
      <c r="A22" s="131">
        <v>8</v>
      </c>
      <c r="B22" s="35" t="str">
        <f>'入力シート(男)'!E18&amp;"　"&amp;'入力シート(男)'!F18</f>
        <v>　</v>
      </c>
      <c r="C22" s="160">
        <f>'入力シート(男)'!G18</f>
        <v>0</v>
      </c>
      <c r="D22" s="161">
        <f>'入力シート(男)'!H18</f>
        <v>0</v>
      </c>
      <c r="E22" s="162">
        <f>'入力シート(男)'!I18</f>
        <v>0</v>
      </c>
      <c r="G22" s="163">
        <v>5</v>
      </c>
      <c r="H22" s="165" t="s">
        <v>127</v>
      </c>
      <c r="I22" s="154" t="str">
        <f>'入力シート(男)'!L11&amp;"　"&amp;'入力シート(男)'!M11</f>
        <v>　</v>
      </c>
      <c r="J22" s="155"/>
      <c r="K22" s="166"/>
      <c r="L22" s="168">
        <f>'入力シート(男)'!N11</f>
        <v>0</v>
      </c>
      <c r="M22" s="156" t="s">
        <v>128</v>
      </c>
      <c r="O22" s="179" t="s">
        <v>132</v>
      </c>
      <c r="P22" s="191">
        <f>COUNTA('入力シート(男)'!C11:C40)-P16</f>
        <v>0</v>
      </c>
      <c r="Q22" s="192"/>
    </row>
    <row r="23" spans="1:18" ht="18" customHeight="1">
      <c r="A23" s="131"/>
      <c r="B23" s="34" t="str">
        <f>'入力シート(男)'!C18&amp;"　"&amp;'入力シート(男)'!D18</f>
        <v>　</v>
      </c>
      <c r="C23" s="148"/>
      <c r="D23" s="148"/>
      <c r="E23" s="151"/>
      <c r="G23" s="164"/>
      <c r="H23" s="93"/>
      <c r="I23" s="143"/>
      <c r="J23" s="144"/>
      <c r="K23" s="167"/>
      <c r="L23" s="169"/>
      <c r="M23" s="146"/>
      <c r="O23" s="179"/>
      <c r="P23" s="191"/>
      <c r="Q23" s="192"/>
    </row>
    <row r="24" spans="1:18" ht="9" customHeight="1">
      <c r="A24" s="131">
        <v>9</v>
      </c>
      <c r="B24" s="35" t="str">
        <f>'入力シート(男)'!E19&amp;"　"&amp;'入力シート(男)'!F19</f>
        <v>　</v>
      </c>
      <c r="C24" s="160">
        <f>'入力シート(男)'!G19</f>
        <v>0</v>
      </c>
      <c r="D24" s="161">
        <f>'入力シート(男)'!H19</f>
        <v>0</v>
      </c>
      <c r="E24" s="162">
        <f>'入力シート(男)'!I19</f>
        <v>0</v>
      </c>
      <c r="G24" s="163">
        <v>6</v>
      </c>
      <c r="H24" s="165" t="s">
        <v>127</v>
      </c>
      <c r="I24" s="154" t="str">
        <f>'入力シート(男)'!L12&amp;"　"&amp;'入力シート(男)'!M12</f>
        <v>　</v>
      </c>
      <c r="J24" s="155"/>
      <c r="K24" s="166"/>
      <c r="L24" s="168">
        <f>'入力シート(男)'!N12</f>
        <v>0</v>
      </c>
      <c r="M24" s="156" t="s">
        <v>128</v>
      </c>
      <c r="O24" s="179"/>
      <c r="P24" s="191"/>
      <c r="Q24" s="192"/>
    </row>
    <row r="25" spans="1:18" ht="18" customHeight="1">
      <c r="A25" s="131"/>
      <c r="B25" s="34" t="str">
        <f>'入力シート(男)'!C19&amp;"　"&amp;'入力シート(男)'!D19</f>
        <v>　</v>
      </c>
      <c r="C25" s="148"/>
      <c r="D25" s="148"/>
      <c r="E25" s="151"/>
      <c r="G25" s="164"/>
      <c r="H25" s="93"/>
      <c r="I25" s="143"/>
      <c r="J25" s="144"/>
      <c r="K25" s="167"/>
      <c r="L25" s="169"/>
      <c r="M25" s="146"/>
      <c r="O25" s="179"/>
      <c r="P25" s="193"/>
      <c r="Q25" s="194"/>
    </row>
    <row r="26" spans="1:18" ht="9" customHeight="1">
      <c r="A26" s="131">
        <v>10</v>
      </c>
      <c r="B26" s="35" t="str">
        <f>'入力シート(男)'!E20&amp;"　"&amp;'入力シート(男)'!F20</f>
        <v>　</v>
      </c>
      <c r="C26" s="160">
        <f>'入力シート(男)'!G20</f>
        <v>0</v>
      </c>
      <c r="D26" s="161">
        <f>'入力シート(男)'!H20</f>
        <v>0</v>
      </c>
      <c r="E26" s="162">
        <f>'入力シート(男)'!I20</f>
        <v>0</v>
      </c>
      <c r="G26" s="163">
        <v>7</v>
      </c>
      <c r="H26" s="165" t="s">
        <v>127</v>
      </c>
      <c r="I26" s="154" t="str">
        <f>'入力シート(男)'!L13&amp;"　"&amp;'入力シート(男)'!M13</f>
        <v>　</v>
      </c>
      <c r="J26" s="155"/>
      <c r="K26" s="166"/>
      <c r="L26" s="168">
        <f>'入力シート(男)'!N13</f>
        <v>0</v>
      </c>
      <c r="M26" s="156" t="s">
        <v>128</v>
      </c>
      <c r="O26" s="179"/>
      <c r="P26" s="174" t="s">
        <v>131</v>
      </c>
      <c r="Q26" s="175"/>
    </row>
    <row r="27" spans="1:18" ht="18" customHeight="1" thickBot="1">
      <c r="A27" s="131"/>
      <c r="B27" s="34" t="str">
        <f>'入力シート(男)'!C20&amp;"　"&amp;'入力シート(男)'!D20</f>
        <v>　</v>
      </c>
      <c r="C27" s="148"/>
      <c r="D27" s="148"/>
      <c r="E27" s="151"/>
      <c r="G27" s="198"/>
      <c r="H27" s="199"/>
      <c r="I27" s="157"/>
      <c r="J27" s="158"/>
      <c r="K27" s="200"/>
      <c r="L27" s="201"/>
      <c r="M27" s="159"/>
      <c r="O27" s="190"/>
      <c r="P27" s="186"/>
      <c r="Q27" s="187"/>
    </row>
    <row r="28" spans="1:18" ht="9" customHeight="1">
      <c r="A28" s="131">
        <v>11</v>
      </c>
      <c r="B28" s="35" t="str">
        <f>'入力シート(男)'!E21&amp;"　"&amp;'入力シート(男)'!F21</f>
        <v>　</v>
      </c>
      <c r="C28" s="160">
        <f>'入力シート(男)'!G21</f>
        <v>0</v>
      </c>
      <c r="D28" s="161">
        <f>'入力シート(男)'!H21</f>
        <v>0</v>
      </c>
      <c r="E28" s="162">
        <f>'入力シート(男)'!I21</f>
        <v>0</v>
      </c>
      <c r="G28" s="38"/>
      <c r="M28" s="39"/>
      <c r="O28" s="40"/>
    </row>
    <row r="29" spans="1:18" ht="18" customHeight="1">
      <c r="A29" s="131"/>
      <c r="B29" s="34" t="str">
        <f>'入力シート(男)'!C21&amp;"　"&amp;'入力シート(男)'!D21</f>
        <v>　</v>
      </c>
      <c r="C29" s="148"/>
      <c r="D29" s="148"/>
      <c r="E29" s="151"/>
      <c r="G29" s="188" t="s">
        <v>133</v>
      </c>
      <c r="H29" s="188"/>
      <c r="I29" s="188"/>
      <c r="J29" s="188"/>
      <c r="K29" s="188"/>
      <c r="L29" s="188"/>
      <c r="M29" s="188"/>
      <c r="N29" s="188"/>
      <c r="O29" s="188"/>
      <c r="P29" s="188"/>
      <c r="Q29" s="188"/>
    </row>
    <row r="30" spans="1:18" ht="9" customHeight="1" thickBot="1">
      <c r="A30" s="131">
        <v>12</v>
      </c>
      <c r="B30" s="35" t="str">
        <f>'入力シート(男)'!E22&amp;"　"&amp;'入力シート(男)'!F22</f>
        <v>　</v>
      </c>
      <c r="C30" s="160">
        <f>'入力シート(男)'!G22</f>
        <v>0</v>
      </c>
      <c r="D30" s="161">
        <f>'入力シート(男)'!H22</f>
        <v>0</v>
      </c>
      <c r="E30" s="162">
        <f>'入力シート(男)'!I22</f>
        <v>0</v>
      </c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</row>
    <row r="31" spans="1:18" ht="18" customHeight="1">
      <c r="A31" s="131"/>
      <c r="B31" s="34" t="str">
        <f>'入力シート(男)'!C22&amp;"　"&amp;'入力シート(男)'!D22</f>
        <v>　</v>
      </c>
      <c r="C31" s="148"/>
      <c r="D31" s="148"/>
      <c r="E31" s="151"/>
      <c r="G31" s="195" t="s">
        <v>134</v>
      </c>
      <c r="H31" s="196"/>
      <c r="I31" s="196"/>
      <c r="J31" s="196"/>
      <c r="K31" s="197"/>
      <c r="L31" s="29"/>
      <c r="M31" s="195" t="s">
        <v>135</v>
      </c>
      <c r="N31" s="196"/>
      <c r="O31" s="196"/>
      <c r="P31" s="196"/>
      <c r="Q31" s="197"/>
    </row>
    <row r="32" spans="1:18" ht="9" customHeight="1">
      <c r="A32" s="131">
        <v>13</v>
      </c>
      <c r="B32" s="35" t="str">
        <f>'入力シート(男)'!E23&amp;"　"&amp;'入力シート(男)'!F23</f>
        <v>　</v>
      </c>
      <c r="C32" s="160">
        <f>'入力シート(男)'!G23</f>
        <v>0</v>
      </c>
      <c r="D32" s="161">
        <f>'入力シート(男)'!H23</f>
        <v>0</v>
      </c>
      <c r="E32" s="162">
        <f>'入力シート(男)'!I23</f>
        <v>0</v>
      </c>
      <c r="G32" s="202" t="s">
        <v>120</v>
      </c>
      <c r="H32" s="204" t="s">
        <v>136</v>
      </c>
      <c r="I32" s="206" t="s">
        <v>137</v>
      </c>
      <c r="J32" s="93" t="s">
        <v>138</v>
      </c>
      <c r="K32" s="208"/>
      <c r="L32" s="29"/>
      <c r="M32" s="211" t="s">
        <v>120</v>
      </c>
      <c r="N32" s="204" t="s">
        <v>136</v>
      </c>
      <c r="O32" s="206" t="s">
        <v>137</v>
      </c>
      <c r="P32" s="93" t="s">
        <v>138</v>
      </c>
      <c r="Q32" s="208"/>
    </row>
    <row r="33" spans="1:17" ht="18" customHeight="1" thickBot="1">
      <c r="A33" s="131"/>
      <c r="B33" s="34" t="str">
        <f>'入力シート(男)'!C23&amp;"　"&amp;'入力シート(男)'!D23</f>
        <v>　</v>
      </c>
      <c r="C33" s="148"/>
      <c r="D33" s="148"/>
      <c r="E33" s="151"/>
      <c r="G33" s="203"/>
      <c r="H33" s="205"/>
      <c r="I33" s="207"/>
      <c r="J33" s="209"/>
      <c r="K33" s="210"/>
      <c r="M33" s="212"/>
      <c r="N33" s="205"/>
      <c r="O33" s="207"/>
      <c r="P33" s="209"/>
      <c r="Q33" s="210"/>
    </row>
    <row r="34" spans="1:17" ht="9" customHeight="1">
      <c r="A34" s="131">
        <v>14</v>
      </c>
      <c r="B34" s="35" t="str">
        <f>'入力シート(男)'!E24&amp;"　"&amp;'入力シート(男)'!F24</f>
        <v>　</v>
      </c>
      <c r="C34" s="160">
        <f>'入力シート(男)'!G24</f>
        <v>0</v>
      </c>
      <c r="D34" s="161">
        <f>'入力シート(男)'!H24</f>
        <v>0</v>
      </c>
      <c r="E34" s="162">
        <f>'入力シート(男)'!I24</f>
        <v>0</v>
      </c>
      <c r="G34" s="213">
        <v>1</v>
      </c>
      <c r="H34" s="214">
        <f>'入力シート(男)'!L17</f>
        <v>0</v>
      </c>
      <c r="I34" s="229">
        <f>'入力シート(男)'!M17</f>
        <v>0</v>
      </c>
      <c r="J34" s="214">
        <f>'入力シート(男)'!N17</f>
        <v>0</v>
      </c>
      <c r="K34" s="218" t="str">
        <f>'入力シート(男)'!O17</f>
        <v/>
      </c>
      <c r="L34"/>
      <c r="M34" s="213">
        <v>1</v>
      </c>
      <c r="N34" s="215">
        <f>'入力シート(男)'!R17</f>
        <v>0</v>
      </c>
      <c r="O34" s="222">
        <f>'入力シート(男)'!S17</f>
        <v>0</v>
      </c>
      <c r="P34" s="230">
        <f>'入力シート(男)'!T17</f>
        <v>0</v>
      </c>
      <c r="Q34" s="216" t="str">
        <f>'入力シート(男)'!U17</f>
        <v/>
      </c>
    </row>
    <row r="35" spans="1:17" ht="18" customHeight="1">
      <c r="A35" s="131"/>
      <c r="B35" s="34" t="str">
        <f>'入力シート(男)'!C24&amp;"　"&amp;'入力シート(男)'!D24</f>
        <v>　</v>
      </c>
      <c r="C35" s="148"/>
      <c r="D35" s="148"/>
      <c r="E35" s="151"/>
      <c r="G35" s="131"/>
      <c r="H35" s="215"/>
      <c r="I35" s="222"/>
      <c r="J35" s="215"/>
      <c r="K35" s="219"/>
      <c r="L35"/>
      <c r="M35" s="131"/>
      <c r="N35" s="221"/>
      <c r="O35" s="223"/>
      <c r="P35" s="221"/>
      <c r="Q35" s="217"/>
    </row>
    <row r="36" spans="1:17" ht="9" customHeight="1">
      <c r="A36" s="131">
        <v>15</v>
      </c>
      <c r="B36" s="35" t="str">
        <f>'入力シート(男)'!E25&amp;"　"&amp;'入力シート(男)'!F25</f>
        <v>　</v>
      </c>
      <c r="C36" s="160">
        <f>'入力シート(男)'!G25</f>
        <v>0</v>
      </c>
      <c r="D36" s="161">
        <f>'入力シート(男)'!H25</f>
        <v>0</v>
      </c>
      <c r="E36" s="162">
        <f>'入力シート(男)'!I25</f>
        <v>0</v>
      </c>
      <c r="G36" s="131">
        <v>2</v>
      </c>
      <c r="H36" s="227">
        <f>'入力シート(男)'!L18</f>
        <v>0</v>
      </c>
      <c r="I36" s="228">
        <f>'入力シート(男)'!M18</f>
        <v>0</v>
      </c>
      <c r="J36" s="225">
        <f>'入力シート(男)'!N18</f>
        <v>0</v>
      </c>
      <c r="K36" s="224" t="str">
        <f>'入力シート(男)'!O18</f>
        <v/>
      </c>
      <c r="L36"/>
      <c r="M36" s="220"/>
      <c r="N36" s="215">
        <f>'入力シート(男)'!R18</f>
        <v>0</v>
      </c>
      <c r="O36" s="222">
        <f>'入力シート(男)'!S18</f>
        <v>0</v>
      </c>
      <c r="P36" s="215">
        <f>'入力シート(男)'!T18</f>
        <v>0</v>
      </c>
      <c r="Q36" s="219" t="str">
        <f>'入力シート(男)'!U18</f>
        <v/>
      </c>
    </row>
    <row r="37" spans="1:17" ht="18" customHeight="1">
      <c r="A37" s="131"/>
      <c r="B37" s="34" t="str">
        <f>'入力シート(男)'!C25&amp;"　"&amp;'入力シート(男)'!D25</f>
        <v>　</v>
      </c>
      <c r="C37" s="148"/>
      <c r="D37" s="148"/>
      <c r="E37" s="151"/>
      <c r="G37" s="131"/>
      <c r="H37" s="215"/>
      <c r="I37" s="222"/>
      <c r="J37" s="225"/>
      <c r="K37" s="224"/>
      <c r="L37"/>
      <c r="M37" s="220"/>
      <c r="N37" s="225"/>
      <c r="O37" s="226"/>
      <c r="P37" s="225"/>
      <c r="Q37" s="224"/>
    </row>
    <row r="38" spans="1:17" ht="9" customHeight="1">
      <c r="A38" s="131">
        <v>16</v>
      </c>
      <c r="B38" s="35" t="str">
        <f>'入力シート(男)'!E26&amp;"　"&amp;'入力シート(男)'!F26</f>
        <v>　</v>
      </c>
      <c r="C38" s="160">
        <f>'入力シート(男)'!G26</f>
        <v>0</v>
      </c>
      <c r="D38" s="161">
        <f>'入力シート(男)'!H26</f>
        <v>0</v>
      </c>
      <c r="E38" s="162">
        <f>'入力シート(男)'!I26</f>
        <v>0</v>
      </c>
      <c r="G38" s="131">
        <v>3</v>
      </c>
      <c r="H38" s="227">
        <f>'入力シート(男)'!L19</f>
        <v>0</v>
      </c>
      <c r="I38" s="228">
        <f>'入力シート(男)'!M19</f>
        <v>0</v>
      </c>
      <c r="J38" s="225">
        <f>'入力シート(男)'!N19</f>
        <v>0</v>
      </c>
      <c r="K38" s="224" t="str">
        <f>'入力シート(男)'!O19</f>
        <v/>
      </c>
      <c r="L38"/>
      <c r="M38" s="131">
        <v>2</v>
      </c>
      <c r="N38" s="225">
        <f>'入力シート(男)'!R19</f>
        <v>0</v>
      </c>
      <c r="O38" s="226">
        <f>'入力シート(男)'!S19</f>
        <v>0</v>
      </c>
      <c r="P38" s="225">
        <f>'入力シート(男)'!T19</f>
        <v>0</v>
      </c>
      <c r="Q38" s="224" t="str">
        <f>'入力シート(男)'!U19</f>
        <v/>
      </c>
    </row>
    <row r="39" spans="1:17" ht="18" customHeight="1">
      <c r="A39" s="131"/>
      <c r="B39" s="34" t="str">
        <f>'入力シート(男)'!C26&amp;"　"&amp;'入力シート(男)'!D26</f>
        <v>　</v>
      </c>
      <c r="C39" s="148"/>
      <c r="D39" s="148"/>
      <c r="E39" s="151"/>
      <c r="G39" s="131"/>
      <c r="H39" s="215"/>
      <c r="I39" s="222"/>
      <c r="J39" s="225"/>
      <c r="K39" s="224"/>
      <c r="L39"/>
      <c r="M39" s="131"/>
      <c r="N39" s="221"/>
      <c r="O39" s="223"/>
      <c r="P39" s="221"/>
      <c r="Q39" s="217"/>
    </row>
    <row r="40" spans="1:17" ht="9" customHeight="1">
      <c r="A40" s="131">
        <v>17</v>
      </c>
      <c r="B40" s="35" t="str">
        <f>'入力シート(男)'!E27&amp;"　"&amp;'入力シート(男)'!F27</f>
        <v>　</v>
      </c>
      <c r="C40" s="160">
        <f>'入力シート(男)'!G27</f>
        <v>0</v>
      </c>
      <c r="D40" s="161">
        <f>'入力シート(男)'!H27</f>
        <v>0</v>
      </c>
      <c r="E40" s="162">
        <f>'入力シート(男)'!I27</f>
        <v>0</v>
      </c>
      <c r="G40" s="131">
        <v>4</v>
      </c>
      <c r="H40" s="227">
        <f>'入力シート(男)'!L20</f>
        <v>0</v>
      </c>
      <c r="I40" s="228">
        <f>'入力シート(男)'!M20</f>
        <v>0</v>
      </c>
      <c r="J40" s="225">
        <f>'入力シート(男)'!N20</f>
        <v>0</v>
      </c>
      <c r="K40" s="224" t="str">
        <f>'入力シート(男)'!O20</f>
        <v/>
      </c>
      <c r="L40"/>
      <c r="M40" s="220"/>
      <c r="N40" s="215">
        <f>'入力シート(男)'!R20</f>
        <v>0</v>
      </c>
      <c r="O40" s="222">
        <f>'入力シート(男)'!S20</f>
        <v>0</v>
      </c>
      <c r="P40" s="215">
        <f>'入力シート(男)'!T20</f>
        <v>0</v>
      </c>
      <c r="Q40" s="219" t="str">
        <f>'入力シート(男)'!U20</f>
        <v/>
      </c>
    </row>
    <row r="41" spans="1:17" ht="18" customHeight="1">
      <c r="A41" s="131"/>
      <c r="B41" s="34" t="str">
        <f>'入力シート(男)'!C27&amp;"　"&amp;'入力シート(男)'!D27</f>
        <v>　</v>
      </c>
      <c r="C41" s="148"/>
      <c r="D41" s="148"/>
      <c r="E41" s="151"/>
      <c r="G41" s="131"/>
      <c r="H41" s="215"/>
      <c r="I41" s="222"/>
      <c r="J41" s="225"/>
      <c r="K41" s="224"/>
      <c r="L41"/>
      <c r="M41" s="220"/>
      <c r="N41" s="225"/>
      <c r="O41" s="226"/>
      <c r="P41" s="225"/>
      <c r="Q41" s="224"/>
    </row>
    <row r="42" spans="1:17" ht="9" customHeight="1">
      <c r="A42" s="131">
        <v>18</v>
      </c>
      <c r="B42" s="35" t="str">
        <f>'入力シート(男)'!E28&amp;"　"&amp;'入力シート(男)'!F28</f>
        <v>　</v>
      </c>
      <c r="C42" s="160">
        <f>'入力シート(男)'!G28</f>
        <v>0</v>
      </c>
      <c r="D42" s="161">
        <f>'入力シート(男)'!H28</f>
        <v>0</v>
      </c>
      <c r="E42" s="162">
        <f>'入力シート(男)'!I28</f>
        <v>0</v>
      </c>
      <c r="G42" s="131">
        <v>5</v>
      </c>
      <c r="H42" s="227">
        <f>'入力シート(男)'!L21</f>
        <v>0</v>
      </c>
      <c r="I42" s="228">
        <f>'入力シート(男)'!M21</f>
        <v>0</v>
      </c>
      <c r="J42" s="225">
        <f>'入力シート(男)'!N21</f>
        <v>0</v>
      </c>
      <c r="K42" s="224" t="str">
        <f>'入力シート(男)'!O21</f>
        <v/>
      </c>
      <c r="L42"/>
      <c r="M42" s="131">
        <v>3</v>
      </c>
      <c r="N42" s="225">
        <f>'入力シート(男)'!R21</f>
        <v>0</v>
      </c>
      <c r="O42" s="226">
        <f>'入力シート(男)'!S21</f>
        <v>0</v>
      </c>
      <c r="P42" s="225">
        <f>'入力シート(男)'!T21</f>
        <v>0</v>
      </c>
      <c r="Q42" s="224" t="str">
        <f>'入力シート(男)'!U21</f>
        <v/>
      </c>
    </row>
    <row r="43" spans="1:17" ht="18" customHeight="1">
      <c r="A43" s="131"/>
      <c r="B43" s="34" t="str">
        <f>'入力シート(男)'!C28&amp;"　"&amp;'入力シート(男)'!D28</f>
        <v>　</v>
      </c>
      <c r="C43" s="148"/>
      <c r="D43" s="148"/>
      <c r="E43" s="151"/>
      <c r="G43" s="131"/>
      <c r="H43" s="215"/>
      <c r="I43" s="222"/>
      <c r="J43" s="225"/>
      <c r="K43" s="224"/>
      <c r="L43"/>
      <c r="M43" s="131"/>
      <c r="N43" s="221"/>
      <c r="O43" s="223"/>
      <c r="P43" s="221"/>
      <c r="Q43" s="217"/>
    </row>
    <row r="44" spans="1:17" ht="9" customHeight="1">
      <c r="A44" s="131">
        <v>19</v>
      </c>
      <c r="B44" s="35" t="str">
        <f>'入力シート(男)'!E29&amp;"　"&amp;'入力シート(男)'!F29</f>
        <v>　</v>
      </c>
      <c r="C44" s="160">
        <f>'入力シート(男)'!G29</f>
        <v>0</v>
      </c>
      <c r="D44" s="161">
        <f>'入力シート(男)'!H29</f>
        <v>0</v>
      </c>
      <c r="E44" s="162">
        <f>'入力シート(男)'!I29</f>
        <v>0</v>
      </c>
      <c r="G44" s="131">
        <v>6</v>
      </c>
      <c r="H44" s="227">
        <f>'入力シート(男)'!L22</f>
        <v>0</v>
      </c>
      <c r="I44" s="228">
        <f>'入力シート(男)'!M22</f>
        <v>0</v>
      </c>
      <c r="J44" s="225">
        <f>'入力シート(男)'!N22</f>
        <v>0</v>
      </c>
      <c r="K44" s="224" t="str">
        <f>'入力シート(男)'!O22</f>
        <v/>
      </c>
      <c r="L44"/>
      <c r="M44" s="220"/>
      <c r="N44" s="215">
        <f>'入力シート(男)'!R22</f>
        <v>0</v>
      </c>
      <c r="O44" s="222">
        <f>'入力シート(男)'!S22</f>
        <v>0</v>
      </c>
      <c r="P44" s="215">
        <f>'入力シート(男)'!T22</f>
        <v>0</v>
      </c>
      <c r="Q44" s="219" t="str">
        <f>'入力シート(男)'!U22</f>
        <v/>
      </c>
    </row>
    <row r="45" spans="1:17" ht="18" customHeight="1">
      <c r="A45" s="131"/>
      <c r="B45" s="34" t="str">
        <f>'入力シート(男)'!C29&amp;"　"&amp;'入力シート(男)'!D29</f>
        <v>　</v>
      </c>
      <c r="C45" s="148"/>
      <c r="D45" s="148"/>
      <c r="E45" s="151"/>
      <c r="G45" s="131"/>
      <c r="H45" s="215"/>
      <c r="I45" s="222"/>
      <c r="J45" s="225"/>
      <c r="K45" s="224"/>
      <c r="L45"/>
      <c r="M45" s="220"/>
      <c r="N45" s="225"/>
      <c r="O45" s="226"/>
      <c r="P45" s="225"/>
      <c r="Q45" s="224"/>
    </row>
    <row r="46" spans="1:17" ht="9" customHeight="1">
      <c r="A46" s="131">
        <v>20</v>
      </c>
      <c r="B46" s="35" t="str">
        <f>'入力シート(男)'!E30&amp;"　"&amp;'入力シート(男)'!F30</f>
        <v>　</v>
      </c>
      <c r="C46" s="160">
        <f>'入力シート(男)'!G30</f>
        <v>0</v>
      </c>
      <c r="D46" s="161">
        <f>'入力シート(男)'!H30</f>
        <v>0</v>
      </c>
      <c r="E46" s="162">
        <f>'入力シート(男)'!I30</f>
        <v>0</v>
      </c>
      <c r="G46" s="213">
        <v>7</v>
      </c>
      <c r="H46" s="231">
        <f>'入力シート(男)'!L23</f>
        <v>0</v>
      </c>
      <c r="I46" s="232">
        <f>'入力シート(男)'!M23</f>
        <v>0</v>
      </c>
      <c r="J46" s="215">
        <f>'入力シート(男)'!N23</f>
        <v>0</v>
      </c>
      <c r="K46" s="219" t="str">
        <f>'入力シート(男)'!O23</f>
        <v/>
      </c>
      <c r="L46"/>
      <c r="M46" s="131">
        <v>4</v>
      </c>
      <c r="N46" s="225">
        <f>'入力シート(男)'!R23</f>
        <v>0</v>
      </c>
      <c r="O46" s="226">
        <f>'入力シート(男)'!S23</f>
        <v>0</v>
      </c>
      <c r="P46" s="225">
        <f>'入力シート(男)'!T23</f>
        <v>0</v>
      </c>
      <c r="Q46" s="224" t="str">
        <f>'入力シート(男)'!U23</f>
        <v/>
      </c>
    </row>
    <row r="47" spans="1:17" ht="18" customHeight="1">
      <c r="A47" s="131"/>
      <c r="B47" s="34" t="str">
        <f>'入力シート(男)'!C30&amp;"　"&amp;'入力シート(男)'!D30</f>
        <v>　</v>
      </c>
      <c r="C47" s="148"/>
      <c r="D47" s="148"/>
      <c r="E47" s="151"/>
      <c r="G47" s="131"/>
      <c r="H47" s="215"/>
      <c r="I47" s="222"/>
      <c r="J47" s="225"/>
      <c r="K47" s="224"/>
      <c r="L47"/>
      <c r="M47" s="131"/>
      <c r="N47" s="221"/>
      <c r="O47" s="223"/>
      <c r="P47" s="221"/>
      <c r="Q47" s="217"/>
    </row>
    <row r="48" spans="1:17" ht="9" customHeight="1">
      <c r="A48" s="131">
        <v>21</v>
      </c>
      <c r="B48" s="35" t="str">
        <f>'入力シート(男)'!E31&amp;"　"&amp;'入力シート(男)'!F31</f>
        <v>　</v>
      </c>
      <c r="C48" s="160">
        <f>'入力シート(男)'!G31</f>
        <v>0</v>
      </c>
      <c r="D48" s="161">
        <f>'入力シート(男)'!H31</f>
        <v>0</v>
      </c>
      <c r="E48" s="162">
        <f>'入力シート(男)'!I31</f>
        <v>0</v>
      </c>
      <c r="G48" s="131">
        <v>8</v>
      </c>
      <c r="H48" s="227">
        <f>'入力シート(男)'!L24</f>
        <v>0</v>
      </c>
      <c r="I48" s="228">
        <f>'入力シート(男)'!M24</f>
        <v>0</v>
      </c>
      <c r="J48" s="225">
        <f>'入力シート(男)'!N24</f>
        <v>0</v>
      </c>
      <c r="K48" s="224" t="str">
        <f>'入力シート(男)'!O24</f>
        <v/>
      </c>
      <c r="L48"/>
      <c r="M48" s="220"/>
      <c r="N48" s="215">
        <f>'入力シート(男)'!R24</f>
        <v>0</v>
      </c>
      <c r="O48" s="222">
        <f>'入力シート(男)'!S24</f>
        <v>0</v>
      </c>
      <c r="P48" s="215">
        <f>'入力シート(男)'!T24</f>
        <v>0</v>
      </c>
      <c r="Q48" s="219" t="str">
        <f>'入力シート(男)'!U24</f>
        <v/>
      </c>
    </row>
    <row r="49" spans="1:17" ht="18" customHeight="1">
      <c r="A49" s="131"/>
      <c r="B49" s="34" t="str">
        <f>'入力シート(男)'!C31&amp;"　"&amp;'入力シート(男)'!D31</f>
        <v>　</v>
      </c>
      <c r="C49" s="148"/>
      <c r="D49" s="148"/>
      <c r="E49" s="151"/>
      <c r="G49" s="131"/>
      <c r="H49" s="215"/>
      <c r="I49" s="222"/>
      <c r="J49" s="225"/>
      <c r="K49" s="224"/>
      <c r="L49"/>
      <c r="M49" s="220"/>
      <c r="N49" s="225"/>
      <c r="O49" s="226"/>
      <c r="P49" s="225"/>
      <c r="Q49" s="224"/>
    </row>
    <row r="50" spans="1:17" ht="9" customHeight="1">
      <c r="A50" s="131">
        <v>22</v>
      </c>
      <c r="B50" s="35" t="str">
        <f>'入力シート(男)'!E32&amp;"　"&amp;'入力シート(男)'!F32</f>
        <v>　</v>
      </c>
      <c r="C50" s="160">
        <f>'入力シート(男)'!G32</f>
        <v>0</v>
      </c>
      <c r="D50" s="161">
        <f>'入力シート(男)'!H32</f>
        <v>0</v>
      </c>
      <c r="E50" s="162">
        <f>'入力シート(男)'!I32</f>
        <v>0</v>
      </c>
      <c r="G50" s="131">
        <v>9</v>
      </c>
      <c r="H50" s="227">
        <f>'入力シート(男)'!L25</f>
        <v>0</v>
      </c>
      <c r="I50" s="228">
        <f>'入力シート(男)'!M25</f>
        <v>0</v>
      </c>
      <c r="J50" s="225">
        <f>'入力シート(男)'!N25</f>
        <v>0</v>
      </c>
      <c r="K50" s="224" t="str">
        <f>'入力シート(男)'!O25</f>
        <v/>
      </c>
      <c r="L50"/>
      <c r="M50" s="131">
        <v>5</v>
      </c>
      <c r="N50" s="225">
        <f>'入力シート(男)'!R25</f>
        <v>0</v>
      </c>
      <c r="O50" s="226">
        <f>'入力シート(男)'!S25</f>
        <v>0</v>
      </c>
      <c r="P50" s="225">
        <f>'入力シート(男)'!T25</f>
        <v>0</v>
      </c>
      <c r="Q50" s="224" t="str">
        <f>'入力シート(男)'!U25</f>
        <v/>
      </c>
    </row>
    <row r="51" spans="1:17" ht="18" customHeight="1">
      <c r="A51" s="131"/>
      <c r="B51" s="34" t="str">
        <f>'入力シート(男)'!C32&amp;"　"&amp;'入力シート(男)'!D32</f>
        <v>　</v>
      </c>
      <c r="C51" s="148"/>
      <c r="D51" s="148"/>
      <c r="E51" s="151"/>
      <c r="G51" s="131"/>
      <c r="H51" s="215"/>
      <c r="I51" s="222"/>
      <c r="J51" s="225"/>
      <c r="K51" s="224"/>
      <c r="L51"/>
      <c r="M51" s="131"/>
      <c r="N51" s="221"/>
      <c r="O51" s="223"/>
      <c r="P51" s="221"/>
      <c r="Q51" s="217"/>
    </row>
    <row r="52" spans="1:17" ht="9" customHeight="1">
      <c r="A52" s="131">
        <v>23</v>
      </c>
      <c r="B52" s="35" t="str">
        <f>'入力シート(男)'!E33&amp;"　"&amp;'入力シート(男)'!F33</f>
        <v>　</v>
      </c>
      <c r="C52" s="160">
        <f>'入力シート(男)'!G33</f>
        <v>0</v>
      </c>
      <c r="D52" s="161">
        <f>'入力シート(男)'!H33</f>
        <v>0</v>
      </c>
      <c r="E52" s="162">
        <f>'入力シート(男)'!I33</f>
        <v>0</v>
      </c>
      <c r="G52" s="131">
        <v>10</v>
      </c>
      <c r="H52" s="227">
        <f>'入力シート(男)'!L26</f>
        <v>0</v>
      </c>
      <c r="I52" s="228">
        <f>'入力シート(男)'!M26</f>
        <v>0</v>
      </c>
      <c r="J52" s="225">
        <f>'入力シート(男)'!N26</f>
        <v>0</v>
      </c>
      <c r="K52" s="224" t="str">
        <f>'入力シート(男)'!O26</f>
        <v/>
      </c>
      <c r="L52"/>
      <c r="M52" s="220"/>
      <c r="N52" s="215">
        <f>'入力シート(男)'!R26</f>
        <v>0</v>
      </c>
      <c r="O52" s="222">
        <f>'入力シート(男)'!S26</f>
        <v>0</v>
      </c>
      <c r="P52" s="215">
        <f>'入力シート(男)'!T26</f>
        <v>0</v>
      </c>
      <c r="Q52" s="219" t="str">
        <f>'入力シート(男)'!U26</f>
        <v/>
      </c>
    </row>
    <row r="53" spans="1:17" ht="18" customHeight="1">
      <c r="A53" s="131"/>
      <c r="B53" s="34" t="str">
        <f>'入力シート(男)'!C33&amp;"　"&amp;'入力シート(男)'!D33</f>
        <v>　</v>
      </c>
      <c r="C53" s="148"/>
      <c r="D53" s="148"/>
      <c r="E53" s="151"/>
      <c r="G53" s="131"/>
      <c r="H53" s="215"/>
      <c r="I53" s="222"/>
      <c r="J53" s="225"/>
      <c r="K53" s="224"/>
      <c r="L53"/>
      <c r="M53" s="220"/>
      <c r="N53" s="225"/>
      <c r="O53" s="226"/>
      <c r="P53" s="225"/>
      <c r="Q53" s="224"/>
    </row>
    <row r="54" spans="1:17" ht="9" customHeight="1">
      <c r="A54" s="131">
        <v>24</v>
      </c>
      <c r="B54" s="35" t="str">
        <f>'入力シート(男)'!E34&amp;"　"&amp;'入力シート(男)'!F34</f>
        <v>　</v>
      </c>
      <c r="C54" s="160">
        <f>'入力シート(男)'!G34</f>
        <v>0</v>
      </c>
      <c r="D54" s="161">
        <f>'入力シート(男)'!H34</f>
        <v>0</v>
      </c>
      <c r="E54" s="162">
        <f>'入力シート(男)'!I34</f>
        <v>0</v>
      </c>
      <c r="G54" s="131">
        <v>11</v>
      </c>
      <c r="H54" s="227">
        <f>'入力シート(男)'!L27</f>
        <v>0</v>
      </c>
      <c r="I54" s="228">
        <f>'入力シート(男)'!M27</f>
        <v>0</v>
      </c>
      <c r="J54" s="225">
        <f>'入力シート(男)'!N27</f>
        <v>0</v>
      </c>
      <c r="K54" s="224" t="str">
        <f>'入力シート(男)'!O27</f>
        <v/>
      </c>
      <c r="L54"/>
      <c r="M54" s="131">
        <v>6</v>
      </c>
      <c r="N54" s="225">
        <f>'入力シート(男)'!R27</f>
        <v>0</v>
      </c>
      <c r="O54" s="226">
        <f>'入力シート(男)'!S27</f>
        <v>0</v>
      </c>
      <c r="P54" s="225">
        <f>'入力シート(男)'!T27</f>
        <v>0</v>
      </c>
      <c r="Q54" s="224" t="str">
        <f>'入力シート(男)'!U27</f>
        <v/>
      </c>
    </row>
    <row r="55" spans="1:17" ht="18" customHeight="1">
      <c r="A55" s="131"/>
      <c r="B55" s="34" t="str">
        <f>'入力シート(男)'!C34&amp;"　"&amp;'入力シート(男)'!D34</f>
        <v>　</v>
      </c>
      <c r="C55" s="148"/>
      <c r="D55" s="148"/>
      <c r="E55" s="151"/>
      <c r="F55" s="41"/>
      <c r="G55" s="131"/>
      <c r="H55" s="215"/>
      <c r="I55" s="222"/>
      <c r="J55" s="225"/>
      <c r="K55" s="224"/>
      <c r="L55"/>
      <c r="M55" s="131"/>
      <c r="N55" s="221"/>
      <c r="O55" s="223"/>
      <c r="P55" s="221"/>
      <c r="Q55" s="217"/>
    </row>
    <row r="56" spans="1:17" ht="9" customHeight="1">
      <c r="A56" s="131">
        <v>25</v>
      </c>
      <c r="B56" s="35" t="str">
        <f>'入力シート(男)'!E35&amp;"　"&amp;'入力シート(男)'!F35</f>
        <v>　</v>
      </c>
      <c r="C56" s="160">
        <f>'入力シート(男)'!G35</f>
        <v>0</v>
      </c>
      <c r="D56" s="161">
        <f>'入力シート(男)'!H35</f>
        <v>0</v>
      </c>
      <c r="E56" s="162">
        <f>'入力シート(男)'!I35</f>
        <v>0</v>
      </c>
      <c r="F56" s="41"/>
      <c r="G56" s="131">
        <v>12</v>
      </c>
      <c r="H56" s="227">
        <f>'入力シート(男)'!L28</f>
        <v>0</v>
      </c>
      <c r="I56" s="228">
        <f>'入力シート(男)'!M28</f>
        <v>0</v>
      </c>
      <c r="J56" s="225">
        <f>'入力シート(男)'!N28</f>
        <v>0</v>
      </c>
      <c r="K56" s="224" t="str">
        <f>'入力シート(男)'!O28</f>
        <v/>
      </c>
      <c r="L56"/>
      <c r="M56" s="220"/>
      <c r="N56" s="215">
        <f>'入力シート(男)'!R28</f>
        <v>0</v>
      </c>
      <c r="O56" s="222">
        <f>'入力シート(男)'!S28</f>
        <v>0</v>
      </c>
      <c r="P56" s="215">
        <f>'入力シート(男)'!T28</f>
        <v>0</v>
      </c>
      <c r="Q56" s="219" t="str">
        <f>'入力シート(男)'!U28</f>
        <v/>
      </c>
    </row>
    <row r="57" spans="1:17" ht="18" customHeight="1">
      <c r="A57" s="131"/>
      <c r="B57" s="34" t="str">
        <f>'入力シート(男)'!C35&amp;"　"&amp;'入力シート(男)'!D35</f>
        <v>　</v>
      </c>
      <c r="C57" s="148"/>
      <c r="D57" s="148"/>
      <c r="E57" s="151"/>
      <c r="F57" s="41"/>
      <c r="G57" s="131"/>
      <c r="H57" s="215"/>
      <c r="I57" s="222"/>
      <c r="J57" s="225"/>
      <c r="K57" s="224"/>
      <c r="L57"/>
      <c r="M57" s="220"/>
      <c r="N57" s="225"/>
      <c r="O57" s="226"/>
      <c r="P57" s="225"/>
      <c r="Q57" s="224"/>
    </row>
    <row r="58" spans="1:17" ht="9" customHeight="1">
      <c r="A58" s="131">
        <v>26</v>
      </c>
      <c r="B58" s="35" t="str">
        <f>'入力シート(男)'!E36&amp;"　"&amp;'入力シート(男)'!F36</f>
        <v>　</v>
      </c>
      <c r="C58" s="160">
        <f>'入力シート(男)'!G36</f>
        <v>0</v>
      </c>
      <c r="D58" s="161">
        <f>'入力シート(男)'!H36</f>
        <v>0</v>
      </c>
      <c r="E58" s="162">
        <f>'入力シート(男)'!I36</f>
        <v>0</v>
      </c>
      <c r="G58" s="131">
        <v>13</v>
      </c>
      <c r="H58" s="227">
        <f>'入力シート(男)'!L29</f>
        <v>0</v>
      </c>
      <c r="I58" s="228">
        <f>'入力シート(男)'!M29</f>
        <v>0</v>
      </c>
      <c r="J58" s="225">
        <f>'入力シート(男)'!N29</f>
        <v>0</v>
      </c>
      <c r="K58" s="224" t="str">
        <f>'入力シート(男)'!O29</f>
        <v/>
      </c>
      <c r="L58"/>
      <c r="M58" s="213">
        <v>7</v>
      </c>
      <c r="N58" s="215">
        <f>'入力シート(男)'!R29</f>
        <v>0</v>
      </c>
      <c r="O58" s="222">
        <f>'入力シート(男)'!S29</f>
        <v>0</v>
      </c>
      <c r="P58" s="215">
        <f>'入力シート(男)'!T29</f>
        <v>0</v>
      </c>
      <c r="Q58" s="219" t="str">
        <f>'入力シート(男)'!U29</f>
        <v/>
      </c>
    </row>
    <row r="59" spans="1:17" ht="18" customHeight="1">
      <c r="A59" s="131"/>
      <c r="B59" s="34" t="str">
        <f>'入力シート(男)'!C36&amp;"　"&amp;'入力シート(男)'!D36</f>
        <v>　</v>
      </c>
      <c r="C59" s="148"/>
      <c r="D59" s="148"/>
      <c r="E59" s="151"/>
      <c r="G59" s="131"/>
      <c r="H59" s="215"/>
      <c r="I59" s="222"/>
      <c r="J59" s="225"/>
      <c r="K59" s="224"/>
      <c r="L59"/>
      <c r="M59" s="131"/>
      <c r="N59" s="221"/>
      <c r="O59" s="223"/>
      <c r="P59" s="221"/>
      <c r="Q59" s="217"/>
    </row>
    <row r="60" spans="1:17" ht="9" customHeight="1">
      <c r="A60" s="131">
        <v>27</v>
      </c>
      <c r="B60" s="35" t="str">
        <f>'入力シート(男)'!E37&amp;"　"&amp;'入力シート(男)'!F37</f>
        <v>　</v>
      </c>
      <c r="C60" s="160">
        <f>'入力シート(男)'!G37</f>
        <v>0</v>
      </c>
      <c r="D60" s="161">
        <f>'入力シート(男)'!H37</f>
        <v>0</v>
      </c>
      <c r="E60" s="162">
        <f>'入力シート(男)'!I37</f>
        <v>0</v>
      </c>
      <c r="G60" s="131">
        <v>14</v>
      </c>
      <c r="H60" s="227">
        <f>'入力シート(男)'!L30</f>
        <v>0</v>
      </c>
      <c r="I60" s="228">
        <f>'入力シート(男)'!M30</f>
        <v>0</v>
      </c>
      <c r="J60" s="225">
        <f>'入力シート(男)'!N30</f>
        <v>0</v>
      </c>
      <c r="K60" s="224" t="str">
        <f>'入力シート(男)'!O30</f>
        <v/>
      </c>
      <c r="L60"/>
      <c r="M60" s="220"/>
      <c r="N60" s="215">
        <f>'入力シート(男)'!R30</f>
        <v>0</v>
      </c>
      <c r="O60" s="222">
        <f>'入力シート(男)'!S30</f>
        <v>0</v>
      </c>
      <c r="P60" s="215">
        <f>'入力シート(男)'!T30</f>
        <v>0</v>
      </c>
      <c r="Q60" s="219" t="str">
        <f>'入力シート(男)'!U30</f>
        <v/>
      </c>
    </row>
    <row r="61" spans="1:17" ht="18" customHeight="1">
      <c r="A61" s="131"/>
      <c r="B61" s="34" t="str">
        <f>'入力シート(男)'!C37&amp;"　"&amp;'入力シート(男)'!D37</f>
        <v>　</v>
      </c>
      <c r="C61" s="148"/>
      <c r="D61" s="148"/>
      <c r="E61" s="151"/>
      <c r="G61" s="131"/>
      <c r="H61" s="215"/>
      <c r="I61" s="222"/>
      <c r="J61" s="225"/>
      <c r="K61" s="224"/>
      <c r="L61"/>
      <c r="M61" s="220"/>
      <c r="N61" s="225"/>
      <c r="O61" s="226"/>
      <c r="P61" s="225"/>
      <c r="Q61" s="224"/>
    </row>
    <row r="62" spans="1:17" ht="9" customHeight="1">
      <c r="A62" s="131">
        <v>28</v>
      </c>
      <c r="B62" s="35" t="str">
        <f>'入力シート(男)'!E38&amp;"　"&amp;'入力シート(男)'!F38</f>
        <v>　</v>
      </c>
      <c r="C62" s="160">
        <f>'入力シート(男)'!G38</f>
        <v>0</v>
      </c>
      <c r="D62" s="161">
        <f>'入力シート(男)'!H38</f>
        <v>0</v>
      </c>
      <c r="E62" s="162">
        <f>'入力シート(男)'!I38</f>
        <v>0</v>
      </c>
      <c r="G62" s="131">
        <v>15</v>
      </c>
      <c r="H62" s="227">
        <f>'入力シート(男)'!L31</f>
        <v>0</v>
      </c>
      <c r="I62" s="228">
        <f>'入力シート(男)'!M31</f>
        <v>0</v>
      </c>
      <c r="J62" s="225">
        <f>'入力シート(男)'!N31</f>
        <v>0</v>
      </c>
      <c r="K62" s="224" t="str">
        <f>'入力シート(男)'!O31</f>
        <v/>
      </c>
      <c r="L62"/>
      <c r="M62" s="131">
        <v>8</v>
      </c>
      <c r="N62" s="225">
        <f>'入力シート(男)'!R31</f>
        <v>0</v>
      </c>
      <c r="O62" s="226">
        <f>'入力シート(男)'!S31</f>
        <v>0</v>
      </c>
      <c r="P62" s="225">
        <f>'入力シート(男)'!T31</f>
        <v>0</v>
      </c>
      <c r="Q62" s="224" t="str">
        <f>'入力シート(男)'!U31</f>
        <v/>
      </c>
    </row>
    <row r="63" spans="1:17" ht="18" customHeight="1">
      <c r="A63" s="131"/>
      <c r="B63" s="34" t="str">
        <f>'入力シート(男)'!C38&amp;"　"&amp;'入力シート(男)'!D38</f>
        <v>　</v>
      </c>
      <c r="C63" s="148"/>
      <c r="D63" s="148"/>
      <c r="E63" s="151"/>
      <c r="G63" s="131"/>
      <c r="H63" s="215"/>
      <c r="I63" s="222"/>
      <c r="J63" s="225"/>
      <c r="K63" s="224"/>
      <c r="L63"/>
      <c r="M63" s="131"/>
      <c r="N63" s="221"/>
      <c r="O63" s="223"/>
      <c r="P63" s="221"/>
      <c r="Q63" s="217"/>
    </row>
    <row r="64" spans="1:17" ht="9" customHeight="1">
      <c r="A64" s="131">
        <v>29</v>
      </c>
      <c r="B64" s="35" t="str">
        <f>'入力シート(男)'!E39&amp;"　"&amp;'入力シート(男)'!F39</f>
        <v>　</v>
      </c>
      <c r="C64" s="160">
        <f>'入力シート(男)'!G39</f>
        <v>0</v>
      </c>
      <c r="D64" s="161">
        <f>'入力シート(男)'!H39</f>
        <v>0</v>
      </c>
      <c r="E64" s="162">
        <f>'入力シート(男)'!I39</f>
        <v>0</v>
      </c>
      <c r="G64" s="131">
        <v>16</v>
      </c>
      <c r="H64" s="227">
        <f>'入力シート(男)'!L32</f>
        <v>0</v>
      </c>
      <c r="I64" s="228">
        <f>'入力シート(男)'!M32</f>
        <v>0</v>
      </c>
      <c r="J64" s="225">
        <f>'入力シート(男)'!N32</f>
        <v>0</v>
      </c>
      <c r="K64" s="224" t="str">
        <f>'入力シート(男)'!O32</f>
        <v/>
      </c>
      <c r="L64"/>
      <c r="M64" s="220"/>
      <c r="N64" s="215">
        <f>'入力シート(男)'!R32</f>
        <v>0</v>
      </c>
      <c r="O64" s="222">
        <f>'入力シート(男)'!S32</f>
        <v>0</v>
      </c>
      <c r="P64" s="215">
        <f>'入力シート(男)'!T32</f>
        <v>0</v>
      </c>
      <c r="Q64" s="219" t="str">
        <f>'入力シート(男)'!U32</f>
        <v/>
      </c>
    </row>
    <row r="65" spans="1:17" ht="18" customHeight="1">
      <c r="A65" s="131"/>
      <c r="B65" s="34" t="str">
        <f>'入力シート(男)'!C39&amp;"　"&amp;'入力シート(男)'!D39</f>
        <v>　</v>
      </c>
      <c r="C65" s="148"/>
      <c r="D65" s="148"/>
      <c r="E65" s="151"/>
      <c r="G65" s="131"/>
      <c r="H65" s="215"/>
      <c r="I65" s="222"/>
      <c r="J65" s="225"/>
      <c r="K65" s="224"/>
      <c r="L65"/>
      <c r="M65" s="220"/>
      <c r="N65" s="225"/>
      <c r="O65" s="226"/>
      <c r="P65" s="225"/>
      <c r="Q65" s="224"/>
    </row>
    <row r="66" spans="1:17" ht="9" customHeight="1">
      <c r="A66" s="131">
        <v>30</v>
      </c>
      <c r="B66" s="35" t="str">
        <f>'入力シート(男)'!E40&amp;"　"&amp;'入力シート(男)'!F40</f>
        <v>　</v>
      </c>
      <c r="C66" s="160">
        <f>'入力シート(男)'!G40</f>
        <v>0</v>
      </c>
      <c r="D66" s="161">
        <f>'入力シート(男)'!H40</f>
        <v>0</v>
      </c>
      <c r="E66" s="162">
        <f>'入力シート(男)'!I40</f>
        <v>0</v>
      </c>
      <c r="G66" s="213">
        <v>17</v>
      </c>
      <c r="H66" s="227">
        <f>'入力シート(男)'!L33</f>
        <v>0</v>
      </c>
      <c r="I66" s="228">
        <f>'入力シート(男)'!M33</f>
        <v>0</v>
      </c>
      <c r="J66" s="215">
        <f>'入力シート(男)'!N33</f>
        <v>0</v>
      </c>
      <c r="K66" s="219" t="str">
        <f>'入力シート(男)'!O33</f>
        <v/>
      </c>
      <c r="L66"/>
      <c r="M66" s="213">
        <v>9</v>
      </c>
      <c r="N66" s="215">
        <f>'入力シート(男)'!R33</f>
        <v>0</v>
      </c>
      <c r="O66" s="222">
        <f>'入力シート(男)'!S33</f>
        <v>0</v>
      </c>
      <c r="P66" s="215">
        <f>'入力シート(男)'!T33</f>
        <v>0</v>
      </c>
      <c r="Q66" s="219" t="str">
        <f>'入力シート(男)'!U33</f>
        <v/>
      </c>
    </row>
    <row r="67" spans="1:17" ht="18" customHeight="1" thickBot="1">
      <c r="A67" s="233"/>
      <c r="B67" s="42" t="str">
        <f>'入力シート(男)'!C40&amp;"　"&amp;'入力シート(男)'!D40</f>
        <v>　</v>
      </c>
      <c r="C67" s="234"/>
      <c r="D67" s="234"/>
      <c r="E67" s="235"/>
      <c r="G67" s="131"/>
      <c r="H67" s="215"/>
      <c r="I67" s="222"/>
      <c r="J67" s="225"/>
      <c r="K67" s="224"/>
      <c r="L67"/>
      <c r="M67" s="131"/>
      <c r="N67" s="221"/>
      <c r="O67" s="223"/>
      <c r="P67" s="221"/>
      <c r="Q67" s="217"/>
    </row>
    <row r="68" spans="1:17" ht="9" customHeight="1">
      <c r="A68"/>
      <c r="B68"/>
      <c r="C68"/>
      <c r="D68"/>
      <c r="E68"/>
      <c r="G68" s="131">
        <v>18</v>
      </c>
      <c r="H68" s="227">
        <f>'入力シート(男)'!L34</f>
        <v>0</v>
      </c>
      <c r="I68" s="228">
        <f>'入力シート(男)'!M34</f>
        <v>0</v>
      </c>
      <c r="J68" s="225">
        <f>'入力シート(男)'!N34</f>
        <v>0</v>
      </c>
      <c r="K68" s="224" t="str">
        <f>'入力シート(男)'!O34</f>
        <v/>
      </c>
      <c r="L68"/>
      <c r="M68" s="220"/>
      <c r="N68" s="215">
        <f>'入力シート(男)'!R34</f>
        <v>0</v>
      </c>
      <c r="O68" s="222">
        <f>'入力シート(男)'!S34</f>
        <v>0</v>
      </c>
      <c r="P68" s="215">
        <f>'入力シート(男)'!T34</f>
        <v>0</v>
      </c>
      <c r="Q68" s="219" t="str">
        <f>'入力シート(男)'!U34</f>
        <v/>
      </c>
    </row>
    <row r="69" spans="1:17" ht="18" customHeight="1">
      <c r="A69"/>
      <c r="B69"/>
      <c r="C69"/>
      <c r="D69"/>
      <c r="E69"/>
      <c r="G69" s="131"/>
      <c r="H69" s="215"/>
      <c r="I69" s="222"/>
      <c r="J69" s="225"/>
      <c r="K69" s="224"/>
      <c r="L69"/>
      <c r="M69" s="220"/>
      <c r="N69" s="225"/>
      <c r="O69" s="226"/>
      <c r="P69" s="225"/>
      <c r="Q69" s="224"/>
    </row>
    <row r="70" spans="1:17" ht="9" customHeight="1">
      <c r="A70"/>
      <c r="B70"/>
      <c r="C70"/>
      <c r="D70"/>
      <c r="E70"/>
      <c r="G70" s="131">
        <v>19</v>
      </c>
      <c r="H70" s="227">
        <f>'入力シート(男)'!L35</f>
        <v>0</v>
      </c>
      <c r="I70" s="228">
        <f>'入力シート(男)'!M35</f>
        <v>0</v>
      </c>
      <c r="J70" s="225">
        <f>'入力シート(男)'!N35</f>
        <v>0</v>
      </c>
      <c r="K70" s="224" t="str">
        <f>'入力シート(男)'!O35</f>
        <v/>
      </c>
      <c r="L70"/>
      <c r="M70" s="131">
        <v>10</v>
      </c>
      <c r="N70" s="225">
        <f>'入力シート(男)'!R35</f>
        <v>0</v>
      </c>
      <c r="O70" s="226">
        <f>'入力シート(男)'!S35</f>
        <v>0</v>
      </c>
      <c r="P70" s="225">
        <f>'入力シート(男)'!T35</f>
        <v>0</v>
      </c>
      <c r="Q70" s="224" t="str">
        <f>'入力シート(男)'!U35</f>
        <v/>
      </c>
    </row>
    <row r="71" spans="1:17" ht="18" customHeight="1">
      <c r="A71"/>
      <c r="B71"/>
      <c r="C71"/>
      <c r="D71"/>
      <c r="E71"/>
      <c r="G71" s="131"/>
      <c r="H71" s="215"/>
      <c r="I71" s="222"/>
      <c r="J71" s="225"/>
      <c r="K71" s="224"/>
      <c r="L71"/>
      <c r="M71" s="131"/>
      <c r="N71" s="221"/>
      <c r="O71" s="223"/>
      <c r="P71" s="221"/>
      <c r="Q71" s="217"/>
    </row>
    <row r="72" spans="1:17" ht="9" customHeight="1">
      <c r="A72"/>
      <c r="B72"/>
      <c r="C72"/>
      <c r="D72"/>
      <c r="E72"/>
      <c r="G72" s="131">
        <v>20</v>
      </c>
      <c r="H72" s="227">
        <f>'入力シート(男)'!L36</f>
        <v>0</v>
      </c>
      <c r="I72" s="228">
        <f>'入力シート(男)'!M36</f>
        <v>0</v>
      </c>
      <c r="J72" s="225">
        <f>'入力シート(男)'!N36</f>
        <v>0</v>
      </c>
      <c r="K72" s="224" t="str">
        <f>'入力シート(男)'!O36</f>
        <v/>
      </c>
      <c r="L72"/>
      <c r="M72" s="220"/>
      <c r="N72" s="215">
        <f>'入力シート(男)'!R36</f>
        <v>0</v>
      </c>
      <c r="O72" s="222">
        <f>'入力シート(男)'!S36</f>
        <v>0</v>
      </c>
      <c r="P72" s="215">
        <f>'入力シート(男)'!T36</f>
        <v>0</v>
      </c>
      <c r="Q72" s="219" t="str">
        <f>'入力シート(男)'!U36</f>
        <v/>
      </c>
    </row>
    <row r="73" spans="1:17" ht="18" customHeight="1">
      <c r="A73"/>
      <c r="B73"/>
      <c r="C73"/>
      <c r="D73"/>
      <c r="E73"/>
      <c r="G73" s="131"/>
      <c r="H73" s="215"/>
      <c r="I73" s="222"/>
      <c r="J73" s="225"/>
      <c r="K73" s="224"/>
      <c r="L73"/>
      <c r="M73" s="220"/>
      <c r="N73" s="225"/>
      <c r="O73" s="226"/>
      <c r="P73" s="225"/>
      <c r="Q73" s="224"/>
    </row>
    <row r="74" spans="1:17" ht="9" customHeight="1">
      <c r="G74" s="131">
        <v>21</v>
      </c>
      <c r="H74" s="227">
        <f>'入力シート(男)'!L37</f>
        <v>0</v>
      </c>
      <c r="I74" s="228">
        <f>'入力シート(男)'!M37</f>
        <v>0</v>
      </c>
      <c r="J74" s="225">
        <f>'入力シート(男)'!N37</f>
        <v>0</v>
      </c>
      <c r="K74" s="224" t="str">
        <f>'入力シート(男)'!O37</f>
        <v/>
      </c>
      <c r="L74"/>
      <c r="M74" s="213">
        <v>11</v>
      </c>
      <c r="N74" s="215">
        <f>'入力シート(男)'!R37</f>
        <v>0</v>
      </c>
      <c r="O74" s="222">
        <f>'入力シート(男)'!S37</f>
        <v>0</v>
      </c>
      <c r="P74" s="215">
        <f>'入力シート(男)'!T37</f>
        <v>0</v>
      </c>
      <c r="Q74" s="219" t="str">
        <f>'入力シート(男)'!U37</f>
        <v/>
      </c>
    </row>
    <row r="75" spans="1:17" ht="18" customHeight="1">
      <c r="A75" s="29" t="s">
        <v>139</v>
      </c>
      <c r="C75"/>
      <c r="D75"/>
      <c r="E75"/>
      <c r="F75"/>
      <c r="G75" s="131"/>
      <c r="H75" s="215"/>
      <c r="I75" s="222"/>
      <c r="J75" s="225"/>
      <c r="K75" s="224"/>
      <c r="L75"/>
      <c r="M75" s="131"/>
      <c r="N75" s="221"/>
      <c r="O75" s="223"/>
      <c r="P75" s="221"/>
      <c r="Q75" s="217"/>
    </row>
    <row r="76" spans="1:17" ht="9" customHeight="1">
      <c r="B76"/>
      <c r="C76"/>
      <c r="D76"/>
      <c r="E76"/>
      <c r="F76"/>
      <c r="G76" s="131">
        <v>22</v>
      </c>
      <c r="H76" s="227">
        <f>'入力シート(男)'!L38</f>
        <v>0</v>
      </c>
      <c r="I76" s="228">
        <f>'入力シート(男)'!M38</f>
        <v>0</v>
      </c>
      <c r="J76" s="225">
        <f>'入力シート(男)'!N38</f>
        <v>0</v>
      </c>
      <c r="K76" s="224" t="str">
        <f>'入力シート(男)'!O38</f>
        <v/>
      </c>
      <c r="L76"/>
      <c r="M76" s="220"/>
      <c r="N76" s="215">
        <f>'入力シート(男)'!R38</f>
        <v>0</v>
      </c>
      <c r="O76" s="222">
        <f>'入力シート(男)'!S38</f>
        <v>0</v>
      </c>
      <c r="P76" s="215">
        <f>'入力シート(男)'!T38</f>
        <v>0</v>
      </c>
      <c r="Q76" s="219" t="str">
        <f>'入力シート(男)'!U38</f>
        <v/>
      </c>
    </row>
    <row r="77" spans="1:17" ht="20.25" customHeight="1">
      <c r="B77" s="246" t="str">
        <f>IF('入力シート(男)'!F4="","令和　　年　　月　　日",'入力シート(男)'!F4)</f>
        <v>令和　　年　　月　　日</v>
      </c>
      <c r="C77" s="247"/>
      <c r="F77"/>
      <c r="G77" s="131"/>
      <c r="H77" s="215"/>
      <c r="I77" s="222"/>
      <c r="J77" s="225"/>
      <c r="K77" s="224"/>
      <c r="L77"/>
      <c r="M77" s="220"/>
      <c r="N77" s="225"/>
      <c r="O77" s="226"/>
      <c r="P77" s="225"/>
      <c r="Q77" s="224"/>
    </row>
    <row r="78" spans="1:17" ht="9" customHeight="1">
      <c r="G78" s="131">
        <v>23</v>
      </c>
      <c r="H78" s="227">
        <f>'入力シート(男)'!L39</f>
        <v>0</v>
      </c>
      <c r="I78" s="228">
        <f>'入力シート(男)'!M39</f>
        <v>0</v>
      </c>
      <c r="J78" s="225">
        <f>'入力シート(男)'!N39</f>
        <v>0</v>
      </c>
      <c r="K78" s="224" t="str">
        <f>'入力シート(男)'!O39</f>
        <v/>
      </c>
      <c r="M78" s="213">
        <v>12</v>
      </c>
      <c r="N78" s="215">
        <f>'入力シート(男)'!R39</f>
        <v>0</v>
      </c>
      <c r="O78" s="222">
        <f>'入力シート(男)'!S39</f>
        <v>0</v>
      </c>
      <c r="P78" s="215">
        <f>'入力シート(男)'!T39</f>
        <v>0</v>
      </c>
      <c r="Q78" s="219" t="str">
        <f>'入力シート(男)'!U39</f>
        <v/>
      </c>
    </row>
    <row r="79" spans="1:17" ht="18" customHeight="1">
      <c r="B79" s="43" t="s">
        <v>140</v>
      </c>
      <c r="C79" s="43"/>
      <c r="D79" s="44">
        <f>'入力シート(男)'!F3</f>
        <v>0</v>
      </c>
      <c r="E79" s="45"/>
      <c r="G79" s="131"/>
      <c r="H79" s="215"/>
      <c r="I79" s="222"/>
      <c r="J79" s="225"/>
      <c r="K79" s="224"/>
      <c r="M79" s="131"/>
      <c r="N79" s="221"/>
      <c r="O79" s="223"/>
      <c r="P79" s="221"/>
      <c r="Q79" s="217"/>
    </row>
    <row r="80" spans="1:17" ht="9" customHeight="1">
      <c r="G80" s="240">
        <v>24</v>
      </c>
      <c r="H80" s="227">
        <f>'入力シート(男)'!L40</f>
        <v>0</v>
      </c>
      <c r="I80" s="228">
        <f>'入力シート(男)'!M40</f>
        <v>0</v>
      </c>
      <c r="J80" s="231">
        <f>'入力シート(男)'!N40</f>
        <v>0</v>
      </c>
      <c r="K80" s="244" t="str">
        <f>'入力シート(男)'!O40</f>
        <v/>
      </c>
      <c r="M80" s="220"/>
      <c r="N80" s="215">
        <f>'入力シート(男)'!R40</f>
        <v>0</v>
      </c>
      <c r="O80" s="222">
        <f>'入力シート(男)'!S40</f>
        <v>0</v>
      </c>
      <c r="P80" s="215">
        <f>'入力シート(男)'!T40</f>
        <v>0</v>
      </c>
      <c r="Q80" s="219" t="str">
        <f>'入力シート(男)'!U40</f>
        <v/>
      </c>
    </row>
    <row r="81" spans="7:17" ht="18" customHeight="1" thickBot="1">
      <c r="G81" s="241"/>
      <c r="H81" s="242"/>
      <c r="I81" s="243"/>
      <c r="J81" s="242"/>
      <c r="K81" s="245"/>
      <c r="M81" s="236"/>
      <c r="N81" s="238"/>
      <c r="O81" s="237"/>
      <c r="P81" s="238"/>
      <c r="Q81" s="239"/>
    </row>
  </sheetData>
  <sheetProtection sheet="1" objects="1" scenarios="1"/>
  <mergeCells count="435">
    <mergeCell ref="Q80:Q81"/>
    <mergeCell ref="N78:N79"/>
    <mergeCell ref="O78:O79"/>
    <mergeCell ref="P78:P79"/>
    <mergeCell ref="Q78:Q79"/>
    <mergeCell ref="G80:G81"/>
    <mergeCell ref="H80:H81"/>
    <mergeCell ref="I80:I81"/>
    <mergeCell ref="J80:J81"/>
    <mergeCell ref="K80:K81"/>
    <mergeCell ref="N80:N81"/>
    <mergeCell ref="B77:C77"/>
    <mergeCell ref="G78:G79"/>
    <mergeCell ref="H78:H79"/>
    <mergeCell ref="I78:I79"/>
    <mergeCell ref="J78:J79"/>
    <mergeCell ref="K78:K79"/>
    <mergeCell ref="M78:M81"/>
    <mergeCell ref="O80:O81"/>
    <mergeCell ref="P80:P81"/>
    <mergeCell ref="N74:N75"/>
    <mergeCell ref="O74:O75"/>
    <mergeCell ref="P74:P75"/>
    <mergeCell ref="Q74:Q75"/>
    <mergeCell ref="G76:G77"/>
    <mergeCell ref="H76:H77"/>
    <mergeCell ref="I76:I77"/>
    <mergeCell ref="J76:J77"/>
    <mergeCell ref="K76:K77"/>
    <mergeCell ref="N76:N77"/>
    <mergeCell ref="G74:G75"/>
    <mergeCell ref="H74:H75"/>
    <mergeCell ref="I74:I75"/>
    <mergeCell ref="J74:J75"/>
    <mergeCell ref="K74:K75"/>
    <mergeCell ref="M74:M77"/>
    <mergeCell ref="O76:O77"/>
    <mergeCell ref="P76:P77"/>
    <mergeCell ref="Q76:Q77"/>
    <mergeCell ref="Q70:Q71"/>
    <mergeCell ref="G72:G73"/>
    <mergeCell ref="H72:H73"/>
    <mergeCell ref="I72:I73"/>
    <mergeCell ref="J72:J73"/>
    <mergeCell ref="K72:K73"/>
    <mergeCell ref="N72:N73"/>
    <mergeCell ref="O72:O73"/>
    <mergeCell ref="P72:P73"/>
    <mergeCell ref="Q72:Q73"/>
    <mergeCell ref="G70:G71"/>
    <mergeCell ref="H70:H71"/>
    <mergeCell ref="I70:I71"/>
    <mergeCell ref="J70:J71"/>
    <mergeCell ref="K70:K71"/>
    <mergeCell ref="M70:M73"/>
    <mergeCell ref="N70:N71"/>
    <mergeCell ref="O70:O71"/>
    <mergeCell ref="P70:P71"/>
    <mergeCell ref="P66:P67"/>
    <mergeCell ref="Q66:Q67"/>
    <mergeCell ref="G68:G69"/>
    <mergeCell ref="H68:H69"/>
    <mergeCell ref="I68:I69"/>
    <mergeCell ref="J68:J69"/>
    <mergeCell ref="K68:K69"/>
    <mergeCell ref="N68:N69"/>
    <mergeCell ref="O68:O69"/>
    <mergeCell ref="P68:P69"/>
    <mergeCell ref="I66:I67"/>
    <mergeCell ref="J66:J67"/>
    <mergeCell ref="K66:K67"/>
    <mergeCell ref="M66:M69"/>
    <mergeCell ref="N66:N67"/>
    <mergeCell ref="O66:O67"/>
    <mergeCell ref="Q68:Q69"/>
    <mergeCell ref="A66:A67"/>
    <mergeCell ref="C66:C67"/>
    <mergeCell ref="D66:D67"/>
    <mergeCell ref="E66:E67"/>
    <mergeCell ref="G66:G67"/>
    <mergeCell ref="H66:H67"/>
    <mergeCell ref="I64:I65"/>
    <mergeCell ref="J64:J65"/>
    <mergeCell ref="K64:K65"/>
    <mergeCell ref="Q62:Q63"/>
    <mergeCell ref="Q64:Q65"/>
    <mergeCell ref="P60:P61"/>
    <mergeCell ref="Q60:Q61"/>
    <mergeCell ref="N64:N65"/>
    <mergeCell ref="O64:O65"/>
    <mergeCell ref="P64:P65"/>
    <mergeCell ref="A64:A65"/>
    <mergeCell ref="C64:C65"/>
    <mergeCell ref="D64:D65"/>
    <mergeCell ref="E64:E65"/>
    <mergeCell ref="G64:G65"/>
    <mergeCell ref="H64:H65"/>
    <mergeCell ref="A62:A63"/>
    <mergeCell ref="C62:C63"/>
    <mergeCell ref="D62:D63"/>
    <mergeCell ref="E62:E63"/>
    <mergeCell ref="G62:G63"/>
    <mergeCell ref="H62:H63"/>
    <mergeCell ref="I62:I63"/>
    <mergeCell ref="J62:J63"/>
    <mergeCell ref="P58:P59"/>
    <mergeCell ref="K62:K63"/>
    <mergeCell ref="M62:M65"/>
    <mergeCell ref="N62:N63"/>
    <mergeCell ref="O62:O63"/>
    <mergeCell ref="P62:P63"/>
    <mergeCell ref="Q58:Q59"/>
    <mergeCell ref="A60:A61"/>
    <mergeCell ref="C60:C61"/>
    <mergeCell ref="D60:D61"/>
    <mergeCell ref="E60:E61"/>
    <mergeCell ref="G60:G61"/>
    <mergeCell ref="H60:H61"/>
    <mergeCell ref="I60:I61"/>
    <mergeCell ref="J60:J61"/>
    <mergeCell ref="I58:I59"/>
    <mergeCell ref="J58:J59"/>
    <mergeCell ref="K58:K59"/>
    <mergeCell ref="M58:M61"/>
    <mergeCell ref="N58:N59"/>
    <mergeCell ref="O58:O59"/>
    <mergeCell ref="K60:K61"/>
    <mergeCell ref="N60:N61"/>
    <mergeCell ref="O60:O61"/>
    <mergeCell ref="A58:A59"/>
    <mergeCell ref="C58:C59"/>
    <mergeCell ref="D58:D59"/>
    <mergeCell ref="E58:E59"/>
    <mergeCell ref="G58:G59"/>
    <mergeCell ref="H58:H59"/>
    <mergeCell ref="Q54:Q55"/>
    <mergeCell ref="Q56:Q57"/>
    <mergeCell ref="P52:P53"/>
    <mergeCell ref="Q52:Q53"/>
    <mergeCell ref="I56:I57"/>
    <mergeCell ref="J56:J57"/>
    <mergeCell ref="K56:K57"/>
    <mergeCell ref="N56:N57"/>
    <mergeCell ref="O56:O57"/>
    <mergeCell ref="P56:P57"/>
    <mergeCell ref="A54:A55"/>
    <mergeCell ref="C54:C55"/>
    <mergeCell ref="D54:D55"/>
    <mergeCell ref="E54:E55"/>
    <mergeCell ref="G54:G55"/>
    <mergeCell ref="H54:H55"/>
    <mergeCell ref="I54:I55"/>
    <mergeCell ref="J54:J55"/>
    <mergeCell ref="P50:P51"/>
    <mergeCell ref="K54:K55"/>
    <mergeCell ref="M54:M57"/>
    <mergeCell ref="N54:N55"/>
    <mergeCell ref="O54:O55"/>
    <mergeCell ref="P54:P55"/>
    <mergeCell ref="A56:A57"/>
    <mergeCell ref="C56:C57"/>
    <mergeCell ref="D56:D57"/>
    <mergeCell ref="E56:E57"/>
    <mergeCell ref="G56:G57"/>
    <mergeCell ref="H56:H57"/>
    <mergeCell ref="Q50:Q51"/>
    <mergeCell ref="A52:A53"/>
    <mergeCell ref="C52:C53"/>
    <mergeCell ref="D52:D53"/>
    <mergeCell ref="E52:E53"/>
    <mergeCell ref="G52:G53"/>
    <mergeCell ref="H52:H53"/>
    <mergeCell ref="I52:I53"/>
    <mergeCell ref="J52:J53"/>
    <mergeCell ref="I50:I51"/>
    <mergeCell ref="J50:J51"/>
    <mergeCell ref="K50:K51"/>
    <mergeCell ref="M50:M53"/>
    <mergeCell ref="N50:N51"/>
    <mergeCell ref="O50:O51"/>
    <mergeCell ref="K52:K53"/>
    <mergeCell ref="N52:N53"/>
    <mergeCell ref="O52:O53"/>
    <mergeCell ref="A50:A51"/>
    <mergeCell ref="C50:C51"/>
    <mergeCell ref="D50:D51"/>
    <mergeCell ref="E50:E51"/>
    <mergeCell ref="G50:G51"/>
    <mergeCell ref="H50:H51"/>
    <mergeCell ref="Q46:Q47"/>
    <mergeCell ref="Q48:Q49"/>
    <mergeCell ref="P44:P45"/>
    <mergeCell ref="Q44:Q45"/>
    <mergeCell ref="I48:I49"/>
    <mergeCell ref="J48:J49"/>
    <mergeCell ref="K48:K49"/>
    <mergeCell ref="N48:N49"/>
    <mergeCell ref="O48:O49"/>
    <mergeCell ref="P48:P49"/>
    <mergeCell ref="A46:A47"/>
    <mergeCell ref="C46:C47"/>
    <mergeCell ref="D46:D47"/>
    <mergeCell ref="E46:E47"/>
    <mergeCell ref="G46:G47"/>
    <mergeCell ref="H46:H47"/>
    <mergeCell ref="I46:I47"/>
    <mergeCell ref="J46:J47"/>
    <mergeCell ref="P42:P43"/>
    <mergeCell ref="K46:K47"/>
    <mergeCell ref="M46:M49"/>
    <mergeCell ref="N46:N47"/>
    <mergeCell ref="O46:O47"/>
    <mergeCell ref="P46:P47"/>
    <mergeCell ref="A48:A49"/>
    <mergeCell ref="C48:C49"/>
    <mergeCell ref="D48:D49"/>
    <mergeCell ref="E48:E49"/>
    <mergeCell ref="G48:G49"/>
    <mergeCell ref="H48:H49"/>
    <mergeCell ref="Q42:Q43"/>
    <mergeCell ref="A44:A45"/>
    <mergeCell ref="C44:C45"/>
    <mergeCell ref="D44:D45"/>
    <mergeCell ref="E44:E45"/>
    <mergeCell ref="G44:G45"/>
    <mergeCell ref="H44:H45"/>
    <mergeCell ref="I44:I45"/>
    <mergeCell ref="J44:J45"/>
    <mergeCell ref="I42:I43"/>
    <mergeCell ref="J42:J43"/>
    <mergeCell ref="K42:K43"/>
    <mergeCell ref="M42:M45"/>
    <mergeCell ref="N42:N43"/>
    <mergeCell ref="O42:O43"/>
    <mergeCell ref="K44:K45"/>
    <mergeCell ref="N44:N45"/>
    <mergeCell ref="O44:O45"/>
    <mergeCell ref="A42:A43"/>
    <mergeCell ref="C42:C43"/>
    <mergeCell ref="D42:D43"/>
    <mergeCell ref="E42:E43"/>
    <mergeCell ref="G42:G43"/>
    <mergeCell ref="H42:H43"/>
    <mergeCell ref="Q38:Q39"/>
    <mergeCell ref="Q40:Q41"/>
    <mergeCell ref="P36:P37"/>
    <mergeCell ref="Q36:Q37"/>
    <mergeCell ref="I40:I41"/>
    <mergeCell ref="J40:J41"/>
    <mergeCell ref="K40:K41"/>
    <mergeCell ref="N40:N41"/>
    <mergeCell ref="O40:O41"/>
    <mergeCell ref="P40:P41"/>
    <mergeCell ref="N32:N33"/>
    <mergeCell ref="O32:O33"/>
    <mergeCell ref="P32:Q33"/>
    <mergeCell ref="A38:A39"/>
    <mergeCell ref="C38:C39"/>
    <mergeCell ref="D38:D39"/>
    <mergeCell ref="E38:E39"/>
    <mergeCell ref="G38:G39"/>
    <mergeCell ref="H38:H39"/>
    <mergeCell ref="I38:I39"/>
    <mergeCell ref="J38:J39"/>
    <mergeCell ref="P34:P35"/>
    <mergeCell ref="K38:K39"/>
    <mergeCell ref="M38:M41"/>
    <mergeCell ref="N38:N39"/>
    <mergeCell ref="O38:O39"/>
    <mergeCell ref="P38:P39"/>
    <mergeCell ref="A40:A41"/>
    <mergeCell ref="C40:C41"/>
    <mergeCell ref="D40:D41"/>
    <mergeCell ref="E40:E41"/>
    <mergeCell ref="G40:G41"/>
    <mergeCell ref="H40:H41"/>
    <mergeCell ref="A36:A37"/>
    <mergeCell ref="A34:A35"/>
    <mergeCell ref="C34:C35"/>
    <mergeCell ref="D34:D35"/>
    <mergeCell ref="E34:E35"/>
    <mergeCell ref="G34:G35"/>
    <mergeCell ref="H34:H35"/>
    <mergeCell ref="Q34:Q35"/>
    <mergeCell ref="K34:K35"/>
    <mergeCell ref="M34:M37"/>
    <mergeCell ref="N34:N35"/>
    <mergeCell ref="O34:O35"/>
    <mergeCell ref="K36:K37"/>
    <mergeCell ref="N36:N37"/>
    <mergeCell ref="O36:O37"/>
    <mergeCell ref="G36:G37"/>
    <mergeCell ref="H36:H37"/>
    <mergeCell ref="I36:I37"/>
    <mergeCell ref="J36:J37"/>
    <mergeCell ref="I34:I35"/>
    <mergeCell ref="J34:J35"/>
    <mergeCell ref="C36:C37"/>
    <mergeCell ref="D36:D37"/>
    <mergeCell ref="E36:E37"/>
    <mergeCell ref="A32:A33"/>
    <mergeCell ref="C32:C33"/>
    <mergeCell ref="D32:D33"/>
    <mergeCell ref="E32:E33"/>
    <mergeCell ref="G32:G33"/>
    <mergeCell ref="H32:H33"/>
    <mergeCell ref="I32:I33"/>
    <mergeCell ref="J32:K33"/>
    <mergeCell ref="M32:M33"/>
    <mergeCell ref="P26:Q27"/>
    <mergeCell ref="A28:A29"/>
    <mergeCell ref="C28:C29"/>
    <mergeCell ref="D28:D29"/>
    <mergeCell ref="E28:E29"/>
    <mergeCell ref="G29:Q30"/>
    <mergeCell ref="A30:A31"/>
    <mergeCell ref="C30:C31"/>
    <mergeCell ref="D30:D31"/>
    <mergeCell ref="E30:E31"/>
    <mergeCell ref="O22:O27"/>
    <mergeCell ref="P22:Q25"/>
    <mergeCell ref="G31:K31"/>
    <mergeCell ref="M31:Q31"/>
    <mergeCell ref="M24:M25"/>
    <mergeCell ref="A26:A27"/>
    <mergeCell ref="C26:C27"/>
    <mergeCell ref="D26:D27"/>
    <mergeCell ref="E26:E27"/>
    <mergeCell ref="G26:G27"/>
    <mergeCell ref="H26:H27"/>
    <mergeCell ref="I26:K27"/>
    <mergeCell ref="L26:L27"/>
    <mergeCell ref="M26:M27"/>
    <mergeCell ref="A24:A25"/>
    <mergeCell ref="C24:C25"/>
    <mergeCell ref="D24:D25"/>
    <mergeCell ref="E24:E25"/>
    <mergeCell ref="G24:G25"/>
    <mergeCell ref="H24:H25"/>
    <mergeCell ref="I24:K25"/>
    <mergeCell ref="L24:L25"/>
    <mergeCell ref="P20:Q21"/>
    <mergeCell ref="A22:A23"/>
    <mergeCell ref="C22:C23"/>
    <mergeCell ref="D22:D23"/>
    <mergeCell ref="E22:E23"/>
    <mergeCell ref="G22:G23"/>
    <mergeCell ref="H22:H23"/>
    <mergeCell ref="I22:K23"/>
    <mergeCell ref="L22:L23"/>
    <mergeCell ref="M22:M23"/>
    <mergeCell ref="O16:O21"/>
    <mergeCell ref="P16:Q19"/>
    <mergeCell ref="M18:M19"/>
    <mergeCell ref="A20:A21"/>
    <mergeCell ref="C20:C21"/>
    <mergeCell ref="D20:D21"/>
    <mergeCell ref="E20:E21"/>
    <mergeCell ref="G20:G21"/>
    <mergeCell ref="H20:H21"/>
    <mergeCell ref="I20:K21"/>
    <mergeCell ref="L20:L21"/>
    <mergeCell ref="M20:M21"/>
    <mergeCell ref="A18:A19"/>
    <mergeCell ref="C18:C19"/>
    <mergeCell ref="D18:D19"/>
    <mergeCell ref="E18:E19"/>
    <mergeCell ref="G18:G19"/>
    <mergeCell ref="H18:H19"/>
    <mergeCell ref="I18:K19"/>
    <mergeCell ref="L18:L19"/>
    <mergeCell ref="A16:A17"/>
    <mergeCell ref="C16:C17"/>
    <mergeCell ref="D16:D17"/>
    <mergeCell ref="E16:E17"/>
    <mergeCell ref="G16:G17"/>
    <mergeCell ref="H16:H17"/>
    <mergeCell ref="I16:K17"/>
    <mergeCell ref="L16:L17"/>
    <mergeCell ref="M16:M17"/>
    <mergeCell ref="N12:Q13"/>
    <mergeCell ref="A14:A15"/>
    <mergeCell ref="C14:C15"/>
    <mergeCell ref="D14:D15"/>
    <mergeCell ref="E14:E15"/>
    <mergeCell ref="G14:G15"/>
    <mergeCell ref="H14:H15"/>
    <mergeCell ref="I14:K15"/>
    <mergeCell ref="L14:L15"/>
    <mergeCell ref="M14:M15"/>
    <mergeCell ref="A12:A13"/>
    <mergeCell ref="C12:C13"/>
    <mergeCell ref="D12:D13"/>
    <mergeCell ref="E12:E13"/>
    <mergeCell ref="G12:H13"/>
    <mergeCell ref="I12:M13"/>
    <mergeCell ref="N14:Q15"/>
    <mergeCell ref="A8:A9"/>
    <mergeCell ref="C8:C9"/>
    <mergeCell ref="D8:D9"/>
    <mergeCell ref="E8:E9"/>
    <mergeCell ref="G8:H9"/>
    <mergeCell ref="I8:M9"/>
    <mergeCell ref="N8:Q9"/>
    <mergeCell ref="A10:A11"/>
    <mergeCell ref="C10:C11"/>
    <mergeCell ref="D10:D11"/>
    <mergeCell ref="E10:E11"/>
    <mergeCell ref="G10:H11"/>
    <mergeCell ref="I10:M11"/>
    <mergeCell ref="N10:Q11"/>
    <mergeCell ref="A4:C4"/>
    <mergeCell ref="D4:N4"/>
    <mergeCell ref="O4:O5"/>
    <mergeCell ref="P4:Q5"/>
    <mergeCell ref="A5:N5"/>
    <mergeCell ref="A6:E6"/>
    <mergeCell ref="G7:H7"/>
    <mergeCell ref="I7:M7"/>
    <mergeCell ref="N7:Q7"/>
    <mergeCell ref="G6:Q6"/>
    <mergeCell ref="A1:Q1"/>
    <mergeCell ref="A2:C2"/>
    <mergeCell ref="D2:G2"/>
    <mergeCell ref="H2:H3"/>
    <mergeCell ref="I2:I3"/>
    <mergeCell ref="J2:J3"/>
    <mergeCell ref="K2:L3"/>
    <mergeCell ref="M2:M3"/>
    <mergeCell ref="N2:N3"/>
    <mergeCell ref="O2:O3"/>
    <mergeCell ref="P2:Q2"/>
    <mergeCell ref="A3:C3"/>
    <mergeCell ref="D3:G3"/>
    <mergeCell ref="P3:Q3"/>
  </mergeCells>
  <phoneticPr fontId="3"/>
  <conditionalFormatting sqref="I2 P2:P3 D3:D4 I8:Q13 B8:E67 I14:L27 H34:K81 N34:Q81 B77 D79">
    <cfRule type="cellIs" dxfId="1" priority="1" operator="equal">
      <formula>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7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50DE-AB25-44AD-AE7B-5A3C0966091B}">
  <sheetPr codeName="Sheet4">
    <pageSetUpPr fitToPage="1"/>
  </sheetPr>
  <dimension ref="A1:R81"/>
  <sheetViews>
    <sheetView view="pageBreakPreview" zoomScale="85" zoomScaleNormal="100" zoomScaleSheetLayoutView="85" workbookViewId="0">
      <selection sqref="A1:Q1"/>
    </sheetView>
  </sheetViews>
  <sheetFormatPr defaultColWidth="9" defaultRowHeight="14.25"/>
  <cols>
    <col min="1" max="1" width="3.75" style="28" customWidth="1"/>
    <col min="2" max="2" width="15" style="28" customWidth="1"/>
    <col min="3" max="3" width="5.625" style="28" customWidth="1"/>
    <col min="4" max="4" width="11.25" style="28" customWidth="1"/>
    <col min="5" max="5" width="12.5" style="28" customWidth="1"/>
    <col min="6" max="7" width="3.75" style="28" customWidth="1"/>
    <col min="8" max="10" width="7.875" style="28" customWidth="1"/>
    <col min="11" max="11" width="3.875" style="28" customWidth="1"/>
    <col min="12" max="13" width="3.75" style="28" customWidth="1"/>
    <col min="14" max="16" width="7.875" style="28" customWidth="1"/>
    <col min="17" max="17" width="3.75" style="28" customWidth="1"/>
    <col min="18" max="18" width="9" style="28"/>
  </cols>
  <sheetData>
    <row r="1" spans="1:17" ht="21" customHeight="1" thickBot="1">
      <c r="A1" s="87" t="str">
        <f>'申込書(男)'!A1</f>
        <v>令和７年度　第６５回香川県高等学校新人（選抜）バドミントン大会　参加申込書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 ht="21.75" customHeight="1">
      <c r="A2" s="88" t="s">
        <v>108</v>
      </c>
      <c r="B2" s="89"/>
      <c r="C2" s="90"/>
      <c r="D2" s="91" t="str">
        <f>'入力シート(女)'!F2</f>
        <v>高体連番号入力後、自動で表示されます</v>
      </c>
      <c r="E2" s="91"/>
      <c r="F2" s="91"/>
      <c r="G2" s="91"/>
      <c r="H2" s="92" t="s">
        <v>109</v>
      </c>
      <c r="I2" s="94">
        <f>'入力シート(女)'!D2</f>
        <v>0</v>
      </c>
      <c r="J2" s="92" t="s">
        <v>110</v>
      </c>
      <c r="K2" s="96">
        <v>11</v>
      </c>
      <c r="L2" s="97"/>
      <c r="M2" s="92" t="s">
        <v>111</v>
      </c>
      <c r="N2" s="100" t="s">
        <v>141</v>
      </c>
      <c r="O2" s="92" t="s">
        <v>113</v>
      </c>
      <c r="P2" s="102">
        <f>'入力シート(女)'!D3</f>
        <v>0</v>
      </c>
      <c r="Q2" s="103"/>
    </row>
    <row r="3" spans="1:17" ht="21.75" customHeight="1">
      <c r="A3" s="104" t="s">
        <v>114</v>
      </c>
      <c r="B3" s="105"/>
      <c r="C3" s="106"/>
      <c r="D3" s="105">
        <f>'入力シート(女)'!D5</f>
        <v>0</v>
      </c>
      <c r="E3" s="107"/>
      <c r="F3" s="107"/>
      <c r="G3" s="107"/>
      <c r="H3" s="93"/>
      <c r="I3" s="95"/>
      <c r="J3" s="93"/>
      <c r="K3" s="98"/>
      <c r="L3" s="99"/>
      <c r="M3" s="93"/>
      <c r="N3" s="101"/>
      <c r="O3" s="93"/>
      <c r="P3" s="108">
        <f>'入力シート(女)'!D4</f>
        <v>0</v>
      </c>
      <c r="Q3" s="109"/>
    </row>
    <row r="4" spans="1:17" ht="21.75" customHeight="1">
      <c r="A4" s="110" t="s">
        <v>115</v>
      </c>
      <c r="B4" s="111"/>
      <c r="C4" s="112"/>
      <c r="D4" s="113">
        <f>'入力シート(女)'!D6</f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4" t="s">
        <v>116</v>
      </c>
      <c r="P4" s="116" t="str">
        <f>COUNTA('入力シート(女)'!C11:C40)&amp;" "&amp;"人"</f>
        <v>0 人</v>
      </c>
      <c r="Q4" s="117"/>
    </row>
    <row r="5" spans="1:17" ht="15" customHeight="1" thickBot="1">
      <c r="A5" s="120" t="s">
        <v>142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15"/>
      <c r="P5" s="118"/>
      <c r="Q5" s="119"/>
    </row>
    <row r="6" spans="1:17" ht="24.75" customHeight="1" thickBot="1">
      <c r="A6" s="122" t="s">
        <v>118</v>
      </c>
      <c r="B6" s="122"/>
      <c r="C6" s="122"/>
      <c r="D6" s="122"/>
      <c r="E6" s="122"/>
      <c r="G6" s="128" t="s">
        <v>119</v>
      </c>
      <c r="H6" s="128"/>
      <c r="I6" s="128"/>
      <c r="J6" s="128"/>
      <c r="K6" s="128"/>
      <c r="L6" s="128"/>
      <c r="M6" s="128"/>
      <c r="N6" s="129"/>
      <c r="O6" s="129"/>
      <c r="P6" s="129"/>
      <c r="Q6" s="129"/>
    </row>
    <row r="7" spans="1:17" ht="24.75" customHeight="1" thickBot="1">
      <c r="A7" s="30" t="s">
        <v>120</v>
      </c>
      <c r="B7" s="31" t="s">
        <v>121</v>
      </c>
      <c r="C7" s="31" t="s">
        <v>8</v>
      </c>
      <c r="D7" s="31" t="s">
        <v>122</v>
      </c>
      <c r="E7" s="32" t="s">
        <v>123</v>
      </c>
      <c r="G7" s="123"/>
      <c r="H7" s="124"/>
      <c r="I7" s="125" t="s">
        <v>124</v>
      </c>
      <c r="J7" s="126"/>
      <c r="K7" s="126"/>
      <c r="L7" s="126"/>
      <c r="M7" s="126"/>
      <c r="N7" s="125" t="s">
        <v>125</v>
      </c>
      <c r="O7" s="126"/>
      <c r="P7" s="126"/>
      <c r="Q7" s="127"/>
    </row>
    <row r="8" spans="1:17" ht="9" customHeight="1">
      <c r="A8" s="130">
        <v>1</v>
      </c>
      <c r="B8" s="33" t="str">
        <f>'入力シート(女)'!E11&amp;"　"&amp;'入力シート(女)'!F11</f>
        <v>　</v>
      </c>
      <c r="C8" s="132">
        <f>'入力シート(女)'!G11</f>
        <v>0</v>
      </c>
      <c r="D8" s="134">
        <f>'入力シート(女)'!H11</f>
        <v>0</v>
      </c>
      <c r="E8" s="135">
        <f>'入力シート(女)'!I11</f>
        <v>0</v>
      </c>
      <c r="G8" s="137" t="s">
        <v>126</v>
      </c>
      <c r="H8" s="138"/>
      <c r="I8" s="141" t="str">
        <f>'入力シート(女)'!L4&amp;"　"&amp;'入力シート(女)'!M4</f>
        <v>　</v>
      </c>
      <c r="J8" s="142"/>
      <c r="K8" s="142"/>
      <c r="L8" s="142"/>
      <c r="M8" s="138"/>
      <c r="N8" s="141">
        <f>'入力シート(女)'!O4</f>
        <v>0</v>
      </c>
      <c r="O8" s="142"/>
      <c r="P8" s="142"/>
      <c r="Q8" s="145"/>
    </row>
    <row r="9" spans="1:17" ht="18" customHeight="1">
      <c r="A9" s="131"/>
      <c r="B9" s="34" t="str">
        <f>'入力シート(女)'!C11&amp;"　"&amp;'入力シート(女)'!D11</f>
        <v>　</v>
      </c>
      <c r="C9" s="133"/>
      <c r="D9" s="133"/>
      <c r="E9" s="136"/>
      <c r="G9" s="139"/>
      <c r="H9" s="140"/>
      <c r="I9" s="143"/>
      <c r="J9" s="144"/>
      <c r="K9" s="144"/>
      <c r="L9" s="144"/>
      <c r="M9" s="140"/>
      <c r="N9" s="143"/>
      <c r="O9" s="144"/>
      <c r="P9" s="144"/>
      <c r="Q9" s="146"/>
    </row>
    <row r="10" spans="1:17" ht="9" customHeight="1">
      <c r="A10" s="131">
        <v>2</v>
      </c>
      <c r="B10" s="35" t="str">
        <f>'入力シート(女)'!E12&amp;"　"&amp;'入力シート(女)'!F12</f>
        <v>　</v>
      </c>
      <c r="C10" s="147">
        <f>'入力シート(女)'!G12</f>
        <v>0</v>
      </c>
      <c r="D10" s="149">
        <f>'入力シート(女)'!H12</f>
        <v>0</v>
      </c>
      <c r="E10" s="150">
        <f>'入力シート(女)'!I12</f>
        <v>0</v>
      </c>
      <c r="G10" s="152" t="s">
        <v>14</v>
      </c>
      <c r="H10" s="153"/>
      <c r="I10" s="154" t="str">
        <f>'入力シート(女)'!L5&amp;"　"&amp;'入力シート(女)'!M5</f>
        <v>　</v>
      </c>
      <c r="J10" s="155"/>
      <c r="K10" s="155"/>
      <c r="L10" s="155"/>
      <c r="M10" s="153"/>
      <c r="N10" s="154">
        <f>'入力シート(女)'!O5</f>
        <v>0</v>
      </c>
      <c r="O10" s="155"/>
      <c r="P10" s="155"/>
      <c r="Q10" s="156"/>
    </row>
    <row r="11" spans="1:17" ht="18" customHeight="1">
      <c r="A11" s="131"/>
      <c r="B11" s="34" t="str">
        <f>'入力シート(女)'!C12&amp;"　"&amp;'入力シート(女)'!D12</f>
        <v>　</v>
      </c>
      <c r="C11" s="148"/>
      <c r="D11" s="148"/>
      <c r="E11" s="151"/>
      <c r="G11" s="139"/>
      <c r="H11" s="140"/>
      <c r="I11" s="143"/>
      <c r="J11" s="144"/>
      <c r="K11" s="144"/>
      <c r="L11" s="144"/>
      <c r="M11" s="140"/>
      <c r="N11" s="143"/>
      <c r="O11" s="144"/>
      <c r="P11" s="144"/>
      <c r="Q11" s="146"/>
    </row>
    <row r="12" spans="1:17" ht="9" customHeight="1">
      <c r="A12" s="131">
        <v>3</v>
      </c>
      <c r="B12" s="35" t="str">
        <f>'入力シート(女)'!E13&amp;"　"&amp;'入力シート(女)'!F13</f>
        <v>　</v>
      </c>
      <c r="C12" s="160">
        <f>'入力シート(女)'!G13</f>
        <v>0</v>
      </c>
      <c r="D12" s="161">
        <f>'入力シート(女)'!H13</f>
        <v>0</v>
      </c>
      <c r="E12" s="162">
        <f>'入力シート(女)'!I13</f>
        <v>0</v>
      </c>
      <c r="G12" s="152" t="s">
        <v>16</v>
      </c>
      <c r="H12" s="153"/>
      <c r="I12" s="154" t="str">
        <f>'入力シート(女)'!L6&amp;"　"&amp;'入力シート(女)'!M6</f>
        <v>　</v>
      </c>
      <c r="J12" s="155"/>
      <c r="K12" s="155"/>
      <c r="L12" s="155"/>
      <c r="M12" s="153"/>
      <c r="N12" s="154">
        <f>'入力シート(女)'!O6</f>
        <v>0</v>
      </c>
      <c r="O12" s="155"/>
      <c r="P12" s="155"/>
      <c r="Q12" s="156"/>
    </row>
    <row r="13" spans="1:17" ht="18" customHeight="1" thickBot="1">
      <c r="A13" s="131"/>
      <c r="B13" s="34" t="str">
        <f>'入力シート(女)'!C13&amp;"　"&amp;'入力シート(女)'!D13</f>
        <v>　</v>
      </c>
      <c r="C13" s="148"/>
      <c r="D13" s="148"/>
      <c r="E13" s="151"/>
      <c r="G13" s="139"/>
      <c r="H13" s="140"/>
      <c r="I13" s="143"/>
      <c r="J13" s="144"/>
      <c r="K13" s="144"/>
      <c r="L13" s="144"/>
      <c r="M13" s="140"/>
      <c r="N13" s="157"/>
      <c r="O13" s="158"/>
      <c r="P13" s="158"/>
      <c r="Q13" s="159"/>
    </row>
    <row r="14" spans="1:17" ht="9" customHeight="1">
      <c r="A14" s="131">
        <v>4</v>
      </c>
      <c r="B14" s="35" t="str">
        <f>'入力シート(女)'!E14&amp;"　"&amp;'入力シート(女)'!F14</f>
        <v>　</v>
      </c>
      <c r="C14" s="160">
        <f>'入力シート(女)'!G14</f>
        <v>0</v>
      </c>
      <c r="D14" s="161">
        <f>'入力シート(女)'!H14</f>
        <v>0</v>
      </c>
      <c r="E14" s="162">
        <f>'入力シート(女)'!I14</f>
        <v>0</v>
      </c>
      <c r="G14" s="163">
        <v>1</v>
      </c>
      <c r="H14" s="165" t="s">
        <v>127</v>
      </c>
      <c r="I14" s="154" t="str">
        <f>'入力シート(女)'!L7&amp;"　"&amp;'入力シート(女)'!M7</f>
        <v>　</v>
      </c>
      <c r="J14" s="155"/>
      <c r="K14" s="166"/>
      <c r="L14" s="168">
        <f>'入力シート(女)'!N7</f>
        <v>0</v>
      </c>
      <c r="M14" s="156" t="s">
        <v>128</v>
      </c>
      <c r="N14" s="170" t="s">
        <v>143</v>
      </c>
      <c r="O14" s="171"/>
      <c r="P14" s="171"/>
      <c r="Q14" s="171"/>
    </row>
    <row r="15" spans="1:17" ht="18" customHeight="1" thickBot="1">
      <c r="A15" s="131"/>
      <c r="B15" s="34" t="str">
        <f>'入力シート(女)'!C14&amp;"　"&amp;'入力シート(女)'!D14</f>
        <v>　</v>
      </c>
      <c r="C15" s="148"/>
      <c r="D15" s="148"/>
      <c r="E15" s="151"/>
      <c r="G15" s="164"/>
      <c r="H15" s="93"/>
      <c r="I15" s="143"/>
      <c r="J15" s="144"/>
      <c r="K15" s="167"/>
      <c r="L15" s="169"/>
      <c r="M15" s="146"/>
      <c r="N15" s="172"/>
      <c r="O15" s="173"/>
      <c r="P15" s="173"/>
      <c r="Q15" s="173"/>
    </row>
    <row r="16" spans="1:17" ht="9" customHeight="1">
      <c r="A16" s="131">
        <v>5</v>
      </c>
      <c r="B16" s="35" t="str">
        <f>'入力シート(女)'!E15&amp;"　"&amp;'入力シート(女)'!F15</f>
        <v>　</v>
      </c>
      <c r="C16" s="160">
        <f>'入力シート(女)'!G15</f>
        <v>0</v>
      </c>
      <c r="D16" s="161">
        <f>'入力シート(女)'!H15</f>
        <v>0</v>
      </c>
      <c r="E16" s="162">
        <f>'入力シート(女)'!I15</f>
        <v>0</v>
      </c>
      <c r="G16" s="163">
        <v>2</v>
      </c>
      <c r="H16" s="165" t="s">
        <v>127</v>
      </c>
      <c r="I16" s="154" t="str">
        <f>'入力シート(女)'!L8&amp;"　"&amp;'入力シート(女)'!M8</f>
        <v>　</v>
      </c>
      <c r="J16" s="155"/>
      <c r="K16" s="166"/>
      <c r="L16" s="168">
        <f>'入力シート(女)'!N8</f>
        <v>0</v>
      </c>
      <c r="M16" s="156" t="s">
        <v>128</v>
      </c>
      <c r="N16" s="36"/>
      <c r="O16" s="178" t="s">
        <v>130</v>
      </c>
      <c r="P16" s="180">
        <f>COUNTA('入力シート(女)'!L7:L13)+IF(LEFT('入力シート(女)'!O6,2)="生徒",1,0)</f>
        <v>0</v>
      </c>
      <c r="Q16" s="181"/>
    </row>
    <row r="17" spans="1:18" ht="18" customHeight="1">
      <c r="A17" s="131"/>
      <c r="B17" s="34" t="str">
        <f>'入力シート(女)'!C15&amp;"　"&amp;'入力シート(女)'!D15</f>
        <v>　</v>
      </c>
      <c r="C17" s="148"/>
      <c r="D17" s="148"/>
      <c r="E17" s="151"/>
      <c r="G17" s="164"/>
      <c r="H17" s="93"/>
      <c r="I17" s="143"/>
      <c r="J17" s="144"/>
      <c r="K17" s="167"/>
      <c r="L17" s="169"/>
      <c r="M17" s="146"/>
      <c r="O17" s="179"/>
      <c r="P17" s="182"/>
      <c r="Q17" s="183"/>
    </row>
    <row r="18" spans="1:18" ht="9" customHeight="1">
      <c r="A18" s="131">
        <v>6</v>
      </c>
      <c r="B18" s="35" t="str">
        <f>'入力シート(女)'!E16&amp;"　"&amp;'入力シート(女)'!F16</f>
        <v>　</v>
      </c>
      <c r="C18" s="160">
        <f>'入力シート(女)'!G16</f>
        <v>0</v>
      </c>
      <c r="D18" s="161">
        <f>'入力シート(女)'!H16</f>
        <v>0</v>
      </c>
      <c r="E18" s="162">
        <f>'入力シート(女)'!I16</f>
        <v>0</v>
      </c>
      <c r="G18" s="163">
        <v>3</v>
      </c>
      <c r="H18" s="165" t="s">
        <v>127</v>
      </c>
      <c r="I18" s="154" t="str">
        <f>'入力シート(女)'!L9&amp;"　"&amp;'入力シート(女)'!M9</f>
        <v>　</v>
      </c>
      <c r="J18" s="155"/>
      <c r="K18" s="166"/>
      <c r="L18" s="168">
        <f>'入力シート(女)'!N9</f>
        <v>0</v>
      </c>
      <c r="M18" s="156" t="s">
        <v>128</v>
      </c>
      <c r="O18" s="179"/>
      <c r="P18" s="182"/>
      <c r="Q18" s="183"/>
      <c r="R18" s="37"/>
    </row>
    <row r="19" spans="1:18" ht="18" customHeight="1">
      <c r="A19" s="131"/>
      <c r="B19" s="34" t="str">
        <f>'入力シート(女)'!C16&amp;"　"&amp;'入力シート(女)'!D16</f>
        <v>　</v>
      </c>
      <c r="C19" s="148"/>
      <c r="D19" s="148"/>
      <c r="E19" s="151"/>
      <c r="G19" s="164"/>
      <c r="H19" s="93"/>
      <c r="I19" s="143"/>
      <c r="J19" s="144"/>
      <c r="K19" s="167"/>
      <c r="L19" s="169"/>
      <c r="M19" s="146"/>
      <c r="O19" s="179"/>
      <c r="P19" s="184"/>
      <c r="Q19" s="185"/>
    </row>
    <row r="20" spans="1:18" ht="9" customHeight="1">
      <c r="A20" s="131">
        <v>7</v>
      </c>
      <c r="B20" s="35" t="str">
        <f>'入力シート(女)'!E17&amp;"　"&amp;'入力シート(女)'!F17</f>
        <v>　</v>
      </c>
      <c r="C20" s="160">
        <f>'入力シート(女)'!G17</f>
        <v>0</v>
      </c>
      <c r="D20" s="161">
        <f>'入力シート(女)'!H17</f>
        <v>0</v>
      </c>
      <c r="E20" s="162">
        <f>'入力シート(女)'!I17</f>
        <v>0</v>
      </c>
      <c r="G20" s="163">
        <v>4</v>
      </c>
      <c r="H20" s="165" t="s">
        <v>127</v>
      </c>
      <c r="I20" s="154" t="str">
        <f>'入力シート(女)'!L10&amp;"　"&amp;'入力シート(女)'!M10</f>
        <v>　</v>
      </c>
      <c r="J20" s="155"/>
      <c r="K20" s="166"/>
      <c r="L20" s="168">
        <f>'入力シート(女)'!N10</f>
        <v>0</v>
      </c>
      <c r="M20" s="156" t="s">
        <v>128</v>
      </c>
      <c r="O20" s="179"/>
      <c r="P20" s="174" t="s">
        <v>131</v>
      </c>
      <c r="Q20" s="175"/>
      <c r="R20" s="37"/>
    </row>
    <row r="21" spans="1:18" ht="18" customHeight="1">
      <c r="A21" s="131"/>
      <c r="B21" s="34" t="str">
        <f>'入力シート(女)'!C17&amp;"　"&amp;'入力シート(女)'!D17</f>
        <v>　</v>
      </c>
      <c r="C21" s="148"/>
      <c r="D21" s="148"/>
      <c r="E21" s="151"/>
      <c r="G21" s="164"/>
      <c r="H21" s="93"/>
      <c r="I21" s="143"/>
      <c r="J21" s="144"/>
      <c r="K21" s="167"/>
      <c r="L21" s="169"/>
      <c r="M21" s="146"/>
      <c r="O21" s="179"/>
      <c r="P21" s="176"/>
      <c r="Q21" s="177"/>
    </row>
    <row r="22" spans="1:18" ht="9" customHeight="1">
      <c r="A22" s="131">
        <v>8</v>
      </c>
      <c r="B22" s="35" t="str">
        <f>'入力シート(女)'!E18&amp;"　"&amp;'入力シート(女)'!F18</f>
        <v>　</v>
      </c>
      <c r="C22" s="160">
        <f>'入力シート(女)'!G18</f>
        <v>0</v>
      </c>
      <c r="D22" s="161">
        <f>'入力シート(女)'!H18</f>
        <v>0</v>
      </c>
      <c r="E22" s="162">
        <f>'入力シート(女)'!I18</f>
        <v>0</v>
      </c>
      <c r="G22" s="163">
        <v>5</v>
      </c>
      <c r="H22" s="165" t="s">
        <v>127</v>
      </c>
      <c r="I22" s="154" t="str">
        <f>'入力シート(女)'!L11&amp;"　"&amp;'入力シート(女)'!M11</f>
        <v>　</v>
      </c>
      <c r="J22" s="155"/>
      <c r="K22" s="166"/>
      <c r="L22" s="168">
        <f>'入力シート(女)'!N11</f>
        <v>0</v>
      </c>
      <c r="M22" s="156" t="s">
        <v>128</v>
      </c>
      <c r="O22" s="179" t="s">
        <v>132</v>
      </c>
      <c r="P22" s="191">
        <f>COUNTA('入力シート(女)'!C11:C40)-P16</f>
        <v>0</v>
      </c>
      <c r="Q22" s="192"/>
    </row>
    <row r="23" spans="1:18" ht="18" customHeight="1">
      <c r="A23" s="131"/>
      <c r="B23" s="34" t="str">
        <f>'入力シート(女)'!C18&amp;"　"&amp;'入力シート(女)'!D18</f>
        <v>　</v>
      </c>
      <c r="C23" s="148"/>
      <c r="D23" s="148"/>
      <c r="E23" s="151"/>
      <c r="G23" s="164"/>
      <c r="H23" s="93"/>
      <c r="I23" s="143"/>
      <c r="J23" s="144"/>
      <c r="K23" s="167"/>
      <c r="L23" s="169"/>
      <c r="M23" s="146"/>
      <c r="O23" s="179"/>
      <c r="P23" s="191"/>
      <c r="Q23" s="192"/>
    </row>
    <row r="24" spans="1:18" ht="9" customHeight="1">
      <c r="A24" s="131">
        <v>9</v>
      </c>
      <c r="B24" s="35" t="str">
        <f>'入力シート(女)'!E19&amp;"　"&amp;'入力シート(女)'!F19</f>
        <v>　</v>
      </c>
      <c r="C24" s="160">
        <f>'入力シート(女)'!G19</f>
        <v>0</v>
      </c>
      <c r="D24" s="161">
        <f>'入力シート(女)'!H19</f>
        <v>0</v>
      </c>
      <c r="E24" s="162">
        <f>'入力シート(女)'!I19</f>
        <v>0</v>
      </c>
      <c r="G24" s="163">
        <v>6</v>
      </c>
      <c r="H24" s="165" t="s">
        <v>127</v>
      </c>
      <c r="I24" s="154" t="str">
        <f>'入力シート(女)'!L12&amp;"　"&amp;'入力シート(女)'!M12</f>
        <v>　</v>
      </c>
      <c r="J24" s="155"/>
      <c r="K24" s="166"/>
      <c r="L24" s="168">
        <f>'入力シート(女)'!N12</f>
        <v>0</v>
      </c>
      <c r="M24" s="156" t="s">
        <v>128</v>
      </c>
      <c r="O24" s="179"/>
      <c r="P24" s="191"/>
      <c r="Q24" s="192"/>
    </row>
    <row r="25" spans="1:18" ht="18" customHeight="1">
      <c r="A25" s="131"/>
      <c r="B25" s="34" t="str">
        <f>'入力シート(女)'!C19&amp;"　"&amp;'入力シート(女)'!D19</f>
        <v>　</v>
      </c>
      <c r="C25" s="148"/>
      <c r="D25" s="148"/>
      <c r="E25" s="151"/>
      <c r="G25" s="164"/>
      <c r="H25" s="93"/>
      <c r="I25" s="143"/>
      <c r="J25" s="144"/>
      <c r="K25" s="167"/>
      <c r="L25" s="169"/>
      <c r="M25" s="146"/>
      <c r="O25" s="179"/>
      <c r="P25" s="193"/>
      <c r="Q25" s="194"/>
    </row>
    <row r="26" spans="1:18" ht="9" customHeight="1">
      <c r="A26" s="131">
        <v>10</v>
      </c>
      <c r="B26" s="35" t="str">
        <f>'入力シート(女)'!E20&amp;"　"&amp;'入力シート(女)'!F20</f>
        <v>　</v>
      </c>
      <c r="C26" s="160">
        <f>'入力シート(女)'!G20</f>
        <v>0</v>
      </c>
      <c r="D26" s="161">
        <f>'入力シート(女)'!H20</f>
        <v>0</v>
      </c>
      <c r="E26" s="162">
        <f>'入力シート(女)'!I20</f>
        <v>0</v>
      </c>
      <c r="G26" s="163">
        <v>7</v>
      </c>
      <c r="H26" s="165" t="s">
        <v>127</v>
      </c>
      <c r="I26" s="154" t="str">
        <f>'入力シート(女)'!L13&amp;"　"&amp;'入力シート(女)'!M13</f>
        <v>　</v>
      </c>
      <c r="J26" s="155"/>
      <c r="K26" s="166"/>
      <c r="L26" s="168">
        <f>'入力シート(女)'!N13</f>
        <v>0</v>
      </c>
      <c r="M26" s="156" t="s">
        <v>128</v>
      </c>
      <c r="O26" s="179"/>
      <c r="P26" s="174" t="s">
        <v>131</v>
      </c>
      <c r="Q26" s="175"/>
    </row>
    <row r="27" spans="1:18" ht="18" customHeight="1" thickBot="1">
      <c r="A27" s="131"/>
      <c r="B27" s="34" t="str">
        <f>'入力シート(女)'!C20&amp;"　"&amp;'入力シート(女)'!D20</f>
        <v>　</v>
      </c>
      <c r="C27" s="148"/>
      <c r="D27" s="148"/>
      <c r="E27" s="151"/>
      <c r="G27" s="198"/>
      <c r="H27" s="199"/>
      <c r="I27" s="157"/>
      <c r="J27" s="158"/>
      <c r="K27" s="200"/>
      <c r="L27" s="201"/>
      <c r="M27" s="159"/>
      <c r="O27" s="190"/>
      <c r="P27" s="186"/>
      <c r="Q27" s="187"/>
    </row>
    <row r="28" spans="1:18" ht="9" customHeight="1">
      <c r="A28" s="131">
        <v>11</v>
      </c>
      <c r="B28" s="35" t="str">
        <f>'入力シート(女)'!E21&amp;"　"&amp;'入力シート(女)'!F21</f>
        <v>　</v>
      </c>
      <c r="C28" s="160">
        <f>'入力シート(女)'!G21</f>
        <v>0</v>
      </c>
      <c r="D28" s="161">
        <f>'入力シート(女)'!H21</f>
        <v>0</v>
      </c>
      <c r="E28" s="162">
        <f>'入力シート(女)'!I21</f>
        <v>0</v>
      </c>
      <c r="G28" s="38"/>
      <c r="M28" s="39"/>
      <c r="O28" s="40"/>
    </row>
    <row r="29" spans="1:18" ht="18" customHeight="1">
      <c r="A29" s="131"/>
      <c r="B29" s="34" t="str">
        <f>'入力シート(女)'!C21&amp;"　"&amp;'入力シート(女)'!D21</f>
        <v>　</v>
      </c>
      <c r="C29" s="148"/>
      <c r="D29" s="148"/>
      <c r="E29" s="151"/>
      <c r="G29" s="188" t="s">
        <v>133</v>
      </c>
      <c r="H29" s="188"/>
      <c r="I29" s="188"/>
      <c r="J29" s="188"/>
      <c r="K29" s="188"/>
      <c r="L29" s="188"/>
      <c r="M29" s="188"/>
      <c r="N29" s="188"/>
      <c r="O29" s="188"/>
      <c r="P29" s="188"/>
      <c r="Q29" s="188"/>
    </row>
    <row r="30" spans="1:18" ht="9" customHeight="1" thickBot="1">
      <c r="A30" s="131">
        <v>12</v>
      </c>
      <c r="B30" s="35" t="str">
        <f>'入力シート(女)'!E22&amp;"　"&amp;'入力シート(女)'!F22</f>
        <v>　</v>
      </c>
      <c r="C30" s="160">
        <f>'入力シート(女)'!G22</f>
        <v>0</v>
      </c>
      <c r="D30" s="161">
        <f>'入力シート(女)'!H22</f>
        <v>0</v>
      </c>
      <c r="E30" s="162">
        <f>'入力シート(女)'!I22</f>
        <v>0</v>
      </c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</row>
    <row r="31" spans="1:18" ht="18" customHeight="1">
      <c r="A31" s="131"/>
      <c r="B31" s="34" t="str">
        <f>'入力シート(女)'!C22&amp;"　"&amp;'入力シート(女)'!D22</f>
        <v>　</v>
      </c>
      <c r="C31" s="148"/>
      <c r="D31" s="148"/>
      <c r="E31" s="151"/>
      <c r="G31" s="195" t="s">
        <v>134</v>
      </c>
      <c r="H31" s="196"/>
      <c r="I31" s="196"/>
      <c r="J31" s="196"/>
      <c r="K31" s="197"/>
      <c r="L31" s="29"/>
      <c r="M31" s="195" t="s">
        <v>135</v>
      </c>
      <c r="N31" s="196"/>
      <c r="O31" s="196"/>
      <c r="P31" s="196"/>
      <c r="Q31" s="197"/>
    </row>
    <row r="32" spans="1:18" ht="9" customHeight="1">
      <c r="A32" s="131">
        <v>13</v>
      </c>
      <c r="B32" s="35" t="str">
        <f>'入力シート(女)'!E23&amp;"　"&amp;'入力シート(女)'!F23</f>
        <v>　</v>
      </c>
      <c r="C32" s="160">
        <f>'入力シート(女)'!G23</f>
        <v>0</v>
      </c>
      <c r="D32" s="161">
        <f>'入力シート(女)'!H23</f>
        <v>0</v>
      </c>
      <c r="E32" s="162">
        <f>'入力シート(女)'!I23</f>
        <v>0</v>
      </c>
      <c r="G32" s="202" t="s">
        <v>120</v>
      </c>
      <c r="H32" s="204" t="s">
        <v>136</v>
      </c>
      <c r="I32" s="206" t="s">
        <v>137</v>
      </c>
      <c r="J32" s="93" t="s">
        <v>138</v>
      </c>
      <c r="K32" s="208"/>
      <c r="L32" s="29"/>
      <c r="M32" s="211" t="s">
        <v>120</v>
      </c>
      <c r="N32" s="204" t="s">
        <v>136</v>
      </c>
      <c r="O32" s="206" t="s">
        <v>137</v>
      </c>
      <c r="P32" s="93" t="s">
        <v>138</v>
      </c>
      <c r="Q32" s="208"/>
    </row>
    <row r="33" spans="1:17" ht="18" customHeight="1" thickBot="1">
      <c r="A33" s="131"/>
      <c r="B33" s="34" t="str">
        <f>'入力シート(女)'!C23&amp;"　"&amp;'入力シート(女)'!D23</f>
        <v>　</v>
      </c>
      <c r="C33" s="148"/>
      <c r="D33" s="148"/>
      <c r="E33" s="151"/>
      <c r="G33" s="203"/>
      <c r="H33" s="205"/>
      <c r="I33" s="207"/>
      <c r="J33" s="209"/>
      <c r="K33" s="210"/>
      <c r="M33" s="212"/>
      <c r="N33" s="205"/>
      <c r="O33" s="207"/>
      <c r="P33" s="209"/>
      <c r="Q33" s="210"/>
    </row>
    <row r="34" spans="1:17" ht="9" customHeight="1">
      <c r="A34" s="131">
        <v>14</v>
      </c>
      <c r="B34" s="35" t="str">
        <f>'入力シート(女)'!E24&amp;"　"&amp;'入力シート(女)'!F24</f>
        <v>　</v>
      </c>
      <c r="C34" s="160">
        <f>'入力シート(女)'!G24</f>
        <v>0</v>
      </c>
      <c r="D34" s="161">
        <f>'入力シート(女)'!H24</f>
        <v>0</v>
      </c>
      <c r="E34" s="162">
        <f>'入力シート(女)'!I24</f>
        <v>0</v>
      </c>
      <c r="G34" s="213">
        <v>1</v>
      </c>
      <c r="H34" s="214">
        <f>'入力シート(女)'!L17</f>
        <v>0</v>
      </c>
      <c r="I34" s="229">
        <f>'入力シート(女)'!M17</f>
        <v>0</v>
      </c>
      <c r="J34" s="214">
        <f>'入力シート(女)'!N17</f>
        <v>0</v>
      </c>
      <c r="K34" s="218" t="str">
        <f>'入力シート(女)'!O17</f>
        <v/>
      </c>
      <c r="L34"/>
      <c r="M34" s="213">
        <v>1</v>
      </c>
      <c r="N34" s="215">
        <f>'入力シート(女)'!R17</f>
        <v>0</v>
      </c>
      <c r="O34" s="222">
        <f>'入力シート(女)'!S17</f>
        <v>0</v>
      </c>
      <c r="P34" s="230">
        <f>'入力シート(女)'!T17</f>
        <v>0</v>
      </c>
      <c r="Q34" s="216" t="str">
        <f>'入力シート(女)'!U17</f>
        <v/>
      </c>
    </row>
    <row r="35" spans="1:17" ht="18" customHeight="1">
      <c r="A35" s="131"/>
      <c r="B35" s="34" t="str">
        <f>'入力シート(女)'!C24&amp;"　"&amp;'入力シート(女)'!D24</f>
        <v>　</v>
      </c>
      <c r="C35" s="148"/>
      <c r="D35" s="148"/>
      <c r="E35" s="151"/>
      <c r="G35" s="131"/>
      <c r="H35" s="215"/>
      <c r="I35" s="222"/>
      <c r="J35" s="215"/>
      <c r="K35" s="219"/>
      <c r="L35"/>
      <c r="M35" s="131"/>
      <c r="N35" s="221"/>
      <c r="O35" s="223"/>
      <c r="P35" s="221"/>
      <c r="Q35" s="217"/>
    </row>
    <row r="36" spans="1:17" ht="9" customHeight="1">
      <c r="A36" s="131">
        <v>15</v>
      </c>
      <c r="B36" s="35" t="str">
        <f>'入力シート(女)'!E25&amp;"　"&amp;'入力シート(女)'!F25</f>
        <v>　</v>
      </c>
      <c r="C36" s="160">
        <f>'入力シート(女)'!G25</f>
        <v>0</v>
      </c>
      <c r="D36" s="161">
        <f>'入力シート(女)'!H25</f>
        <v>0</v>
      </c>
      <c r="E36" s="162">
        <f>'入力シート(女)'!I25</f>
        <v>0</v>
      </c>
      <c r="G36" s="131">
        <v>2</v>
      </c>
      <c r="H36" s="227">
        <f>'入力シート(女)'!L18</f>
        <v>0</v>
      </c>
      <c r="I36" s="228">
        <f>'入力シート(女)'!M18</f>
        <v>0</v>
      </c>
      <c r="J36" s="225">
        <f>'入力シート(女)'!N18</f>
        <v>0</v>
      </c>
      <c r="K36" s="224" t="str">
        <f>'入力シート(女)'!O18</f>
        <v/>
      </c>
      <c r="L36"/>
      <c r="M36" s="220"/>
      <c r="N36" s="215">
        <f>'入力シート(女)'!R18</f>
        <v>0</v>
      </c>
      <c r="O36" s="222">
        <f>'入力シート(女)'!S18</f>
        <v>0</v>
      </c>
      <c r="P36" s="215">
        <f>'入力シート(女)'!T18</f>
        <v>0</v>
      </c>
      <c r="Q36" s="219" t="str">
        <f>'入力シート(女)'!U18</f>
        <v/>
      </c>
    </row>
    <row r="37" spans="1:17" ht="18" customHeight="1">
      <c r="A37" s="131"/>
      <c r="B37" s="34" t="str">
        <f>'入力シート(女)'!C25&amp;"　"&amp;'入力シート(女)'!D25</f>
        <v>　</v>
      </c>
      <c r="C37" s="148"/>
      <c r="D37" s="148"/>
      <c r="E37" s="151"/>
      <c r="G37" s="131"/>
      <c r="H37" s="215"/>
      <c r="I37" s="222"/>
      <c r="J37" s="225"/>
      <c r="K37" s="224"/>
      <c r="L37"/>
      <c r="M37" s="220"/>
      <c r="N37" s="225"/>
      <c r="O37" s="226"/>
      <c r="P37" s="225"/>
      <c r="Q37" s="224"/>
    </row>
    <row r="38" spans="1:17" ht="9" customHeight="1">
      <c r="A38" s="131">
        <v>16</v>
      </c>
      <c r="B38" s="35" t="str">
        <f>'入力シート(女)'!E26&amp;"　"&amp;'入力シート(女)'!F26</f>
        <v>　</v>
      </c>
      <c r="C38" s="160">
        <f>'入力シート(女)'!G26</f>
        <v>0</v>
      </c>
      <c r="D38" s="161">
        <f>'入力シート(女)'!H26</f>
        <v>0</v>
      </c>
      <c r="E38" s="162">
        <f>'入力シート(女)'!I26</f>
        <v>0</v>
      </c>
      <c r="G38" s="131">
        <v>3</v>
      </c>
      <c r="H38" s="227">
        <f>'入力シート(女)'!L19</f>
        <v>0</v>
      </c>
      <c r="I38" s="228">
        <f>'入力シート(女)'!M19</f>
        <v>0</v>
      </c>
      <c r="J38" s="225">
        <f>'入力シート(女)'!N19</f>
        <v>0</v>
      </c>
      <c r="K38" s="224" t="str">
        <f>'入力シート(女)'!O19</f>
        <v/>
      </c>
      <c r="L38"/>
      <c r="M38" s="131">
        <v>2</v>
      </c>
      <c r="N38" s="225">
        <f>'入力シート(女)'!R19</f>
        <v>0</v>
      </c>
      <c r="O38" s="226">
        <f>'入力シート(女)'!S19</f>
        <v>0</v>
      </c>
      <c r="P38" s="225">
        <f>'入力シート(女)'!T19</f>
        <v>0</v>
      </c>
      <c r="Q38" s="224" t="str">
        <f>'入力シート(女)'!U19</f>
        <v/>
      </c>
    </row>
    <row r="39" spans="1:17" ht="18" customHeight="1">
      <c r="A39" s="131"/>
      <c r="B39" s="34" t="str">
        <f>'入力シート(女)'!C26&amp;"　"&amp;'入力シート(女)'!D26</f>
        <v>　</v>
      </c>
      <c r="C39" s="148"/>
      <c r="D39" s="148"/>
      <c r="E39" s="151"/>
      <c r="G39" s="131"/>
      <c r="H39" s="215"/>
      <c r="I39" s="222"/>
      <c r="J39" s="225"/>
      <c r="K39" s="224"/>
      <c r="L39"/>
      <c r="M39" s="131"/>
      <c r="N39" s="221"/>
      <c r="O39" s="223"/>
      <c r="P39" s="221"/>
      <c r="Q39" s="217"/>
    </row>
    <row r="40" spans="1:17" ht="9" customHeight="1">
      <c r="A40" s="131">
        <v>17</v>
      </c>
      <c r="B40" s="35" t="str">
        <f>'入力シート(女)'!E27&amp;"　"&amp;'入力シート(女)'!F27</f>
        <v>　</v>
      </c>
      <c r="C40" s="160">
        <f>'入力シート(女)'!G27</f>
        <v>0</v>
      </c>
      <c r="D40" s="161">
        <f>'入力シート(女)'!H27</f>
        <v>0</v>
      </c>
      <c r="E40" s="162">
        <f>'入力シート(女)'!I27</f>
        <v>0</v>
      </c>
      <c r="G40" s="131">
        <v>4</v>
      </c>
      <c r="H40" s="227">
        <f>'入力シート(女)'!L20</f>
        <v>0</v>
      </c>
      <c r="I40" s="228">
        <f>'入力シート(女)'!M20</f>
        <v>0</v>
      </c>
      <c r="J40" s="225">
        <f>'入力シート(女)'!N20</f>
        <v>0</v>
      </c>
      <c r="K40" s="224" t="str">
        <f>'入力シート(女)'!O20</f>
        <v/>
      </c>
      <c r="L40"/>
      <c r="M40" s="220"/>
      <c r="N40" s="215">
        <f>'入力シート(女)'!R20</f>
        <v>0</v>
      </c>
      <c r="O40" s="222">
        <f>'入力シート(女)'!S20</f>
        <v>0</v>
      </c>
      <c r="P40" s="215">
        <f>'入力シート(女)'!T20</f>
        <v>0</v>
      </c>
      <c r="Q40" s="219" t="str">
        <f>'入力シート(女)'!U20</f>
        <v/>
      </c>
    </row>
    <row r="41" spans="1:17" ht="18" customHeight="1">
      <c r="A41" s="131"/>
      <c r="B41" s="34" t="str">
        <f>'入力シート(女)'!C27&amp;"　"&amp;'入力シート(女)'!D27</f>
        <v>　</v>
      </c>
      <c r="C41" s="148"/>
      <c r="D41" s="148"/>
      <c r="E41" s="151"/>
      <c r="G41" s="131"/>
      <c r="H41" s="215"/>
      <c r="I41" s="222"/>
      <c r="J41" s="225"/>
      <c r="K41" s="224"/>
      <c r="L41"/>
      <c r="M41" s="220"/>
      <c r="N41" s="225"/>
      <c r="O41" s="226"/>
      <c r="P41" s="225"/>
      <c r="Q41" s="224"/>
    </row>
    <row r="42" spans="1:17" ht="9" customHeight="1">
      <c r="A42" s="131">
        <v>18</v>
      </c>
      <c r="B42" s="35" t="str">
        <f>'入力シート(女)'!E28&amp;"　"&amp;'入力シート(女)'!F28</f>
        <v>　</v>
      </c>
      <c r="C42" s="160">
        <f>'入力シート(女)'!G28</f>
        <v>0</v>
      </c>
      <c r="D42" s="161">
        <f>'入力シート(女)'!H28</f>
        <v>0</v>
      </c>
      <c r="E42" s="162">
        <f>'入力シート(女)'!I28</f>
        <v>0</v>
      </c>
      <c r="G42" s="131">
        <v>5</v>
      </c>
      <c r="H42" s="227">
        <f>'入力シート(女)'!L21</f>
        <v>0</v>
      </c>
      <c r="I42" s="228">
        <f>'入力シート(女)'!M21</f>
        <v>0</v>
      </c>
      <c r="J42" s="225">
        <f>'入力シート(女)'!N21</f>
        <v>0</v>
      </c>
      <c r="K42" s="224" t="str">
        <f>'入力シート(女)'!O21</f>
        <v/>
      </c>
      <c r="L42"/>
      <c r="M42" s="131">
        <v>3</v>
      </c>
      <c r="N42" s="225">
        <f>'入力シート(女)'!R21</f>
        <v>0</v>
      </c>
      <c r="O42" s="226">
        <f>'入力シート(女)'!S21</f>
        <v>0</v>
      </c>
      <c r="P42" s="225">
        <f>'入力シート(女)'!T21</f>
        <v>0</v>
      </c>
      <c r="Q42" s="224" t="str">
        <f>'入力シート(女)'!U21</f>
        <v/>
      </c>
    </row>
    <row r="43" spans="1:17" ht="18" customHeight="1">
      <c r="A43" s="131"/>
      <c r="B43" s="34" t="str">
        <f>'入力シート(女)'!C28&amp;"　"&amp;'入力シート(女)'!D28</f>
        <v>　</v>
      </c>
      <c r="C43" s="148"/>
      <c r="D43" s="148"/>
      <c r="E43" s="151"/>
      <c r="G43" s="131"/>
      <c r="H43" s="215"/>
      <c r="I43" s="222"/>
      <c r="J43" s="225"/>
      <c r="K43" s="224"/>
      <c r="L43"/>
      <c r="M43" s="131"/>
      <c r="N43" s="221"/>
      <c r="O43" s="223"/>
      <c r="P43" s="221"/>
      <c r="Q43" s="217"/>
    </row>
    <row r="44" spans="1:17" ht="9" customHeight="1">
      <c r="A44" s="131">
        <v>19</v>
      </c>
      <c r="B44" s="35" t="str">
        <f>'入力シート(女)'!E29&amp;"　"&amp;'入力シート(女)'!F29</f>
        <v>　</v>
      </c>
      <c r="C44" s="160">
        <f>'入力シート(女)'!G29</f>
        <v>0</v>
      </c>
      <c r="D44" s="161">
        <f>'入力シート(女)'!H29</f>
        <v>0</v>
      </c>
      <c r="E44" s="162">
        <f>'入力シート(女)'!I29</f>
        <v>0</v>
      </c>
      <c r="G44" s="131">
        <v>6</v>
      </c>
      <c r="H44" s="227">
        <f>'入力シート(女)'!L22</f>
        <v>0</v>
      </c>
      <c r="I44" s="228">
        <f>'入力シート(女)'!M22</f>
        <v>0</v>
      </c>
      <c r="J44" s="225">
        <f>'入力シート(女)'!N22</f>
        <v>0</v>
      </c>
      <c r="K44" s="224" t="str">
        <f>'入力シート(女)'!O22</f>
        <v/>
      </c>
      <c r="L44"/>
      <c r="M44" s="220"/>
      <c r="N44" s="215">
        <f>'入力シート(女)'!R22</f>
        <v>0</v>
      </c>
      <c r="O44" s="222">
        <f>'入力シート(女)'!S22</f>
        <v>0</v>
      </c>
      <c r="P44" s="215">
        <f>'入力シート(女)'!T22</f>
        <v>0</v>
      </c>
      <c r="Q44" s="219" t="str">
        <f>'入力シート(女)'!U22</f>
        <v/>
      </c>
    </row>
    <row r="45" spans="1:17" ht="18" customHeight="1">
      <c r="A45" s="131"/>
      <c r="B45" s="34" t="str">
        <f>'入力シート(女)'!C29&amp;"　"&amp;'入力シート(女)'!D29</f>
        <v>　</v>
      </c>
      <c r="C45" s="148"/>
      <c r="D45" s="148"/>
      <c r="E45" s="151"/>
      <c r="G45" s="131"/>
      <c r="H45" s="215"/>
      <c r="I45" s="222"/>
      <c r="J45" s="225"/>
      <c r="K45" s="224"/>
      <c r="L45"/>
      <c r="M45" s="220"/>
      <c r="N45" s="225"/>
      <c r="O45" s="226"/>
      <c r="P45" s="225"/>
      <c r="Q45" s="224"/>
    </row>
    <row r="46" spans="1:17" ht="9" customHeight="1">
      <c r="A46" s="131">
        <v>20</v>
      </c>
      <c r="B46" s="35" t="str">
        <f>'入力シート(女)'!E30&amp;"　"&amp;'入力シート(女)'!F30</f>
        <v>　</v>
      </c>
      <c r="C46" s="160">
        <f>'入力シート(女)'!G30</f>
        <v>0</v>
      </c>
      <c r="D46" s="161">
        <f>'入力シート(女)'!H30</f>
        <v>0</v>
      </c>
      <c r="E46" s="162">
        <f>'入力シート(女)'!I30</f>
        <v>0</v>
      </c>
      <c r="G46" s="213">
        <v>7</v>
      </c>
      <c r="H46" s="231">
        <f>'入力シート(女)'!L23</f>
        <v>0</v>
      </c>
      <c r="I46" s="232">
        <f>'入力シート(女)'!M23</f>
        <v>0</v>
      </c>
      <c r="J46" s="215">
        <f>'入力シート(女)'!N23</f>
        <v>0</v>
      </c>
      <c r="K46" s="219" t="str">
        <f>'入力シート(女)'!O23</f>
        <v/>
      </c>
      <c r="L46"/>
      <c r="M46" s="131">
        <v>4</v>
      </c>
      <c r="N46" s="225">
        <f>'入力シート(女)'!R23</f>
        <v>0</v>
      </c>
      <c r="O46" s="226">
        <f>'入力シート(女)'!S23</f>
        <v>0</v>
      </c>
      <c r="P46" s="225">
        <f>'入力シート(女)'!T23</f>
        <v>0</v>
      </c>
      <c r="Q46" s="224" t="str">
        <f>'入力シート(女)'!U23</f>
        <v/>
      </c>
    </row>
    <row r="47" spans="1:17" ht="18" customHeight="1">
      <c r="A47" s="131"/>
      <c r="B47" s="34" t="str">
        <f>'入力シート(女)'!C30&amp;"　"&amp;'入力シート(女)'!D30</f>
        <v>　</v>
      </c>
      <c r="C47" s="148"/>
      <c r="D47" s="148"/>
      <c r="E47" s="151"/>
      <c r="G47" s="131"/>
      <c r="H47" s="215"/>
      <c r="I47" s="222"/>
      <c r="J47" s="225"/>
      <c r="K47" s="224"/>
      <c r="L47"/>
      <c r="M47" s="131"/>
      <c r="N47" s="221"/>
      <c r="O47" s="223"/>
      <c r="P47" s="221"/>
      <c r="Q47" s="217"/>
    </row>
    <row r="48" spans="1:17" ht="9" customHeight="1">
      <c r="A48" s="131">
        <v>21</v>
      </c>
      <c r="B48" s="35" t="str">
        <f>'入力シート(女)'!E31&amp;"　"&amp;'入力シート(女)'!F31</f>
        <v>　</v>
      </c>
      <c r="C48" s="160">
        <f>'入力シート(女)'!G31</f>
        <v>0</v>
      </c>
      <c r="D48" s="161">
        <f>'入力シート(女)'!H31</f>
        <v>0</v>
      </c>
      <c r="E48" s="162">
        <f>'入力シート(女)'!I31</f>
        <v>0</v>
      </c>
      <c r="G48" s="131">
        <v>8</v>
      </c>
      <c r="H48" s="227">
        <f>'入力シート(女)'!L24</f>
        <v>0</v>
      </c>
      <c r="I48" s="228">
        <f>'入力シート(女)'!M24</f>
        <v>0</v>
      </c>
      <c r="J48" s="225">
        <f>'入力シート(女)'!N24</f>
        <v>0</v>
      </c>
      <c r="K48" s="224" t="str">
        <f>'入力シート(女)'!O24</f>
        <v/>
      </c>
      <c r="L48"/>
      <c r="M48" s="220"/>
      <c r="N48" s="215">
        <f>'入力シート(女)'!R24</f>
        <v>0</v>
      </c>
      <c r="O48" s="222">
        <f>'入力シート(女)'!S24</f>
        <v>0</v>
      </c>
      <c r="P48" s="215">
        <f>'入力シート(女)'!T24</f>
        <v>0</v>
      </c>
      <c r="Q48" s="219" t="str">
        <f>'入力シート(女)'!U24</f>
        <v/>
      </c>
    </row>
    <row r="49" spans="1:17" ht="18" customHeight="1">
      <c r="A49" s="131"/>
      <c r="B49" s="34" t="str">
        <f>'入力シート(女)'!C31&amp;"　"&amp;'入力シート(女)'!D31</f>
        <v>　</v>
      </c>
      <c r="C49" s="148"/>
      <c r="D49" s="148"/>
      <c r="E49" s="151"/>
      <c r="G49" s="131"/>
      <c r="H49" s="215"/>
      <c r="I49" s="222"/>
      <c r="J49" s="225"/>
      <c r="K49" s="224"/>
      <c r="L49"/>
      <c r="M49" s="220"/>
      <c r="N49" s="225"/>
      <c r="O49" s="226"/>
      <c r="P49" s="225"/>
      <c r="Q49" s="224"/>
    </row>
    <row r="50" spans="1:17" ht="9" customHeight="1">
      <c r="A50" s="131">
        <v>22</v>
      </c>
      <c r="B50" s="35" t="str">
        <f>'入力シート(女)'!E32&amp;"　"&amp;'入力シート(女)'!F32</f>
        <v>　</v>
      </c>
      <c r="C50" s="160">
        <f>'入力シート(女)'!G32</f>
        <v>0</v>
      </c>
      <c r="D50" s="161">
        <f>'入力シート(女)'!H32</f>
        <v>0</v>
      </c>
      <c r="E50" s="162">
        <f>'入力シート(女)'!I32</f>
        <v>0</v>
      </c>
      <c r="G50" s="131">
        <v>9</v>
      </c>
      <c r="H50" s="227">
        <f>'入力シート(女)'!L25</f>
        <v>0</v>
      </c>
      <c r="I50" s="228">
        <f>'入力シート(女)'!M25</f>
        <v>0</v>
      </c>
      <c r="J50" s="225">
        <f>'入力シート(女)'!N25</f>
        <v>0</v>
      </c>
      <c r="K50" s="224" t="str">
        <f>'入力シート(女)'!O25</f>
        <v/>
      </c>
      <c r="L50"/>
      <c r="M50" s="131">
        <v>5</v>
      </c>
      <c r="N50" s="225">
        <f>'入力シート(女)'!R25</f>
        <v>0</v>
      </c>
      <c r="O50" s="226">
        <f>'入力シート(女)'!S25</f>
        <v>0</v>
      </c>
      <c r="P50" s="225">
        <f>'入力シート(女)'!T25</f>
        <v>0</v>
      </c>
      <c r="Q50" s="224" t="str">
        <f>'入力シート(女)'!U25</f>
        <v/>
      </c>
    </row>
    <row r="51" spans="1:17" ht="18" customHeight="1">
      <c r="A51" s="131"/>
      <c r="B51" s="34" t="str">
        <f>'入力シート(女)'!C32&amp;"　"&amp;'入力シート(女)'!D32</f>
        <v>　</v>
      </c>
      <c r="C51" s="148"/>
      <c r="D51" s="148"/>
      <c r="E51" s="151"/>
      <c r="G51" s="131"/>
      <c r="H51" s="215"/>
      <c r="I51" s="222"/>
      <c r="J51" s="225"/>
      <c r="K51" s="224"/>
      <c r="L51"/>
      <c r="M51" s="131"/>
      <c r="N51" s="221"/>
      <c r="O51" s="223"/>
      <c r="P51" s="221"/>
      <c r="Q51" s="217"/>
    </row>
    <row r="52" spans="1:17" ht="9" customHeight="1">
      <c r="A52" s="131">
        <v>23</v>
      </c>
      <c r="B52" s="35" t="str">
        <f>'入力シート(女)'!E33&amp;"　"&amp;'入力シート(女)'!F33</f>
        <v>　</v>
      </c>
      <c r="C52" s="160">
        <f>'入力シート(女)'!G33</f>
        <v>0</v>
      </c>
      <c r="D52" s="161">
        <f>'入力シート(女)'!H33</f>
        <v>0</v>
      </c>
      <c r="E52" s="162">
        <f>'入力シート(女)'!I33</f>
        <v>0</v>
      </c>
      <c r="G52" s="131">
        <v>10</v>
      </c>
      <c r="H52" s="227">
        <f>'入力シート(女)'!L26</f>
        <v>0</v>
      </c>
      <c r="I52" s="228">
        <f>'入力シート(女)'!M26</f>
        <v>0</v>
      </c>
      <c r="J52" s="225">
        <f>'入力シート(女)'!N26</f>
        <v>0</v>
      </c>
      <c r="K52" s="224" t="str">
        <f>'入力シート(女)'!O26</f>
        <v/>
      </c>
      <c r="L52"/>
      <c r="M52" s="220"/>
      <c r="N52" s="215">
        <f>'入力シート(女)'!R26</f>
        <v>0</v>
      </c>
      <c r="O52" s="222">
        <f>'入力シート(女)'!S26</f>
        <v>0</v>
      </c>
      <c r="P52" s="215">
        <f>'入力シート(女)'!T26</f>
        <v>0</v>
      </c>
      <c r="Q52" s="219" t="str">
        <f>'入力シート(女)'!U26</f>
        <v/>
      </c>
    </row>
    <row r="53" spans="1:17" ht="18" customHeight="1">
      <c r="A53" s="131"/>
      <c r="B53" s="34" t="str">
        <f>'入力シート(女)'!C33&amp;"　"&amp;'入力シート(女)'!D33</f>
        <v>　</v>
      </c>
      <c r="C53" s="148"/>
      <c r="D53" s="148"/>
      <c r="E53" s="151"/>
      <c r="G53" s="131"/>
      <c r="H53" s="215"/>
      <c r="I53" s="222"/>
      <c r="J53" s="225"/>
      <c r="K53" s="224"/>
      <c r="L53"/>
      <c r="M53" s="220"/>
      <c r="N53" s="225"/>
      <c r="O53" s="226"/>
      <c r="P53" s="225"/>
      <c r="Q53" s="224"/>
    </row>
    <row r="54" spans="1:17" ht="9" customHeight="1">
      <c r="A54" s="131">
        <v>24</v>
      </c>
      <c r="B54" s="35" t="str">
        <f>'入力シート(女)'!E34&amp;"　"&amp;'入力シート(女)'!F34</f>
        <v>　</v>
      </c>
      <c r="C54" s="160">
        <f>'入力シート(女)'!G34</f>
        <v>0</v>
      </c>
      <c r="D54" s="161">
        <f>'入力シート(女)'!H34</f>
        <v>0</v>
      </c>
      <c r="E54" s="162">
        <f>'入力シート(女)'!I34</f>
        <v>0</v>
      </c>
      <c r="G54" s="131">
        <v>11</v>
      </c>
      <c r="H54" s="227">
        <f>'入力シート(女)'!L27</f>
        <v>0</v>
      </c>
      <c r="I54" s="228">
        <f>'入力シート(女)'!M27</f>
        <v>0</v>
      </c>
      <c r="J54" s="225">
        <f>'入力シート(女)'!N27</f>
        <v>0</v>
      </c>
      <c r="K54" s="224" t="str">
        <f>'入力シート(女)'!O27</f>
        <v/>
      </c>
      <c r="L54"/>
      <c r="M54" s="131">
        <v>6</v>
      </c>
      <c r="N54" s="225">
        <f>'入力シート(女)'!R27</f>
        <v>0</v>
      </c>
      <c r="O54" s="226">
        <f>'入力シート(女)'!S27</f>
        <v>0</v>
      </c>
      <c r="P54" s="225">
        <f>'入力シート(女)'!T27</f>
        <v>0</v>
      </c>
      <c r="Q54" s="224" t="str">
        <f>'入力シート(女)'!U27</f>
        <v/>
      </c>
    </row>
    <row r="55" spans="1:17" ht="18" customHeight="1">
      <c r="A55" s="131"/>
      <c r="B55" s="34" t="str">
        <f>'入力シート(女)'!C34&amp;"　"&amp;'入力シート(女)'!D34</f>
        <v>　</v>
      </c>
      <c r="C55" s="148"/>
      <c r="D55" s="148"/>
      <c r="E55" s="151"/>
      <c r="F55" s="41"/>
      <c r="G55" s="131"/>
      <c r="H55" s="215"/>
      <c r="I55" s="222"/>
      <c r="J55" s="225"/>
      <c r="K55" s="224"/>
      <c r="L55"/>
      <c r="M55" s="131"/>
      <c r="N55" s="221"/>
      <c r="O55" s="223"/>
      <c r="P55" s="221"/>
      <c r="Q55" s="217"/>
    </row>
    <row r="56" spans="1:17" ht="9" customHeight="1">
      <c r="A56" s="131">
        <v>25</v>
      </c>
      <c r="B56" s="35" t="str">
        <f>'入力シート(女)'!E35&amp;"　"&amp;'入力シート(女)'!F35</f>
        <v>　</v>
      </c>
      <c r="C56" s="160">
        <f>'入力シート(女)'!G35</f>
        <v>0</v>
      </c>
      <c r="D56" s="161">
        <f>'入力シート(女)'!H35</f>
        <v>0</v>
      </c>
      <c r="E56" s="162">
        <f>'入力シート(女)'!I35</f>
        <v>0</v>
      </c>
      <c r="F56" s="41"/>
      <c r="G56" s="131">
        <v>12</v>
      </c>
      <c r="H56" s="227">
        <f>'入力シート(女)'!L28</f>
        <v>0</v>
      </c>
      <c r="I56" s="228">
        <f>'入力シート(女)'!M28</f>
        <v>0</v>
      </c>
      <c r="J56" s="225">
        <f>'入力シート(女)'!N28</f>
        <v>0</v>
      </c>
      <c r="K56" s="224" t="str">
        <f>'入力シート(女)'!O28</f>
        <v/>
      </c>
      <c r="L56"/>
      <c r="M56" s="220"/>
      <c r="N56" s="215">
        <f>'入力シート(女)'!R28</f>
        <v>0</v>
      </c>
      <c r="O56" s="222">
        <f>'入力シート(女)'!S28</f>
        <v>0</v>
      </c>
      <c r="P56" s="215">
        <f>'入力シート(女)'!T28</f>
        <v>0</v>
      </c>
      <c r="Q56" s="219" t="str">
        <f>'入力シート(女)'!U28</f>
        <v/>
      </c>
    </row>
    <row r="57" spans="1:17" ht="18" customHeight="1">
      <c r="A57" s="131"/>
      <c r="B57" s="34" t="str">
        <f>'入力シート(女)'!C35&amp;"　"&amp;'入力シート(女)'!D35</f>
        <v>　</v>
      </c>
      <c r="C57" s="148"/>
      <c r="D57" s="148"/>
      <c r="E57" s="151"/>
      <c r="F57" s="41"/>
      <c r="G57" s="131"/>
      <c r="H57" s="215"/>
      <c r="I57" s="222"/>
      <c r="J57" s="225"/>
      <c r="K57" s="224"/>
      <c r="L57"/>
      <c r="M57" s="220"/>
      <c r="N57" s="225"/>
      <c r="O57" s="226"/>
      <c r="P57" s="225"/>
      <c r="Q57" s="224"/>
    </row>
    <row r="58" spans="1:17" ht="9" customHeight="1">
      <c r="A58" s="131">
        <v>26</v>
      </c>
      <c r="B58" s="35" t="str">
        <f>'入力シート(女)'!E36&amp;"　"&amp;'入力シート(女)'!F36</f>
        <v>　</v>
      </c>
      <c r="C58" s="160">
        <f>'入力シート(女)'!G36</f>
        <v>0</v>
      </c>
      <c r="D58" s="161">
        <f>'入力シート(女)'!H36</f>
        <v>0</v>
      </c>
      <c r="E58" s="162">
        <f>'入力シート(女)'!I36</f>
        <v>0</v>
      </c>
      <c r="G58" s="131">
        <v>13</v>
      </c>
      <c r="H58" s="227">
        <f>'入力シート(女)'!L29</f>
        <v>0</v>
      </c>
      <c r="I58" s="228">
        <f>'入力シート(女)'!M29</f>
        <v>0</v>
      </c>
      <c r="J58" s="225">
        <f>'入力シート(女)'!N29</f>
        <v>0</v>
      </c>
      <c r="K58" s="224" t="str">
        <f>'入力シート(女)'!O29</f>
        <v/>
      </c>
      <c r="L58"/>
      <c r="M58" s="213">
        <v>7</v>
      </c>
      <c r="N58" s="215">
        <f>'入力シート(女)'!R29</f>
        <v>0</v>
      </c>
      <c r="O58" s="222">
        <f>'入力シート(女)'!S29</f>
        <v>0</v>
      </c>
      <c r="P58" s="215">
        <f>'入力シート(女)'!T29</f>
        <v>0</v>
      </c>
      <c r="Q58" s="219" t="str">
        <f>'入力シート(女)'!U29</f>
        <v/>
      </c>
    </row>
    <row r="59" spans="1:17" ht="18" customHeight="1">
      <c r="A59" s="131"/>
      <c r="B59" s="34" t="str">
        <f>'入力シート(女)'!C36&amp;"　"&amp;'入力シート(女)'!D36</f>
        <v>　</v>
      </c>
      <c r="C59" s="148"/>
      <c r="D59" s="148"/>
      <c r="E59" s="151"/>
      <c r="G59" s="131"/>
      <c r="H59" s="215"/>
      <c r="I59" s="222"/>
      <c r="J59" s="225"/>
      <c r="K59" s="224"/>
      <c r="L59"/>
      <c r="M59" s="131"/>
      <c r="N59" s="221"/>
      <c r="O59" s="223"/>
      <c r="P59" s="221"/>
      <c r="Q59" s="217"/>
    </row>
    <row r="60" spans="1:17" ht="9" customHeight="1">
      <c r="A60" s="131">
        <v>27</v>
      </c>
      <c r="B60" s="35" t="str">
        <f>'入力シート(女)'!E37&amp;"　"&amp;'入力シート(女)'!F37</f>
        <v>　</v>
      </c>
      <c r="C60" s="160">
        <f>'入力シート(女)'!G37</f>
        <v>0</v>
      </c>
      <c r="D60" s="161">
        <f>'入力シート(女)'!H37</f>
        <v>0</v>
      </c>
      <c r="E60" s="162">
        <f>'入力シート(女)'!I37</f>
        <v>0</v>
      </c>
      <c r="G60" s="131">
        <v>14</v>
      </c>
      <c r="H60" s="227">
        <f>'入力シート(女)'!L30</f>
        <v>0</v>
      </c>
      <c r="I60" s="228">
        <f>'入力シート(女)'!M30</f>
        <v>0</v>
      </c>
      <c r="J60" s="225">
        <f>'入力シート(女)'!N30</f>
        <v>0</v>
      </c>
      <c r="K60" s="224" t="str">
        <f>'入力シート(女)'!O30</f>
        <v/>
      </c>
      <c r="L60"/>
      <c r="M60" s="220"/>
      <c r="N60" s="215">
        <f>'入力シート(女)'!R30</f>
        <v>0</v>
      </c>
      <c r="O60" s="222">
        <f>'入力シート(女)'!S30</f>
        <v>0</v>
      </c>
      <c r="P60" s="215">
        <f>'入力シート(女)'!T30</f>
        <v>0</v>
      </c>
      <c r="Q60" s="219" t="str">
        <f>'入力シート(女)'!U30</f>
        <v/>
      </c>
    </row>
    <row r="61" spans="1:17" ht="18" customHeight="1">
      <c r="A61" s="131"/>
      <c r="B61" s="34" t="str">
        <f>'入力シート(女)'!C37&amp;"　"&amp;'入力シート(女)'!D37</f>
        <v>　</v>
      </c>
      <c r="C61" s="148"/>
      <c r="D61" s="148"/>
      <c r="E61" s="151"/>
      <c r="G61" s="131"/>
      <c r="H61" s="215"/>
      <c r="I61" s="222"/>
      <c r="J61" s="225"/>
      <c r="K61" s="224"/>
      <c r="L61"/>
      <c r="M61" s="220"/>
      <c r="N61" s="225"/>
      <c r="O61" s="226"/>
      <c r="P61" s="225"/>
      <c r="Q61" s="224"/>
    </row>
    <row r="62" spans="1:17" ht="9" customHeight="1">
      <c r="A62" s="131">
        <v>28</v>
      </c>
      <c r="B62" s="35" t="str">
        <f>'入力シート(女)'!E38&amp;"　"&amp;'入力シート(女)'!F38</f>
        <v>　</v>
      </c>
      <c r="C62" s="160">
        <f>'入力シート(女)'!G38</f>
        <v>0</v>
      </c>
      <c r="D62" s="161">
        <f>'入力シート(女)'!H38</f>
        <v>0</v>
      </c>
      <c r="E62" s="162">
        <f>'入力シート(女)'!I38</f>
        <v>0</v>
      </c>
      <c r="G62" s="131">
        <v>15</v>
      </c>
      <c r="H62" s="227">
        <f>'入力シート(女)'!L31</f>
        <v>0</v>
      </c>
      <c r="I62" s="228">
        <f>'入力シート(女)'!M31</f>
        <v>0</v>
      </c>
      <c r="J62" s="225">
        <f>'入力シート(女)'!N31</f>
        <v>0</v>
      </c>
      <c r="K62" s="224" t="str">
        <f>'入力シート(女)'!O31</f>
        <v/>
      </c>
      <c r="L62"/>
      <c r="M62" s="131">
        <v>8</v>
      </c>
      <c r="N62" s="225">
        <f>'入力シート(女)'!R31</f>
        <v>0</v>
      </c>
      <c r="O62" s="226">
        <f>'入力シート(女)'!S31</f>
        <v>0</v>
      </c>
      <c r="P62" s="225">
        <f>'入力シート(女)'!T31</f>
        <v>0</v>
      </c>
      <c r="Q62" s="224" t="str">
        <f>'入力シート(女)'!U31</f>
        <v/>
      </c>
    </row>
    <row r="63" spans="1:17" ht="18" customHeight="1">
      <c r="A63" s="131"/>
      <c r="B63" s="34" t="str">
        <f>'入力シート(女)'!C38&amp;"　"&amp;'入力シート(女)'!D38</f>
        <v>　</v>
      </c>
      <c r="C63" s="148"/>
      <c r="D63" s="148"/>
      <c r="E63" s="151"/>
      <c r="G63" s="131"/>
      <c r="H63" s="215"/>
      <c r="I63" s="222"/>
      <c r="J63" s="225"/>
      <c r="K63" s="224"/>
      <c r="L63"/>
      <c r="M63" s="131"/>
      <c r="N63" s="221"/>
      <c r="O63" s="223"/>
      <c r="P63" s="221"/>
      <c r="Q63" s="217"/>
    </row>
    <row r="64" spans="1:17" ht="9" customHeight="1">
      <c r="A64" s="131">
        <v>29</v>
      </c>
      <c r="B64" s="35" t="str">
        <f>'入力シート(女)'!E39&amp;"　"&amp;'入力シート(女)'!F39</f>
        <v>　</v>
      </c>
      <c r="C64" s="160">
        <f>'入力シート(女)'!G39</f>
        <v>0</v>
      </c>
      <c r="D64" s="161">
        <f>'入力シート(女)'!H39</f>
        <v>0</v>
      </c>
      <c r="E64" s="162">
        <f>'入力シート(女)'!I39</f>
        <v>0</v>
      </c>
      <c r="G64" s="131">
        <v>16</v>
      </c>
      <c r="H64" s="227">
        <f>'入力シート(女)'!L32</f>
        <v>0</v>
      </c>
      <c r="I64" s="228">
        <f>'入力シート(女)'!M32</f>
        <v>0</v>
      </c>
      <c r="J64" s="225">
        <f>'入力シート(女)'!N32</f>
        <v>0</v>
      </c>
      <c r="K64" s="224" t="str">
        <f>'入力シート(女)'!O32</f>
        <v/>
      </c>
      <c r="L64"/>
      <c r="M64" s="220"/>
      <c r="N64" s="215">
        <f>'入力シート(女)'!R32</f>
        <v>0</v>
      </c>
      <c r="O64" s="222">
        <f>'入力シート(女)'!S32</f>
        <v>0</v>
      </c>
      <c r="P64" s="215">
        <f>'入力シート(女)'!T32</f>
        <v>0</v>
      </c>
      <c r="Q64" s="219" t="str">
        <f>'入力シート(女)'!U32</f>
        <v/>
      </c>
    </row>
    <row r="65" spans="1:17" ht="18" customHeight="1">
      <c r="A65" s="131"/>
      <c r="B65" s="34" t="str">
        <f>'入力シート(女)'!C39&amp;"　"&amp;'入力シート(女)'!D39</f>
        <v>　</v>
      </c>
      <c r="C65" s="148"/>
      <c r="D65" s="148"/>
      <c r="E65" s="151"/>
      <c r="G65" s="131"/>
      <c r="H65" s="215"/>
      <c r="I65" s="222"/>
      <c r="J65" s="225"/>
      <c r="K65" s="224"/>
      <c r="L65"/>
      <c r="M65" s="220"/>
      <c r="N65" s="225"/>
      <c r="O65" s="226"/>
      <c r="P65" s="225"/>
      <c r="Q65" s="224"/>
    </row>
    <row r="66" spans="1:17" ht="9" customHeight="1">
      <c r="A66" s="131">
        <v>30</v>
      </c>
      <c r="B66" s="35" t="str">
        <f>'入力シート(女)'!E40&amp;"　"&amp;'入力シート(女)'!F40</f>
        <v>　</v>
      </c>
      <c r="C66" s="160">
        <f>'入力シート(女)'!G40</f>
        <v>0</v>
      </c>
      <c r="D66" s="161">
        <f>'入力シート(女)'!H40</f>
        <v>0</v>
      </c>
      <c r="E66" s="162">
        <f>'入力シート(女)'!I40</f>
        <v>0</v>
      </c>
      <c r="G66" s="213">
        <v>17</v>
      </c>
      <c r="H66" s="227">
        <f>'入力シート(女)'!L33</f>
        <v>0</v>
      </c>
      <c r="I66" s="228">
        <f>'入力シート(女)'!M33</f>
        <v>0</v>
      </c>
      <c r="J66" s="215">
        <f>'入力シート(女)'!N33</f>
        <v>0</v>
      </c>
      <c r="K66" s="219" t="str">
        <f>'入力シート(女)'!O33</f>
        <v/>
      </c>
      <c r="L66"/>
      <c r="M66" s="213">
        <v>9</v>
      </c>
      <c r="N66" s="215">
        <f>'入力シート(女)'!R33</f>
        <v>0</v>
      </c>
      <c r="O66" s="222">
        <f>'入力シート(女)'!S33</f>
        <v>0</v>
      </c>
      <c r="P66" s="215">
        <f>'入力シート(女)'!T33</f>
        <v>0</v>
      </c>
      <c r="Q66" s="219" t="str">
        <f>'入力シート(女)'!U33</f>
        <v/>
      </c>
    </row>
    <row r="67" spans="1:17" ht="18" customHeight="1" thickBot="1">
      <c r="A67" s="233"/>
      <c r="B67" s="42" t="str">
        <f>'入力シート(女)'!C40&amp;"　"&amp;'入力シート(女)'!D40</f>
        <v>　</v>
      </c>
      <c r="C67" s="234"/>
      <c r="D67" s="234"/>
      <c r="E67" s="235"/>
      <c r="G67" s="131"/>
      <c r="H67" s="215"/>
      <c r="I67" s="222"/>
      <c r="J67" s="225"/>
      <c r="K67" s="224"/>
      <c r="L67"/>
      <c r="M67" s="131"/>
      <c r="N67" s="221"/>
      <c r="O67" s="223"/>
      <c r="P67" s="221"/>
      <c r="Q67" s="217"/>
    </row>
    <row r="68" spans="1:17" ht="9" customHeight="1">
      <c r="A68"/>
      <c r="B68"/>
      <c r="C68"/>
      <c r="D68"/>
      <c r="E68"/>
      <c r="G68" s="131">
        <v>18</v>
      </c>
      <c r="H68" s="227">
        <f>'入力シート(女)'!L34</f>
        <v>0</v>
      </c>
      <c r="I68" s="228">
        <f>'入力シート(女)'!M34</f>
        <v>0</v>
      </c>
      <c r="J68" s="225">
        <f>'入力シート(女)'!N34</f>
        <v>0</v>
      </c>
      <c r="K68" s="224" t="str">
        <f>'入力シート(女)'!O34</f>
        <v/>
      </c>
      <c r="L68"/>
      <c r="M68" s="220"/>
      <c r="N68" s="215">
        <f>'入力シート(女)'!R34</f>
        <v>0</v>
      </c>
      <c r="O68" s="222">
        <f>'入力シート(女)'!S34</f>
        <v>0</v>
      </c>
      <c r="P68" s="215">
        <f>'入力シート(女)'!T34</f>
        <v>0</v>
      </c>
      <c r="Q68" s="219" t="str">
        <f>'入力シート(女)'!U34</f>
        <v/>
      </c>
    </row>
    <row r="69" spans="1:17" ht="18" customHeight="1">
      <c r="A69"/>
      <c r="B69"/>
      <c r="C69"/>
      <c r="D69"/>
      <c r="E69"/>
      <c r="G69" s="131"/>
      <c r="H69" s="215"/>
      <c r="I69" s="222"/>
      <c r="J69" s="225"/>
      <c r="K69" s="224"/>
      <c r="L69"/>
      <c r="M69" s="220"/>
      <c r="N69" s="225"/>
      <c r="O69" s="226"/>
      <c r="P69" s="225"/>
      <c r="Q69" s="224"/>
    </row>
    <row r="70" spans="1:17" ht="9" customHeight="1">
      <c r="A70"/>
      <c r="B70"/>
      <c r="C70"/>
      <c r="D70"/>
      <c r="E70"/>
      <c r="G70" s="131">
        <v>19</v>
      </c>
      <c r="H70" s="227">
        <f>'入力シート(女)'!L35</f>
        <v>0</v>
      </c>
      <c r="I70" s="228">
        <f>'入力シート(女)'!M35</f>
        <v>0</v>
      </c>
      <c r="J70" s="225">
        <f>'入力シート(女)'!N35</f>
        <v>0</v>
      </c>
      <c r="K70" s="224" t="str">
        <f>'入力シート(女)'!O35</f>
        <v/>
      </c>
      <c r="L70"/>
      <c r="M70" s="131">
        <v>10</v>
      </c>
      <c r="N70" s="225">
        <f>'入力シート(女)'!R35</f>
        <v>0</v>
      </c>
      <c r="O70" s="226">
        <f>'入力シート(女)'!S35</f>
        <v>0</v>
      </c>
      <c r="P70" s="225">
        <f>'入力シート(女)'!T35</f>
        <v>0</v>
      </c>
      <c r="Q70" s="224" t="str">
        <f>'入力シート(女)'!U35</f>
        <v/>
      </c>
    </row>
    <row r="71" spans="1:17" ht="18" customHeight="1">
      <c r="A71"/>
      <c r="B71"/>
      <c r="C71"/>
      <c r="D71"/>
      <c r="E71"/>
      <c r="G71" s="131"/>
      <c r="H71" s="215"/>
      <c r="I71" s="222"/>
      <c r="J71" s="225"/>
      <c r="K71" s="224"/>
      <c r="L71"/>
      <c r="M71" s="131"/>
      <c r="N71" s="221"/>
      <c r="O71" s="223"/>
      <c r="P71" s="221"/>
      <c r="Q71" s="217"/>
    </row>
    <row r="72" spans="1:17" ht="9" customHeight="1">
      <c r="A72"/>
      <c r="B72"/>
      <c r="C72"/>
      <c r="D72"/>
      <c r="E72"/>
      <c r="G72" s="131">
        <v>20</v>
      </c>
      <c r="H72" s="227">
        <f>'入力シート(女)'!L36</f>
        <v>0</v>
      </c>
      <c r="I72" s="228">
        <f>'入力シート(女)'!M36</f>
        <v>0</v>
      </c>
      <c r="J72" s="225">
        <f>'入力シート(女)'!N36</f>
        <v>0</v>
      </c>
      <c r="K72" s="224" t="str">
        <f>'入力シート(女)'!O36</f>
        <v/>
      </c>
      <c r="L72"/>
      <c r="M72" s="220"/>
      <c r="N72" s="215">
        <f>'入力シート(女)'!R36</f>
        <v>0</v>
      </c>
      <c r="O72" s="222">
        <f>'入力シート(女)'!S36</f>
        <v>0</v>
      </c>
      <c r="P72" s="215">
        <f>'入力シート(女)'!T36</f>
        <v>0</v>
      </c>
      <c r="Q72" s="219" t="str">
        <f>'入力シート(女)'!U36</f>
        <v/>
      </c>
    </row>
    <row r="73" spans="1:17" ht="18" customHeight="1">
      <c r="A73"/>
      <c r="B73"/>
      <c r="C73"/>
      <c r="D73"/>
      <c r="E73"/>
      <c r="G73" s="131"/>
      <c r="H73" s="215"/>
      <c r="I73" s="222"/>
      <c r="J73" s="225"/>
      <c r="K73" s="224"/>
      <c r="L73"/>
      <c r="M73" s="220"/>
      <c r="N73" s="225"/>
      <c r="O73" s="226"/>
      <c r="P73" s="225"/>
      <c r="Q73" s="224"/>
    </row>
    <row r="74" spans="1:17" ht="9" customHeight="1">
      <c r="G74" s="131">
        <v>21</v>
      </c>
      <c r="H74" s="227">
        <f>'入力シート(女)'!L37</f>
        <v>0</v>
      </c>
      <c r="I74" s="228">
        <f>'入力シート(女)'!M37</f>
        <v>0</v>
      </c>
      <c r="J74" s="225">
        <f>'入力シート(女)'!N37</f>
        <v>0</v>
      </c>
      <c r="K74" s="224" t="str">
        <f>'入力シート(女)'!O37</f>
        <v/>
      </c>
      <c r="L74"/>
      <c r="M74" s="213">
        <v>11</v>
      </c>
      <c r="N74" s="215">
        <f>'入力シート(女)'!R37</f>
        <v>0</v>
      </c>
      <c r="O74" s="222">
        <f>'入力シート(女)'!S37</f>
        <v>0</v>
      </c>
      <c r="P74" s="215">
        <f>'入力シート(女)'!T37</f>
        <v>0</v>
      </c>
      <c r="Q74" s="219" t="str">
        <f>'入力シート(女)'!U37</f>
        <v/>
      </c>
    </row>
    <row r="75" spans="1:17" ht="18" customHeight="1">
      <c r="A75" s="29" t="s">
        <v>139</v>
      </c>
      <c r="C75"/>
      <c r="D75"/>
      <c r="E75"/>
      <c r="F75"/>
      <c r="G75" s="131"/>
      <c r="H75" s="215"/>
      <c r="I75" s="222"/>
      <c r="J75" s="225"/>
      <c r="K75" s="224"/>
      <c r="L75"/>
      <c r="M75" s="131"/>
      <c r="N75" s="221"/>
      <c r="O75" s="223"/>
      <c r="P75" s="221"/>
      <c r="Q75" s="217"/>
    </row>
    <row r="76" spans="1:17" ht="9" customHeight="1">
      <c r="B76"/>
      <c r="C76"/>
      <c r="D76"/>
      <c r="E76"/>
      <c r="F76"/>
      <c r="G76" s="131">
        <v>22</v>
      </c>
      <c r="H76" s="227">
        <f>'入力シート(女)'!L38</f>
        <v>0</v>
      </c>
      <c r="I76" s="228">
        <f>'入力シート(女)'!M38</f>
        <v>0</v>
      </c>
      <c r="J76" s="225">
        <f>'入力シート(女)'!N38</f>
        <v>0</v>
      </c>
      <c r="K76" s="224" t="str">
        <f>'入力シート(女)'!O38</f>
        <v/>
      </c>
      <c r="L76"/>
      <c r="M76" s="220"/>
      <c r="N76" s="215">
        <f>'入力シート(女)'!R38</f>
        <v>0</v>
      </c>
      <c r="O76" s="222">
        <f>'入力シート(女)'!S38</f>
        <v>0</v>
      </c>
      <c r="P76" s="215">
        <f>'入力シート(女)'!T38</f>
        <v>0</v>
      </c>
      <c r="Q76" s="219" t="str">
        <f>'入力シート(女)'!U38</f>
        <v/>
      </c>
    </row>
    <row r="77" spans="1:17" ht="20.25" customHeight="1">
      <c r="B77" s="246" t="str">
        <f>IF('入力シート(女)'!F4="","令和　　年　　月　　日",'入力シート(女)'!F4)</f>
        <v>令和　　年　　月　　日</v>
      </c>
      <c r="C77" s="247"/>
      <c r="F77"/>
      <c r="G77" s="131"/>
      <c r="H77" s="215"/>
      <c r="I77" s="222"/>
      <c r="J77" s="225"/>
      <c r="K77" s="224"/>
      <c r="L77"/>
      <c r="M77" s="220"/>
      <c r="N77" s="225"/>
      <c r="O77" s="226"/>
      <c r="P77" s="225"/>
      <c r="Q77" s="224"/>
    </row>
    <row r="78" spans="1:17" ht="9" customHeight="1">
      <c r="G78" s="131">
        <v>23</v>
      </c>
      <c r="H78" s="227">
        <f>'入力シート(女)'!L39</f>
        <v>0</v>
      </c>
      <c r="I78" s="228">
        <f>'入力シート(女)'!M39</f>
        <v>0</v>
      </c>
      <c r="J78" s="225">
        <f>'入力シート(女)'!N39</f>
        <v>0</v>
      </c>
      <c r="K78" s="224" t="str">
        <f>'入力シート(女)'!O39</f>
        <v/>
      </c>
      <c r="M78" s="213">
        <v>12</v>
      </c>
      <c r="N78" s="215">
        <f>'入力シート(女)'!R39</f>
        <v>0</v>
      </c>
      <c r="O78" s="222">
        <f>'入力シート(女)'!S39</f>
        <v>0</v>
      </c>
      <c r="P78" s="215">
        <f>'入力シート(女)'!T39</f>
        <v>0</v>
      </c>
      <c r="Q78" s="219" t="str">
        <f>'入力シート(女)'!U39</f>
        <v/>
      </c>
    </row>
    <row r="79" spans="1:17" ht="18" customHeight="1">
      <c r="B79" s="43" t="s">
        <v>140</v>
      </c>
      <c r="C79" s="43"/>
      <c r="D79" s="44">
        <f>'入力シート(女)'!F3</f>
        <v>0</v>
      </c>
      <c r="E79" s="45"/>
      <c r="G79" s="131"/>
      <c r="H79" s="215"/>
      <c r="I79" s="222"/>
      <c r="J79" s="225"/>
      <c r="K79" s="224"/>
      <c r="M79" s="131"/>
      <c r="N79" s="221"/>
      <c r="O79" s="223"/>
      <c r="P79" s="221"/>
      <c r="Q79" s="217"/>
    </row>
    <row r="80" spans="1:17" ht="9" customHeight="1">
      <c r="G80" s="240">
        <v>24</v>
      </c>
      <c r="H80" s="227">
        <f>'入力シート(女)'!L40</f>
        <v>0</v>
      </c>
      <c r="I80" s="228">
        <f>'入力シート(女)'!M40</f>
        <v>0</v>
      </c>
      <c r="J80" s="231">
        <f>'入力シート(女)'!N40</f>
        <v>0</v>
      </c>
      <c r="K80" s="244" t="str">
        <f>'入力シート(女)'!O40</f>
        <v/>
      </c>
      <c r="M80" s="220"/>
      <c r="N80" s="215">
        <f>'入力シート(女)'!R40</f>
        <v>0</v>
      </c>
      <c r="O80" s="222">
        <f>'入力シート(女)'!S40</f>
        <v>0</v>
      </c>
      <c r="P80" s="215">
        <f>'入力シート(女)'!T40</f>
        <v>0</v>
      </c>
      <c r="Q80" s="219" t="str">
        <f>'入力シート(女)'!U40</f>
        <v/>
      </c>
    </row>
    <row r="81" spans="7:17" ht="18" customHeight="1" thickBot="1">
      <c r="G81" s="241"/>
      <c r="H81" s="242"/>
      <c r="I81" s="243"/>
      <c r="J81" s="242"/>
      <c r="K81" s="245"/>
      <c r="M81" s="236"/>
      <c r="N81" s="238"/>
      <c r="O81" s="237"/>
      <c r="P81" s="238"/>
      <c r="Q81" s="239"/>
    </row>
  </sheetData>
  <sheetProtection sheet="1" objects="1" scenarios="1"/>
  <mergeCells count="435">
    <mergeCell ref="Q80:Q81"/>
    <mergeCell ref="N78:N79"/>
    <mergeCell ref="O78:O79"/>
    <mergeCell ref="P78:P79"/>
    <mergeCell ref="Q78:Q79"/>
    <mergeCell ref="G80:G81"/>
    <mergeCell ref="H80:H81"/>
    <mergeCell ref="I80:I81"/>
    <mergeCell ref="J80:J81"/>
    <mergeCell ref="K80:K81"/>
    <mergeCell ref="N80:N81"/>
    <mergeCell ref="B77:C77"/>
    <mergeCell ref="G78:G79"/>
    <mergeCell ref="H78:H79"/>
    <mergeCell ref="I78:I79"/>
    <mergeCell ref="J78:J79"/>
    <mergeCell ref="K78:K79"/>
    <mergeCell ref="M78:M81"/>
    <mergeCell ref="O80:O81"/>
    <mergeCell ref="P80:P81"/>
    <mergeCell ref="N74:N75"/>
    <mergeCell ref="O74:O75"/>
    <mergeCell ref="P74:P75"/>
    <mergeCell ref="Q74:Q75"/>
    <mergeCell ref="G76:G77"/>
    <mergeCell ref="H76:H77"/>
    <mergeCell ref="I76:I77"/>
    <mergeCell ref="J76:J77"/>
    <mergeCell ref="K76:K77"/>
    <mergeCell ref="N76:N77"/>
    <mergeCell ref="G74:G75"/>
    <mergeCell ref="H74:H75"/>
    <mergeCell ref="I74:I75"/>
    <mergeCell ref="J74:J75"/>
    <mergeCell ref="K74:K75"/>
    <mergeCell ref="M74:M77"/>
    <mergeCell ref="O76:O77"/>
    <mergeCell ref="P76:P77"/>
    <mergeCell ref="Q76:Q77"/>
    <mergeCell ref="Q70:Q71"/>
    <mergeCell ref="G72:G73"/>
    <mergeCell ref="H72:H73"/>
    <mergeCell ref="I72:I73"/>
    <mergeCell ref="J72:J73"/>
    <mergeCell ref="K72:K73"/>
    <mergeCell ref="N72:N73"/>
    <mergeCell ref="O72:O73"/>
    <mergeCell ref="P72:P73"/>
    <mergeCell ref="Q72:Q73"/>
    <mergeCell ref="G70:G71"/>
    <mergeCell ref="H70:H71"/>
    <mergeCell ref="I70:I71"/>
    <mergeCell ref="J70:J71"/>
    <mergeCell ref="K70:K71"/>
    <mergeCell ref="M70:M73"/>
    <mergeCell ref="N70:N71"/>
    <mergeCell ref="O70:O71"/>
    <mergeCell ref="P70:P71"/>
    <mergeCell ref="P66:P67"/>
    <mergeCell ref="Q66:Q67"/>
    <mergeCell ref="G68:G69"/>
    <mergeCell ref="H68:H69"/>
    <mergeCell ref="I68:I69"/>
    <mergeCell ref="J68:J69"/>
    <mergeCell ref="K68:K69"/>
    <mergeCell ref="N68:N69"/>
    <mergeCell ref="O68:O69"/>
    <mergeCell ref="P68:P69"/>
    <mergeCell ref="I66:I67"/>
    <mergeCell ref="J66:J67"/>
    <mergeCell ref="K66:K67"/>
    <mergeCell ref="M66:M69"/>
    <mergeCell ref="N66:N67"/>
    <mergeCell ref="O66:O67"/>
    <mergeCell ref="Q68:Q69"/>
    <mergeCell ref="A66:A67"/>
    <mergeCell ref="C66:C67"/>
    <mergeCell ref="D66:D67"/>
    <mergeCell ref="E66:E67"/>
    <mergeCell ref="G66:G67"/>
    <mergeCell ref="H66:H67"/>
    <mergeCell ref="I64:I65"/>
    <mergeCell ref="J64:J65"/>
    <mergeCell ref="K64:K65"/>
    <mergeCell ref="Q62:Q63"/>
    <mergeCell ref="Q64:Q65"/>
    <mergeCell ref="P60:P61"/>
    <mergeCell ref="Q60:Q61"/>
    <mergeCell ref="N64:N65"/>
    <mergeCell ref="O64:O65"/>
    <mergeCell ref="P64:P65"/>
    <mergeCell ref="A64:A65"/>
    <mergeCell ref="C64:C65"/>
    <mergeCell ref="D64:D65"/>
    <mergeCell ref="E64:E65"/>
    <mergeCell ref="G64:G65"/>
    <mergeCell ref="H64:H65"/>
    <mergeCell ref="A62:A63"/>
    <mergeCell ref="C62:C63"/>
    <mergeCell ref="D62:D63"/>
    <mergeCell ref="E62:E63"/>
    <mergeCell ref="G62:G63"/>
    <mergeCell ref="H62:H63"/>
    <mergeCell ref="I62:I63"/>
    <mergeCell ref="J62:J63"/>
    <mergeCell ref="P58:P59"/>
    <mergeCell ref="K62:K63"/>
    <mergeCell ref="M62:M65"/>
    <mergeCell ref="N62:N63"/>
    <mergeCell ref="O62:O63"/>
    <mergeCell ref="P62:P63"/>
    <mergeCell ref="Q58:Q59"/>
    <mergeCell ref="A60:A61"/>
    <mergeCell ref="C60:C61"/>
    <mergeCell ref="D60:D61"/>
    <mergeCell ref="E60:E61"/>
    <mergeCell ref="G60:G61"/>
    <mergeCell ref="H60:H61"/>
    <mergeCell ref="I60:I61"/>
    <mergeCell ref="J60:J61"/>
    <mergeCell ref="I58:I59"/>
    <mergeCell ref="J58:J59"/>
    <mergeCell ref="K58:K59"/>
    <mergeCell ref="M58:M61"/>
    <mergeCell ref="N58:N59"/>
    <mergeCell ref="O58:O59"/>
    <mergeCell ref="K60:K61"/>
    <mergeCell ref="N60:N61"/>
    <mergeCell ref="O60:O61"/>
    <mergeCell ref="A58:A59"/>
    <mergeCell ref="C58:C59"/>
    <mergeCell ref="D58:D59"/>
    <mergeCell ref="E58:E59"/>
    <mergeCell ref="G58:G59"/>
    <mergeCell ref="H58:H59"/>
    <mergeCell ref="Q54:Q55"/>
    <mergeCell ref="Q56:Q57"/>
    <mergeCell ref="P52:P53"/>
    <mergeCell ref="Q52:Q53"/>
    <mergeCell ref="I56:I57"/>
    <mergeCell ref="J56:J57"/>
    <mergeCell ref="K56:K57"/>
    <mergeCell ref="N56:N57"/>
    <mergeCell ref="O56:O57"/>
    <mergeCell ref="P56:P57"/>
    <mergeCell ref="A54:A55"/>
    <mergeCell ref="C54:C55"/>
    <mergeCell ref="D54:D55"/>
    <mergeCell ref="E54:E55"/>
    <mergeCell ref="G54:G55"/>
    <mergeCell ref="H54:H55"/>
    <mergeCell ref="I54:I55"/>
    <mergeCell ref="J54:J55"/>
    <mergeCell ref="P50:P51"/>
    <mergeCell ref="K54:K55"/>
    <mergeCell ref="M54:M57"/>
    <mergeCell ref="N54:N55"/>
    <mergeCell ref="O54:O55"/>
    <mergeCell ref="P54:P55"/>
    <mergeCell ref="A56:A57"/>
    <mergeCell ref="C56:C57"/>
    <mergeCell ref="D56:D57"/>
    <mergeCell ref="E56:E57"/>
    <mergeCell ref="G56:G57"/>
    <mergeCell ref="H56:H57"/>
    <mergeCell ref="Q50:Q51"/>
    <mergeCell ref="A52:A53"/>
    <mergeCell ref="C52:C53"/>
    <mergeCell ref="D52:D53"/>
    <mergeCell ref="E52:E53"/>
    <mergeCell ref="G52:G53"/>
    <mergeCell ref="H52:H53"/>
    <mergeCell ref="I52:I53"/>
    <mergeCell ref="J52:J53"/>
    <mergeCell ref="I50:I51"/>
    <mergeCell ref="J50:J51"/>
    <mergeCell ref="K50:K51"/>
    <mergeCell ref="M50:M53"/>
    <mergeCell ref="N50:N51"/>
    <mergeCell ref="O50:O51"/>
    <mergeCell ref="K52:K53"/>
    <mergeCell ref="N52:N53"/>
    <mergeCell ref="O52:O53"/>
    <mergeCell ref="A50:A51"/>
    <mergeCell ref="C50:C51"/>
    <mergeCell ref="D50:D51"/>
    <mergeCell ref="E50:E51"/>
    <mergeCell ref="G50:G51"/>
    <mergeCell ref="H50:H51"/>
    <mergeCell ref="Q46:Q47"/>
    <mergeCell ref="Q48:Q49"/>
    <mergeCell ref="P44:P45"/>
    <mergeCell ref="Q44:Q45"/>
    <mergeCell ref="I48:I49"/>
    <mergeCell ref="J48:J49"/>
    <mergeCell ref="K48:K49"/>
    <mergeCell ref="N48:N49"/>
    <mergeCell ref="O48:O49"/>
    <mergeCell ref="P48:P49"/>
    <mergeCell ref="A46:A47"/>
    <mergeCell ref="C46:C47"/>
    <mergeCell ref="D46:D47"/>
    <mergeCell ref="E46:E47"/>
    <mergeCell ref="G46:G47"/>
    <mergeCell ref="H46:H47"/>
    <mergeCell ref="I46:I47"/>
    <mergeCell ref="J46:J47"/>
    <mergeCell ref="P42:P43"/>
    <mergeCell ref="K46:K47"/>
    <mergeCell ref="M46:M49"/>
    <mergeCell ref="N46:N47"/>
    <mergeCell ref="O46:O47"/>
    <mergeCell ref="P46:P47"/>
    <mergeCell ref="A48:A49"/>
    <mergeCell ref="C48:C49"/>
    <mergeCell ref="D48:D49"/>
    <mergeCell ref="E48:E49"/>
    <mergeCell ref="G48:G49"/>
    <mergeCell ref="H48:H49"/>
    <mergeCell ref="Q42:Q43"/>
    <mergeCell ref="A44:A45"/>
    <mergeCell ref="C44:C45"/>
    <mergeCell ref="D44:D45"/>
    <mergeCell ref="E44:E45"/>
    <mergeCell ref="G44:G45"/>
    <mergeCell ref="H44:H45"/>
    <mergeCell ref="I44:I45"/>
    <mergeCell ref="J44:J45"/>
    <mergeCell ref="I42:I43"/>
    <mergeCell ref="J42:J43"/>
    <mergeCell ref="K42:K43"/>
    <mergeCell ref="M42:M45"/>
    <mergeCell ref="N42:N43"/>
    <mergeCell ref="O42:O43"/>
    <mergeCell ref="K44:K45"/>
    <mergeCell ref="N44:N45"/>
    <mergeCell ref="O44:O45"/>
    <mergeCell ref="A42:A43"/>
    <mergeCell ref="C42:C43"/>
    <mergeCell ref="D42:D43"/>
    <mergeCell ref="E42:E43"/>
    <mergeCell ref="G42:G43"/>
    <mergeCell ref="H42:H43"/>
    <mergeCell ref="Q38:Q39"/>
    <mergeCell ref="Q40:Q41"/>
    <mergeCell ref="P36:P37"/>
    <mergeCell ref="Q36:Q37"/>
    <mergeCell ref="I40:I41"/>
    <mergeCell ref="J40:J41"/>
    <mergeCell ref="K40:K41"/>
    <mergeCell ref="N40:N41"/>
    <mergeCell ref="O40:O41"/>
    <mergeCell ref="P40:P41"/>
    <mergeCell ref="N32:N33"/>
    <mergeCell ref="O32:O33"/>
    <mergeCell ref="P32:Q33"/>
    <mergeCell ref="A38:A39"/>
    <mergeCell ref="C38:C39"/>
    <mergeCell ref="D38:D39"/>
    <mergeCell ref="E38:E39"/>
    <mergeCell ref="G38:G39"/>
    <mergeCell ref="H38:H39"/>
    <mergeCell ref="I38:I39"/>
    <mergeCell ref="J38:J39"/>
    <mergeCell ref="P34:P35"/>
    <mergeCell ref="K38:K39"/>
    <mergeCell ref="M38:M41"/>
    <mergeCell ref="N38:N39"/>
    <mergeCell ref="O38:O39"/>
    <mergeCell ref="P38:P39"/>
    <mergeCell ref="A40:A41"/>
    <mergeCell ref="C40:C41"/>
    <mergeCell ref="D40:D41"/>
    <mergeCell ref="E40:E41"/>
    <mergeCell ref="G40:G41"/>
    <mergeCell ref="H40:H41"/>
    <mergeCell ref="A36:A37"/>
    <mergeCell ref="A34:A35"/>
    <mergeCell ref="C34:C35"/>
    <mergeCell ref="D34:D35"/>
    <mergeCell ref="E34:E35"/>
    <mergeCell ref="G34:G35"/>
    <mergeCell ref="H34:H35"/>
    <mergeCell ref="Q34:Q35"/>
    <mergeCell ref="K34:K35"/>
    <mergeCell ref="M34:M37"/>
    <mergeCell ref="N34:N35"/>
    <mergeCell ref="O34:O35"/>
    <mergeCell ref="K36:K37"/>
    <mergeCell ref="N36:N37"/>
    <mergeCell ref="O36:O37"/>
    <mergeCell ref="G36:G37"/>
    <mergeCell ref="H36:H37"/>
    <mergeCell ref="I36:I37"/>
    <mergeCell ref="J36:J37"/>
    <mergeCell ref="I34:I35"/>
    <mergeCell ref="J34:J35"/>
    <mergeCell ref="C36:C37"/>
    <mergeCell ref="D36:D37"/>
    <mergeCell ref="E36:E37"/>
    <mergeCell ref="A32:A33"/>
    <mergeCell ref="C32:C33"/>
    <mergeCell ref="D32:D33"/>
    <mergeCell ref="E32:E33"/>
    <mergeCell ref="G32:G33"/>
    <mergeCell ref="H32:H33"/>
    <mergeCell ref="I32:I33"/>
    <mergeCell ref="J32:K33"/>
    <mergeCell ref="M32:M33"/>
    <mergeCell ref="P26:Q27"/>
    <mergeCell ref="A28:A29"/>
    <mergeCell ref="C28:C29"/>
    <mergeCell ref="D28:D29"/>
    <mergeCell ref="E28:E29"/>
    <mergeCell ref="G29:Q30"/>
    <mergeCell ref="A30:A31"/>
    <mergeCell ref="C30:C31"/>
    <mergeCell ref="D30:D31"/>
    <mergeCell ref="E30:E31"/>
    <mergeCell ref="O22:O27"/>
    <mergeCell ref="P22:Q25"/>
    <mergeCell ref="G31:K31"/>
    <mergeCell ref="M31:Q31"/>
    <mergeCell ref="M24:M25"/>
    <mergeCell ref="A26:A27"/>
    <mergeCell ref="C26:C27"/>
    <mergeCell ref="D26:D27"/>
    <mergeCell ref="E26:E27"/>
    <mergeCell ref="G26:G27"/>
    <mergeCell ref="H26:H27"/>
    <mergeCell ref="I26:K27"/>
    <mergeCell ref="L26:L27"/>
    <mergeCell ref="M26:M27"/>
    <mergeCell ref="A24:A25"/>
    <mergeCell ref="C24:C25"/>
    <mergeCell ref="D24:D25"/>
    <mergeCell ref="E24:E25"/>
    <mergeCell ref="G24:G25"/>
    <mergeCell ref="H24:H25"/>
    <mergeCell ref="I24:K25"/>
    <mergeCell ref="L24:L25"/>
    <mergeCell ref="P20:Q21"/>
    <mergeCell ref="A22:A23"/>
    <mergeCell ref="C22:C23"/>
    <mergeCell ref="D22:D23"/>
    <mergeCell ref="E22:E23"/>
    <mergeCell ref="G22:G23"/>
    <mergeCell ref="H22:H23"/>
    <mergeCell ref="I22:K23"/>
    <mergeCell ref="L22:L23"/>
    <mergeCell ref="M22:M23"/>
    <mergeCell ref="O16:O21"/>
    <mergeCell ref="P16:Q19"/>
    <mergeCell ref="M18:M19"/>
    <mergeCell ref="A20:A21"/>
    <mergeCell ref="C20:C21"/>
    <mergeCell ref="D20:D21"/>
    <mergeCell ref="E20:E21"/>
    <mergeCell ref="G20:G21"/>
    <mergeCell ref="H20:H21"/>
    <mergeCell ref="I20:K21"/>
    <mergeCell ref="L20:L21"/>
    <mergeCell ref="M20:M21"/>
    <mergeCell ref="A18:A19"/>
    <mergeCell ref="C18:C19"/>
    <mergeCell ref="D18:D19"/>
    <mergeCell ref="E18:E19"/>
    <mergeCell ref="G18:G19"/>
    <mergeCell ref="H18:H19"/>
    <mergeCell ref="I18:K19"/>
    <mergeCell ref="L18:L19"/>
    <mergeCell ref="A16:A17"/>
    <mergeCell ref="C16:C17"/>
    <mergeCell ref="D16:D17"/>
    <mergeCell ref="E16:E17"/>
    <mergeCell ref="G16:G17"/>
    <mergeCell ref="H16:H17"/>
    <mergeCell ref="I16:K17"/>
    <mergeCell ref="L16:L17"/>
    <mergeCell ref="M16:M17"/>
    <mergeCell ref="N12:Q13"/>
    <mergeCell ref="A14:A15"/>
    <mergeCell ref="C14:C15"/>
    <mergeCell ref="D14:D15"/>
    <mergeCell ref="E14:E15"/>
    <mergeCell ref="G14:G15"/>
    <mergeCell ref="H14:H15"/>
    <mergeCell ref="I14:K15"/>
    <mergeCell ref="L14:L15"/>
    <mergeCell ref="M14:M15"/>
    <mergeCell ref="A12:A13"/>
    <mergeCell ref="C12:C13"/>
    <mergeCell ref="D12:D13"/>
    <mergeCell ref="E12:E13"/>
    <mergeCell ref="G12:H13"/>
    <mergeCell ref="I12:M13"/>
    <mergeCell ref="N14:Q15"/>
    <mergeCell ref="A8:A9"/>
    <mergeCell ref="C8:C9"/>
    <mergeCell ref="D8:D9"/>
    <mergeCell ref="E8:E9"/>
    <mergeCell ref="G8:H9"/>
    <mergeCell ref="I8:M9"/>
    <mergeCell ref="N8:Q9"/>
    <mergeCell ref="A10:A11"/>
    <mergeCell ref="C10:C11"/>
    <mergeCell ref="D10:D11"/>
    <mergeCell ref="E10:E11"/>
    <mergeCell ref="G10:H11"/>
    <mergeCell ref="I10:M11"/>
    <mergeCell ref="N10:Q11"/>
    <mergeCell ref="A4:C4"/>
    <mergeCell ref="D4:N4"/>
    <mergeCell ref="O4:O5"/>
    <mergeCell ref="P4:Q5"/>
    <mergeCell ref="A5:N5"/>
    <mergeCell ref="A6:E6"/>
    <mergeCell ref="G7:H7"/>
    <mergeCell ref="I7:M7"/>
    <mergeCell ref="N7:Q7"/>
    <mergeCell ref="G6:Q6"/>
    <mergeCell ref="A1:Q1"/>
    <mergeCell ref="A2:C2"/>
    <mergeCell ref="D2:G2"/>
    <mergeCell ref="H2:H3"/>
    <mergeCell ref="I2:I3"/>
    <mergeCell ref="J2:J3"/>
    <mergeCell ref="K2:L3"/>
    <mergeCell ref="M2:M3"/>
    <mergeCell ref="N2:N3"/>
    <mergeCell ref="O2:O3"/>
    <mergeCell ref="P2:Q2"/>
    <mergeCell ref="A3:C3"/>
    <mergeCell ref="D3:G3"/>
    <mergeCell ref="P3:Q3"/>
  </mergeCells>
  <phoneticPr fontId="3"/>
  <conditionalFormatting sqref="I2 P2:P3 D3:D4 I8:Q13 B8:E67 I14:L27 H34:K81 N34:Q81 B77 D79">
    <cfRule type="cellIs" dxfId="0" priority="1" operator="equal">
      <formula>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7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25953-367B-45F6-B4DD-DAAAF76D9E77}">
  <sheetPr codeName="Sheet7"/>
  <dimension ref="A1:J93"/>
  <sheetViews>
    <sheetView workbookViewId="0"/>
  </sheetViews>
  <sheetFormatPr defaultColWidth="9" defaultRowHeight="13.5"/>
  <cols>
    <col min="1" max="1" width="9" style="54"/>
    <col min="2" max="4" width="9" style="54" customWidth="1"/>
    <col min="5" max="5" width="9" style="54"/>
    <col min="6" max="6" width="9" style="54" customWidth="1"/>
    <col min="7" max="9" width="9" style="55" customWidth="1"/>
    <col min="10" max="16384" width="9" style="54"/>
  </cols>
  <sheetData>
    <row r="1" spans="1:10">
      <c r="A1" s="46" t="s">
        <v>288</v>
      </c>
      <c r="B1" s="46" t="s">
        <v>144</v>
      </c>
      <c r="C1" s="47" t="s">
        <v>307</v>
      </c>
      <c r="D1" s="47" t="s">
        <v>308</v>
      </c>
      <c r="E1" s="46" t="s">
        <v>309</v>
      </c>
      <c r="F1" s="46" t="s">
        <v>311</v>
      </c>
      <c r="G1" s="46" t="s">
        <v>310</v>
      </c>
      <c r="H1" s="47" t="s">
        <v>312</v>
      </c>
      <c r="I1" s="47" t="s">
        <v>286</v>
      </c>
      <c r="J1" s="46" t="s">
        <v>287</v>
      </c>
    </row>
    <row r="2" spans="1:10" ht="13.5" customHeight="1">
      <c r="A2" s="55" t="str">
        <f>IFERROR(VLOOKUP(B2,学校一覧!$A$2:$C$48,3,0),"")</f>
        <v/>
      </c>
      <c r="B2" s="55">
        <f>'入力シート(男)'!$D$2</f>
        <v>0</v>
      </c>
      <c r="C2" s="68" t="s">
        <v>304</v>
      </c>
      <c r="D2" s="57" t="s">
        <v>293</v>
      </c>
      <c r="E2" s="55" t="str">
        <f>IFERROR(VLOOKUP($B2,学校一覧!$A$2:$D$48,4,0),"")</f>
        <v/>
      </c>
      <c r="F2" s="58" t="str">
        <f>'入力シート(男)'!L4&amp;" "&amp;'入力シート(男)'!M4</f>
        <v xml:space="preserve"> </v>
      </c>
      <c r="G2" s="59"/>
      <c r="H2" s="60" t="str">
        <f>IF('入力シート(男)'!D3="団体（○）","○","")</f>
        <v/>
      </c>
      <c r="I2" s="54">
        <f>COUNTA('入力シート(男)'!C11:C40)</f>
        <v>0</v>
      </c>
      <c r="J2" s="54">
        <f>'入力シート(男)'!D6</f>
        <v>0</v>
      </c>
    </row>
    <row r="3" spans="1:10">
      <c r="A3" s="55" t="str">
        <f>IFERROR(VLOOKUP(B3,学校一覧!$A$2:$C$48,3,0),"")</f>
        <v/>
      </c>
      <c r="B3" s="55">
        <f>'入力シート(男)'!$D$2</f>
        <v>0</v>
      </c>
      <c r="C3" s="68" t="s">
        <v>304</v>
      </c>
      <c r="D3" s="57" t="s">
        <v>294</v>
      </c>
      <c r="E3" s="55" t="str">
        <f>IFERROR(VLOOKUP($B3,学校一覧!$A$2:$D$48,4,0),"")</f>
        <v/>
      </c>
      <c r="F3" s="58" t="str">
        <f>'入力シート(男)'!L5&amp;" "&amp;'入力シート(男)'!M5</f>
        <v xml:space="preserve"> </v>
      </c>
      <c r="G3" s="59"/>
      <c r="I3" s="54"/>
      <c r="J3" s="61"/>
    </row>
    <row r="4" spans="1:10">
      <c r="A4" s="55" t="str">
        <f>IFERROR(VLOOKUP(B4,学校一覧!$A$2:$C$48,3,0),"")</f>
        <v/>
      </c>
      <c r="B4" s="55">
        <f>'入力シート(男)'!$D$2</f>
        <v>0</v>
      </c>
      <c r="C4" s="68" t="s">
        <v>304</v>
      </c>
      <c r="D4" s="57" t="s">
        <v>295</v>
      </c>
      <c r="E4" s="55" t="str">
        <f>IFERROR(VLOOKUP($B4,学校一覧!$A$2:$D$48,4,0),"")</f>
        <v/>
      </c>
      <c r="F4" s="58" t="str">
        <f>'入力シート(男)'!L6&amp;" "&amp;'入力シート(男)'!M6</f>
        <v xml:space="preserve"> </v>
      </c>
      <c r="G4" s="59"/>
      <c r="I4" s="54"/>
      <c r="J4" s="61"/>
    </row>
    <row r="5" spans="1:10">
      <c r="A5" s="55" t="str">
        <f>IFERROR(VLOOKUP(B5,学校一覧!$A$2:$C$48,3,0),"")</f>
        <v/>
      </c>
      <c r="B5" s="55">
        <f>'入力シート(男)'!$D$2</f>
        <v>0</v>
      </c>
      <c r="C5" s="68" t="s">
        <v>304</v>
      </c>
      <c r="D5" s="57" t="s">
        <v>296</v>
      </c>
      <c r="E5" s="55" t="str">
        <f>IFERROR(VLOOKUP($B5,学校一覧!$A$2:$D$48,4,0),"")</f>
        <v/>
      </c>
      <c r="F5" s="58" t="str">
        <f>'入力シート(男)'!L7&amp;" "&amp;'入力シート(男)'!M7</f>
        <v xml:space="preserve"> </v>
      </c>
      <c r="G5" s="58">
        <f>'入力シート(男)'!N7</f>
        <v>0</v>
      </c>
      <c r="I5" s="54"/>
      <c r="J5" s="61"/>
    </row>
    <row r="6" spans="1:10">
      <c r="A6" s="55" t="str">
        <f>IFERROR(VLOOKUP(B6,学校一覧!$A$2:$C$48,3,0),"")</f>
        <v/>
      </c>
      <c r="B6" s="55">
        <f>'入力シート(男)'!$D$2</f>
        <v>0</v>
      </c>
      <c r="C6" s="68" t="s">
        <v>304</v>
      </c>
      <c r="D6" s="57" t="s">
        <v>297</v>
      </c>
      <c r="E6" s="55" t="str">
        <f>IFERROR(VLOOKUP($B6,学校一覧!$A$2:$D$48,4,0),"")</f>
        <v/>
      </c>
      <c r="F6" s="58" t="str">
        <f>'入力シート(男)'!L8&amp;" "&amp;'入力シート(男)'!M8</f>
        <v xml:space="preserve"> </v>
      </c>
      <c r="G6" s="58">
        <f>'入力シート(男)'!N8</f>
        <v>0</v>
      </c>
      <c r="I6" s="54"/>
      <c r="J6" s="61"/>
    </row>
    <row r="7" spans="1:10">
      <c r="A7" s="55" t="str">
        <f>IFERROR(VLOOKUP(B7,学校一覧!$A$2:$C$48,3,0),"")</f>
        <v/>
      </c>
      <c r="B7" s="55">
        <f>'入力シート(男)'!$D$2</f>
        <v>0</v>
      </c>
      <c r="C7" s="68" t="s">
        <v>304</v>
      </c>
      <c r="D7" s="57" t="s">
        <v>298</v>
      </c>
      <c r="E7" s="55" t="str">
        <f>IFERROR(VLOOKUP($B7,学校一覧!$A$2:$D$48,4,0),"")</f>
        <v/>
      </c>
      <c r="F7" s="58" t="str">
        <f>'入力シート(男)'!L9&amp;" "&amp;'入力シート(男)'!M9</f>
        <v xml:space="preserve"> </v>
      </c>
      <c r="G7" s="58">
        <f>'入力シート(男)'!N9</f>
        <v>0</v>
      </c>
      <c r="I7" s="54"/>
      <c r="J7" s="61"/>
    </row>
    <row r="8" spans="1:10">
      <c r="A8" s="55" t="str">
        <f>IFERROR(VLOOKUP(B8,学校一覧!$A$2:$C$48,3,0),"")</f>
        <v/>
      </c>
      <c r="B8" s="55">
        <f>'入力シート(男)'!$D$2</f>
        <v>0</v>
      </c>
      <c r="C8" s="68" t="s">
        <v>304</v>
      </c>
      <c r="D8" s="57" t="s">
        <v>299</v>
      </c>
      <c r="E8" s="55" t="str">
        <f>IFERROR(VLOOKUP($B8,学校一覧!$A$2:$D$48,4,0),"")</f>
        <v/>
      </c>
      <c r="F8" s="58" t="str">
        <f>'入力シート(男)'!L10&amp;" "&amp;'入力シート(男)'!M10</f>
        <v xml:space="preserve"> </v>
      </c>
      <c r="G8" s="58">
        <f>'入力シート(男)'!N10</f>
        <v>0</v>
      </c>
      <c r="I8" s="54"/>
      <c r="J8" s="61"/>
    </row>
    <row r="9" spans="1:10">
      <c r="A9" s="55" t="str">
        <f>IFERROR(VLOOKUP(B9,学校一覧!$A$2:$C$48,3,0),"")</f>
        <v/>
      </c>
      <c r="B9" s="55">
        <f>'入力シート(男)'!$D$2</f>
        <v>0</v>
      </c>
      <c r="C9" s="68" t="s">
        <v>304</v>
      </c>
      <c r="D9" s="57" t="s">
        <v>300</v>
      </c>
      <c r="E9" s="55" t="str">
        <f>IFERROR(VLOOKUP($B9,学校一覧!$A$2:$D$48,4,0),"")</f>
        <v/>
      </c>
      <c r="F9" s="58" t="str">
        <f>'入力シート(男)'!L11&amp;" "&amp;'入力シート(男)'!M11</f>
        <v xml:space="preserve"> </v>
      </c>
      <c r="G9" s="58">
        <f>'入力シート(男)'!N11</f>
        <v>0</v>
      </c>
      <c r="I9" s="54"/>
      <c r="J9" s="61"/>
    </row>
    <row r="10" spans="1:10">
      <c r="A10" s="55" t="str">
        <f>IFERROR(VLOOKUP(B10,学校一覧!$A$2:$C$48,3,0),"")</f>
        <v/>
      </c>
      <c r="B10" s="55">
        <f>'入力シート(男)'!$D$2</f>
        <v>0</v>
      </c>
      <c r="C10" s="68" t="s">
        <v>304</v>
      </c>
      <c r="D10" s="57" t="s">
        <v>301</v>
      </c>
      <c r="E10" s="55" t="str">
        <f>IFERROR(VLOOKUP($B10,学校一覧!$A$2:$D$48,4,0),"")</f>
        <v/>
      </c>
      <c r="F10" s="58" t="str">
        <f>'入力シート(男)'!L12&amp;" "&amp;'入力シート(男)'!M12</f>
        <v xml:space="preserve"> </v>
      </c>
      <c r="G10" s="58">
        <f>'入力シート(男)'!N12</f>
        <v>0</v>
      </c>
      <c r="I10" s="54"/>
      <c r="J10" s="61"/>
    </row>
    <row r="11" spans="1:10">
      <c r="A11" s="55" t="str">
        <f>IFERROR(VLOOKUP(B11,学校一覧!$A$2:$C$48,3,0),"")</f>
        <v/>
      </c>
      <c r="B11" s="55">
        <f>'入力シート(男)'!$D$2</f>
        <v>0</v>
      </c>
      <c r="C11" s="68" t="s">
        <v>304</v>
      </c>
      <c r="D11" s="57" t="s">
        <v>302</v>
      </c>
      <c r="E11" s="55" t="str">
        <f>IFERROR(VLOOKUP($B11,学校一覧!$A$2:$D$48,4,0),"")</f>
        <v/>
      </c>
      <c r="F11" s="58" t="str">
        <f>'入力シート(男)'!L13&amp;" "&amp;'入力シート(男)'!M13</f>
        <v xml:space="preserve"> </v>
      </c>
      <c r="G11" s="58">
        <f>'入力シート(男)'!N13</f>
        <v>0</v>
      </c>
      <c r="I11" s="54"/>
      <c r="J11" s="61"/>
    </row>
    <row r="12" spans="1:10">
      <c r="A12" s="55" t="str">
        <f>IFERROR(VLOOKUP(B12,学校一覧!$A$2:$C$48,3,0),"")</f>
        <v/>
      </c>
      <c r="B12" s="55" t="str">
        <f>IF(F12="","",'入力シート(男)'!$D$2)</f>
        <v/>
      </c>
      <c r="C12" s="65" t="s">
        <v>289</v>
      </c>
      <c r="D12" s="56">
        <v>1</v>
      </c>
      <c r="E12" s="55" t="str">
        <f>IF(F12="","",IFERROR(VLOOKUP($B12,学校一覧!$A$2:$D$48,3,0),""))</f>
        <v/>
      </c>
      <c r="F12" s="55" t="str">
        <f>IF('入力シート(男)'!L17="","",'入力シート(男)'!L17)</f>
        <v/>
      </c>
      <c r="G12" s="55" t="str">
        <f>IF('入力シート(男)'!O17="同姓",'入力シート(男)'!M17,"")</f>
        <v/>
      </c>
    </row>
    <row r="13" spans="1:10">
      <c r="A13" s="55" t="str">
        <f>IFERROR(VLOOKUP(B13,学校一覧!$A$2:$C$48,3,0),"")</f>
        <v/>
      </c>
      <c r="B13" s="55" t="str">
        <f>IF(F13="","",'入力シート(男)'!$D$2)</f>
        <v/>
      </c>
      <c r="C13" s="65" t="s">
        <v>289</v>
      </c>
      <c r="D13" s="56">
        <v>2</v>
      </c>
      <c r="E13" s="55" t="str">
        <f>IF(F13="","",IFERROR(VLOOKUP($B13,学校一覧!$A$2:$D$48,3,0),""))</f>
        <v/>
      </c>
      <c r="F13" s="55" t="str">
        <f>IF('入力シート(男)'!L18="","",'入力シート(男)'!L18)</f>
        <v/>
      </c>
      <c r="G13" s="55" t="str">
        <f>IF('入力シート(男)'!O18="同姓",'入力シート(男)'!M18,"")</f>
        <v/>
      </c>
    </row>
    <row r="14" spans="1:10">
      <c r="A14" s="55" t="str">
        <f>IFERROR(VLOOKUP(B14,学校一覧!$A$2:$C$48,3,0),"")</f>
        <v/>
      </c>
      <c r="B14" s="55" t="str">
        <f>IF(F14="","",'入力シート(男)'!$D$2)</f>
        <v/>
      </c>
      <c r="C14" s="65" t="s">
        <v>289</v>
      </c>
      <c r="D14" s="56">
        <v>3</v>
      </c>
      <c r="E14" s="55" t="str">
        <f>IF(F14="","",IFERROR(VLOOKUP($B14,学校一覧!$A$2:$D$48,3,0),""))</f>
        <v/>
      </c>
      <c r="F14" s="55" t="str">
        <f>IF('入力シート(男)'!L19="","",'入力シート(男)'!L19)</f>
        <v/>
      </c>
      <c r="G14" s="55" t="str">
        <f>IF('入力シート(男)'!O19="同姓",'入力シート(男)'!M19,"")</f>
        <v/>
      </c>
    </row>
    <row r="15" spans="1:10">
      <c r="A15" s="55" t="str">
        <f>IFERROR(VLOOKUP(B15,学校一覧!$A$2:$C$48,3,0),"")</f>
        <v/>
      </c>
      <c r="B15" s="55" t="str">
        <f>IF(F15="","",'入力シート(男)'!$D$2)</f>
        <v/>
      </c>
      <c r="C15" s="65" t="s">
        <v>289</v>
      </c>
      <c r="D15" s="56">
        <v>4</v>
      </c>
      <c r="E15" s="55" t="str">
        <f>IF(F15="","",IFERROR(VLOOKUP($B15,学校一覧!$A$2:$D$48,3,0),""))</f>
        <v/>
      </c>
      <c r="F15" s="55" t="str">
        <f>IF('入力シート(男)'!L20="","",'入力シート(男)'!L20)</f>
        <v/>
      </c>
      <c r="G15" s="55" t="str">
        <f>IF('入力シート(男)'!O20="同姓",'入力シート(男)'!M20,"")</f>
        <v/>
      </c>
    </row>
    <row r="16" spans="1:10">
      <c r="A16" s="55" t="str">
        <f>IFERROR(VLOOKUP(B16,学校一覧!$A$2:$C$48,3,0),"")</f>
        <v/>
      </c>
      <c r="B16" s="55" t="str">
        <f>IF(F16="","",'入力シート(男)'!$D$2)</f>
        <v/>
      </c>
      <c r="C16" s="65" t="s">
        <v>289</v>
      </c>
      <c r="D16" s="56">
        <v>5</v>
      </c>
      <c r="E16" s="55" t="str">
        <f>IF(F16="","",IFERROR(VLOOKUP($B16,学校一覧!$A$2:$D$48,3,0),""))</f>
        <v/>
      </c>
      <c r="F16" s="55" t="str">
        <f>IF('入力シート(男)'!L21="","",'入力シート(男)'!L21)</f>
        <v/>
      </c>
      <c r="G16" s="55" t="str">
        <f>IF('入力シート(男)'!O21="同姓",'入力シート(男)'!M21,"")</f>
        <v/>
      </c>
    </row>
    <row r="17" spans="1:7">
      <c r="A17" s="55" t="str">
        <f>IFERROR(VLOOKUP(B17,学校一覧!$A$2:$C$48,3,0),"")</f>
        <v/>
      </c>
      <c r="B17" s="55" t="str">
        <f>IF(F17="","",'入力シート(男)'!$D$2)</f>
        <v/>
      </c>
      <c r="C17" s="65" t="s">
        <v>289</v>
      </c>
      <c r="D17" s="56">
        <v>6</v>
      </c>
      <c r="E17" s="55" t="str">
        <f>IF(F17="","",IFERROR(VLOOKUP($B17,学校一覧!$A$2:$D$48,3,0),""))</f>
        <v/>
      </c>
      <c r="F17" s="55" t="str">
        <f>IF('入力シート(男)'!L22="","",'入力シート(男)'!L22)</f>
        <v/>
      </c>
      <c r="G17" s="55" t="str">
        <f>IF('入力シート(男)'!O22="同姓",'入力シート(男)'!M22,"")</f>
        <v/>
      </c>
    </row>
    <row r="18" spans="1:7">
      <c r="A18" s="55" t="str">
        <f>IFERROR(VLOOKUP(B18,学校一覧!$A$2:$C$48,3,0),"")</f>
        <v/>
      </c>
      <c r="B18" s="55" t="str">
        <f>IF(F18="","",'入力シート(男)'!$D$2)</f>
        <v/>
      </c>
      <c r="C18" s="65" t="s">
        <v>289</v>
      </c>
      <c r="D18" s="56">
        <v>7</v>
      </c>
      <c r="E18" s="55" t="str">
        <f>IF(F18="","",IFERROR(VLOOKUP($B18,学校一覧!$A$2:$D$48,3,0),""))</f>
        <v/>
      </c>
      <c r="F18" s="55" t="str">
        <f>IF('入力シート(男)'!L23="","",'入力シート(男)'!L23)</f>
        <v/>
      </c>
      <c r="G18" s="55" t="str">
        <f>IF('入力シート(男)'!O23="同姓",'入力シート(男)'!M23,"")</f>
        <v/>
      </c>
    </row>
    <row r="19" spans="1:7">
      <c r="A19" s="55" t="str">
        <f>IFERROR(VLOOKUP(B19,学校一覧!$A$2:$C$48,3,0),"")</f>
        <v/>
      </c>
      <c r="B19" s="55" t="str">
        <f>IF(F19="","",'入力シート(男)'!$D$2)</f>
        <v/>
      </c>
      <c r="C19" s="65" t="s">
        <v>289</v>
      </c>
      <c r="D19" s="56">
        <v>8</v>
      </c>
      <c r="E19" s="55" t="str">
        <f>IF(F19="","",IFERROR(VLOOKUP($B19,学校一覧!$A$2:$D$48,3,0),""))</f>
        <v/>
      </c>
      <c r="F19" s="55" t="str">
        <f>IF('入力シート(男)'!L24="","",'入力シート(男)'!L24)</f>
        <v/>
      </c>
      <c r="G19" s="55" t="str">
        <f>IF('入力シート(男)'!O24="同姓",'入力シート(男)'!M24,"")</f>
        <v/>
      </c>
    </row>
    <row r="20" spans="1:7">
      <c r="A20" s="55" t="str">
        <f>IFERROR(VLOOKUP(B20,学校一覧!$A$2:$C$48,3,0),"")</f>
        <v/>
      </c>
      <c r="B20" s="55" t="str">
        <f>IF(F20="","",'入力シート(男)'!$D$2)</f>
        <v/>
      </c>
      <c r="C20" s="65" t="s">
        <v>289</v>
      </c>
      <c r="D20" s="56">
        <v>9</v>
      </c>
      <c r="E20" s="55" t="str">
        <f>IF(F20="","",IFERROR(VLOOKUP($B20,学校一覧!$A$2:$D$48,3,0),""))</f>
        <v/>
      </c>
      <c r="F20" s="55" t="str">
        <f>IF('入力シート(男)'!L25="","",'入力シート(男)'!L25)</f>
        <v/>
      </c>
      <c r="G20" s="55" t="str">
        <f>IF('入力シート(男)'!O25="同姓",'入力シート(男)'!M25,"")</f>
        <v/>
      </c>
    </row>
    <row r="21" spans="1:7">
      <c r="A21" s="55" t="str">
        <f>IFERROR(VLOOKUP(B21,学校一覧!$A$2:$C$48,3,0),"")</f>
        <v/>
      </c>
      <c r="B21" s="55" t="str">
        <f>IF(F21="","",'入力シート(男)'!$D$2)</f>
        <v/>
      </c>
      <c r="C21" s="65" t="s">
        <v>289</v>
      </c>
      <c r="D21" s="56">
        <v>10</v>
      </c>
      <c r="E21" s="55" t="str">
        <f>IF(F21="","",IFERROR(VLOOKUP($B21,学校一覧!$A$2:$D$48,3,0),""))</f>
        <v/>
      </c>
      <c r="F21" s="55" t="str">
        <f>IF('入力シート(男)'!L26="","",'入力シート(男)'!L26)</f>
        <v/>
      </c>
      <c r="G21" s="55" t="str">
        <f>IF('入力シート(男)'!O26="同姓",'入力シート(男)'!M26,"")</f>
        <v/>
      </c>
    </row>
    <row r="22" spans="1:7">
      <c r="A22" s="55" t="str">
        <f>IFERROR(VLOOKUP(B22,学校一覧!$A$2:$C$48,3,0),"")</f>
        <v/>
      </c>
      <c r="B22" s="55" t="str">
        <f>IF(F22="","",'入力シート(男)'!$D$2)</f>
        <v/>
      </c>
      <c r="C22" s="65" t="s">
        <v>289</v>
      </c>
      <c r="D22" s="56">
        <v>11</v>
      </c>
      <c r="E22" s="55" t="str">
        <f>IF(F22="","",IFERROR(VLOOKUP($B22,学校一覧!$A$2:$D$48,3,0),""))</f>
        <v/>
      </c>
      <c r="F22" s="55" t="str">
        <f>IF('入力シート(男)'!L27="","",'入力シート(男)'!L27)</f>
        <v/>
      </c>
      <c r="G22" s="55" t="str">
        <f>IF('入力シート(男)'!O27="同姓",'入力シート(男)'!M27,"")</f>
        <v/>
      </c>
    </row>
    <row r="23" spans="1:7">
      <c r="A23" s="55" t="str">
        <f>IFERROR(VLOOKUP(B23,学校一覧!$A$2:$C$48,3,0),"")</f>
        <v/>
      </c>
      <c r="B23" s="55" t="str">
        <f>IF(F23="","",'入力シート(男)'!$D$2)</f>
        <v/>
      </c>
      <c r="C23" s="65" t="s">
        <v>289</v>
      </c>
      <c r="D23" s="56">
        <v>12</v>
      </c>
      <c r="E23" s="55" t="str">
        <f>IF(F23="","",IFERROR(VLOOKUP($B23,学校一覧!$A$2:$D$48,3,0),""))</f>
        <v/>
      </c>
      <c r="F23" s="55" t="str">
        <f>IF('入力シート(男)'!L28="","",'入力シート(男)'!L28)</f>
        <v/>
      </c>
      <c r="G23" s="55" t="str">
        <f>IF('入力シート(男)'!O28="同姓",'入力シート(男)'!M28,"")</f>
        <v/>
      </c>
    </row>
    <row r="24" spans="1:7">
      <c r="A24" s="55" t="str">
        <f>IFERROR(VLOOKUP(B24,学校一覧!$A$2:$C$48,3,0),"")</f>
        <v/>
      </c>
      <c r="B24" s="55" t="str">
        <f>IF(F24="","",'入力シート(男)'!$D$2)</f>
        <v/>
      </c>
      <c r="C24" s="65" t="s">
        <v>289</v>
      </c>
      <c r="D24" s="56">
        <v>13</v>
      </c>
      <c r="E24" s="55" t="str">
        <f>IF(F24="","",IFERROR(VLOOKUP($B24,学校一覧!$A$2:$D$48,3,0),""))</f>
        <v/>
      </c>
      <c r="F24" s="55" t="str">
        <f>IF('入力シート(男)'!L29="","",'入力シート(男)'!L29)</f>
        <v/>
      </c>
      <c r="G24" s="55" t="str">
        <f>IF('入力シート(男)'!O29="同姓",'入力シート(男)'!M29,"")</f>
        <v/>
      </c>
    </row>
    <row r="25" spans="1:7">
      <c r="A25" s="55" t="str">
        <f>IFERROR(VLOOKUP(B25,学校一覧!$A$2:$C$48,3,0),"")</f>
        <v/>
      </c>
      <c r="B25" s="55" t="str">
        <f>IF(F25="","",'入力シート(男)'!$D$2)</f>
        <v/>
      </c>
      <c r="C25" s="65" t="s">
        <v>289</v>
      </c>
      <c r="D25" s="56">
        <v>14</v>
      </c>
      <c r="E25" s="55" t="str">
        <f>IF(F25="","",IFERROR(VLOOKUP($B25,学校一覧!$A$2:$D$48,3,0),""))</f>
        <v/>
      </c>
      <c r="F25" s="55" t="str">
        <f>IF('入力シート(男)'!L30="","",'入力シート(男)'!L30)</f>
        <v/>
      </c>
      <c r="G25" s="55" t="str">
        <f>IF('入力シート(男)'!O30="同姓",'入力シート(男)'!M30,"")</f>
        <v/>
      </c>
    </row>
    <row r="26" spans="1:7">
      <c r="A26" s="55" t="str">
        <f>IFERROR(VLOOKUP(B26,学校一覧!$A$2:$C$48,3,0),"")</f>
        <v/>
      </c>
      <c r="B26" s="55" t="str">
        <f>IF(F26="","",'入力シート(男)'!$D$2)</f>
        <v/>
      </c>
      <c r="C26" s="65" t="s">
        <v>289</v>
      </c>
      <c r="D26" s="56">
        <v>15</v>
      </c>
      <c r="E26" s="55" t="str">
        <f>IF(F26="","",IFERROR(VLOOKUP($B26,学校一覧!$A$2:$D$48,3,0),""))</f>
        <v/>
      </c>
      <c r="F26" s="55" t="str">
        <f>IF('入力シート(男)'!L31="","",'入力シート(男)'!L31)</f>
        <v/>
      </c>
      <c r="G26" s="55" t="str">
        <f>IF('入力シート(男)'!O31="同姓",'入力シート(男)'!M31,"")</f>
        <v/>
      </c>
    </row>
    <row r="27" spans="1:7">
      <c r="A27" s="55" t="str">
        <f>IFERROR(VLOOKUP(B27,学校一覧!$A$2:$C$48,3,0),"")</f>
        <v/>
      </c>
      <c r="B27" s="55" t="str">
        <f>IF(F27="","",'入力シート(男)'!$D$2)</f>
        <v/>
      </c>
      <c r="C27" s="65" t="s">
        <v>289</v>
      </c>
      <c r="D27" s="56">
        <v>16</v>
      </c>
      <c r="E27" s="55" t="str">
        <f>IF(F27="","",IFERROR(VLOOKUP($B27,学校一覧!$A$2:$D$48,3,0),""))</f>
        <v/>
      </c>
      <c r="F27" s="55" t="str">
        <f>IF('入力シート(男)'!L32="","",'入力シート(男)'!L32)</f>
        <v/>
      </c>
      <c r="G27" s="55" t="str">
        <f>IF('入力シート(男)'!O32="同姓",'入力シート(男)'!M32,"")</f>
        <v/>
      </c>
    </row>
    <row r="28" spans="1:7">
      <c r="A28" s="55" t="str">
        <f>IFERROR(VLOOKUP(B28,学校一覧!$A$2:$C$48,3,0),"")</f>
        <v/>
      </c>
      <c r="B28" s="55" t="str">
        <f>IF(F28="","",'入力シート(男)'!$D$2)</f>
        <v/>
      </c>
      <c r="C28" s="65" t="s">
        <v>289</v>
      </c>
      <c r="D28" s="56">
        <v>17</v>
      </c>
      <c r="E28" s="55" t="str">
        <f>IF(F28="","",IFERROR(VLOOKUP($B28,学校一覧!$A$2:$D$48,3,0),""))</f>
        <v/>
      </c>
      <c r="F28" s="55" t="str">
        <f>IF('入力シート(男)'!L33="","",'入力シート(男)'!L33)</f>
        <v/>
      </c>
      <c r="G28" s="55" t="str">
        <f>IF('入力シート(男)'!O33="同姓",'入力シート(男)'!M33,"")</f>
        <v/>
      </c>
    </row>
    <row r="29" spans="1:7">
      <c r="A29" s="55" t="str">
        <f>IFERROR(VLOOKUP(B29,学校一覧!$A$2:$C$48,3,0),"")</f>
        <v/>
      </c>
      <c r="B29" s="55" t="str">
        <f>IF(F29="","",'入力シート(男)'!$D$2)</f>
        <v/>
      </c>
      <c r="C29" s="65" t="s">
        <v>289</v>
      </c>
      <c r="D29" s="56">
        <v>18</v>
      </c>
      <c r="E29" s="55" t="str">
        <f>IF(F29="","",IFERROR(VLOOKUP($B29,学校一覧!$A$2:$D$48,3,0),""))</f>
        <v/>
      </c>
      <c r="F29" s="55" t="str">
        <f>IF('入力シート(男)'!L34="","",'入力シート(男)'!L34)</f>
        <v/>
      </c>
      <c r="G29" s="55" t="str">
        <f>IF('入力シート(男)'!O34="同姓",'入力シート(男)'!M34,"")</f>
        <v/>
      </c>
    </row>
    <row r="30" spans="1:7">
      <c r="A30" s="55" t="str">
        <f>IFERROR(VLOOKUP(B30,学校一覧!$A$2:$C$48,3,0),"")</f>
        <v/>
      </c>
      <c r="B30" s="55" t="str">
        <f>IF(F30="","",'入力シート(男)'!$D$2)</f>
        <v/>
      </c>
      <c r="C30" s="65" t="s">
        <v>289</v>
      </c>
      <c r="D30" s="56">
        <v>19</v>
      </c>
      <c r="E30" s="55" t="str">
        <f>IF(F30="","",IFERROR(VLOOKUP($B30,学校一覧!$A$2:$D$48,3,0),""))</f>
        <v/>
      </c>
      <c r="F30" s="55" t="str">
        <f>IF('入力シート(男)'!L35="","",'入力シート(男)'!L35)</f>
        <v/>
      </c>
      <c r="G30" s="55" t="str">
        <f>IF('入力シート(男)'!O35="同姓",'入力シート(男)'!M35,"")</f>
        <v/>
      </c>
    </row>
    <row r="31" spans="1:7">
      <c r="A31" s="55" t="str">
        <f>IFERROR(VLOOKUP(B31,学校一覧!$A$2:$C$48,3,0),"")</f>
        <v/>
      </c>
      <c r="B31" s="55" t="str">
        <f>IF(F31="","",'入力シート(男)'!$D$2)</f>
        <v/>
      </c>
      <c r="C31" s="65" t="s">
        <v>289</v>
      </c>
      <c r="D31" s="56">
        <v>20</v>
      </c>
      <c r="E31" s="55" t="str">
        <f>IF(F31="","",IFERROR(VLOOKUP($B31,学校一覧!$A$2:$D$48,3,0),""))</f>
        <v/>
      </c>
      <c r="F31" s="55" t="str">
        <f>IF('入力シート(男)'!L36="","",'入力シート(男)'!L36)</f>
        <v/>
      </c>
      <c r="G31" s="55" t="str">
        <f>IF('入力シート(男)'!O36="同姓",'入力シート(男)'!M36,"")</f>
        <v/>
      </c>
    </row>
    <row r="32" spans="1:7">
      <c r="A32" s="55" t="str">
        <f>IFERROR(VLOOKUP(B32,学校一覧!$A$2:$C$48,3,0),"")</f>
        <v/>
      </c>
      <c r="B32" s="55" t="str">
        <f>IF(F32="","",'入力シート(男)'!$D$2)</f>
        <v/>
      </c>
      <c r="C32" s="65" t="s">
        <v>289</v>
      </c>
      <c r="D32" s="56">
        <v>21</v>
      </c>
      <c r="E32" s="55" t="str">
        <f>IF(F32="","",IFERROR(VLOOKUP($B32,学校一覧!$A$2:$D$48,3,0),""))</f>
        <v/>
      </c>
      <c r="F32" s="55" t="str">
        <f>IF('入力シート(男)'!L37="","",'入力シート(男)'!L37)</f>
        <v/>
      </c>
      <c r="G32" s="55" t="str">
        <f>IF('入力シート(男)'!O37="同姓",'入力シート(男)'!M37,"")</f>
        <v/>
      </c>
    </row>
    <row r="33" spans="1:10">
      <c r="A33" s="55" t="str">
        <f>IFERROR(VLOOKUP(B33,学校一覧!$A$2:$C$48,3,0),"")</f>
        <v/>
      </c>
      <c r="B33" s="55" t="str">
        <f>IF(F33="","",'入力シート(男)'!$D$2)</f>
        <v/>
      </c>
      <c r="C33" s="65" t="s">
        <v>289</v>
      </c>
      <c r="D33" s="56">
        <v>22</v>
      </c>
      <c r="E33" s="55" t="str">
        <f>IF(F33="","",IFERROR(VLOOKUP($B33,学校一覧!$A$2:$D$48,3,0),""))</f>
        <v/>
      </c>
      <c r="F33" s="55" t="str">
        <f>IF('入力シート(男)'!L38="","",'入力シート(男)'!L38)</f>
        <v/>
      </c>
      <c r="G33" s="55" t="str">
        <f>IF('入力シート(男)'!O38="同姓",'入力シート(男)'!M38,"")</f>
        <v/>
      </c>
    </row>
    <row r="34" spans="1:10">
      <c r="A34" s="55" t="str">
        <f>IFERROR(VLOOKUP(B34,学校一覧!$A$2:$C$48,3,0),"")</f>
        <v/>
      </c>
      <c r="B34" s="55" t="str">
        <f>IF(F34="","",'入力シート(男)'!$D$2)</f>
        <v/>
      </c>
      <c r="C34" s="65" t="s">
        <v>289</v>
      </c>
      <c r="D34" s="56">
        <v>23</v>
      </c>
      <c r="E34" s="55" t="str">
        <f>IF(F34="","",IFERROR(VLOOKUP($B34,学校一覧!$A$2:$D$48,3,0),""))</f>
        <v/>
      </c>
      <c r="F34" s="55" t="str">
        <f>IF('入力シート(男)'!L39="","",'入力シート(男)'!L39)</f>
        <v/>
      </c>
      <c r="G34" s="55" t="str">
        <f>IF('入力シート(男)'!O39="同姓",'入力シート(男)'!M39,"")</f>
        <v/>
      </c>
    </row>
    <row r="35" spans="1:10">
      <c r="A35" s="55" t="str">
        <f>IFERROR(VLOOKUP(B35,学校一覧!$A$2:$C$48,3,0),"")</f>
        <v/>
      </c>
      <c r="B35" s="55" t="str">
        <f>IF(F35="","",'入力シート(男)'!$D$2)</f>
        <v/>
      </c>
      <c r="C35" s="65" t="s">
        <v>289</v>
      </c>
      <c r="D35" s="56">
        <v>24</v>
      </c>
      <c r="E35" s="55" t="str">
        <f>IF(F35="","",IFERROR(VLOOKUP($B35,学校一覧!$A$2:$D$48,3,0),""))</f>
        <v/>
      </c>
      <c r="F35" s="55" t="str">
        <f>IF('入力シート(男)'!L40="","",'入力シート(男)'!L40)</f>
        <v/>
      </c>
      <c r="G35" s="55" t="str">
        <f>IF('入力シート(男)'!O40="同姓",'入力シート(男)'!M40,"")</f>
        <v/>
      </c>
    </row>
    <row r="36" spans="1:10">
      <c r="A36" s="55" t="str">
        <f>IFERROR(VLOOKUP(B36,学校一覧!$A$2:$C$48,3,0),"")</f>
        <v/>
      </c>
      <c r="B36" s="55" t="str">
        <f>IF(F36="","",'入力シート(男)'!$D$2)</f>
        <v/>
      </c>
      <c r="C36" s="65" t="s">
        <v>291</v>
      </c>
      <c r="D36" s="56">
        <v>1</v>
      </c>
      <c r="E36" s="55" t="str">
        <f>IF(F36="","",IFERROR(VLOOKUP($B36,学校一覧!$A$2:$D$48,3,0),""))</f>
        <v/>
      </c>
      <c r="F36" s="55" t="str">
        <f>IF(AND('入力シート(男)'!R17="",'入力シート(男)'!R18=""),"",'入力シート(男)'!R17&amp;"・"&amp;'入力シート(男)'!R18)</f>
        <v/>
      </c>
      <c r="G36" s="55" t="str">
        <f>IF('入力シート(男)'!U17="同姓",'入力シート(男)'!S17,"")&amp;"・"&amp;IF('入力シート(男)'!U18="同姓",'入力シート(男)'!S18,"")</f>
        <v>・</v>
      </c>
    </row>
    <row r="37" spans="1:10">
      <c r="A37" s="55" t="str">
        <f>IFERROR(VLOOKUP(B37,学校一覧!$A$2:$C$48,3,0),"")</f>
        <v/>
      </c>
      <c r="B37" s="55" t="str">
        <f>IF(F37="","",'入力シート(男)'!$D$2)</f>
        <v/>
      </c>
      <c r="C37" s="65" t="s">
        <v>291</v>
      </c>
      <c r="D37" s="56">
        <v>2</v>
      </c>
      <c r="E37" s="55" t="str">
        <f>IF(F37="","",IFERROR(VLOOKUP($B37,学校一覧!$A$2:$D$48,3,0),""))</f>
        <v/>
      </c>
      <c r="F37" s="55" t="str">
        <f>IF(AND('入力シート(男)'!R19="",'入力シート(男)'!R20=""),"",'入力シート(男)'!R19&amp;"・"&amp;'入力シート(男)'!R20)</f>
        <v/>
      </c>
      <c r="G37" s="55" t="str">
        <f>IF('入力シート(男)'!U19="同姓",'入力シート(男)'!S19,"")&amp;"・"&amp;IF('入力シート(男)'!U20="同姓",'入力シート(男)'!S20,"")</f>
        <v>・</v>
      </c>
    </row>
    <row r="38" spans="1:10">
      <c r="A38" s="55" t="str">
        <f>IFERROR(VLOOKUP(B38,学校一覧!$A$2:$C$48,3,0),"")</f>
        <v/>
      </c>
      <c r="B38" s="55" t="str">
        <f>IF(F38="","",'入力シート(男)'!$D$2)</f>
        <v/>
      </c>
      <c r="C38" s="65" t="s">
        <v>291</v>
      </c>
      <c r="D38" s="56">
        <v>3</v>
      </c>
      <c r="E38" s="55" t="str">
        <f>IF(F38="","",IFERROR(VLOOKUP($B38,学校一覧!$A$2:$D$48,3,0),""))</f>
        <v/>
      </c>
      <c r="F38" s="55" t="str">
        <f>IF(AND('入力シート(男)'!R21="",'入力シート(男)'!R22=""),"",'入力シート(男)'!R21&amp;"・"&amp;'入力シート(男)'!R22)</f>
        <v/>
      </c>
      <c r="G38" s="55" t="str">
        <f>IF('入力シート(男)'!U21="同姓",'入力シート(男)'!S21,"")&amp;"・"&amp;IF('入力シート(男)'!U22="同姓",'入力シート(男)'!S22,"")</f>
        <v>・</v>
      </c>
    </row>
    <row r="39" spans="1:10">
      <c r="A39" s="55" t="str">
        <f>IFERROR(VLOOKUP(B39,学校一覧!$A$2:$C$48,3,0),"")</f>
        <v/>
      </c>
      <c r="B39" s="55" t="str">
        <f>IF(F39="","",'入力シート(男)'!$D$2)</f>
        <v/>
      </c>
      <c r="C39" s="65" t="s">
        <v>291</v>
      </c>
      <c r="D39" s="56">
        <v>4</v>
      </c>
      <c r="E39" s="55" t="str">
        <f>IF(F39="","",IFERROR(VLOOKUP($B39,学校一覧!$A$2:$D$48,3,0),""))</f>
        <v/>
      </c>
      <c r="F39" s="55" t="str">
        <f>IF(AND('入力シート(男)'!R23="",'入力シート(男)'!R24=""),"",'入力シート(男)'!R23&amp;"・"&amp;'入力シート(男)'!R24)</f>
        <v/>
      </c>
      <c r="G39" s="55" t="str">
        <f>IF('入力シート(男)'!U23="同姓",'入力シート(男)'!S23,"")&amp;"・"&amp;IF('入力シート(男)'!U24="同姓",'入力シート(男)'!S24,"")</f>
        <v>・</v>
      </c>
    </row>
    <row r="40" spans="1:10">
      <c r="A40" s="55" t="str">
        <f>IFERROR(VLOOKUP(B40,学校一覧!$A$2:$C$48,3,0),"")</f>
        <v/>
      </c>
      <c r="B40" s="55" t="str">
        <f>IF(F40="","",'入力シート(男)'!$D$2)</f>
        <v/>
      </c>
      <c r="C40" s="65" t="s">
        <v>291</v>
      </c>
      <c r="D40" s="56">
        <v>5</v>
      </c>
      <c r="E40" s="55" t="str">
        <f>IF(F40="","",IFERROR(VLOOKUP($B40,学校一覧!$A$2:$D$48,3,0),""))</f>
        <v/>
      </c>
      <c r="F40" s="55" t="str">
        <f>IF(AND('入力シート(男)'!R25="",'入力シート(男)'!R26=""),"",'入力シート(男)'!R25&amp;"・"&amp;'入力シート(男)'!R26)</f>
        <v/>
      </c>
      <c r="G40" s="55" t="str">
        <f>IF('入力シート(男)'!U25="同姓",'入力シート(男)'!S25,"")&amp;"・"&amp;IF('入力シート(男)'!U26="同姓",'入力シート(男)'!S26,"")</f>
        <v>・</v>
      </c>
    </row>
    <row r="41" spans="1:10">
      <c r="A41" s="55" t="str">
        <f>IFERROR(VLOOKUP(B41,学校一覧!$A$2:$C$48,3,0),"")</f>
        <v/>
      </c>
      <c r="B41" s="55" t="str">
        <f>IF(F41="","",'入力シート(男)'!$D$2)</f>
        <v/>
      </c>
      <c r="C41" s="65" t="s">
        <v>291</v>
      </c>
      <c r="D41" s="56">
        <v>6</v>
      </c>
      <c r="E41" s="55" t="str">
        <f>IF(F41="","",IFERROR(VLOOKUP($B41,学校一覧!$A$2:$D$48,3,0),""))</f>
        <v/>
      </c>
      <c r="F41" s="55" t="str">
        <f>IF(AND('入力シート(男)'!R27="",'入力シート(男)'!R28=""),"",'入力シート(男)'!R27&amp;"・"&amp;'入力シート(男)'!R28)</f>
        <v/>
      </c>
      <c r="G41" s="55" t="str">
        <f>IF('入力シート(男)'!U27="同姓",'入力シート(男)'!S27,"")&amp;"・"&amp;IF('入力シート(男)'!U28="同姓",'入力シート(男)'!S28,"")</f>
        <v>・</v>
      </c>
    </row>
    <row r="42" spans="1:10">
      <c r="A42" s="55" t="str">
        <f>IFERROR(VLOOKUP(B42,学校一覧!$A$2:$C$48,3,0),"")</f>
        <v/>
      </c>
      <c r="B42" s="55" t="str">
        <f>IF(F42="","",'入力シート(男)'!$D$2)</f>
        <v/>
      </c>
      <c r="C42" s="65" t="s">
        <v>291</v>
      </c>
      <c r="D42" s="56">
        <v>7</v>
      </c>
      <c r="E42" s="55" t="str">
        <f>IF(F42="","",IFERROR(VLOOKUP($B42,学校一覧!$A$2:$D$48,3,0),""))</f>
        <v/>
      </c>
      <c r="F42" s="55" t="str">
        <f>IF(AND('入力シート(男)'!R29="",'入力シート(男)'!R30=""),"",'入力シート(男)'!R29&amp;"・"&amp;'入力シート(男)'!R30)</f>
        <v/>
      </c>
      <c r="G42" s="55" t="str">
        <f>IF('入力シート(男)'!U29="同姓",'入力シート(男)'!S29,"")&amp;"・"&amp;IF('入力シート(男)'!U30="同姓",'入力シート(男)'!S30,"")</f>
        <v>・</v>
      </c>
    </row>
    <row r="43" spans="1:10">
      <c r="A43" s="55" t="str">
        <f>IFERROR(VLOOKUP(B43,学校一覧!$A$2:$C$48,3,0),"")</f>
        <v/>
      </c>
      <c r="B43" s="55" t="str">
        <f>IF(F43="","",'入力シート(男)'!$D$2)</f>
        <v/>
      </c>
      <c r="C43" s="65" t="s">
        <v>291</v>
      </c>
      <c r="D43" s="56">
        <v>8</v>
      </c>
      <c r="E43" s="55" t="str">
        <f>IF(F43="","",IFERROR(VLOOKUP($B43,学校一覧!$A$2:$D$48,3,0),""))</f>
        <v/>
      </c>
      <c r="F43" s="55" t="str">
        <f>IF(AND('入力シート(男)'!R31="",'入力シート(男)'!R32=""),"",'入力シート(男)'!R31&amp;"・"&amp;'入力シート(男)'!R32)</f>
        <v/>
      </c>
      <c r="G43" s="55" t="str">
        <f>IF('入力シート(男)'!U31="同姓",'入力シート(男)'!S31,"")&amp;"・"&amp;IF('入力シート(男)'!U32="同姓",'入力シート(男)'!S32,"")</f>
        <v>・</v>
      </c>
    </row>
    <row r="44" spans="1:10">
      <c r="A44" s="55" t="str">
        <f>IFERROR(VLOOKUP(B44,学校一覧!$A$2:$C$48,3,0),"")</f>
        <v/>
      </c>
      <c r="B44" s="55" t="str">
        <f>IF(F44="","",'入力シート(男)'!$D$2)</f>
        <v/>
      </c>
      <c r="C44" s="65" t="s">
        <v>291</v>
      </c>
      <c r="D44" s="56">
        <v>9</v>
      </c>
      <c r="E44" s="55" t="str">
        <f>IF(F44="","",IFERROR(VLOOKUP($B44,学校一覧!$A$2:$D$48,3,0),""))</f>
        <v/>
      </c>
      <c r="F44" s="55" t="str">
        <f>IF(AND('入力シート(男)'!R33="",'入力シート(男)'!R34=""),"",'入力シート(男)'!R33&amp;"・"&amp;'入力シート(男)'!R34)</f>
        <v/>
      </c>
      <c r="G44" s="55" t="str">
        <f>IF('入力シート(男)'!U33="同姓",'入力シート(男)'!S33,"")&amp;"・"&amp;IF('入力シート(男)'!U34="同姓",'入力シート(男)'!S34,"")</f>
        <v>・</v>
      </c>
    </row>
    <row r="45" spans="1:10">
      <c r="A45" s="55" t="str">
        <f>IFERROR(VLOOKUP(B45,学校一覧!$A$2:$C$48,3,0),"")</f>
        <v/>
      </c>
      <c r="B45" s="55" t="str">
        <f>IF(F45="","",'入力シート(男)'!$D$2)</f>
        <v/>
      </c>
      <c r="C45" s="65" t="s">
        <v>291</v>
      </c>
      <c r="D45" s="56">
        <v>10</v>
      </c>
      <c r="E45" s="55" t="str">
        <f>IF(F45="","",IFERROR(VLOOKUP($B45,学校一覧!$A$2:$D$48,3,0),""))</f>
        <v/>
      </c>
      <c r="F45" s="55" t="str">
        <f>IF(AND('入力シート(男)'!R35="",'入力シート(男)'!R36=""),"",'入力シート(男)'!R35&amp;"・"&amp;'入力シート(男)'!R36)</f>
        <v/>
      </c>
      <c r="G45" s="55" t="str">
        <f>IF('入力シート(男)'!U35="同姓",'入力シート(男)'!S35,"")&amp;"・"&amp;IF('入力シート(男)'!U36="同姓",'入力シート(男)'!S36,"")</f>
        <v>・</v>
      </c>
    </row>
    <row r="46" spans="1:10">
      <c r="A46" s="55" t="str">
        <f>IFERROR(VLOOKUP(B46,学校一覧!$A$2:$C$48,3,0),"")</f>
        <v/>
      </c>
      <c r="B46" s="55" t="str">
        <f>IF(F46="","",'入力シート(男)'!$D$2)</f>
        <v/>
      </c>
      <c r="C46" s="65" t="s">
        <v>291</v>
      </c>
      <c r="D46" s="56">
        <v>11</v>
      </c>
      <c r="E46" s="55" t="str">
        <f>IF(F46="","",IFERROR(VLOOKUP($B46,学校一覧!$A$2:$D$48,3,0),""))</f>
        <v/>
      </c>
      <c r="F46" s="55" t="str">
        <f>IF(AND('入力シート(男)'!R37="",'入力シート(男)'!R38=""),"",'入力シート(男)'!R37&amp;"・"&amp;'入力シート(男)'!R38)</f>
        <v/>
      </c>
      <c r="G46" s="55" t="str">
        <f>IF('入力シート(男)'!U37="同姓",'入力シート(男)'!S37,"")&amp;"・"&amp;IF('入力シート(男)'!U38="同姓",'入力シート(男)'!S38,"")</f>
        <v>・</v>
      </c>
    </row>
    <row r="47" spans="1:10">
      <c r="A47" s="55" t="str">
        <f>IFERROR(VLOOKUP(B47,学校一覧!$A$2:$C$48,3,0),"")</f>
        <v/>
      </c>
      <c r="B47" s="55" t="str">
        <f>IF(F47="","",'入力シート(男)'!$D$2)</f>
        <v/>
      </c>
      <c r="C47" s="65" t="s">
        <v>291</v>
      </c>
      <c r="D47" s="56">
        <v>12</v>
      </c>
      <c r="E47" s="55" t="str">
        <f>IF(F47="","",IFERROR(VLOOKUP($B47,学校一覧!$A$2:$D$48,3,0),""))</f>
        <v/>
      </c>
      <c r="F47" s="55" t="str">
        <f>IF(AND('入力シート(男)'!R39="",'入力シート(男)'!R40=""),"",'入力シート(男)'!R39&amp;"・"&amp;'入力シート(男)'!R40)</f>
        <v/>
      </c>
      <c r="G47" s="55" t="str">
        <f>IF('入力シート(男)'!U39="同姓",'入力シート(男)'!S39,"")&amp;"・"&amp;IF('入力シート(男)'!U40="同姓",'入力シート(男)'!S40,"")</f>
        <v>・</v>
      </c>
    </row>
    <row r="48" spans="1:10">
      <c r="A48" s="55" t="str">
        <f>IFERROR(VLOOKUP(B48,学校一覧!$A$2:$C$48,3,0),"")</f>
        <v/>
      </c>
      <c r="B48" s="55">
        <f>'入力シート(女)'!$D$2</f>
        <v>0</v>
      </c>
      <c r="C48" s="67" t="s">
        <v>303</v>
      </c>
      <c r="D48" s="63" t="s">
        <v>293</v>
      </c>
      <c r="E48" s="55" t="str">
        <f>IFERROR(VLOOKUP($B48,学校一覧!$A$2:$D$48,4,0),"")</f>
        <v/>
      </c>
      <c r="F48" s="58" t="str">
        <f>'入力シート(女)'!L4&amp;" "&amp;'入力シート(女)'!M4</f>
        <v xml:space="preserve"> </v>
      </c>
      <c r="G48" s="59"/>
      <c r="H48" s="64" t="str">
        <f>IF('入力シート(女)'!D3="団体（○）","○","")</f>
        <v/>
      </c>
      <c r="I48" s="54">
        <f>COUNTA('入力シート(女)'!C11:C40)</f>
        <v>0</v>
      </c>
      <c r="J48" s="54">
        <f>'入力シート(女)'!D6</f>
        <v>0</v>
      </c>
    </row>
    <row r="49" spans="1:10">
      <c r="A49" s="55" t="str">
        <f>IFERROR(VLOOKUP(B49,学校一覧!$A$2:$C$48,3,0),"")</f>
        <v/>
      </c>
      <c r="B49" s="55">
        <f>'入力シート(女)'!$D$2</f>
        <v>0</v>
      </c>
      <c r="C49" s="67" t="s">
        <v>303</v>
      </c>
      <c r="D49" s="63" t="s">
        <v>294</v>
      </c>
      <c r="E49" s="55" t="str">
        <f>IFERROR(VLOOKUP($B49,学校一覧!$A$2:$D$48,4,0),"")</f>
        <v/>
      </c>
      <c r="F49" s="58" t="str">
        <f>'入力シート(女)'!L5&amp;" "&amp;'入力シート(女)'!M5</f>
        <v xml:space="preserve"> </v>
      </c>
      <c r="G49" s="59"/>
      <c r="I49" s="54"/>
      <c r="J49" s="61"/>
    </row>
    <row r="50" spans="1:10">
      <c r="A50" s="55" t="str">
        <f>IFERROR(VLOOKUP(B50,学校一覧!$A$2:$C$48,3,0),"")</f>
        <v/>
      </c>
      <c r="B50" s="55">
        <f>'入力シート(女)'!$D$2</f>
        <v>0</v>
      </c>
      <c r="C50" s="67" t="s">
        <v>303</v>
      </c>
      <c r="D50" s="63" t="s">
        <v>295</v>
      </c>
      <c r="E50" s="55" t="str">
        <f>IFERROR(VLOOKUP($B50,学校一覧!$A$2:$D$48,4,0),"")</f>
        <v/>
      </c>
      <c r="F50" s="58" t="str">
        <f>'入力シート(女)'!L6&amp;" "&amp;'入力シート(女)'!M6</f>
        <v xml:space="preserve"> </v>
      </c>
      <c r="G50" s="59"/>
      <c r="I50" s="54"/>
      <c r="J50" s="61"/>
    </row>
    <row r="51" spans="1:10">
      <c r="A51" s="55" t="str">
        <f>IFERROR(VLOOKUP(B51,学校一覧!$A$2:$C$48,3,0),"")</f>
        <v/>
      </c>
      <c r="B51" s="55">
        <f>'入力シート(女)'!$D$2</f>
        <v>0</v>
      </c>
      <c r="C51" s="67" t="s">
        <v>303</v>
      </c>
      <c r="D51" s="63" t="s">
        <v>296</v>
      </c>
      <c r="E51" s="55" t="str">
        <f>IFERROR(VLOOKUP($B51,学校一覧!$A$2:$D$48,4,0),"")</f>
        <v/>
      </c>
      <c r="F51" s="58" t="str">
        <f>'入力シート(女)'!L7&amp;" "&amp;'入力シート(女)'!M7</f>
        <v xml:space="preserve"> </v>
      </c>
      <c r="G51" s="58">
        <f>'入力シート(女)'!N7</f>
        <v>0</v>
      </c>
      <c r="I51" s="54"/>
      <c r="J51" s="61"/>
    </row>
    <row r="52" spans="1:10">
      <c r="A52" s="55" t="str">
        <f>IFERROR(VLOOKUP(B52,学校一覧!$A$2:$C$48,3,0),"")</f>
        <v/>
      </c>
      <c r="B52" s="55">
        <f>'入力シート(女)'!$D$2</f>
        <v>0</v>
      </c>
      <c r="C52" s="67" t="s">
        <v>303</v>
      </c>
      <c r="D52" s="63" t="s">
        <v>297</v>
      </c>
      <c r="E52" s="55" t="str">
        <f>IFERROR(VLOOKUP($B52,学校一覧!$A$2:$D$48,4,0),"")</f>
        <v/>
      </c>
      <c r="F52" s="58" t="str">
        <f>'入力シート(女)'!L8&amp;" "&amp;'入力シート(女)'!M8</f>
        <v xml:space="preserve"> </v>
      </c>
      <c r="G52" s="58">
        <f>'入力シート(女)'!N8</f>
        <v>0</v>
      </c>
      <c r="I52" s="54"/>
      <c r="J52" s="61"/>
    </row>
    <row r="53" spans="1:10">
      <c r="A53" s="55" t="str">
        <f>IFERROR(VLOOKUP(B53,学校一覧!$A$2:$C$48,3,0),"")</f>
        <v/>
      </c>
      <c r="B53" s="55">
        <f>'入力シート(女)'!$D$2</f>
        <v>0</v>
      </c>
      <c r="C53" s="67" t="s">
        <v>303</v>
      </c>
      <c r="D53" s="63" t="s">
        <v>298</v>
      </c>
      <c r="E53" s="55" t="str">
        <f>IFERROR(VLOOKUP($B53,学校一覧!$A$2:$D$48,4,0),"")</f>
        <v/>
      </c>
      <c r="F53" s="58" t="str">
        <f>'入力シート(女)'!L9&amp;" "&amp;'入力シート(女)'!M9</f>
        <v xml:space="preserve"> </v>
      </c>
      <c r="G53" s="58">
        <f>'入力シート(女)'!N9</f>
        <v>0</v>
      </c>
      <c r="I53" s="54"/>
      <c r="J53" s="61"/>
    </row>
    <row r="54" spans="1:10">
      <c r="A54" s="55" t="str">
        <f>IFERROR(VLOOKUP(B54,学校一覧!$A$2:$C$48,3,0),"")</f>
        <v/>
      </c>
      <c r="B54" s="55">
        <f>'入力シート(女)'!$D$2</f>
        <v>0</v>
      </c>
      <c r="C54" s="67" t="s">
        <v>303</v>
      </c>
      <c r="D54" s="63" t="s">
        <v>299</v>
      </c>
      <c r="E54" s="55" t="str">
        <f>IFERROR(VLOOKUP($B54,学校一覧!$A$2:$D$48,4,0),"")</f>
        <v/>
      </c>
      <c r="F54" s="58" t="str">
        <f>'入力シート(女)'!L10&amp;" "&amp;'入力シート(女)'!M10</f>
        <v xml:space="preserve"> </v>
      </c>
      <c r="G54" s="58">
        <f>'入力シート(女)'!N10</f>
        <v>0</v>
      </c>
      <c r="I54" s="54"/>
      <c r="J54" s="61"/>
    </row>
    <row r="55" spans="1:10">
      <c r="A55" s="55" t="str">
        <f>IFERROR(VLOOKUP(B55,学校一覧!$A$2:$C$48,3,0),"")</f>
        <v/>
      </c>
      <c r="B55" s="55">
        <f>'入力シート(女)'!$D$2</f>
        <v>0</v>
      </c>
      <c r="C55" s="67" t="s">
        <v>303</v>
      </c>
      <c r="D55" s="63" t="s">
        <v>300</v>
      </c>
      <c r="E55" s="55" t="str">
        <f>IFERROR(VLOOKUP($B55,学校一覧!$A$2:$D$48,4,0),"")</f>
        <v/>
      </c>
      <c r="F55" s="58" t="str">
        <f>'入力シート(女)'!L11&amp;" "&amp;'入力シート(女)'!M11</f>
        <v xml:space="preserve"> </v>
      </c>
      <c r="G55" s="58">
        <f>'入力シート(女)'!N11</f>
        <v>0</v>
      </c>
      <c r="I55" s="54"/>
      <c r="J55" s="61"/>
    </row>
    <row r="56" spans="1:10">
      <c r="A56" s="55" t="str">
        <f>IFERROR(VLOOKUP(B56,学校一覧!$A$2:$C$48,3,0),"")</f>
        <v/>
      </c>
      <c r="B56" s="55">
        <f>'入力シート(女)'!$D$2</f>
        <v>0</v>
      </c>
      <c r="C56" s="67" t="s">
        <v>303</v>
      </c>
      <c r="D56" s="63" t="s">
        <v>301</v>
      </c>
      <c r="E56" s="55" t="str">
        <f>IFERROR(VLOOKUP($B56,学校一覧!$A$2:$D$48,4,0),"")</f>
        <v/>
      </c>
      <c r="F56" s="58" t="str">
        <f>'入力シート(女)'!L12&amp;" "&amp;'入力シート(女)'!M12</f>
        <v xml:space="preserve"> </v>
      </c>
      <c r="G56" s="58">
        <f>'入力シート(女)'!N12</f>
        <v>0</v>
      </c>
      <c r="I56" s="54"/>
      <c r="J56" s="61"/>
    </row>
    <row r="57" spans="1:10">
      <c r="A57" s="55" t="str">
        <f>IFERROR(VLOOKUP(B57,学校一覧!$A$2:$C$48,3,0),"")</f>
        <v/>
      </c>
      <c r="B57" s="55">
        <f>'入力シート(女)'!$D$2</f>
        <v>0</v>
      </c>
      <c r="C57" s="67" t="s">
        <v>303</v>
      </c>
      <c r="D57" s="63" t="s">
        <v>302</v>
      </c>
      <c r="E57" s="55" t="str">
        <f>IFERROR(VLOOKUP($B57,学校一覧!$A$2:$D$48,4,0),"")</f>
        <v/>
      </c>
      <c r="F57" s="58" t="str">
        <f>'入力シート(女)'!L13&amp;" "&amp;'入力シート(女)'!M13</f>
        <v xml:space="preserve"> </v>
      </c>
      <c r="G57" s="58">
        <f>'入力シート(女)'!N13</f>
        <v>0</v>
      </c>
      <c r="I57" s="54"/>
      <c r="J57" s="61"/>
    </row>
    <row r="58" spans="1:10">
      <c r="A58" s="55" t="str">
        <f>IFERROR(VLOOKUP(B58,学校一覧!$A$2:$C$48,3,0),"")</f>
        <v/>
      </c>
      <c r="B58" s="55" t="str">
        <f>IF(F58="","",'入力シート(女)'!$D$2)</f>
        <v/>
      </c>
      <c r="C58" s="66" t="s">
        <v>290</v>
      </c>
      <c r="D58" s="62">
        <v>1</v>
      </c>
      <c r="E58" s="55" t="str">
        <f>IF(F58="","",IFERROR(VLOOKUP($B58,学校一覧!$A$2:$D$48,3,0),""))</f>
        <v/>
      </c>
      <c r="F58" s="55" t="str">
        <f>IF('入力シート(女)'!L17="","",'入力シート(女)'!L17)</f>
        <v/>
      </c>
      <c r="G58" s="55" t="str">
        <f>IF('入力シート(女)'!O17="同姓",'入力シート(女)'!M17,"")</f>
        <v/>
      </c>
      <c r="H58" s="54"/>
      <c r="I58" s="54"/>
    </row>
    <row r="59" spans="1:10">
      <c r="A59" s="55" t="str">
        <f>IFERROR(VLOOKUP(B59,学校一覧!$A$2:$C$48,3,0),"")</f>
        <v/>
      </c>
      <c r="B59" s="55" t="str">
        <f>IF(F59="","",'入力シート(女)'!$D$2)</f>
        <v/>
      </c>
      <c r="C59" s="66" t="s">
        <v>290</v>
      </c>
      <c r="D59" s="62">
        <v>2</v>
      </c>
      <c r="E59" s="55" t="str">
        <f>IF(F59="","",IFERROR(VLOOKUP($B59,学校一覧!$A$2:$D$48,3,0),""))</f>
        <v/>
      </c>
      <c r="F59" s="55" t="str">
        <f>IF('入力シート(女)'!L18="","",'入力シート(女)'!L18)</f>
        <v/>
      </c>
      <c r="G59" s="55" t="str">
        <f>IF('入力シート(女)'!O18="同姓",'入力シート(女)'!M18,"")</f>
        <v/>
      </c>
      <c r="H59" s="54"/>
      <c r="I59" s="54"/>
    </row>
    <row r="60" spans="1:10">
      <c r="A60" s="55" t="str">
        <f>IFERROR(VLOOKUP(B60,学校一覧!$A$2:$C$48,3,0),"")</f>
        <v/>
      </c>
      <c r="B60" s="55" t="str">
        <f>IF(F60="","",'入力シート(女)'!$D$2)</f>
        <v/>
      </c>
      <c r="C60" s="66" t="s">
        <v>290</v>
      </c>
      <c r="D60" s="62">
        <v>3</v>
      </c>
      <c r="E60" s="55" t="str">
        <f>IF(F60="","",IFERROR(VLOOKUP($B60,学校一覧!$A$2:$D$48,3,0),""))</f>
        <v/>
      </c>
      <c r="F60" s="55" t="str">
        <f>IF('入力シート(女)'!L19="","",'入力シート(女)'!L19)</f>
        <v/>
      </c>
      <c r="G60" s="55" t="str">
        <f>IF('入力シート(女)'!O19="同姓",'入力シート(女)'!M19,"")</f>
        <v/>
      </c>
      <c r="H60" s="54"/>
      <c r="I60" s="54"/>
    </row>
    <row r="61" spans="1:10">
      <c r="A61" s="55" t="str">
        <f>IFERROR(VLOOKUP(B61,学校一覧!$A$2:$C$48,3,0),"")</f>
        <v/>
      </c>
      <c r="B61" s="55" t="str">
        <f>IF(F61="","",'入力シート(女)'!$D$2)</f>
        <v/>
      </c>
      <c r="C61" s="66" t="s">
        <v>290</v>
      </c>
      <c r="D61" s="62">
        <v>4</v>
      </c>
      <c r="E61" s="55" t="str">
        <f>IF(F61="","",IFERROR(VLOOKUP($B61,学校一覧!$A$2:$D$48,3,0),""))</f>
        <v/>
      </c>
      <c r="F61" s="55" t="str">
        <f>IF('入力シート(女)'!L20="","",'入力シート(女)'!L20)</f>
        <v/>
      </c>
      <c r="G61" s="55" t="str">
        <f>IF('入力シート(女)'!O20="同姓",'入力シート(女)'!M20,"")</f>
        <v/>
      </c>
      <c r="H61" s="54"/>
      <c r="I61" s="54"/>
    </row>
    <row r="62" spans="1:10">
      <c r="A62" s="55" t="str">
        <f>IFERROR(VLOOKUP(B62,学校一覧!$A$2:$C$48,3,0),"")</f>
        <v/>
      </c>
      <c r="B62" s="55" t="str">
        <f>IF(F62="","",'入力シート(女)'!$D$2)</f>
        <v/>
      </c>
      <c r="C62" s="66" t="s">
        <v>290</v>
      </c>
      <c r="D62" s="62">
        <v>5</v>
      </c>
      <c r="E62" s="55" t="str">
        <f>IF(F62="","",IFERROR(VLOOKUP($B62,学校一覧!$A$2:$D$48,3,0),""))</f>
        <v/>
      </c>
      <c r="F62" s="55" t="str">
        <f>IF('入力シート(女)'!L21="","",'入力シート(女)'!L21)</f>
        <v/>
      </c>
      <c r="G62" s="55" t="str">
        <f>IF('入力シート(女)'!O21="同姓",'入力シート(女)'!M21,"")</f>
        <v/>
      </c>
      <c r="H62" s="54"/>
      <c r="I62" s="54"/>
    </row>
    <row r="63" spans="1:10">
      <c r="A63" s="55" t="str">
        <f>IFERROR(VLOOKUP(B63,学校一覧!$A$2:$C$48,3,0),"")</f>
        <v/>
      </c>
      <c r="B63" s="55" t="str">
        <f>IF(F63="","",'入力シート(女)'!$D$2)</f>
        <v/>
      </c>
      <c r="C63" s="66" t="s">
        <v>290</v>
      </c>
      <c r="D63" s="62">
        <v>6</v>
      </c>
      <c r="E63" s="55" t="str">
        <f>IF(F63="","",IFERROR(VLOOKUP($B63,学校一覧!$A$2:$D$48,3,0),""))</f>
        <v/>
      </c>
      <c r="F63" s="55" t="str">
        <f>IF('入力シート(女)'!L22="","",'入力シート(女)'!L22)</f>
        <v/>
      </c>
      <c r="G63" s="55" t="str">
        <f>IF('入力シート(女)'!O22="同姓",'入力シート(女)'!M22,"")</f>
        <v/>
      </c>
      <c r="H63" s="54"/>
      <c r="I63" s="54"/>
    </row>
    <row r="64" spans="1:10">
      <c r="A64" s="55" t="str">
        <f>IFERROR(VLOOKUP(B64,学校一覧!$A$2:$C$48,3,0),"")</f>
        <v/>
      </c>
      <c r="B64" s="55" t="str">
        <f>IF(F64="","",'入力シート(女)'!$D$2)</f>
        <v/>
      </c>
      <c r="C64" s="66" t="s">
        <v>290</v>
      </c>
      <c r="D64" s="62">
        <v>7</v>
      </c>
      <c r="E64" s="55" t="str">
        <f>IF(F64="","",IFERROR(VLOOKUP($B64,学校一覧!$A$2:$D$48,3,0),""))</f>
        <v/>
      </c>
      <c r="F64" s="55" t="str">
        <f>IF('入力シート(女)'!L23="","",'入力シート(女)'!L23)</f>
        <v/>
      </c>
      <c r="G64" s="55" t="str">
        <f>IF('入力シート(女)'!O23="同姓",'入力シート(女)'!M23,"")</f>
        <v/>
      </c>
      <c r="H64" s="54"/>
      <c r="I64" s="54"/>
    </row>
    <row r="65" spans="1:9">
      <c r="A65" s="55" t="str">
        <f>IFERROR(VLOOKUP(B65,学校一覧!$A$2:$C$48,3,0),"")</f>
        <v/>
      </c>
      <c r="B65" s="55" t="str">
        <f>IF(F65="","",'入力シート(女)'!$D$2)</f>
        <v/>
      </c>
      <c r="C65" s="66" t="s">
        <v>290</v>
      </c>
      <c r="D65" s="62">
        <v>8</v>
      </c>
      <c r="E65" s="55" t="str">
        <f>IF(F65="","",IFERROR(VLOOKUP($B65,学校一覧!$A$2:$D$48,3,0),""))</f>
        <v/>
      </c>
      <c r="F65" s="55" t="str">
        <f>IF('入力シート(女)'!L24="","",'入力シート(女)'!L24)</f>
        <v/>
      </c>
      <c r="G65" s="55" t="str">
        <f>IF('入力シート(女)'!O24="同姓",'入力シート(女)'!M24,"")</f>
        <v/>
      </c>
      <c r="H65" s="54"/>
      <c r="I65" s="54"/>
    </row>
    <row r="66" spans="1:9">
      <c r="A66" s="55" t="str">
        <f>IFERROR(VLOOKUP(B66,学校一覧!$A$2:$C$48,3,0),"")</f>
        <v/>
      </c>
      <c r="B66" s="55" t="str">
        <f>IF(F66="","",'入力シート(女)'!$D$2)</f>
        <v/>
      </c>
      <c r="C66" s="66" t="s">
        <v>290</v>
      </c>
      <c r="D66" s="62">
        <v>9</v>
      </c>
      <c r="E66" s="55" t="str">
        <f>IF(F66="","",IFERROR(VLOOKUP($B66,学校一覧!$A$2:$D$48,3,0),""))</f>
        <v/>
      </c>
      <c r="F66" s="55" t="str">
        <f>IF('入力シート(女)'!L25="","",'入力シート(女)'!L25)</f>
        <v/>
      </c>
      <c r="G66" s="55" t="str">
        <f>IF('入力シート(女)'!O25="同姓",'入力シート(女)'!M25,"")</f>
        <v/>
      </c>
      <c r="H66" s="54"/>
      <c r="I66" s="54"/>
    </row>
    <row r="67" spans="1:9">
      <c r="A67" s="55" t="str">
        <f>IFERROR(VLOOKUP(B67,学校一覧!$A$2:$C$48,3,0),"")</f>
        <v/>
      </c>
      <c r="B67" s="55" t="str">
        <f>IF(F67="","",'入力シート(女)'!$D$2)</f>
        <v/>
      </c>
      <c r="C67" s="66" t="s">
        <v>290</v>
      </c>
      <c r="D67" s="62">
        <v>10</v>
      </c>
      <c r="E67" s="55" t="str">
        <f>IF(F67="","",IFERROR(VLOOKUP($B67,学校一覧!$A$2:$D$48,3,0),""))</f>
        <v/>
      </c>
      <c r="F67" s="55" t="str">
        <f>IF('入力シート(女)'!L26="","",'入力シート(女)'!L26)</f>
        <v/>
      </c>
      <c r="G67" s="55" t="str">
        <f>IF('入力シート(女)'!O26="同姓",'入力シート(女)'!M26,"")</f>
        <v/>
      </c>
      <c r="H67" s="54"/>
      <c r="I67" s="54"/>
    </row>
    <row r="68" spans="1:9">
      <c r="A68" s="55" t="str">
        <f>IFERROR(VLOOKUP(B68,学校一覧!$A$2:$C$48,3,0),"")</f>
        <v/>
      </c>
      <c r="B68" s="55" t="str">
        <f>IF(F68="","",'入力シート(女)'!$D$2)</f>
        <v/>
      </c>
      <c r="C68" s="66" t="s">
        <v>290</v>
      </c>
      <c r="D68" s="62">
        <v>11</v>
      </c>
      <c r="E68" s="55" t="str">
        <f>IF(F68="","",IFERROR(VLOOKUP($B68,学校一覧!$A$2:$D$48,3,0),""))</f>
        <v/>
      </c>
      <c r="F68" s="55" t="str">
        <f>IF('入力シート(女)'!L27="","",'入力シート(女)'!L27)</f>
        <v/>
      </c>
      <c r="G68" s="55" t="str">
        <f>IF('入力シート(女)'!O27="同姓",'入力シート(女)'!M27,"")</f>
        <v/>
      </c>
      <c r="H68" s="54"/>
      <c r="I68" s="54"/>
    </row>
    <row r="69" spans="1:9">
      <c r="A69" s="55" t="str">
        <f>IFERROR(VLOOKUP(B69,学校一覧!$A$2:$C$48,3,0),"")</f>
        <v/>
      </c>
      <c r="B69" s="55" t="str">
        <f>IF(F69="","",'入力シート(女)'!$D$2)</f>
        <v/>
      </c>
      <c r="C69" s="66" t="s">
        <v>290</v>
      </c>
      <c r="D69" s="62">
        <v>12</v>
      </c>
      <c r="E69" s="55" t="str">
        <f>IF(F69="","",IFERROR(VLOOKUP($B69,学校一覧!$A$2:$D$48,3,0),""))</f>
        <v/>
      </c>
      <c r="F69" s="55" t="str">
        <f>IF('入力シート(女)'!L28="","",'入力シート(女)'!L28)</f>
        <v/>
      </c>
      <c r="G69" s="55" t="str">
        <f>IF('入力シート(女)'!O28="同姓",'入力シート(女)'!M28,"")</f>
        <v/>
      </c>
      <c r="H69" s="54"/>
      <c r="I69" s="54"/>
    </row>
    <row r="70" spans="1:9">
      <c r="A70" s="55" t="str">
        <f>IFERROR(VLOOKUP(B70,学校一覧!$A$2:$C$48,3,0),"")</f>
        <v/>
      </c>
      <c r="B70" s="55" t="str">
        <f>IF(F70="","",'入力シート(女)'!$D$2)</f>
        <v/>
      </c>
      <c r="C70" s="66" t="s">
        <v>290</v>
      </c>
      <c r="D70" s="62">
        <v>13</v>
      </c>
      <c r="E70" s="55" t="str">
        <f>IF(F70="","",IFERROR(VLOOKUP($B70,学校一覧!$A$2:$D$48,3,0),""))</f>
        <v/>
      </c>
      <c r="F70" s="55" t="str">
        <f>IF('入力シート(女)'!L29="","",'入力シート(女)'!L29)</f>
        <v/>
      </c>
      <c r="G70" s="55" t="str">
        <f>IF('入力シート(女)'!O29="同姓",'入力シート(女)'!M29,"")</f>
        <v/>
      </c>
    </row>
    <row r="71" spans="1:9">
      <c r="A71" s="55" t="str">
        <f>IFERROR(VLOOKUP(B71,学校一覧!$A$2:$C$48,3,0),"")</f>
        <v/>
      </c>
      <c r="B71" s="55" t="str">
        <f>IF(F71="","",'入力シート(女)'!$D$2)</f>
        <v/>
      </c>
      <c r="C71" s="66" t="s">
        <v>290</v>
      </c>
      <c r="D71" s="62">
        <v>14</v>
      </c>
      <c r="E71" s="55" t="str">
        <f>IF(F71="","",IFERROR(VLOOKUP($B71,学校一覧!$A$2:$D$48,3,0),""))</f>
        <v/>
      </c>
      <c r="F71" s="55" t="str">
        <f>IF('入力シート(女)'!L30="","",'入力シート(女)'!L30)</f>
        <v/>
      </c>
      <c r="G71" s="55" t="str">
        <f>IF('入力シート(女)'!O30="同姓",'入力シート(女)'!M30,"")</f>
        <v/>
      </c>
    </row>
    <row r="72" spans="1:9">
      <c r="A72" s="55" t="str">
        <f>IFERROR(VLOOKUP(B72,学校一覧!$A$2:$C$48,3,0),"")</f>
        <v/>
      </c>
      <c r="B72" s="55" t="str">
        <f>IF(F72="","",'入力シート(女)'!$D$2)</f>
        <v/>
      </c>
      <c r="C72" s="66" t="s">
        <v>290</v>
      </c>
      <c r="D72" s="62">
        <v>15</v>
      </c>
      <c r="E72" s="55" t="str">
        <f>IF(F72="","",IFERROR(VLOOKUP($B72,学校一覧!$A$2:$D$48,3,0),""))</f>
        <v/>
      </c>
      <c r="F72" s="55" t="str">
        <f>IF('入力シート(女)'!L31="","",'入力シート(女)'!L31)</f>
        <v/>
      </c>
      <c r="G72" s="55" t="str">
        <f>IF('入力シート(女)'!O31="同姓",'入力シート(女)'!M31,"")</f>
        <v/>
      </c>
    </row>
    <row r="73" spans="1:9">
      <c r="A73" s="55" t="str">
        <f>IFERROR(VLOOKUP(B73,学校一覧!$A$2:$C$48,3,0),"")</f>
        <v/>
      </c>
      <c r="B73" s="55" t="str">
        <f>IF(F73="","",'入力シート(女)'!$D$2)</f>
        <v/>
      </c>
      <c r="C73" s="66" t="s">
        <v>290</v>
      </c>
      <c r="D73" s="62">
        <v>16</v>
      </c>
      <c r="E73" s="55" t="str">
        <f>IF(F73="","",IFERROR(VLOOKUP($B73,学校一覧!$A$2:$D$48,3,0),""))</f>
        <v/>
      </c>
      <c r="F73" s="55" t="str">
        <f>IF('入力シート(女)'!L32="","",'入力シート(女)'!L32)</f>
        <v/>
      </c>
      <c r="G73" s="55" t="str">
        <f>IF('入力シート(女)'!O32="同姓",'入力シート(女)'!M32,"")</f>
        <v/>
      </c>
    </row>
    <row r="74" spans="1:9">
      <c r="A74" s="55" t="str">
        <f>IFERROR(VLOOKUP(B74,学校一覧!$A$2:$C$48,3,0),"")</f>
        <v/>
      </c>
      <c r="B74" s="55" t="str">
        <f>IF(F74="","",'入力シート(女)'!$D$2)</f>
        <v/>
      </c>
      <c r="C74" s="66" t="s">
        <v>290</v>
      </c>
      <c r="D74" s="62">
        <v>17</v>
      </c>
      <c r="E74" s="55" t="str">
        <f>IF(F74="","",IFERROR(VLOOKUP($B74,学校一覧!$A$2:$D$48,3,0),""))</f>
        <v/>
      </c>
      <c r="F74" s="55" t="str">
        <f>IF('入力シート(女)'!L33="","",'入力シート(女)'!L33)</f>
        <v/>
      </c>
      <c r="G74" s="55" t="str">
        <f>IF('入力シート(女)'!O33="同姓",'入力シート(女)'!M33,"")</f>
        <v/>
      </c>
    </row>
    <row r="75" spans="1:9">
      <c r="A75" s="55" t="str">
        <f>IFERROR(VLOOKUP(B75,学校一覧!$A$2:$C$48,3,0),"")</f>
        <v/>
      </c>
      <c r="B75" s="55" t="str">
        <f>IF(F75="","",'入力シート(女)'!$D$2)</f>
        <v/>
      </c>
      <c r="C75" s="66" t="s">
        <v>290</v>
      </c>
      <c r="D75" s="62">
        <v>18</v>
      </c>
      <c r="E75" s="55" t="str">
        <f>IF(F75="","",IFERROR(VLOOKUP($B75,学校一覧!$A$2:$D$48,3,0),""))</f>
        <v/>
      </c>
      <c r="F75" s="55" t="str">
        <f>IF('入力シート(女)'!L34="","",'入力シート(女)'!L34)</f>
        <v/>
      </c>
      <c r="G75" s="55" t="str">
        <f>IF('入力シート(女)'!O34="同姓",'入力シート(女)'!M34,"")</f>
        <v/>
      </c>
    </row>
    <row r="76" spans="1:9">
      <c r="A76" s="55" t="str">
        <f>IFERROR(VLOOKUP(B76,学校一覧!$A$2:$C$48,3,0),"")</f>
        <v/>
      </c>
      <c r="B76" s="55" t="str">
        <f>IF(F76="","",'入力シート(女)'!$D$2)</f>
        <v/>
      </c>
      <c r="C76" s="66" t="s">
        <v>290</v>
      </c>
      <c r="D76" s="62">
        <v>19</v>
      </c>
      <c r="E76" s="55" t="str">
        <f>IF(F76="","",IFERROR(VLOOKUP($B76,学校一覧!$A$2:$D$48,3,0),""))</f>
        <v/>
      </c>
      <c r="F76" s="55" t="str">
        <f>IF('入力シート(女)'!L35="","",'入力シート(女)'!L35)</f>
        <v/>
      </c>
      <c r="G76" s="55" t="str">
        <f>IF('入力シート(女)'!O35="同姓",'入力シート(女)'!M35,"")</f>
        <v/>
      </c>
    </row>
    <row r="77" spans="1:9">
      <c r="A77" s="55" t="str">
        <f>IFERROR(VLOOKUP(B77,学校一覧!$A$2:$C$48,3,0),"")</f>
        <v/>
      </c>
      <c r="B77" s="55" t="str">
        <f>IF(F77="","",'入力シート(女)'!$D$2)</f>
        <v/>
      </c>
      <c r="C77" s="66" t="s">
        <v>290</v>
      </c>
      <c r="D77" s="62">
        <v>20</v>
      </c>
      <c r="E77" s="55" t="str">
        <f>IF(F77="","",IFERROR(VLOOKUP($B77,学校一覧!$A$2:$D$48,3,0),""))</f>
        <v/>
      </c>
      <c r="F77" s="55" t="str">
        <f>IF('入力シート(女)'!L36="","",'入力シート(女)'!L36)</f>
        <v/>
      </c>
      <c r="G77" s="55" t="str">
        <f>IF('入力シート(女)'!O36="同姓",'入力シート(女)'!M36,"")</f>
        <v/>
      </c>
    </row>
    <row r="78" spans="1:9">
      <c r="A78" s="55" t="str">
        <f>IFERROR(VLOOKUP(B78,学校一覧!$A$2:$C$48,3,0),"")</f>
        <v/>
      </c>
      <c r="B78" s="55" t="str">
        <f>IF(F78="","",'入力シート(女)'!$D$2)</f>
        <v/>
      </c>
      <c r="C78" s="66" t="s">
        <v>290</v>
      </c>
      <c r="D78" s="62">
        <v>21</v>
      </c>
      <c r="E78" s="55" t="str">
        <f>IF(F78="","",IFERROR(VLOOKUP($B78,学校一覧!$A$2:$D$48,3,0),""))</f>
        <v/>
      </c>
      <c r="F78" s="55" t="str">
        <f>IF('入力シート(女)'!L37="","",'入力シート(女)'!L37)</f>
        <v/>
      </c>
      <c r="G78" s="55" t="str">
        <f>IF('入力シート(女)'!O37="同姓",'入力シート(女)'!M37,"")</f>
        <v/>
      </c>
    </row>
    <row r="79" spans="1:9">
      <c r="A79" s="55" t="str">
        <f>IFERROR(VLOOKUP(B79,学校一覧!$A$2:$C$48,3,0),"")</f>
        <v/>
      </c>
      <c r="B79" s="55" t="str">
        <f>IF(F79="","",'入力シート(女)'!$D$2)</f>
        <v/>
      </c>
      <c r="C79" s="66" t="s">
        <v>290</v>
      </c>
      <c r="D79" s="62">
        <v>22</v>
      </c>
      <c r="E79" s="55" t="str">
        <f>IF(F79="","",IFERROR(VLOOKUP($B79,学校一覧!$A$2:$D$48,3,0),""))</f>
        <v/>
      </c>
      <c r="F79" s="55" t="str">
        <f>IF('入力シート(女)'!L38="","",'入力シート(女)'!L38)</f>
        <v/>
      </c>
      <c r="G79" s="55" t="str">
        <f>IF('入力シート(女)'!O38="同姓",'入力シート(女)'!M38,"")</f>
        <v/>
      </c>
    </row>
    <row r="80" spans="1:9">
      <c r="A80" s="55" t="str">
        <f>IFERROR(VLOOKUP(B80,学校一覧!$A$2:$C$48,3,0),"")</f>
        <v/>
      </c>
      <c r="B80" s="55" t="str">
        <f>IF(F80="","",'入力シート(女)'!$D$2)</f>
        <v/>
      </c>
      <c r="C80" s="66" t="s">
        <v>290</v>
      </c>
      <c r="D80" s="62">
        <v>23</v>
      </c>
      <c r="E80" s="55" t="str">
        <f>IF(F80="","",IFERROR(VLOOKUP($B80,学校一覧!$A$2:$D$48,3,0),""))</f>
        <v/>
      </c>
      <c r="F80" s="55" t="str">
        <f>IF('入力シート(女)'!L39="","",'入力シート(女)'!L39)</f>
        <v/>
      </c>
      <c r="G80" s="55" t="str">
        <f>IF('入力シート(女)'!O39="同姓",'入力シート(女)'!M39,"")</f>
        <v/>
      </c>
    </row>
    <row r="81" spans="1:7">
      <c r="A81" s="55" t="str">
        <f>IFERROR(VLOOKUP(B81,学校一覧!$A$2:$C$48,3,0),"")</f>
        <v/>
      </c>
      <c r="B81" s="55" t="str">
        <f>IF(F81="","",'入力シート(女)'!$D$2)</f>
        <v/>
      </c>
      <c r="C81" s="66" t="s">
        <v>290</v>
      </c>
      <c r="D81" s="62">
        <v>24</v>
      </c>
      <c r="E81" s="55" t="str">
        <f>IF(F81="","",IFERROR(VLOOKUP($B81,学校一覧!$A$2:$D$48,3,0),""))</f>
        <v/>
      </c>
      <c r="F81" s="55" t="str">
        <f>IF('入力シート(女)'!L40="","",'入力シート(女)'!L40)</f>
        <v/>
      </c>
      <c r="G81" s="55" t="str">
        <f>IF('入力シート(女)'!O40="同姓",'入力シート(女)'!M40,"")</f>
        <v/>
      </c>
    </row>
    <row r="82" spans="1:7">
      <c r="A82" s="55" t="str">
        <f>IFERROR(VLOOKUP(B82,学校一覧!$A$2:$C$48,3,0),"")</f>
        <v/>
      </c>
      <c r="B82" s="55" t="str">
        <f>IF(F82="","",'入力シート(女)'!$D$2)</f>
        <v/>
      </c>
      <c r="C82" s="66" t="s">
        <v>292</v>
      </c>
      <c r="D82" s="62">
        <v>1</v>
      </c>
      <c r="E82" s="55" t="str">
        <f>IF(F82="","",IFERROR(VLOOKUP($B82,学校一覧!$A$2:$D$48,3,0),""))</f>
        <v/>
      </c>
      <c r="F82" s="55" t="str">
        <f>IF(AND('入力シート(女)'!R17="",'入力シート(女)'!R18=""),"",'入力シート(女)'!R17&amp;"・"&amp;'入力シート(女)'!R18)</f>
        <v/>
      </c>
      <c r="G82" s="55" t="str">
        <f>IF('入力シート(女)'!U17="同姓",'入力シート(女)'!S17,"")&amp;"・"&amp;IF('入力シート(女)'!U18="同姓",'入力シート(女)'!S18,"")</f>
        <v>・</v>
      </c>
    </row>
    <row r="83" spans="1:7">
      <c r="A83" s="55" t="str">
        <f>IFERROR(VLOOKUP(B83,学校一覧!$A$2:$C$48,3,0),"")</f>
        <v/>
      </c>
      <c r="B83" s="55" t="str">
        <f>IF(F83="","",'入力シート(女)'!$D$2)</f>
        <v/>
      </c>
      <c r="C83" s="66" t="s">
        <v>292</v>
      </c>
      <c r="D83" s="62">
        <v>2</v>
      </c>
      <c r="E83" s="55" t="str">
        <f>IF(F83="","",IFERROR(VLOOKUP($B83,学校一覧!$A$2:$D$48,3,0),""))</f>
        <v/>
      </c>
      <c r="F83" s="55" t="str">
        <f>IF(AND('入力シート(女)'!R19="",'入力シート(女)'!R20=""),"",'入力シート(女)'!R19&amp;"・"&amp;'入力シート(女)'!R20)</f>
        <v/>
      </c>
      <c r="G83" s="55" t="str">
        <f>IF('入力シート(女)'!U19="同姓",'入力シート(女)'!S19,"")&amp;"・"&amp;IF('入力シート(女)'!U20="同姓",'入力シート(女)'!S20,"")</f>
        <v>・</v>
      </c>
    </row>
    <row r="84" spans="1:7">
      <c r="A84" s="55" t="str">
        <f>IFERROR(VLOOKUP(B84,学校一覧!$A$2:$C$48,3,0),"")</f>
        <v/>
      </c>
      <c r="B84" s="55" t="str">
        <f>IF(F84="","",'入力シート(女)'!$D$2)</f>
        <v/>
      </c>
      <c r="C84" s="66" t="s">
        <v>292</v>
      </c>
      <c r="D84" s="62">
        <v>3</v>
      </c>
      <c r="E84" s="55" t="str">
        <f>IF(F84="","",IFERROR(VLOOKUP($B84,学校一覧!$A$2:$D$48,3,0),""))</f>
        <v/>
      </c>
      <c r="F84" s="55" t="str">
        <f>IF(AND('入力シート(女)'!R21="",'入力シート(女)'!R22=""),"",'入力シート(女)'!R21&amp;"・"&amp;'入力シート(女)'!R22)</f>
        <v/>
      </c>
      <c r="G84" s="55" t="str">
        <f>IF('入力シート(女)'!U21="同姓",'入力シート(女)'!S21,"")&amp;"・"&amp;IF('入力シート(女)'!U22="同姓",'入力シート(女)'!S22,"")</f>
        <v>・</v>
      </c>
    </row>
    <row r="85" spans="1:7">
      <c r="A85" s="55" t="str">
        <f>IFERROR(VLOOKUP(B85,学校一覧!$A$2:$C$48,3,0),"")</f>
        <v/>
      </c>
      <c r="B85" s="55" t="str">
        <f>IF(F85="","",'入力シート(女)'!$D$2)</f>
        <v/>
      </c>
      <c r="C85" s="66" t="s">
        <v>292</v>
      </c>
      <c r="D85" s="62">
        <v>4</v>
      </c>
      <c r="E85" s="55" t="str">
        <f>IF(F85="","",IFERROR(VLOOKUP($B85,学校一覧!$A$2:$D$48,3,0),""))</f>
        <v/>
      </c>
      <c r="F85" s="55" t="str">
        <f>IF(AND('入力シート(女)'!R23="",'入力シート(女)'!R24=""),"",'入力シート(女)'!R23&amp;"・"&amp;'入力シート(女)'!R24)</f>
        <v/>
      </c>
      <c r="G85" s="55" t="str">
        <f>IF('入力シート(女)'!U23="同姓",'入力シート(女)'!S23,"")&amp;"・"&amp;IF('入力シート(女)'!U24="同姓",'入力シート(女)'!S24,"")</f>
        <v>・</v>
      </c>
    </row>
    <row r="86" spans="1:7">
      <c r="A86" s="55" t="str">
        <f>IFERROR(VLOOKUP(B86,学校一覧!$A$2:$C$48,3,0),"")</f>
        <v/>
      </c>
      <c r="B86" s="55" t="str">
        <f>IF(F86="","",'入力シート(女)'!$D$2)</f>
        <v/>
      </c>
      <c r="C86" s="66" t="s">
        <v>292</v>
      </c>
      <c r="D86" s="62">
        <v>5</v>
      </c>
      <c r="E86" s="55" t="str">
        <f>IF(F86="","",IFERROR(VLOOKUP($B86,学校一覧!$A$2:$D$48,3,0),""))</f>
        <v/>
      </c>
      <c r="F86" s="55" t="str">
        <f>IF(AND('入力シート(女)'!R25="",'入力シート(女)'!R26=""),"",'入力シート(女)'!R25&amp;"・"&amp;'入力シート(女)'!R26)</f>
        <v/>
      </c>
      <c r="G86" s="55" t="str">
        <f>IF('入力シート(女)'!U25="同姓",'入力シート(女)'!S25,"")&amp;"・"&amp;IF('入力シート(女)'!U26="同姓",'入力シート(女)'!S26,"")</f>
        <v>・</v>
      </c>
    </row>
    <row r="87" spans="1:7">
      <c r="A87" s="55" t="str">
        <f>IFERROR(VLOOKUP(B87,学校一覧!$A$2:$C$48,3,0),"")</f>
        <v/>
      </c>
      <c r="B87" s="55" t="str">
        <f>IF(F87="","",'入力シート(女)'!$D$2)</f>
        <v/>
      </c>
      <c r="C87" s="66" t="s">
        <v>292</v>
      </c>
      <c r="D87" s="62">
        <v>6</v>
      </c>
      <c r="E87" s="55" t="str">
        <f>IF(F87="","",IFERROR(VLOOKUP($B87,学校一覧!$A$2:$D$48,3,0),""))</f>
        <v/>
      </c>
      <c r="F87" s="55" t="str">
        <f>IF(AND('入力シート(女)'!R27="",'入力シート(女)'!R28=""),"",'入力シート(女)'!R27&amp;"・"&amp;'入力シート(女)'!R28)</f>
        <v/>
      </c>
      <c r="G87" s="55" t="str">
        <f>IF('入力シート(女)'!U27="同姓",'入力シート(女)'!S27,"")&amp;"・"&amp;IF('入力シート(女)'!U28="同姓",'入力シート(女)'!S28,"")</f>
        <v>・</v>
      </c>
    </row>
    <row r="88" spans="1:7">
      <c r="A88" s="55" t="str">
        <f>IFERROR(VLOOKUP(B88,学校一覧!$A$2:$C$48,3,0),"")</f>
        <v/>
      </c>
      <c r="B88" s="55" t="str">
        <f>IF(F88="","",'入力シート(女)'!$D$2)</f>
        <v/>
      </c>
      <c r="C88" s="66" t="s">
        <v>292</v>
      </c>
      <c r="D88" s="62">
        <v>7</v>
      </c>
      <c r="E88" s="55" t="str">
        <f>IF(F88="","",IFERROR(VLOOKUP($B88,学校一覧!$A$2:$D$48,3,0),""))</f>
        <v/>
      </c>
      <c r="F88" s="55" t="str">
        <f>IF(AND('入力シート(女)'!R29="",'入力シート(女)'!R30=""),"",'入力シート(女)'!R29&amp;"・"&amp;'入力シート(女)'!R30)</f>
        <v/>
      </c>
      <c r="G88" s="55" t="str">
        <f>IF('入力シート(女)'!U29="同姓",'入力シート(女)'!S29,"")&amp;"・"&amp;IF('入力シート(女)'!U30="同姓",'入力シート(女)'!S30,"")</f>
        <v>・</v>
      </c>
    </row>
    <row r="89" spans="1:7">
      <c r="A89" s="55" t="str">
        <f>IFERROR(VLOOKUP(B89,学校一覧!$A$2:$C$48,3,0),"")</f>
        <v/>
      </c>
      <c r="B89" s="55" t="str">
        <f>IF(F89="","",'入力シート(女)'!$D$2)</f>
        <v/>
      </c>
      <c r="C89" s="66" t="s">
        <v>292</v>
      </c>
      <c r="D89" s="62">
        <v>8</v>
      </c>
      <c r="E89" s="55" t="str">
        <f>IF(F89="","",IFERROR(VLOOKUP($B89,学校一覧!$A$2:$D$48,3,0),""))</f>
        <v/>
      </c>
      <c r="F89" s="55" t="str">
        <f>IF(AND('入力シート(女)'!R31="",'入力シート(女)'!R32=""),"",'入力シート(女)'!R31&amp;"・"&amp;'入力シート(女)'!R32)</f>
        <v/>
      </c>
      <c r="G89" s="55" t="str">
        <f>IF('入力シート(女)'!U31="同姓",'入力シート(女)'!S31,"")&amp;"・"&amp;IF('入力シート(女)'!U32="同姓",'入力シート(女)'!S32,"")</f>
        <v>・</v>
      </c>
    </row>
    <row r="90" spans="1:7">
      <c r="A90" s="55" t="str">
        <f>IFERROR(VLOOKUP(B90,学校一覧!$A$2:$C$48,3,0),"")</f>
        <v/>
      </c>
      <c r="B90" s="55" t="str">
        <f>IF(F90="","",'入力シート(女)'!$D$2)</f>
        <v/>
      </c>
      <c r="C90" s="66" t="s">
        <v>292</v>
      </c>
      <c r="D90" s="62">
        <v>9</v>
      </c>
      <c r="E90" s="55" t="str">
        <f>IF(F90="","",IFERROR(VLOOKUP($B90,学校一覧!$A$2:$D$48,3,0),""))</f>
        <v/>
      </c>
      <c r="F90" s="55" t="str">
        <f>IF(AND('入力シート(女)'!R33="",'入力シート(女)'!R34=""),"",'入力シート(女)'!R33&amp;"・"&amp;'入力シート(女)'!R34)</f>
        <v/>
      </c>
      <c r="G90" s="55" t="str">
        <f>IF('入力シート(女)'!U33="同姓",'入力シート(女)'!S33,"")&amp;"・"&amp;IF('入力シート(女)'!U34="同姓",'入力シート(女)'!S34,"")</f>
        <v>・</v>
      </c>
    </row>
    <row r="91" spans="1:7">
      <c r="A91" s="55" t="str">
        <f>IFERROR(VLOOKUP(B91,学校一覧!$A$2:$C$48,3,0),"")</f>
        <v/>
      </c>
      <c r="B91" s="55" t="str">
        <f>IF(F91="","",'入力シート(女)'!$D$2)</f>
        <v/>
      </c>
      <c r="C91" s="66" t="s">
        <v>292</v>
      </c>
      <c r="D91" s="62">
        <v>10</v>
      </c>
      <c r="E91" s="55" t="str">
        <f>IF(F91="","",IFERROR(VLOOKUP($B91,学校一覧!$A$2:$D$48,3,0),""))</f>
        <v/>
      </c>
      <c r="F91" s="55" t="str">
        <f>IF(AND('入力シート(女)'!R35="",'入力シート(女)'!R36=""),"",'入力シート(女)'!R35&amp;"・"&amp;'入力シート(女)'!R36)</f>
        <v/>
      </c>
      <c r="G91" s="55" t="str">
        <f>IF('入力シート(女)'!U35="同姓",'入力シート(女)'!S35,"")&amp;"・"&amp;IF('入力シート(女)'!U36="同姓",'入力シート(女)'!S36,"")</f>
        <v>・</v>
      </c>
    </row>
    <row r="92" spans="1:7">
      <c r="A92" s="55" t="str">
        <f>IFERROR(VLOOKUP(B92,学校一覧!$A$2:$C$48,3,0),"")</f>
        <v/>
      </c>
      <c r="B92" s="55" t="str">
        <f>IF(F92="","",'入力シート(女)'!$D$2)</f>
        <v/>
      </c>
      <c r="C92" s="66" t="s">
        <v>292</v>
      </c>
      <c r="D92" s="62">
        <v>11</v>
      </c>
      <c r="E92" s="55" t="str">
        <f>IF(F92="","",IFERROR(VLOOKUP($B92,学校一覧!$A$2:$D$48,3,0),""))</f>
        <v/>
      </c>
      <c r="F92" s="55" t="str">
        <f>IF(AND('入力シート(女)'!R37="",'入力シート(女)'!R38=""),"",'入力シート(女)'!R37&amp;"・"&amp;'入力シート(女)'!R38)</f>
        <v/>
      </c>
      <c r="G92" s="55" t="str">
        <f>IF('入力シート(女)'!U37="同姓",'入力シート(女)'!S37,"")&amp;"・"&amp;IF('入力シート(女)'!U38="同姓",'入力シート(女)'!S38,"")</f>
        <v>・</v>
      </c>
    </row>
    <row r="93" spans="1:7">
      <c r="A93" s="55" t="str">
        <f>IFERROR(VLOOKUP(B93,学校一覧!$A$2:$C$48,3,0),"")</f>
        <v/>
      </c>
      <c r="B93" s="55" t="str">
        <f>IF(F93="","",'入力シート(女)'!$D$2)</f>
        <v/>
      </c>
      <c r="C93" s="66" t="s">
        <v>292</v>
      </c>
      <c r="D93" s="62">
        <v>12</v>
      </c>
      <c r="E93" s="55" t="str">
        <f>IF(F93="","",IFERROR(VLOOKUP($B93,学校一覧!$A$2:$D$48,3,0),""))</f>
        <v/>
      </c>
      <c r="F93" s="55" t="str">
        <f>IF(AND('入力シート(女)'!R39="",'入力シート(女)'!R40=""),"",'入力シート(女)'!R39&amp;"・"&amp;'入力シート(女)'!R40)</f>
        <v/>
      </c>
      <c r="G93" s="55" t="str">
        <f>IF('入力シート(女)'!U39="同姓",'入力シート(女)'!S39,"")&amp;"・"&amp;IF('入力シート(女)'!U40="同姓",'入力シート(女)'!S40,"")</f>
        <v>・</v>
      </c>
    </row>
  </sheetData>
  <sheetProtection sheet="1" objects="1" scenarios="1"/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19AE9-FB1C-4FF7-9AD9-EF4B9F83B96B}">
  <sheetPr codeName="Sheet8"/>
  <dimension ref="A1:E48"/>
  <sheetViews>
    <sheetView workbookViewId="0"/>
  </sheetViews>
  <sheetFormatPr defaultRowHeight="13.5"/>
  <cols>
    <col min="1" max="1" width="9" style="50"/>
    <col min="2" max="2" width="24.625" style="50" customWidth="1"/>
    <col min="3" max="3" width="13" style="49" customWidth="1"/>
    <col min="4" max="4" width="13" style="50" bestFit="1" customWidth="1"/>
    <col min="5" max="5" width="9" style="50"/>
  </cols>
  <sheetData>
    <row r="1" spans="1:5">
      <c r="A1" s="48" t="s">
        <v>144</v>
      </c>
      <c r="B1" s="49" t="s">
        <v>145</v>
      </c>
      <c r="C1" s="49" t="s">
        <v>146</v>
      </c>
      <c r="D1" s="50" t="s">
        <v>147</v>
      </c>
    </row>
    <row r="2" spans="1:5">
      <c r="A2" s="51">
        <v>1</v>
      </c>
      <c r="B2" s="50" t="s">
        <v>148</v>
      </c>
      <c r="C2" s="52" t="s">
        <v>149</v>
      </c>
      <c r="D2" s="50" t="s">
        <v>150</v>
      </c>
      <c r="E2"/>
    </row>
    <row r="3" spans="1:5">
      <c r="A3" s="51">
        <v>2</v>
      </c>
      <c r="B3" s="50" t="s">
        <v>151</v>
      </c>
      <c r="C3" s="52" t="s">
        <v>152</v>
      </c>
      <c r="D3" s="50" t="s">
        <v>153</v>
      </c>
      <c r="E3"/>
    </row>
    <row r="4" spans="1:5">
      <c r="A4" s="51">
        <v>3</v>
      </c>
      <c r="B4" s="50" t="s">
        <v>154</v>
      </c>
      <c r="C4" s="52" t="s">
        <v>155</v>
      </c>
      <c r="D4" s="50" t="s">
        <v>156</v>
      </c>
      <c r="E4"/>
    </row>
    <row r="5" spans="1:5">
      <c r="A5" s="51">
        <v>4</v>
      </c>
      <c r="B5" s="50" t="s">
        <v>157</v>
      </c>
      <c r="C5" s="52" t="s">
        <v>158</v>
      </c>
      <c r="D5" s="50" t="s">
        <v>159</v>
      </c>
      <c r="E5"/>
    </row>
    <row r="6" spans="1:5">
      <c r="A6" s="51">
        <v>5</v>
      </c>
      <c r="B6" s="50" t="s">
        <v>160</v>
      </c>
      <c r="C6" s="52" t="s">
        <v>161</v>
      </c>
      <c r="D6" s="50" t="s">
        <v>162</v>
      </c>
      <c r="E6"/>
    </row>
    <row r="7" spans="1:5">
      <c r="A7" s="51">
        <v>6</v>
      </c>
      <c r="B7" s="50" t="s">
        <v>163</v>
      </c>
      <c r="C7" s="52" t="s">
        <v>164</v>
      </c>
      <c r="D7" s="50" t="s">
        <v>165</v>
      </c>
      <c r="E7"/>
    </row>
    <row r="8" spans="1:5">
      <c r="A8" s="51">
        <v>7</v>
      </c>
      <c r="B8" s="50" t="s">
        <v>166</v>
      </c>
      <c r="C8" s="52" t="s">
        <v>167</v>
      </c>
      <c r="D8" s="50" t="s">
        <v>168</v>
      </c>
      <c r="E8"/>
    </row>
    <row r="9" spans="1:5">
      <c r="A9" s="51">
        <v>8</v>
      </c>
      <c r="B9" s="50" t="s">
        <v>169</v>
      </c>
      <c r="C9" s="52" t="s">
        <v>170</v>
      </c>
      <c r="D9" s="50" t="s">
        <v>171</v>
      </c>
      <c r="E9"/>
    </row>
    <row r="10" spans="1:5">
      <c r="A10" s="51">
        <v>9</v>
      </c>
      <c r="B10" s="50" t="s">
        <v>172</v>
      </c>
      <c r="C10" s="52" t="s">
        <v>173</v>
      </c>
      <c r="D10" s="50" t="s">
        <v>174</v>
      </c>
      <c r="E10"/>
    </row>
    <row r="11" spans="1:5">
      <c r="A11" s="51">
        <v>10</v>
      </c>
      <c r="B11" s="50" t="s">
        <v>175</v>
      </c>
      <c r="C11" s="52" t="s">
        <v>176</v>
      </c>
      <c r="D11" s="50" t="s">
        <v>177</v>
      </c>
      <c r="E11"/>
    </row>
    <row r="12" spans="1:5">
      <c r="A12" s="51">
        <v>11</v>
      </c>
      <c r="B12" s="50" t="s">
        <v>178</v>
      </c>
      <c r="C12" s="52" t="s">
        <v>179</v>
      </c>
      <c r="D12" s="50" t="s">
        <v>180</v>
      </c>
      <c r="E12"/>
    </row>
    <row r="13" spans="1:5">
      <c r="A13" s="51">
        <v>12</v>
      </c>
      <c r="B13" s="50" t="s">
        <v>181</v>
      </c>
      <c r="C13" s="52" t="s">
        <v>182</v>
      </c>
      <c r="D13" s="50" t="s">
        <v>183</v>
      </c>
      <c r="E13"/>
    </row>
    <row r="14" spans="1:5">
      <c r="A14" s="51">
        <v>13</v>
      </c>
      <c r="B14" s="50" t="s">
        <v>184</v>
      </c>
      <c r="C14" s="52" t="s">
        <v>185</v>
      </c>
      <c r="D14" s="50" t="s">
        <v>186</v>
      </c>
      <c r="E14"/>
    </row>
    <row r="15" spans="1:5">
      <c r="A15" s="51">
        <v>14</v>
      </c>
      <c r="B15" s="50" t="s">
        <v>187</v>
      </c>
      <c r="C15" s="52" t="s">
        <v>188</v>
      </c>
      <c r="D15" s="50" t="s">
        <v>189</v>
      </c>
      <c r="E15"/>
    </row>
    <row r="16" spans="1:5">
      <c r="A16" s="51">
        <v>15</v>
      </c>
      <c r="B16" s="50" t="s">
        <v>190</v>
      </c>
      <c r="C16" s="52" t="s">
        <v>191</v>
      </c>
      <c r="D16" s="50" t="s">
        <v>192</v>
      </c>
      <c r="E16"/>
    </row>
    <row r="17" spans="1:5">
      <c r="A17" s="51">
        <v>16</v>
      </c>
      <c r="B17" s="50" t="s">
        <v>193</v>
      </c>
      <c r="C17" s="52" t="s">
        <v>194</v>
      </c>
      <c r="D17" s="50" t="s">
        <v>195</v>
      </c>
      <c r="E17"/>
    </row>
    <row r="18" spans="1:5">
      <c r="A18" s="51">
        <v>17</v>
      </c>
      <c r="B18" s="50" t="s">
        <v>196</v>
      </c>
      <c r="C18" s="52" t="s">
        <v>197</v>
      </c>
      <c r="D18" s="50" t="s">
        <v>198</v>
      </c>
      <c r="E18"/>
    </row>
    <row r="19" spans="1:5">
      <c r="A19" s="51">
        <v>18</v>
      </c>
      <c r="B19" s="50" t="s">
        <v>199</v>
      </c>
      <c r="C19" s="52" t="s">
        <v>200</v>
      </c>
      <c r="D19" s="50" t="s">
        <v>201</v>
      </c>
      <c r="E19"/>
    </row>
    <row r="20" spans="1:5">
      <c r="A20" s="51">
        <v>19</v>
      </c>
      <c r="B20" s="50" t="s">
        <v>202</v>
      </c>
      <c r="C20" s="52" t="s">
        <v>203</v>
      </c>
      <c r="D20" s="50" t="s">
        <v>204</v>
      </c>
      <c r="E20"/>
    </row>
    <row r="21" spans="1:5">
      <c r="A21" s="51">
        <v>20</v>
      </c>
      <c r="B21" s="50" t="s">
        <v>205</v>
      </c>
      <c r="C21" s="52" t="s">
        <v>206</v>
      </c>
      <c r="D21" s="50" t="s">
        <v>207</v>
      </c>
      <c r="E21"/>
    </row>
    <row r="22" spans="1:5">
      <c r="A22" s="51">
        <v>21</v>
      </c>
      <c r="B22" s="50" t="s">
        <v>208</v>
      </c>
      <c r="C22" s="52" t="s">
        <v>209</v>
      </c>
      <c r="D22" s="50" t="s">
        <v>210</v>
      </c>
      <c r="E22"/>
    </row>
    <row r="23" spans="1:5">
      <c r="A23" s="51">
        <v>22</v>
      </c>
      <c r="B23" s="50" t="s">
        <v>211</v>
      </c>
      <c r="C23" s="52" t="s">
        <v>212</v>
      </c>
      <c r="D23" s="50" t="s">
        <v>213</v>
      </c>
      <c r="E23"/>
    </row>
    <row r="24" spans="1:5">
      <c r="A24" s="51">
        <v>23</v>
      </c>
      <c r="B24" s="50" t="s">
        <v>214</v>
      </c>
      <c r="C24" s="52" t="s">
        <v>215</v>
      </c>
      <c r="D24" s="50" t="s">
        <v>216</v>
      </c>
      <c r="E24"/>
    </row>
    <row r="25" spans="1:5">
      <c r="A25" s="51">
        <v>24</v>
      </c>
      <c r="B25" s="50" t="s">
        <v>217</v>
      </c>
      <c r="C25" s="52" t="s">
        <v>218</v>
      </c>
      <c r="D25" s="50" t="s">
        <v>219</v>
      </c>
      <c r="E25"/>
    </row>
    <row r="26" spans="1:5">
      <c r="A26" s="51">
        <v>25</v>
      </c>
      <c r="B26" s="50" t="s">
        <v>220</v>
      </c>
      <c r="C26" s="52" t="s">
        <v>221</v>
      </c>
      <c r="D26" s="50" t="s">
        <v>222</v>
      </c>
      <c r="E26"/>
    </row>
    <row r="27" spans="1:5">
      <c r="A27" s="51">
        <v>26</v>
      </c>
      <c r="B27" s="50" t="s">
        <v>223</v>
      </c>
      <c r="C27" s="52" t="s">
        <v>224</v>
      </c>
      <c r="D27" s="50" t="s">
        <v>225</v>
      </c>
      <c r="E27"/>
    </row>
    <row r="28" spans="1:5">
      <c r="A28" s="51">
        <v>27</v>
      </c>
      <c r="B28" s="50" t="s">
        <v>226</v>
      </c>
      <c r="C28" s="52" t="s">
        <v>227</v>
      </c>
      <c r="D28" s="50" t="s">
        <v>228</v>
      </c>
      <c r="E28"/>
    </row>
    <row r="29" spans="1:5">
      <c r="A29" s="51">
        <v>28</v>
      </c>
      <c r="B29" s="50" t="s">
        <v>229</v>
      </c>
      <c r="C29" s="52" t="s">
        <v>230</v>
      </c>
      <c r="D29" s="50" t="s">
        <v>229</v>
      </c>
      <c r="E29"/>
    </row>
    <row r="30" spans="1:5">
      <c r="A30" s="51">
        <v>29</v>
      </c>
      <c r="B30" s="50" t="s">
        <v>231</v>
      </c>
      <c r="C30" s="52" t="s">
        <v>232</v>
      </c>
      <c r="D30" s="50" t="s">
        <v>233</v>
      </c>
      <c r="E30"/>
    </row>
    <row r="31" spans="1:5">
      <c r="A31" s="51">
        <v>30</v>
      </c>
      <c r="B31" s="50" t="s">
        <v>234</v>
      </c>
      <c r="C31" s="52" t="s">
        <v>235</v>
      </c>
      <c r="D31" s="50" t="s">
        <v>236</v>
      </c>
      <c r="E31"/>
    </row>
    <row r="32" spans="1:5">
      <c r="A32" s="51">
        <v>31</v>
      </c>
      <c r="B32" s="50" t="s">
        <v>237</v>
      </c>
      <c r="C32" s="52" t="s">
        <v>238</v>
      </c>
      <c r="D32" s="50" t="s">
        <v>239</v>
      </c>
      <c r="E32"/>
    </row>
    <row r="33" spans="1:5">
      <c r="A33" s="51">
        <v>32</v>
      </c>
      <c r="B33" s="50" t="s">
        <v>240</v>
      </c>
      <c r="C33" s="52" t="s">
        <v>241</v>
      </c>
      <c r="D33" s="50" t="s">
        <v>242</v>
      </c>
      <c r="E33"/>
    </row>
    <row r="34" spans="1:5">
      <c r="A34" s="51">
        <v>33</v>
      </c>
      <c r="B34" s="50" t="s">
        <v>243</v>
      </c>
      <c r="C34" s="52" t="s">
        <v>244</v>
      </c>
      <c r="D34" s="50" t="s">
        <v>245</v>
      </c>
      <c r="E34"/>
    </row>
    <row r="35" spans="1:5">
      <c r="A35" s="51">
        <v>34</v>
      </c>
      <c r="B35" s="50" t="s">
        <v>246</v>
      </c>
      <c r="C35" s="52" t="s">
        <v>247</v>
      </c>
      <c r="D35" s="50" t="s">
        <v>248</v>
      </c>
      <c r="E35"/>
    </row>
    <row r="36" spans="1:5">
      <c r="A36" s="51">
        <v>35</v>
      </c>
      <c r="B36" s="50" t="s">
        <v>249</v>
      </c>
      <c r="C36" s="52" t="s">
        <v>250</v>
      </c>
      <c r="D36" s="50" t="s">
        <v>251</v>
      </c>
      <c r="E36"/>
    </row>
    <row r="37" spans="1:5">
      <c r="A37" s="51">
        <v>36</v>
      </c>
      <c r="B37" s="50" t="s">
        <v>252</v>
      </c>
      <c r="C37" s="52" t="s">
        <v>253</v>
      </c>
      <c r="D37" s="50" t="s">
        <v>254</v>
      </c>
      <c r="E37"/>
    </row>
    <row r="38" spans="1:5">
      <c r="A38" s="51">
        <v>37</v>
      </c>
      <c r="B38" s="50" t="s">
        <v>255</v>
      </c>
      <c r="C38" s="52" t="s">
        <v>256</v>
      </c>
      <c r="D38" s="50" t="s">
        <v>257</v>
      </c>
      <c r="E38"/>
    </row>
    <row r="39" spans="1:5">
      <c r="A39" s="51">
        <v>38</v>
      </c>
      <c r="B39" s="50" t="s">
        <v>258</v>
      </c>
      <c r="C39" s="52" t="s">
        <v>259</v>
      </c>
      <c r="D39" s="50" t="s">
        <v>260</v>
      </c>
      <c r="E39"/>
    </row>
    <row r="40" spans="1:5">
      <c r="A40" s="51">
        <v>39</v>
      </c>
      <c r="B40" s="50" t="s">
        <v>261</v>
      </c>
      <c r="C40" s="52" t="s">
        <v>262</v>
      </c>
      <c r="D40" s="50" t="s">
        <v>263</v>
      </c>
      <c r="E40"/>
    </row>
    <row r="41" spans="1:5">
      <c r="A41" s="51">
        <v>40</v>
      </c>
      <c r="B41" s="50" t="s">
        <v>264</v>
      </c>
      <c r="C41" s="52" t="s">
        <v>265</v>
      </c>
      <c r="D41" s="50" t="s">
        <v>266</v>
      </c>
      <c r="E41"/>
    </row>
    <row r="42" spans="1:5">
      <c r="A42" s="51">
        <v>41</v>
      </c>
      <c r="B42" s="50" t="s">
        <v>267</v>
      </c>
      <c r="C42" s="52" t="s">
        <v>268</v>
      </c>
      <c r="D42" s="50" t="s">
        <v>269</v>
      </c>
      <c r="E42"/>
    </row>
    <row r="43" spans="1:5">
      <c r="A43" s="51">
        <v>42</v>
      </c>
      <c r="B43" s="50" t="s">
        <v>270</v>
      </c>
      <c r="C43" s="52" t="s">
        <v>271</v>
      </c>
      <c r="D43" s="50" t="s">
        <v>272</v>
      </c>
      <c r="E43"/>
    </row>
    <row r="44" spans="1:5">
      <c r="A44" s="51">
        <v>43</v>
      </c>
      <c r="B44" s="50" t="s">
        <v>273</v>
      </c>
      <c r="C44" s="52" t="s">
        <v>274</v>
      </c>
      <c r="D44" s="50" t="s">
        <v>275</v>
      </c>
      <c r="E44"/>
    </row>
    <row r="45" spans="1:5">
      <c r="A45" s="51">
        <v>44</v>
      </c>
      <c r="B45" s="50" t="s">
        <v>276</v>
      </c>
      <c r="C45" s="52" t="s">
        <v>277</v>
      </c>
      <c r="D45" s="50" t="s">
        <v>276</v>
      </c>
      <c r="E45"/>
    </row>
    <row r="46" spans="1:5">
      <c r="A46" s="51">
        <v>45</v>
      </c>
      <c r="B46" s="50" t="s">
        <v>278</v>
      </c>
      <c r="C46" s="52" t="s">
        <v>279</v>
      </c>
      <c r="D46" s="50" t="s">
        <v>278</v>
      </c>
      <c r="E46"/>
    </row>
    <row r="47" spans="1:5">
      <c r="A47" s="51">
        <v>47</v>
      </c>
      <c r="B47" s="50" t="s">
        <v>280</v>
      </c>
      <c r="C47" s="52" t="s">
        <v>281</v>
      </c>
      <c r="D47" s="50" t="s">
        <v>282</v>
      </c>
      <c r="E47"/>
    </row>
    <row r="48" spans="1:5">
      <c r="A48" s="51">
        <v>48</v>
      </c>
      <c r="B48" s="50" t="s">
        <v>283</v>
      </c>
      <c r="C48" s="52" t="s">
        <v>284</v>
      </c>
      <c r="D48" s="50" t="s">
        <v>285</v>
      </c>
      <c r="E48"/>
    </row>
  </sheetData>
  <sheetProtection sheet="1" objects="1" scenarios="1"/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入力シート(男)</vt:lpstr>
      <vt:lpstr>入力シート(女)</vt:lpstr>
      <vt:lpstr>申込書(男)</vt:lpstr>
      <vt:lpstr>申込書(女)</vt:lpstr>
      <vt:lpstr>転記用</vt:lpstr>
      <vt:lpstr>学校一覧</vt:lpstr>
      <vt:lpstr>'申込書(女)'!Print_Area</vt:lpstr>
      <vt:lpstr>'申込書(男)'!Print_Area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Toshio Yamamoto</dc:creator>
  <cp:lastModifiedBy>K20-0553</cp:lastModifiedBy>
  <cp:lastPrinted>2024-02-26T12:03:23Z</cp:lastPrinted>
  <dcterms:created xsi:type="dcterms:W3CDTF">2024-02-26T11:38:55Z</dcterms:created>
  <dcterms:modified xsi:type="dcterms:W3CDTF">2025-08-12T04:45:50Z</dcterms:modified>
</cp:coreProperties>
</file>