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1712" windowHeight="7992" activeTab="2"/>
  </bookViews>
  <sheets>
    <sheet name="MFT" sheetId="1" r:id="rId1"/>
    <sheet name="MT_L" sheetId="2" r:id="rId2"/>
    <sheet name="FT_L" sheetId="3" r:id="rId3"/>
  </sheets>
  <definedNames>
    <definedName name="ランキングシード">#REF!</definedName>
    <definedName name="ランキング小">#REF!</definedName>
    <definedName name="ランキング大">#REF!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<sst xmlns="http://schemas.openxmlformats.org/spreadsheetml/2006/main" count="647" uniqueCount="114">
  <si>
    <t>勝</t>
  </si>
  <si>
    <t>負</t>
  </si>
  <si>
    <t>得点</t>
  </si>
  <si>
    <t>順位</t>
  </si>
  <si>
    <t>（　代表　四国へ２校　）</t>
  </si>
  <si>
    <t>男子学校対抗の部</t>
  </si>
  <si>
    <t>女子学校対抗の部</t>
  </si>
  <si>
    <t>尽誠</t>
  </si>
  <si>
    <t>高中央</t>
  </si>
  <si>
    <t>高松商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</si>
  <si>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</si>
  <si>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</si>
  <si>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</si>
  <si>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</si>
  <si>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</si>
  <si>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</si>
  <si>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</si>
  <si>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</si>
  <si>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</si>
  <si>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</si>
  <si>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</si>
  <si>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</si>
  <si>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</si>
  <si>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</si>
  <si>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</si>
  <si>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</si>
  <si>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／</t>
  </si>
  <si>
    <t>丸亀</t>
  </si>
  <si>
    <t>坂出</t>
  </si>
  <si>
    <t>三木</t>
  </si>
  <si>
    <t>平成２４年度香川県高等学校新人卓球大会　兼　第４０回全国高校選抜卓球大会香川県予選会</t>
  </si>
  <si>
    <t>場所：坂出市立体育館</t>
  </si>
  <si>
    <t>高桜井</t>
  </si>
  <si>
    <t>高松</t>
  </si>
  <si>
    <t>多度津</t>
  </si>
  <si>
    <t>丸城西</t>
  </si>
  <si>
    <t>小豆島</t>
  </si>
  <si>
    <t>英明</t>
  </si>
  <si>
    <t>琴平</t>
  </si>
  <si>
    <t>高工芸</t>
  </si>
  <si>
    <t>高松東</t>
  </si>
  <si>
    <t>高松南</t>
  </si>
  <si>
    <t>三豊工</t>
  </si>
  <si>
    <t>農経</t>
  </si>
  <si>
    <t>高松北</t>
  </si>
  <si>
    <t>善一</t>
  </si>
  <si>
    <t>石田</t>
  </si>
  <si>
    <t>香中央</t>
  </si>
  <si>
    <t>土庄</t>
  </si>
  <si>
    <t>観一</t>
  </si>
  <si>
    <t>津田　</t>
  </si>
  <si>
    <t>高専詫</t>
  </si>
  <si>
    <t>志度</t>
  </si>
  <si>
    <t>高専高</t>
  </si>
  <si>
    <t>高松西</t>
  </si>
  <si>
    <t>観中央</t>
  </si>
  <si>
    <t>三本松</t>
  </si>
  <si>
    <t>香誠陵</t>
  </si>
  <si>
    <t>坂出工</t>
  </si>
  <si>
    <t>高松一</t>
  </si>
  <si>
    <t>飯山</t>
  </si>
  <si>
    <t>高瀬</t>
  </si>
  <si>
    <t>笠田</t>
  </si>
  <si>
    <t>男子学校対抗の部　　　　決勝リーグ記録</t>
  </si>
  <si>
    <t>〈第１試合〉</t>
  </si>
  <si>
    <t>学　校　名</t>
  </si>
  <si>
    <t>対戦結果</t>
  </si>
  <si>
    <t>－</t>
  </si>
  <si>
    <t>－</t>
  </si>
  <si>
    <t>Ｄ</t>
  </si>
  <si>
    <t>〈第２試合〉</t>
  </si>
  <si>
    <t>－</t>
  </si>
  <si>
    <t>－</t>
  </si>
  <si>
    <t>〈第３試合〉</t>
  </si>
  <si>
    <t>－</t>
  </si>
  <si>
    <t>Ｄ</t>
  </si>
  <si>
    <t>Ｄ</t>
  </si>
  <si>
    <t>女子学校対抗の部　　　　決勝リーグ記録</t>
  </si>
  <si>
    <t>平成２４年度香川県高等学校新人卓球大会　兼　第４０回全国高校選抜卓球大会香川県予選会</t>
  </si>
  <si>
    <t>岩﨑</t>
  </si>
  <si>
    <t>久保</t>
  </si>
  <si>
    <t>北野</t>
  </si>
  <si>
    <t>中西</t>
  </si>
  <si>
    <t>鈴木</t>
  </si>
  <si>
    <t>長尾</t>
  </si>
  <si>
    <r>
      <t>左直</t>
    </r>
    <r>
      <rPr>
        <sz val="10"/>
        <rFont val="ＭＳ Ｐ明朝"/>
        <family val="1"/>
      </rPr>
      <t>里</t>
    </r>
  </si>
  <si>
    <r>
      <t>左直</t>
    </r>
    <r>
      <rPr>
        <sz val="10"/>
        <rFont val="ＭＳ Ｐ明朝"/>
        <family val="1"/>
      </rPr>
      <t>那</t>
    </r>
  </si>
  <si>
    <t>児玉</t>
  </si>
  <si>
    <t>松本</t>
  </si>
  <si>
    <t>石川</t>
  </si>
  <si>
    <t>寺本</t>
  </si>
  <si>
    <t>原</t>
  </si>
  <si>
    <t>篠原</t>
  </si>
  <si>
    <t>赤谷</t>
  </si>
  <si>
    <t>羽野</t>
  </si>
  <si>
    <t>中村</t>
  </si>
  <si>
    <t>山尾</t>
  </si>
  <si>
    <t>秦</t>
  </si>
  <si>
    <t>網谷</t>
  </si>
  <si>
    <t>本庄</t>
  </si>
  <si>
    <t>三宅</t>
  </si>
  <si>
    <t>小野</t>
  </si>
  <si>
    <t>片山</t>
  </si>
  <si>
    <t>伏見</t>
  </si>
  <si>
    <t>日時：平成２４年１２月２６日（水）</t>
  </si>
  <si>
    <t>逢坂</t>
  </si>
  <si>
    <t>豊田</t>
  </si>
  <si>
    <t>鵜尾</t>
  </si>
  <si>
    <t>谷定</t>
  </si>
  <si>
    <t>白川</t>
  </si>
  <si>
    <r>
      <t>中西</t>
    </r>
    <r>
      <rPr>
        <sz val="10"/>
        <rFont val="ＭＳ Ｐ明朝"/>
        <family val="1"/>
      </rPr>
      <t>真</t>
    </r>
  </si>
  <si>
    <r>
      <t>中西</t>
    </r>
    <r>
      <rPr>
        <sz val="10"/>
        <rFont val="ＭＳ Ｐ明朝"/>
        <family val="1"/>
      </rPr>
      <t>希</t>
    </r>
  </si>
  <si>
    <t>安藤</t>
  </si>
  <si>
    <t>村井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</si>
</sst>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R&quot;0"/>
    <numFmt numFmtId="192" formatCode="&quot;/ &quot;00"/>
    <numFmt numFmtId="193" formatCode="0.00000000"/>
    <numFmt numFmtId="194" formatCode="0.00_);[Red]\(0.00\)"/>
    <numFmt numFmtId="195" formatCode="0&quot;枚&quot;"/>
    <numFmt numFmtId="196" formatCode="0_);[Red]\(0\)"/>
    <numFmt numFmtId="197" formatCode="&quot;現&quot;&quot;在&quot;0&quot;名&quot;"/>
    <numFmt numFmtId="198" formatCode="0&quot;名&quot;&quot;以&quot;&quot;内&quot;&quot;に&quot;&quot;す&quot;&quot;る&quot;"/>
    <numFmt numFmtId="199" formatCode="&quot;残&quot;&quot;り&quot;0&quot;名&quot;"/>
    <numFmt numFmtId="200" formatCode="&quot;&lt; No.&quot;0&quot; &gt;&quot;"/>
    <numFmt numFmtId="201" formatCode="&quot;縦&quot;&quot;か&quot;&quot;横&quot;&quot;か&quot;\ 0"/>
    <numFmt numFmtId="202" formatCode="&quot;縦&quot;\(\=&quot;0&quot;\)\ &quot;or&quot;\ &quot;横&quot;\(\=&quot;1&quot;\)\ 0"/>
    <numFmt numFmtId="203" formatCode="&quot;ペ&quot;&quot;ー&quot;&quot;ジ&quot;&quot;数&quot;\ 0"/>
    <numFmt numFmtId="204" formatCode="&quot;選&quot;&quot;択&quot;&quot;列&quot;&quot;番&quot;&quot;号&quot;\ 0"/>
    <numFmt numFmtId="205" formatCode="0.00000000_);[Red]\(0.00000000\)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_);[Red]\(0.000\)"/>
    <numFmt numFmtId="213" formatCode="\(aaa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4" fillId="0" borderId="0" xfId="61" applyFont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24" fillId="0" borderId="28" xfId="61" applyFont="1" applyBorder="1" applyAlignment="1">
      <alignment horizontal="center" vertical="center"/>
      <protection/>
    </xf>
    <xf numFmtId="0" fontId="24" fillId="0" borderId="58" xfId="61" applyFont="1" applyBorder="1" applyAlignment="1">
      <alignment horizontal="distributed" vertical="center"/>
      <protection/>
    </xf>
    <xf numFmtId="0" fontId="24" fillId="0" borderId="59" xfId="61" applyFont="1" applyBorder="1" applyAlignment="1">
      <alignment horizontal="distributed" vertical="center"/>
      <protection/>
    </xf>
    <xf numFmtId="0" fontId="24" fillId="0" borderId="60" xfId="61" applyFont="1" applyBorder="1" applyAlignment="1">
      <alignment horizontal="distributed" vertical="center"/>
      <protection/>
    </xf>
    <xf numFmtId="0" fontId="24" fillId="0" borderId="58" xfId="61" applyFont="1" applyBorder="1" applyAlignment="1">
      <alignment horizontal="center" vertical="center"/>
      <protection/>
    </xf>
    <xf numFmtId="0" fontId="24" fillId="0" borderId="59" xfId="61" applyFont="1" applyBorder="1" applyAlignment="1">
      <alignment horizontal="center" vertical="center"/>
      <protection/>
    </xf>
    <xf numFmtId="0" fontId="24" fillId="0" borderId="60" xfId="61" applyFont="1" applyBorder="1" applyAlignment="1">
      <alignment horizontal="center" vertical="center"/>
      <protection/>
    </xf>
    <xf numFmtId="0" fontId="24" fillId="0" borderId="61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4" fillId="0" borderId="62" xfId="61" applyFont="1" applyBorder="1" applyAlignment="1">
      <alignment horizontal="distributed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5" fillId="0" borderId="33" xfId="61" applyFont="1" applyBorder="1" applyAlignment="1">
      <alignment horizontal="distributed" vertical="center"/>
      <protection/>
    </xf>
    <xf numFmtId="0" fontId="25" fillId="0" borderId="63" xfId="61" applyFont="1" applyBorder="1" applyAlignment="1">
      <alignment horizontal="distributed" vertical="center"/>
      <protection/>
    </xf>
    <xf numFmtId="0" fontId="25" fillId="0" borderId="34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4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決勝リーグ記録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13</xdr:row>
      <xdr:rowOff>0</xdr:rowOff>
    </xdr:from>
    <xdr:to>
      <xdr:col>30</xdr:col>
      <xdr:colOff>0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67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30</xdr:col>
      <xdr:colOff>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30</xdr:col>
      <xdr:colOff>0</xdr:colOff>
      <xdr:row>19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4671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30</xdr:col>
      <xdr:colOff>0</xdr:colOff>
      <xdr:row>21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30</xdr:col>
      <xdr:colOff>0</xdr:colOff>
      <xdr:row>27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30</xdr:col>
      <xdr:colOff>0</xdr:colOff>
      <xdr:row>29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4671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30</xdr:col>
      <xdr:colOff>0</xdr:colOff>
      <xdr:row>31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67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30</xdr:col>
      <xdr:colOff>0</xdr:colOff>
      <xdr:row>33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30</xdr:col>
      <xdr:colOff>0</xdr:colOff>
      <xdr:row>35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30</xdr:col>
      <xdr:colOff>0</xdr:colOff>
      <xdr:row>37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4671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0</xdr:colOff>
      <xdr:row>33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4859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859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14</xdr:col>
      <xdr:colOff>0</xdr:colOff>
      <xdr:row>37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4859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0</xdr:colOff>
      <xdr:row>39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4859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14</xdr:col>
      <xdr:colOff>0</xdr:colOff>
      <xdr:row>41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4859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14859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4859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48590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25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4859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14859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4859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4859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14859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4859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12382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12382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14859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4859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34671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30</xdr:col>
      <xdr:colOff>0</xdr:colOff>
      <xdr:row>41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34671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3467100" y="4800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3219450" y="4343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41</xdr:row>
      <xdr:rowOff>0</xdr:rowOff>
    </xdr:from>
    <xdr:to>
      <xdr:col>32</xdr:col>
      <xdr:colOff>0</xdr:colOff>
      <xdr:row>43</xdr:row>
      <xdr:rowOff>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371475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37147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16</xdr:row>
      <xdr:rowOff>0</xdr:rowOff>
    </xdr:from>
    <xdr:to>
      <xdr:col>56</xdr:col>
      <xdr:colOff>0</xdr:colOff>
      <xdr:row>18</xdr:row>
      <xdr:rowOff>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668655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56</xdr:col>
      <xdr:colOff>0</xdr:colOff>
      <xdr:row>20</xdr:row>
      <xdr:rowOff>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66865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58</xdr:col>
      <xdr:colOff>0</xdr:colOff>
      <xdr:row>22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693420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58</xdr:col>
      <xdr:colOff>0</xdr:colOff>
      <xdr:row>24</xdr:row>
      <xdr:rowOff>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69342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58</xdr:col>
      <xdr:colOff>0</xdr:colOff>
      <xdr:row>26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69342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58</xdr:col>
      <xdr:colOff>0</xdr:colOff>
      <xdr:row>28</xdr:row>
      <xdr:rowOff>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6934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58</xdr:col>
      <xdr:colOff>0</xdr:colOff>
      <xdr:row>30</xdr:row>
      <xdr:rowOff>0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693420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58</xdr:col>
      <xdr:colOff>0</xdr:colOff>
      <xdr:row>32</xdr:row>
      <xdr:rowOff>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693420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15</xdr:row>
      <xdr:rowOff>0</xdr:rowOff>
    </xdr:from>
    <xdr:to>
      <xdr:col>71</xdr:col>
      <xdr:colOff>0</xdr:colOff>
      <xdr:row>17</xdr:row>
      <xdr:rowOff>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8543925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71</xdr:col>
      <xdr:colOff>0</xdr:colOff>
      <xdr:row>19</xdr:row>
      <xdr:rowOff>0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8543925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71</xdr:col>
      <xdr:colOff>0</xdr:colOff>
      <xdr:row>21</xdr:row>
      <xdr:rowOff>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8543925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69</xdr:col>
      <xdr:colOff>0</xdr:colOff>
      <xdr:row>21</xdr:row>
      <xdr:rowOff>0</xdr:rowOff>
    </xdr:from>
    <xdr:to>
      <xdr:col>71</xdr:col>
      <xdr:colOff>0</xdr:colOff>
      <xdr:row>23</xdr:row>
      <xdr:rowOff>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8543925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23</xdr:row>
      <xdr:rowOff>0</xdr:rowOff>
    </xdr:from>
    <xdr:to>
      <xdr:col>71</xdr:col>
      <xdr:colOff>0</xdr:colOff>
      <xdr:row>25</xdr:row>
      <xdr:rowOff>0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8543925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69</xdr:col>
      <xdr:colOff>0</xdr:colOff>
      <xdr:row>25</xdr:row>
      <xdr:rowOff>0</xdr:rowOff>
    </xdr:from>
    <xdr:to>
      <xdr:col>71</xdr:col>
      <xdr:colOff>0</xdr:colOff>
      <xdr:row>27</xdr:row>
      <xdr:rowOff>0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8543925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27</xdr:row>
      <xdr:rowOff>0</xdr:rowOff>
    </xdr:from>
    <xdr:to>
      <xdr:col>71</xdr:col>
      <xdr:colOff>0</xdr:colOff>
      <xdr:row>29</xdr:row>
      <xdr:rowOff>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8543925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71</xdr:col>
      <xdr:colOff>0</xdr:colOff>
      <xdr:row>31</xdr:row>
      <xdr:rowOff>0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8543925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321945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321945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32194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321945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321945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32194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3219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16</xdr:col>
      <xdr:colOff>0</xdr:colOff>
      <xdr:row>30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1733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26</xdr:row>
      <xdr:rowOff>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17335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0</xdr:colOff>
      <xdr:row>38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17335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17335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173355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0</xdr:colOff>
      <xdr:row>42</xdr:row>
      <xdr:rowOff>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1733550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17335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16</xdr:row>
      <xdr:rowOff>0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17335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1981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1981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26</xdr:col>
      <xdr:colOff>0</xdr:colOff>
      <xdr:row>18</xdr:row>
      <xdr:rowOff>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29718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29718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29718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19812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1981200" y="4800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29718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6934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56</xdr:col>
      <xdr:colOff>0</xdr:colOff>
      <xdr:row>14</xdr:row>
      <xdr:rowOff>0</xdr:rowOff>
    </xdr:from>
    <xdr:to>
      <xdr:col>58</xdr:col>
      <xdr:colOff>0</xdr:colOff>
      <xdr:row>16</xdr:row>
      <xdr:rowOff>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693420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60</xdr:col>
      <xdr:colOff>0</xdr:colOff>
      <xdr:row>17</xdr:row>
      <xdr:rowOff>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71818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60</xdr:col>
      <xdr:colOff>0</xdr:colOff>
      <xdr:row>23</xdr:row>
      <xdr:rowOff>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718185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58</xdr:col>
      <xdr:colOff>0</xdr:colOff>
      <xdr:row>25</xdr:row>
      <xdr:rowOff>0</xdr:rowOff>
    </xdr:from>
    <xdr:to>
      <xdr:col>60</xdr:col>
      <xdr:colOff>0</xdr:colOff>
      <xdr:row>27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718185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29</xdr:row>
      <xdr:rowOff>0</xdr:rowOff>
    </xdr:from>
    <xdr:to>
      <xdr:col>60</xdr:col>
      <xdr:colOff>0</xdr:colOff>
      <xdr:row>31</xdr:row>
      <xdr:rowOff>0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718185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67</xdr:col>
      <xdr:colOff>0</xdr:colOff>
      <xdr:row>16</xdr:row>
      <xdr:rowOff>0</xdr:rowOff>
    </xdr:from>
    <xdr:to>
      <xdr:col>69</xdr:col>
      <xdr:colOff>0</xdr:colOff>
      <xdr:row>18</xdr:row>
      <xdr:rowOff>0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8296275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22</xdr:row>
      <xdr:rowOff>0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8296275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67</xdr:col>
      <xdr:colOff>0</xdr:colOff>
      <xdr:row>24</xdr:row>
      <xdr:rowOff>0</xdr:rowOff>
    </xdr:from>
    <xdr:to>
      <xdr:col>69</xdr:col>
      <xdr:colOff>0</xdr:colOff>
      <xdr:row>26</xdr:row>
      <xdr:rowOff>0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8296275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69</xdr:col>
      <xdr:colOff>0</xdr:colOff>
      <xdr:row>30</xdr:row>
      <xdr:rowOff>0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8296275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30</xdr:col>
      <xdr:colOff>0</xdr:colOff>
      <xdr:row>47</xdr:row>
      <xdr:rowOff>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346710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86"/>
  <sheetViews>
    <sheetView workbookViewId="0" topLeftCell="A31">
      <selection activeCell="BW62" sqref="BW62:BX63"/>
    </sheetView>
  </sheetViews>
  <sheetFormatPr defaultColWidth="9.00390625" defaultRowHeight="9" customHeight="1"/>
  <cols>
    <col min="1" max="16384" width="1.625" style="1" customWidth="1"/>
  </cols>
  <sheetData>
    <row r="2" spans="18:74" ht="9" customHeight="1">
      <c r="R2" s="51" t="s">
        <v>30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2"/>
      <c r="BS2" s="2"/>
      <c r="BT2" s="2"/>
      <c r="BU2" s="2"/>
      <c r="BV2" s="2"/>
    </row>
    <row r="3" spans="18:74" ht="9" customHeight="1"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2"/>
      <c r="BS3" s="2"/>
      <c r="BT3" s="2"/>
      <c r="BU3" s="2"/>
      <c r="BV3" s="2"/>
    </row>
    <row r="4" spans="46:58" ht="9" customHeight="1">
      <c r="AT4" s="51" t="s">
        <v>4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spans="46:58" ht="9" customHeight="1"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69:86" ht="9" customHeight="1">
      <c r="BQ6" s="49" t="s">
        <v>104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</row>
    <row r="7" spans="69:86" ht="9" customHeight="1"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</row>
    <row r="8" spans="69:86" ht="9" customHeight="1">
      <c r="BQ8" s="49" t="s">
        <v>31</v>
      </c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3"/>
    </row>
    <row r="9" spans="69:86" ht="9" customHeight="1"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3"/>
    </row>
    <row r="10" spans="13:86" ht="9" customHeight="1">
      <c r="M10" s="2"/>
      <c r="N10" s="2"/>
      <c r="O10" s="2"/>
      <c r="Q10" s="51" t="s">
        <v>5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BG10" s="51" t="s">
        <v>6</v>
      </c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3:86" ht="9" customHeight="1" thickBot="1">
      <c r="C14" s="51">
        <v>1</v>
      </c>
      <c r="D14" s="51"/>
      <c r="E14" s="53" t="s">
        <v>7</v>
      </c>
      <c r="F14" s="53"/>
      <c r="G14" s="53"/>
      <c r="H14" s="53"/>
      <c r="AI14" s="53" t="s">
        <v>9</v>
      </c>
      <c r="AJ14" s="53"/>
      <c r="AK14" s="53"/>
      <c r="AL14" s="53"/>
      <c r="AM14" s="51">
        <v>18</v>
      </c>
      <c r="AN14" s="51"/>
      <c r="AU14" s="2"/>
      <c r="AV14" s="2"/>
      <c r="AW14" s="18"/>
      <c r="AX14" s="18"/>
      <c r="AY14" s="18"/>
      <c r="AZ14" s="18"/>
      <c r="BH14" s="13"/>
      <c r="BI14" s="13"/>
      <c r="BJ14" s="7"/>
      <c r="BK14" s="7"/>
      <c r="BL14" s="7"/>
      <c r="BM14" s="7"/>
      <c r="BN14" s="13"/>
      <c r="BO14" s="13"/>
      <c r="BP14" s="7"/>
      <c r="BQ14" s="7"/>
      <c r="BR14" s="7"/>
      <c r="BS14" s="7"/>
      <c r="BT14" s="7"/>
      <c r="BU14" s="7"/>
      <c r="BV14" s="7"/>
      <c r="BW14" s="18"/>
      <c r="BX14" s="18"/>
      <c r="BY14" s="18"/>
      <c r="BZ14" s="18"/>
      <c r="CA14" s="2"/>
      <c r="CB14" s="2"/>
      <c r="CH14" s="3"/>
    </row>
    <row r="15" spans="3:65" ht="9" customHeight="1" thickBot="1" thickTop="1">
      <c r="C15" s="51"/>
      <c r="D15" s="51"/>
      <c r="E15" s="53"/>
      <c r="F15" s="53"/>
      <c r="G15" s="53"/>
      <c r="H15" s="53"/>
      <c r="I15" s="21"/>
      <c r="J15" s="21"/>
      <c r="K15" s="21"/>
      <c r="L15" s="21"/>
      <c r="M15" s="27"/>
      <c r="N15" s="22"/>
      <c r="AC15" s="22"/>
      <c r="AD15" s="23"/>
      <c r="AE15" s="21"/>
      <c r="AF15" s="21"/>
      <c r="AG15" s="21"/>
      <c r="AH15" s="21"/>
      <c r="AI15" s="53"/>
      <c r="AJ15" s="53"/>
      <c r="AK15" s="53"/>
      <c r="AL15" s="53"/>
      <c r="AM15" s="51"/>
      <c r="AN15" s="51"/>
      <c r="AU15" s="51">
        <v>1</v>
      </c>
      <c r="AV15" s="51"/>
      <c r="AW15" s="53" t="s">
        <v>9</v>
      </c>
      <c r="AX15" s="53"/>
      <c r="AY15" s="53"/>
      <c r="AZ15" s="53"/>
      <c r="BG15" s="7"/>
      <c r="BH15" s="7"/>
      <c r="BI15" s="13"/>
      <c r="BJ15" s="13"/>
      <c r="BK15" s="7"/>
      <c r="BL15" s="7"/>
      <c r="BM15" s="7"/>
    </row>
    <row r="16" spans="3:81" ht="9" customHeight="1" thickBot="1" thickTop="1">
      <c r="C16" s="51">
        <v>2</v>
      </c>
      <c r="D16" s="51"/>
      <c r="E16" s="53" t="s">
        <v>36</v>
      </c>
      <c r="F16" s="53"/>
      <c r="G16" s="53"/>
      <c r="H16" s="53"/>
      <c r="I16" s="7"/>
      <c r="J16" s="7"/>
      <c r="L16" s="8"/>
      <c r="M16" s="12"/>
      <c r="N16" s="7"/>
      <c r="O16" s="46"/>
      <c r="P16" s="7"/>
      <c r="AC16" s="12"/>
      <c r="AD16" s="7"/>
      <c r="AE16" s="9"/>
      <c r="AG16" s="10"/>
      <c r="AH16" s="10"/>
      <c r="AI16" s="53" t="s">
        <v>48</v>
      </c>
      <c r="AJ16" s="53"/>
      <c r="AK16" s="53"/>
      <c r="AL16" s="53"/>
      <c r="AM16" s="51">
        <v>19</v>
      </c>
      <c r="AN16" s="51"/>
      <c r="AU16" s="51"/>
      <c r="AV16" s="51"/>
      <c r="AW16" s="53"/>
      <c r="AX16" s="53"/>
      <c r="AY16" s="53"/>
      <c r="AZ16" s="53"/>
      <c r="BA16" s="21"/>
      <c r="BB16" s="21"/>
      <c r="BC16" s="21"/>
      <c r="BD16" s="24"/>
      <c r="BE16" s="27"/>
      <c r="BF16" s="22"/>
      <c r="BG16" s="7"/>
      <c r="BH16" s="7"/>
      <c r="BI16" s="54">
        <v>1</v>
      </c>
      <c r="BJ16" s="55"/>
      <c r="BK16" s="7"/>
      <c r="BL16" s="7"/>
      <c r="BM16" s="7"/>
      <c r="BN16" s="54">
        <v>3</v>
      </c>
      <c r="BO16" s="55"/>
      <c r="BP16" s="7"/>
      <c r="BQ16" s="7"/>
      <c r="BW16" s="53" t="s">
        <v>32</v>
      </c>
      <c r="BX16" s="53"/>
      <c r="BY16" s="53"/>
      <c r="BZ16" s="53"/>
      <c r="CA16" s="51">
        <v>10</v>
      </c>
      <c r="CB16" s="51"/>
      <c r="CC16" s="7"/>
    </row>
    <row r="17" spans="3:81" ht="9" customHeight="1" thickBot="1" thickTop="1">
      <c r="C17" s="51"/>
      <c r="D17" s="51"/>
      <c r="E17" s="53"/>
      <c r="F17" s="53"/>
      <c r="G17" s="53"/>
      <c r="H17" s="53"/>
      <c r="I17" s="4"/>
      <c r="J17" s="5"/>
      <c r="K17" s="22"/>
      <c r="L17" s="28"/>
      <c r="M17" s="7"/>
      <c r="N17" s="7"/>
      <c r="O17" s="46"/>
      <c r="P17" s="7"/>
      <c r="AC17" s="12"/>
      <c r="AD17" s="7"/>
      <c r="AF17" s="4"/>
      <c r="AI17" s="53"/>
      <c r="AJ17" s="53"/>
      <c r="AK17" s="53"/>
      <c r="AL17" s="53"/>
      <c r="AM17" s="51"/>
      <c r="AN17" s="51"/>
      <c r="AU17" s="51">
        <v>2</v>
      </c>
      <c r="AV17" s="51"/>
      <c r="AW17" s="53" t="s">
        <v>45</v>
      </c>
      <c r="AX17" s="53"/>
      <c r="AY17" s="53"/>
      <c r="AZ17" s="53"/>
      <c r="BA17" s="7"/>
      <c r="BB17" s="7"/>
      <c r="BD17" s="8"/>
      <c r="BE17" s="12"/>
      <c r="BF17" s="7"/>
      <c r="BG17" s="46"/>
      <c r="BH17" s="8"/>
      <c r="BI17" s="54"/>
      <c r="BJ17" s="55"/>
      <c r="BK17" s="7"/>
      <c r="BL17" s="7"/>
      <c r="BM17" s="7"/>
      <c r="BN17" s="54"/>
      <c r="BO17" s="55"/>
      <c r="BR17" s="22"/>
      <c r="BS17" s="23"/>
      <c r="BT17" s="21"/>
      <c r="BU17" s="21"/>
      <c r="BV17" s="21"/>
      <c r="BW17" s="53"/>
      <c r="BX17" s="53"/>
      <c r="BY17" s="53"/>
      <c r="BZ17" s="53"/>
      <c r="CA17" s="51"/>
      <c r="CB17" s="51"/>
      <c r="CC17" s="7"/>
    </row>
    <row r="18" spans="3:81" ht="9" customHeight="1" thickBot="1" thickTop="1">
      <c r="C18" s="51">
        <v>3</v>
      </c>
      <c r="D18" s="51"/>
      <c r="E18" s="53" t="s">
        <v>37</v>
      </c>
      <c r="F18" s="53"/>
      <c r="G18" s="53"/>
      <c r="H18" s="53"/>
      <c r="I18" s="22"/>
      <c r="J18" s="23"/>
      <c r="K18" s="7"/>
      <c r="L18" s="7"/>
      <c r="M18" s="7"/>
      <c r="N18" s="7"/>
      <c r="O18" s="27"/>
      <c r="P18" s="22"/>
      <c r="S18" s="13"/>
      <c r="T18" s="13"/>
      <c r="U18" s="14"/>
      <c r="W18" s="54">
        <v>3</v>
      </c>
      <c r="X18" s="55"/>
      <c r="Y18" s="12"/>
      <c r="Z18" s="45"/>
      <c r="AA18" s="21"/>
      <c r="AB18" s="24"/>
      <c r="AC18" s="7"/>
      <c r="AD18" s="7"/>
      <c r="AI18" s="53" t="s">
        <v>49</v>
      </c>
      <c r="AJ18" s="53"/>
      <c r="AK18" s="53"/>
      <c r="AL18" s="53"/>
      <c r="AM18" s="51">
        <v>20</v>
      </c>
      <c r="AN18" s="51"/>
      <c r="AU18" s="51"/>
      <c r="AV18" s="51"/>
      <c r="AW18" s="53"/>
      <c r="AX18" s="53"/>
      <c r="AY18" s="53"/>
      <c r="AZ18" s="53"/>
      <c r="BA18" s="4"/>
      <c r="BB18" s="5"/>
      <c r="BD18" s="8"/>
      <c r="BE18" s="7"/>
      <c r="BF18" s="7"/>
      <c r="BG18" s="46"/>
      <c r="BH18" s="8"/>
      <c r="BI18" s="56" t="s">
        <v>9</v>
      </c>
      <c r="BJ18" s="57"/>
      <c r="BK18" s="7"/>
      <c r="BL18" s="7"/>
      <c r="BM18" s="7"/>
      <c r="BN18" s="56" t="s">
        <v>32</v>
      </c>
      <c r="BO18" s="57"/>
      <c r="BP18" s="12"/>
      <c r="BQ18" s="45"/>
      <c r="BR18" s="7"/>
      <c r="BS18" s="7"/>
      <c r="BT18" s="9"/>
      <c r="BU18" s="10"/>
      <c r="BV18" s="10"/>
      <c r="BW18" s="53" t="s">
        <v>40</v>
      </c>
      <c r="BX18" s="53"/>
      <c r="BY18" s="53"/>
      <c r="BZ18" s="53"/>
      <c r="CA18" s="51">
        <v>11</v>
      </c>
      <c r="CB18" s="51"/>
      <c r="CC18" s="7"/>
    </row>
    <row r="19" spans="3:81" ht="9" customHeight="1" thickBot="1" thickTop="1">
      <c r="C19" s="51"/>
      <c r="D19" s="51"/>
      <c r="E19" s="53"/>
      <c r="F19" s="53"/>
      <c r="G19" s="53"/>
      <c r="H19" s="53"/>
      <c r="M19" s="7"/>
      <c r="N19" s="8"/>
      <c r="O19" s="12"/>
      <c r="P19" s="7"/>
      <c r="Q19" s="46"/>
      <c r="R19" s="8"/>
      <c r="S19" s="54">
        <v>1</v>
      </c>
      <c r="T19" s="55"/>
      <c r="U19" s="14"/>
      <c r="W19" s="54"/>
      <c r="X19" s="55"/>
      <c r="Y19" s="12"/>
      <c r="Z19" s="45"/>
      <c r="AA19" s="7"/>
      <c r="AB19" s="45"/>
      <c r="AC19" s="22"/>
      <c r="AD19" s="23"/>
      <c r="AE19" s="21"/>
      <c r="AF19" s="21"/>
      <c r="AG19" s="21"/>
      <c r="AH19" s="21"/>
      <c r="AI19" s="53"/>
      <c r="AJ19" s="53"/>
      <c r="AK19" s="53"/>
      <c r="AL19" s="53"/>
      <c r="AM19" s="51"/>
      <c r="AN19" s="51"/>
      <c r="AU19" s="51">
        <v>3</v>
      </c>
      <c r="AV19" s="51"/>
      <c r="AW19" s="53" t="s">
        <v>60</v>
      </c>
      <c r="AX19" s="53"/>
      <c r="AY19" s="53"/>
      <c r="AZ19" s="53"/>
      <c r="BA19" s="7"/>
      <c r="BB19" s="7"/>
      <c r="BC19" s="25"/>
      <c r="BD19" s="21"/>
      <c r="BE19" s="7"/>
      <c r="BF19" s="7"/>
      <c r="BG19" s="27"/>
      <c r="BH19" s="28"/>
      <c r="BI19" s="58"/>
      <c r="BJ19" s="59"/>
      <c r="BK19" s="7"/>
      <c r="BL19" s="7"/>
      <c r="BM19" s="7"/>
      <c r="BN19" s="58"/>
      <c r="BO19" s="59"/>
      <c r="BP19" s="29"/>
      <c r="BQ19" s="23"/>
      <c r="BR19" s="7"/>
      <c r="BS19" s="7"/>
      <c r="BW19" s="53"/>
      <c r="BX19" s="53"/>
      <c r="BY19" s="53"/>
      <c r="BZ19" s="53"/>
      <c r="CA19" s="51"/>
      <c r="CB19" s="51"/>
      <c r="CC19" s="7"/>
    </row>
    <row r="20" spans="3:81" ht="9" customHeight="1" thickTop="1">
      <c r="C20" s="51">
        <v>4</v>
      </c>
      <c r="D20" s="51"/>
      <c r="E20" s="53" t="s">
        <v>38</v>
      </c>
      <c r="F20" s="53"/>
      <c r="G20" s="53"/>
      <c r="H20" s="53"/>
      <c r="M20" s="7"/>
      <c r="N20" s="8"/>
      <c r="O20" s="7"/>
      <c r="P20" s="7"/>
      <c r="Q20" s="46"/>
      <c r="R20" s="8"/>
      <c r="S20" s="54"/>
      <c r="T20" s="55"/>
      <c r="U20" s="14"/>
      <c r="W20" s="56" t="s">
        <v>49</v>
      </c>
      <c r="X20" s="57"/>
      <c r="Y20" s="12"/>
      <c r="Z20" s="45"/>
      <c r="AA20" s="7"/>
      <c r="AB20" s="7"/>
      <c r="AE20" s="9"/>
      <c r="AF20" s="10"/>
      <c r="AG20" s="10"/>
      <c r="AH20" s="10"/>
      <c r="AI20" s="53" t="s">
        <v>50</v>
      </c>
      <c r="AJ20" s="53"/>
      <c r="AK20" s="53"/>
      <c r="AL20" s="53"/>
      <c r="AM20" s="51">
        <v>21</v>
      </c>
      <c r="AN20" s="51"/>
      <c r="AU20" s="51"/>
      <c r="AV20" s="51"/>
      <c r="AW20" s="53"/>
      <c r="AX20" s="53"/>
      <c r="AY20" s="53"/>
      <c r="AZ20" s="53"/>
      <c r="BA20" s="21"/>
      <c r="BB20" s="21"/>
      <c r="BE20" s="7"/>
      <c r="BF20" s="7"/>
      <c r="BG20" s="12"/>
      <c r="BH20" s="7"/>
      <c r="BI20" s="58"/>
      <c r="BJ20" s="59"/>
      <c r="BK20" s="7"/>
      <c r="BL20" s="7"/>
      <c r="BM20" s="7"/>
      <c r="BN20" s="58"/>
      <c r="BO20" s="59"/>
      <c r="BP20" s="12"/>
      <c r="BQ20" s="7"/>
      <c r="BR20" s="12"/>
      <c r="BS20" s="7"/>
      <c r="BW20" s="53" t="s">
        <v>28</v>
      </c>
      <c r="BX20" s="53"/>
      <c r="BY20" s="53"/>
      <c r="BZ20" s="53"/>
      <c r="CA20" s="51">
        <v>12</v>
      </c>
      <c r="CB20" s="51"/>
      <c r="CC20" s="7"/>
    </row>
    <row r="21" spans="3:81" ht="9" customHeight="1" thickBot="1">
      <c r="C21" s="51"/>
      <c r="D21" s="51"/>
      <c r="E21" s="53"/>
      <c r="F21" s="53"/>
      <c r="G21" s="53"/>
      <c r="H21" s="53"/>
      <c r="I21" s="4"/>
      <c r="J21" s="4"/>
      <c r="K21" s="4"/>
      <c r="L21" s="5"/>
      <c r="M21" s="7"/>
      <c r="N21" s="8"/>
      <c r="O21" s="7"/>
      <c r="P21" s="7"/>
      <c r="Q21" s="46"/>
      <c r="R21" s="8"/>
      <c r="S21" s="56" t="s">
        <v>7</v>
      </c>
      <c r="T21" s="57"/>
      <c r="U21" s="14"/>
      <c r="W21" s="58"/>
      <c r="X21" s="59"/>
      <c r="Y21" s="29"/>
      <c r="Z21" s="23"/>
      <c r="AA21" s="7"/>
      <c r="AB21" s="7"/>
      <c r="AI21" s="53"/>
      <c r="AJ21" s="53"/>
      <c r="AK21" s="53"/>
      <c r="AL21" s="53"/>
      <c r="AM21" s="51"/>
      <c r="AN21" s="51"/>
      <c r="AU21" s="51">
        <v>4</v>
      </c>
      <c r="AV21" s="51"/>
      <c r="AW21" s="53" t="s">
        <v>61</v>
      </c>
      <c r="AX21" s="53"/>
      <c r="AY21" s="53"/>
      <c r="AZ21" s="53"/>
      <c r="BE21" s="7"/>
      <c r="BF21" s="8"/>
      <c r="BG21" s="7"/>
      <c r="BH21" s="7"/>
      <c r="BI21" s="58"/>
      <c r="BJ21" s="59"/>
      <c r="BK21" s="7"/>
      <c r="BL21" s="7"/>
      <c r="BM21" s="7"/>
      <c r="BN21" s="58"/>
      <c r="BO21" s="59"/>
      <c r="BP21" s="12"/>
      <c r="BQ21" s="7"/>
      <c r="BR21" s="12"/>
      <c r="BS21" s="7"/>
      <c r="BT21" s="6"/>
      <c r="BU21" s="4"/>
      <c r="BV21" s="4"/>
      <c r="BW21" s="53"/>
      <c r="BX21" s="53"/>
      <c r="BY21" s="53"/>
      <c r="BZ21" s="53"/>
      <c r="CA21" s="51"/>
      <c r="CB21" s="51"/>
      <c r="CC21" s="7"/>
    </row>
    <row r="22" spans="3:81" ht="9" customHeight="1" thickBot="1" thickTop="1">
      <c r="C22" s="51">
        <v>5</v>
      </c>
      <c r="D22" s="51"/>
      <c r="E22" s="53" t="s">
        <v>39</v>
      </c>
      <c r="F22" s="53"/>
      <c r="G22" s="53"/>
      <c r="H22" s="53"/>
      <c r="I22" s="7"/>
      <c r="J22" s="7"/>
      <c r="L22" s="7"/>
      <c r="M22" s="25"/>
      <c r="N22" s="21"/>
      <c r="O22" s="7"/>
      <c r="P22" s="7"/>
      <c r="Q22" s="27"/>
      <c r="R22" s="28"/>
      <c r="S22" s="58"/>
      <c r="T22" s="59"/>
      <c r="U22" s="14"/>
      <c r="W22" s="58"/>
      <c r="X22" s="59"/>
      <c r="Y22" s="12"/>
      <c r="Z22" s="8"/>
      <c r="AA22" s="12"/>
      <c r="AB22" s="7"/>
      <c r="AI22" s="53" t="s">
        <v>51</v>
      </c>
      <c r="AJ22" s="53"/>
      <c r="AK22" s="53"/>
      <c r="AL22" s="53"/>
      <c r="AM22" s="51">
        <v>22</v>
      </c>
      <c r="AN22" s="51"/>
      <c r="AU22" s="51"/>
      <c r="AV22" s="51"/>
      <c r="AW22" s="53"/>
      <c r="AX22" s="53"/>
      <c r="AY22" s="53"/>
      <c r="AZ22" s="53"/>
      <c r="BA22" s="21"/>
      <c r="BB22" s="21"/>
      <c r="BC22" s="21"/>
      <c r="BD22" s="21"/>
      <c r="BE22" s="27"/>
      <c r="BF22" s="28"/>
      <c r="BG22" s="7"/>
      <c r="BH22" s="7"/>
      <c r="BI22" s="58"/>
      <c r="BJ22" s="59"/>
      <c r="BK22" s="7"/>
      <c r="BL22" s="7"/>
      <c r="BM22" s="7"/>
      <c r="BN22" s="58"/>
      <c r="BO22" s="59"/>
      <c r="BP22" s="12"/>
      <c r="BQ22" s="7"/>
      <c r="BR22" s="21"/>
      <c r="BS22" s="24"/>
      <c r="BT22" s="7"/>
      <c r="BU22" s="7"/>
      <c r="BV22" s="7"/>
      <c r="BW22" s="52" t="s">
        <v>35</v>
      </c>
      <c r="BX22" s="52"/>
      <c r="BY22" s="52"/>
      <c r="BZ22" s="52"/>
      <c r="CA22" s="51">
        <v>13</v>
      </c>
      <c r="CB22" s="51"/>
      <c r="CC22" s="7"/>
    </row>
    <row r="23" spans="3:81" ht="9" customHeight="1" thickBot="1" thickTop="1">
      <c r="C23" s="51"/>
      <c r="D23" s="51"/>
      <c r="E23" s="53"/>
      <c r="F23" s="53"/>
      <c r="G23" s="53"/>
      <c r="H23" s="53"/>
      <c r="I23" s="21"/>
      <c r="J23" s="21"/>
      <c r="K23" s="21"/>
      <c r="L23" s="21"/>
      <c r="O23" s="7"/>
      <c r="P23" s="8"/>
      <c r="S23" s="58"/>
      <c r="T23" s="59"/>
      <c r="U23" s="14"/>
      <c r="W23" s="58"/>
      <c r="X23" s="59"/>
      <c r="Y23" s="12"/>
      <c r="Z23" s="8"/>
      <c r="AA23" s="12"/>
      <c r="AB23" s="7"/>
      <c r="AC23" s="22"/>
      <c r="AD23" s="23"/>
      <c r="AE23" s="21"/>
      <c r="AF23" s="21"/>
      <c r="AG23" s="21"/>
      <c r="AH23" s="21"/>
      <c r="AI23" s="53"/>
      <c r="AJ23" s="53"/>
      <c r="AK23" s="53"/>
      <c r="AL23" s="53"/>
      <c r="AM23" s="51"/>
      <c r="AN23" s="51"/>
      <c r="AU23" s="51">
        <v>5</v>
      </c>
      <c r="AV23" s="51"/>
      <c r="AW23" s="53" t="s">
        <v>56</v>
      </c>
      <c r="AX23" s="53"/>
      <c r="AY23" s="53"/>
      <c r="AZ23" s="53"/>
      <c r="BA23" s="10"/>
      <c r="BB23" s="10"/>
      <c r="BD23" s="11"/>
      <c r="BG23" s="7"/>
      <c r="BH23" s="7"/>
      <c r="BI23" s="60"/>
      <c r="BJ23" s="61"/>
      <c r="BK23" s="7"/>
      <c r="BL23" s="7"/>
      <c r="BM23" s="7"/>
      <c r="BN23" s="60"/>
      <c r="BO23" s="61"/>
      <c r="BP23" s="7"/>
      <c r="BQ23" s="7"/>
      <c r="BR23" s="7"/>
      <c r="BS23" s="7"/>
      <c r="BT23" s="21"/>
      <c r="BU23" s="21"/>
      <c r="BV23" s="21"/>
      <c r="BW23" s="52"/>
      <c r="BX23" s="52"/>
      <c r="BY23" s="52"/>
      <c r="BZ23" s="52"/>
      <c r="CA23" s="51"/>
      <c r="CB23" s="51"/>
      <c r="CC23" s="7"/>
    </row>
    <row r="24" spans="3:81" ht="9" customHeight="1" thickTop="1">
      <c r="C24" s="51">
        <v>6</v>
      </c>
      <c r="D24" s="51"/>
      <c r="E24" s="53" t="s">
        <v>40</v>
      </c>
      <c r="F24" s="53"/>
      <c r="G24" s="53"/>
      <c r="H24" s="53"/>
      <c r="O24" s="7"/>
      <c r="P24" s="8"/>
      <c r="S24" s="58"/>
      <c r="T24" s="59"/>
      <c r="U24" s="14"/>
      <c r="W24" s="58"/>
      <c r="X24" s="59"/>
      <c r="Y24" s="12"/>
      <c r="Z24" s="7"/>
      <c r="AA24" s="12"/>
      <c r="AB24" s="8"/>
      <c r="AC24" s="7"/>
      <c r="AD24" s="7"/>
      <c r="AE24" s="9"/>
      <c r="AF24" s="10"/>
      <c r="AG24" s="10"/>
      <c r="AH24" s="10"/>
      <c r="AI24" s="53" t="s">
        <v>52</v>
      </c>
      <c r="AJ24" s="53"/>
      <c r="AK24" s="53"/>
      <c r="AL24" s="53"/>
      <c r="AM24" s="51">
        <v>23</v>
      </c>
      <c r="AN24" s="51"/>
      <c r="AU24" s="51"/>
      <c r="AV24" s="51"/>
      <c r="AW24" s="53"/>
      <c r="AX24" s="53"/>
      <c r="AY24" s="53"/>
      <c r="AZ24" s="53"/>
      <c r="BC24" s="4"/>
      <c r="BG24" s="7"/>
      <c r="BH24" s="7"/>
      <c r="BI24" s="13"/>
      <c r="BJ24" s="13"/>
      <c r="BK24" s="7"/>
      <c r="BL24" s="7"/>
      <c r="BM24" s="7"/>
      <c r="BP24" s="7"/>
      <c r="BQ24" s="7"/>
      <c r="BR24" s="7"/>
      <c r="BS24" s="7"/>
      <c r="BT24" s="7"/>
      <c r="BU24" s="7"/>
      <c r="BV24" s="7"/>
      <c r="BW24" s="52" t="s">
        <v>62</v>
      </c>
      <c r="BX24" s="52"/>
      <c r="BY24" s="52"/>
      <c r="BZ24" s="52"/>
      <c r="CA24" s="51">
        <v>14</v>
      </c>
      <c r="CB24" s="51"/>
      <c r="CC24" s="7"/>
    </row>
    <row r="25" spans="3:81" ht="9" customHeight="1" thickBot="1">
      <c r="C25" s="51"/>
      <c r="D25" s="51"/>
      <c r="E25" s="53"/>
      <c r="F25" s="53"/>
      <c r="G25" s="53"/>
      <c r="H25" s="53"/>
      <c r="I25" s="4"/>
      <c r="J25" s="4"/>
      <c r="K25" s="4"/>
      <c r="L25" s="5"/>
      <c r="O25" s="7"/>
      <c r="P25" s="8"/>
      <c r="S25" s="58"/>
      <c r="T25" s="59"/>
      <c r="U25" s="14"/>
      <c r="W25" s="60"/>
      <c r="X25" s="61"/>
      <c r="AA25" s="29"/>
      <c r="AB25" s="28"/>
      <c r="AC25" s="7"/>
      <c r="AD25" s="7"/>
      <c r="AI25" s="53"/>
      <c r="AJ25" s="53"/>
      <c r="AK25" s="53"/>
      <c r="AL25" s="53"/>
      <c r="AM25" s="51"/>
      <c r="AN25" s="51"/>
      <c r="AU25" s="51">
        <v>6</v>
      </c>
      <c r="AV25" s="51"/>
      <c r="AW25" s="53" t="s">
        <v>29</v>
      </c>
      <c r="AX25" s="53"/>
      <c r="AY25" s="53"/>
      <c r="AZ25" s="53"/>
      <c r="BG25" s="7"/>
      <c r="BH25" s="7"/>
      <c r="BI25" s="54">
        <v>4</v>
      </c>
      <c r="BJ25" s="55"/>
      <c r="BK25" s="7"/>
      <c r="BL25" s="7"/>
      <c r="BM25" s="7"/>
      <c r="BN25" s="54">
        <v>2</v>
      </c>
      <c r="BO25" s="55"/>
      <c r="BT25" s="6"/>
      <c r="BU25" s="4"/>
      <c r="BV25" s="4"/>
      <c r="BW25" s="52"/>
      <c r="BX25" s="52"/>
      <c r="BY25" s="52"/>
      <c r="BZ25" s="52"/>
      <c r="CA25" s="51"/>
      <c r="CB25" s="51"/>
      <c r="CC25" s="7"/>
    </row>
    <row r="26" spans="3:81" ht="9" customHeight="1" thickBot="1" thickTop="1">
      <c r="C26" s="51">
        <v>7</v>
      </c>
      <c r="D26" s="51"/>
      <c r="E26" s="53" t="s">
        <v>41</v>
      </c>
      <c r="F26" s="53"/>
      <c r="G26" s="53"/>
      <c r="H26" s="53"/>
      <c r="I26" s="7"/>
      <c r="J26" s="7"/>
      <c r="L26" s="7"/>
      <c r="M26" s="25"/>
      <c r="N26" s="26"/>
      <c r="O26" s="7"/>
      <c r="P26" s="8"/>
      <c r="S26" s="60"/>
      <c r="T26" s="61"/>
      <c r="Z26" s="7"/>
      <c r="AA26" s="21"/>
      <c r="AB26" s="24"/>
      <c r="AC26" s="7"/>
      <c r="AD26" s="7"/>
      <c r="AI26" s="53" t="s">
        <v>53</v>
      </c>
      <c r="AJ26" s="53"/>
      <c r="AK26" s="53"/>
      <c r="AL26" s="53"/>
      <c r="AM26" s="51">
        <v>24</v>
      </c>
      <c r="AN26" s="51"/>
      <c r="AU26" s="51"/>
      <c r="AV26" s="51"/>
      <c r="AW26" s="53"/>
      <c r="AX26" s="53"/>
      <c r="AY26" s="53"/>
      <c r="AZ26" s="53"/>
      <c r="BA26" s="21"/>
      <c r="BB26" s="21"/>
      <c r="BC26" s="21"/>
      <c r="BD26" s="21"/>
      <c r="BE26" s="27"/>
      <c r="BF26" s="22"/>
      <c r="BG26" s="7"/>
      <c r="BH26" s="7"/>
      <c r="BI26" s="54"/>
      <c r="BJ26" s="55"/>
      <c r="BK26" s="7"/>
      <c r="BL26" s="7"/>
      <c r="BM26" s="7"/>
      <c r="BN26" s="54"/>
      <c r="BO26" s="55"/>
      <c r="BR26" s="20"/>
      <c r="BS26" s="24"/>
      <c r="BT26" s="7"/>
      <c r="BU26" s="7"/>
      <c r="BV26" s="7"/>
      <c r="BW26" s="52" t="s">
        <v>59</v>
      </c>
      <c r="BX26" s="52"/>
      <c r="BY26" s="52"/>
      <c r="BZ26" s="52"/>
      <c r="CA26" s="51">
        <v>15</v>
      </c>
      <c r="CB26" s="51"/>
      <c r="CC26" s="7"/>
    </row>
    <row r="27" spans="3:81" ht="9" customHeight="1" thickBot="1" thickTop="1">
      <c r="C27" s="51"/>
      <c r="D27" s="51"/>
      <c r="E27" s="53"/>
      <c r="F27" s="53"/>
      <c r="G27" s="53"/>
      <c r="H27" s="53"/>
      <c r="I27" s="21"/>
      <c r="J27" s="21"/>
      <c r="K27" s="21"/>
      <c r="L27" s="21"/>
      <c r="M27" s="7"/>
      <c r="N27" s="8"/>
      <c r="O27" s="7"/>
      <c r="P27" s="8"/>
      <c r="Z27" s="7"/>
      <c r="AA27" s="7"/>
      <c r="AB27" s="45"/>
      <c r="AC27" s="22"/>
      <c r="AD27" s="23"/>
      <c r="AE27" s="21"/>
      <c r="AF27" s="21"/>
      <c r="AG27" s="21"/>
      <c r="AH27" s="21"/>
      <c r="AI27" s="53"/>
      <c r="AJ27" s="53"/>
      <c r="AK27" s="53"/>
      <c r="AL27" s="53"/>
      <c r="AM27" s="51"/>
      <c r="AN27" s="51"/>
      <c r="AU27" s="51">
        <v>7</v>
      </c>
      <c r="AV27" s="51"/>
      <c r="AW27" s="53" t="s">
        <v>44</v>
      </c>
      <c r="AX27" s="53"/>
      <c r="AY27" s="53"/>
      <c r="AZ27" s="53"/>
      <c r="BA27" s="10"/>
      <c r="BB27" s="10"/>
      <c r="BD27" s="11"/>
      <c r="BE27" s="7"/>
      <c r="BF27" s="7"/>
      <c r="BG27" s="46"/>
      <c r="BH27" s="8"/>
      <c r="BI27" s="56" t="s">
        <v>29</v>
      </c>
      <c r="BJ27" s="57"/>
      <c r="BK27" s="7"/>
      <c r="BL27" s="7"/>
      <c r="BM27" s="7"/>
      <c r="BN27" s="56" t="s">
        <v>8</v>
      </c>
      <c r="BO27" s="57"/>
      <c r="BR27" s="12"/>
      <c r="BS27" s="7"/>
      <c r="BT27" s="21"/>
      <c r="BU27" s="21"/>
      <c r="BV27" s="21"/>
      <c r="BW27" s="52"/>
      <c r="BX27" s="52"/>
      <c r="BY27" s="52"/>
      <c r="BZ27" s="52"/>
      <c r="CA27" s="51"/>
      <c r="CB27" s="51"/>
      <c r="CC27" s="7"/>
    </row>
    <row r="28" spans="3:81" ht="9" customHeight="1" thickBot="1" thickTop="1">
      <c r="C28" s="51">
        <v>8</v>
      </c>
      <c r="D28" s="51"/>
      <c r="E28" s="53" t="s">
        <v>35</v>
      </c>
      <c r="F28" s="53"/>
      <c r="G28" s="53"/>
      <c r="H28" s="53"/>
      <c r="M28" s="7"/>
      <c r="N28" s="7"/>
      <c r="O28" s="25"/>
      <c r="P28" s="21"/>
      <c r="Z28" s="7"/>
      <c r="AA28" s="7"/>
      <c r="AB28" s="7"/>
      <c r="AE28" s="9"/>
      <c r="AF28" s="10"/>
      <c r="AG28" s="10"/>
      <c r="AH28" s="10"/>
      <c r="AI28" s="53" t="s">
        <v>28</v>
      </c>
      <c r="AJ28" s="53"/>
      <c r="AK28" s="53"/>
      <c r="AL28" s="53"/>
      <c r="AM28" s="51">
        <v>25</v>
      </c>
      <c r="AN28" s="51"/>
      <c r="AU28" s="51"/>
      <c r="AV28" s="51"/>
      <c r="AW28" s="53"/>
      <c r="AX28" s="53"/>
      <c r="AY28" s="53"/>
      <c r="AZ28" s="53"/>
      <c r="BC28" s="4"/>
      <c r="BE28" s="7"/>
      <c r="BF28" s="7"/>
      <c r="BG28" s="27"/>
      <c r="BH28" s="28"/>
      <c r="BI28" s="58"/>
      <c r="BJ28" s="59"/>
      <c r="BK28" s="7"/>
      <c r="BL28" s="7"/>
      <c r="BM28" s="7"/>
      <c r="BN28" s="58"/>
      <c r="BO28" s="59"/>
      <c r="BP28" s="20"/>
      <c r="BQ28" s="24"/>
      <c r="BR28" s="7"/>
      <c r="BS28" s="7"/>
      <c r="BW28" s="53" t="s">
        <v>54</v>
      </c>
      <c r="BX28" s="53"/>
      <c r="BY28" s="53"/>
      <c r="BZ28" s="53"/>
      <c r="CA28" s="51">
        <v>16</v>
      </c>
      <c r="CB28" s="51"/>
      <c r="CC28" s="7"/>
    </row>
    <row r="29" spans="3:81" ht="9" customHeight="1" thickBot="1" thickTop="1">
      <c r="C29" s="51"/>
      <c r="D29" s="51"/>
      <c r="E29" s="53"/>
      <c r="F29" s="53"/>
      <c r="G29" s="53"/>
      <c r="H29" s="53"/>
      <c r="I29" s="4"/>
      <c r="J29" s="4"/>
      <c r="K29" s="4"/>
      <c r="L29" s="5"/>
      <c r="M29" s="7"/>
      <c r="N29" s="7"/>
      <c r="O29" s="46"/>
      <c r="P29" s="7"/>
      <c r="Z29" s="7"/>
      <c r="AA29" s="7"/>
      <c r="AB29" s="7"/>
      <c r="AI29" s="53"/>
      <c r="AJ29" s="53"/>
      <c r="AK29" s="53"/>
      <c r="AL29" s="53"/>
      <c r="AM29" s="51"/>
      <c r="AN29" s="51"/>
      <c r="AU29" s="51">
        <v>8</v>
      </c>
      <c r="AV29" s="51"/>
      <c r="AW29" s="53" t="s">
        <v>41</v>
      </c>
      <c r="AX29" s="53"/>
      <c r="AY29" s="53"/>
      <c r="AZ29" s="53"/>
      <c r="BE29" s="7"/>
      <c r="BF29" s="8"/>
      <c r="BG29" s="12"/>
      <c r="BH29" s="8"/>
      <c r="BI29" s="58"/>
      <c r="BJ29" s="59"/>
      <c r="BK29" s="7"/>
      <c r="BL29" s="7"/>
      <c r="BM29" s="7"/>
      <c r="BN29" s="58"/>
      <c r="BO29" s="59"/>
      <c r="BP29" s="12"/>
      <c r="BQ29" s="45"/>
      <c r="BR29" s="7"/>
      <c r="BS29" s="7"/>
      <c r="BT29" s="6"/>
      <c r="BU29" s="4"/>
      <c r="BV29" s="4"/>
      <c r="BW29" s="53"/>
      <c r="BX29" s="53"/>
      <c r="BY29" s="53"/>
      <c r="BZ29" s="53"/>
      <c r="CA29" s="51"/>
      <c r="CB29" s="51"/>
      <c r="CC29" s="7"/>
    </row>
    <row r="30" spans="3:81" ht="9" customHeight="1" thickBot="1" thickTop="1">
      <c r="C30" s="51">
        <v>9</v>
      </c>
      <c r="D30" s="51"/>
      <c r="E30" s="53" t="s">
        <v>27</v>
      </c>
      <c r="F30" s="53"/>
      <c r="G30" s="53"/>
      <c r="H30" s="53"/>
      <c r="I30" s="7"/>
      <c r="J30" s="7"/>
      <c r="L30" s="7"/>
      <c r="M30" s="25"/>
      <c r="N30" s="21"/>
      <c r="AI30" s="53" t="s">
        <v>33</v>
      </c>
      <c r="AJ30" s="53"/>
      <c r="AK30" s="53"/>
      <c r="AL30" s="53"/>
      <c r="AM30" s="51">
        <v>26</v>
      </c>
      <c r="AN30" s="51"/>
      <c r="AU30" s="51"/>
      <c r="AV30" s="51"/>
      <c r="AW30" s="53"/>
      <c r="AX30" s="53"/>
      <c r="AY30" s="53"/>
      <c r="AZ30" s="53"/>
      <c r="BA30" s="4"/>
      <c r="BB30" s="4"/>
      <c r="BC30" s="4"/>
      <c r="BD30" s="5"/>
      <c r="BE30" s="7"/>
      <c r="BF30" s="8"/>
      <c r="BG30" s="7"/>
      <c r="BH30" s="8"/>
      <c r="BI30" s="58"/>
      <c r="BJ30" s="59"/>
      <c r="BN30" s="58"/>
      <c r="BO30" s="59"/>
      <c r="BP30" s="12"/>
      <c r="BQ30" s="7"/>
      <c r="BR30" s="21"/>
      <c r="BS30" s="24"/>
      <c r="BT30" s="7"/>
      <c r="BU30" s="7"/>
      <c r="BV30" s="7"/>
      <c r="BW30" s="53" t="s">
        <v>8</v>
      </c>
      <c r="BX30" s="53"/>
      <c r="BY30" s="53"/>
      <c r="BZ30" s="53"/>
      <c r="CA30" s="51">
        <v>17</v>
      </c>
      <c r="CB30" s="51"/>
      <c r="CC30" s="7"/>
    </row>
    <row r="31" spans="3:81" ht="9" customHeight="1" thickBot="1" thickTop="1">
      <c r="C31" s="51"/>
      <c r="D31" s="51"/>
      <c r="E31" s="53"/>
      <c r="F31" s="53"/>
      <c r="G31" s="53"/>
      <c r="H31" s="53"/>
      <c r="I31" s="21"/>
      <c r="J31" s="21"/>
      <c r="K31" s="21"/>
      <c r="L31" s="21"/>
      <c r="AC31" s="22"/>
      <c r="AD31" s="23"/>
      <c r="AE31" s="21"/>
      <c r="AF31" s="21"/>
      <c r="AG31" s="21"/>
      <c r="AH31" s="21"/>
      <c r="AI31" s="53"/>
      <c r="AJ31" s="53"/>
      <c r="AK31" s="53"/>
      <c r="AL31" s="53"/>
      <c r="AM31" s="51"/>
      <c r="AN31" s="51"/>
      <c r="AU31" s="51">
        <v>9</v>
      </c>
      <c r="AV31" s="51"/>
      <c r="AW31" s="53" t="s">
        <v>33</v>
      </c>
      <c r="AX31" s="53"/>
      <c r="AY31" s="53"/>
      <c r="AZ31" s="53"/>
      <c r="BA31" s="7"/>
      <c r="BB31" s="7"/>
      <c r="BD31" s="7"/>
      <c r="BE31" s="25"/>
      <c r="BF31" s="21"/>
      <c r="BI31" s="58"/>
      <c r="BJ31" s="59"/>
      <c r="BN31" s="58"/>
      <c r="BO31" s="59"/>
      <c r="BP31" s="7"/>
      <c r="BQ31" s="7"/>
      <c r="BR31" s="7"/>
      <c r="BS31" s="7"/>
      <c r="BT31" s="21"/>
      <c r="BU31" s="21"/>
      <c r="BV31" s="21"/>
      <c r="BW31" s="53"/>
      <c r="BX31" s="53"/>
      <c r="BY31" s="53"/>
      <c r="BZ31" s="53"/>
      <c r="CA31" s="51"/>
      <c r="CB31" s="51"/>
      <c r="CC31" s="7"/>
    </row>
    <row r="32" spans="3:80" ht="9" customHeight="1" thickBot="1" thickTop="1">
      <c r="C32" s="51">
        <v>10</v>
      </c>
      <c r="D32" s="51"/>
      <c r="E32" s="53" t="s">
        <v>34</v>
      </c>
      <c r="F32" s="53"/>
      <c r="G32" s="53"/>
      <c r="H32" s="53"/>
      <c r="I32" s="7"/>
      <c r="J32" s="7"/>
      <c r="L32" s="7"/>
      <c r="M32" s="7"/>
      <c r="N32" s="7"/>
      <c r="O32" s="7"/>
      <c r="P32" s="7"/>
      <c r="AC32" s="12"/>
      <c r="AD32" s="7"/>
      <c r="AE32" s="9"/>
      <c r="AF32" s="10"/>
      <c r="AG32" s="10"/>
      <c r="AH32" s="10"/>
      <c r="AI32" s="53" t="s">
        <v>54</v>
      </c>
      <c r="AJ32" s="53"/>
      <c r="AK32" s="53"/>
      <c r="AL32" s="53"/>
      <c r="AM32" s="51">
        <v>27</v>
      </c>
      <c r="AN32" s="51"/>
      <c r="AU32" s="51"/>
      <c r="AV32" s="51"/>
      <c r="AW32" s="53"/>
      <c r="AX32" s="53"/>
      <c r="AY32" s="53"/>
      <c r="AZ32" s="53"/>
      <c r="BA32" s="21"/>
      <c r="BB32" s="21"/>
      <c r="BC32" s="21"/>
      <c r="BD32" s="21"/>
      <c r="BF32" s="7"/>
      <c r="BI32" s="60"/>
      <c r="BJ32" s="61"/>
      <c r="BN32" s="60"/>
      <c r="BO32" s="61"/>
      <c r="BR32" s="7"/>
      <c r="BS32" s="7"/>
      <c r="BT32" s="7"/>
      <c r="BU32" s="7"/>
      <c r="BV32" s="7"/>
      <c r="BW32" s="18"/>
      <c r="BX32" s="18"/>
      <c r="BY32" s="18"/>
      <c r="BZ32" s="18"/>
      <c r="CA32" s="2"/>
      <c r="CB32" s="2"/>
    </row>
    <row r="33" spans="3:80" ht="9" customHeight="1" thickBot="1" thickTop="1">
      <c r="C33" s="51"/>
      <c r="D33" s="51"/>
      <c r="E33" s="53"/>
      <c r="F33" s="53"/>
      <c r="G33" s="53"/>
      <c r="H33" s="53"/>
      <c r="I33" s="21"/>
      <c r="J33" s="21"/>
      <c r="K33" s="21"/>
      <c r="L33" s="21"/>
      <c r="M33" s="27"/>
      <c r="N33" s="22"/>
      <c r="O33" s="7"/>
      <c r="P33" s="7"/>
      <c r="AC33" s="12"/>
      <c r="AD33" s="7"/>
      <c r="AI33" s="53"/>
      <c r="AJ33" s="53"/>
      <c r="AK33" s="53"/>
      <c r="AL33" s="53"/>
      <c r="AM33" s="51"/>
      <c r="AN33" s="51"/>
      <c r="AU33" s="2"/>
      <c r="AV33" s="2"/>
      <c r="AW33" s="18"/>
      <c r="AX33" s="18"/>
      <c r="AY33" s="18"/>
      <c r="AZ33" s="18"/>
      <c r="BA33" s="7"/>
      <c r="BB33" s="7"/>
      <c r="BD33" s="7"/>
      <c r="BE33" s="7"/>
      <c r="BF33" s="7"/>
      <c r="BR33" s="7"/>
      <c r="BS33" s="7"/>
      <c r="BT33" s="7"/>
      <c r="BU33" s="7"/>
      <c r="BV33" s="7"/>
      <c r="BW33" s="18"/>
      <c r="BX33" s="18"/>
      <c r="BY33" s="18"/>
      <c r="BZ33" s="18"/>
      <c r="CA33" s="2"/>
      <c r="CB33" s="2"/>
    </row>
    <row r="34" spans="3:80" ht="9" customHeight="1" thickTop="1">
      <c r="C34" s="51">
        <v>11</v>
      </c>
      <c r="D34" s="51"/>
      <c r="E34" s="53" t="s">
        <v>42</v>
      </c>
      <c r="F34" s="53"/>
      <c r="G34" s="53"/>
      <c r="H34" s="53"/>
      <c r="I34" s="10"/>
      <c r="J34" s="10"/>
      <c r="L34" s="11"/>
      <c r="M34" s="7"/>
      <c r="N34" s="7"/>
      <c r="O34" s="46"/>
      <c r="P34" s="7"/>
      <c r="U34" s="14"/>
      <c r="W34" s="54">
        <v>2</v>
      </c>
      <c r="X34" s="55"/>
      <c r="AA34" s="20"/>
      <c r="AB34" s="24"/>
      <c r="AC34" s="7"/>
      <c r="AD34" s="7"/>
      <c r="AI34" s="53" t="s">
        <v>55</v>
      </c>
      <c r="AJ34" s="53"/>
      <c r="AK34" s="53"/>
      <c r="AL34" s="53"/>
      <c r="AM34" s="51">
        <v>28</v>
      </c>
      <c r="AN34" s="51"/>
      <c r="AU34" s="2"/>
      <c r="AV34" s="2"/>
      <c r="AW34" s="18"/>
      <c r="AX34" s="18"/>
      <c r="AY34" s="18"/>
      <c r="AZ34" s="18"/>
      <c r="BA34" s="7"/>
      <c r="BB34" s="7"/>
      <c r="BC34" s="7"/>
      <c r="BD34" s="7"/>
      <c r="BE34" s="7"/>
      <c r="BW34" s="18"/>
      <c r="BX34" s="18"/>
      <c r="BY34" s="18"/>
      <c r="BZ34" s="18"/>
      <c r="CA34" s="2"/>
      <c r="CB34" s="2"/>
    </row>
    <row r="35" spans="3:80" ht="9" customHeight="1" thickBot="1">
      <c r="C35" s="51"/>
      <c r="D35" s="51"/>
      <c r="E35" s="53"/>
      <c r="F35" s="53"/>
      <c r="G35" s="53"/>
      <c r="H35" s="53"/>
      <c r="K35" s="4"/>
      <c r="M35" s="7"/>
      <c r="N35" s="7"/>
      <c r="O35" s="27"/>
      <c r="P35" s="22"/>
      <c r="U35" s="14"/>
      <c r="W35" s="54"/>
      <c r="X35" s="55"/>
      <c r="AA35" s="12"/>
      <c r="AB35" s="45"/>
      <c r="AC35" s="7"/>
      <c r="AD35" s="7"/>
      <c r="AE35" s="6"/>
      <c r="AF35" s="4"/>
      <c r="AG35" s="4"/>
      <c r="AH35" s="4"/>
      <c r="AI35" s="53"/>
      <c r="AJ35" s="53"/>
      <c r="AK35" s="53"/>
      <c r="AL35" s="53"/>
      <c r="AM35" s="51"/>
      <c r="AN35" s="51"/>
      <c r="AU35" s="2"/>
      <c r="AV35" s="2"/>
      <c r="AW35" s="18"/>
      <c r="AX35" s="18"/>
      <c r="AY35" s="18"/>
      <c r="AZ35" s="18"/>
      <c r="CA35" s="2"/>
      <c r="CB35" s="2"/>
    </row>
    <row r="36" spans="3:80" ht="9" customHeight="1" thickBot="1" thickTop="1">
      <c r="C36" s="51">
        <v>12</v>
      </c>
      <c r="D36" s="51"/>
      <c r="E36" s="53" t="s">
        <v>43</v>
      </c>
      <c r="F36" s="53"/>
      <c r="G36" s="53"/>
      <c r="H36" s="53"/>
      <c r="M36" s="7"/>
      <c r="N36" s="8"/>
      <c r="O36" s="7"/>
      <c r="P36" s="7"/>
      <c r="Q36" s="46"/>
      <c r="R36" s="8"/>
      <c r="S36" s="54">
        <v>4</v>
      </c>
      <c r="T36" s="55"/>
      <c r="U36" s="14"/>
      <c r="W36" s="56" t="s">
        <v>8</v>
      </c>
      <c r="X36" s="57"/>
      <c r="AA36" s="12"/>
      <c r="AB36" s="7"/>
      <c r="AC36" s="21"/>
      <c r="AD36" s="24"/>
      <c r="AE36" s="7"/>
      <c r="AF36" s="7"/>
      <c r="AG36" s="7"/>
      <c r="AH36" s="7"/>
      <c r="AI36" s="53" t="s">
        <v>56</v>
      </c>
      <c r="AJ36" s="53"/>
      <c r="AK36" s="53"/>
      <c r="AL36" s="53"/>
      <c r="AM36" s="51">
        <v>29</v>
      </c>
      <c r="AN36" s="51"/>
      <c r="AU36" s="2"/>
      <c r="AV36" s="2"/>
      <c r="AW36" s="18"/>
      <c r="AX36" s="18"/>
      <c r="AY36" s="18"/>
      <c r="AZ36" s="18"/>
      <c r="CA36" s="2"/>
      <c r="CB36" s="2"/>
    </row>
    <row r="37" spans="3:40" ht="9" customHeight="1" thickBot="1" thickTop="1">
      <c r="C37" s="51"/>
      <c r="D37" s="51"/>
      <c r="E37" s="53"/>
      <c r="F37" s="53"/>
      <c r="G37" s="53"/>
      <c r="H37" s="53"/>
      <c r="I37" s="4"/>
      <c r="J37" s="4"/>
      <c r="K37" s="4"/>
      <c r="L37" s="5"/>
      <c r="M37" s="7"/>
      <c r="N37" s="8"/>
      <c r="O37" s="7"/>
      <c r="P37" s="7"/>
      <c r="Q37" s="46"/>
      <c r="R37" s="8"/>
      <c r="S37" s="54"/>
      <c r="T37" s="55"/>
      <c r="U37" s="14"/>
      <c r="W37" s="58"/>
      <c r="X37" s="59"/>
      <c r="AA37" s="12"/>
      <c r="AB37" s="7"/>
      <c r="AE37" s="21"/>
      <c r="AF37" s="21"/>
      <c r="AG37" s="21"/>
      <c r="AH37" s="21"/>
      <c r="AI37" s="53"/>
      <c r="AJ37" s="53"/>
      <c r="AK37" s="53"/>
      <c r="AL37" s="53"/>
      <c r="AM37" s="51"/>
      <c r="AN37" s="51"/>
    </row>
    <row r="38" spans="3:80" ht="9" customHeight="1" thickBot="1" thickTop="1">
      <c r="C38" s="51">
        <v>13</v>
      </c>
      <c r="D38" s="51"/>
      <c r="E38" s="53" t="s">
        <v>44</v>
      </c>
      <c r="F38" s="53"/>
      <c r="G38" s="53"/>
      <c r="H38" s="53"/>
      <c r="I38" s="7"/>
      <c r="J38" s="7"/>
      <c r="L38" s="7"/>
      <c r="M38" s="25"/>
      <c r="N38" s="21"/>
      <c r="O38" s="7"/>
      <c r="P38" s="7"/>
      <c r="Q38" s="46"/>
      <c r="R38" s="8"/>
      <c r="S38" s="56" t="s">
        <v>34</v>
      </c>
      <c r="T38" s="57"/>
      <c r="U38" s="14"/>
      <c r="W38" s="58"/>
      <c r="X38" s="59"/>
      <c r="Y38" s="20"/>
      <c r="Z38" s="24"/>
      <c r="AA38" s="7"/>
      <c r="AB38" s="7"/>
      <c r="AI38" s="53" t="s">
        <v>57</v>
      </c>
      <c r="AJ38" s="53"/>
      <c r="AK38" s="53"/>
      <c r="AL38" s="53"/>
      <c r="AM38" s="51">
        <v>30</v>
      </c>
      <c r="AN38" s="51"/>
      <c r="AU38" s="49" t="s">
        <v>10</v>
      </c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</row>
    <row r="39" spans="3:80" ht="9" customHeight="1" thickBot="1" thickTop="1">
      <c r="C39" s="51"/>
      <c r="D39" s="51"/>
      <c r="E39" s="53"/>
      <c r="F39" s="53"/>
      <c r="G39" s="53"/>
      <c r="H39" s="53"/>
      <c r="I39" s="21"/>
      <c r="J39" s="21"/>
      <c r="K39" s="21"/>
      <c r="L39" s="21"/>
      <c r="O39" s="7"/>
      <c r="P39" s="7"/>
      <c r="Q39" s="27"/>
      <c r="R39" s="28"/>
      <c r="S39" s="58"/>
      <c r="T39" s="59"/>
      <c r="U39" s="14"/>
      <c r="W39" s="58"/>
      <c r="X39" s="59"/>
      <c r="Y39" s="7"/>
      <c r="Z39" s="45"/>
      <c r="AA39" s="7"/>
      <c r="AB39" s="7"/>
      <c r="AE39" s="6"/>
      <c r="AF39" s="4"/>
      <c r="AG39" s="4"/>
      <c r="AH39" s="4"/>
      <c r="AI39" s="53"/>
      <c r="AJ39" s="53"/>
      <c r="AK39" s="53"/>
      <c r="AL39" s="53"/>
      <c r="AM39" s="51"/>
      <c r="AN39" s="51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</row>
    <row r="40" spans="3:40" ht="9" customHeight="1" thickBot="1" thickTop="1">
      <c r="C40" s="51">
        <v>14</v>
      </c>
      <c r="D40" s="51"/>
      <c r="E40" s="53" t="s">
        <v>45</v>
      </c>
      <c r="F40" s="53"/>
      <c r="G40" s="53"/>
      <c r="H40" s="53"/>
      <c r="I40" s="7"/>
      <c r="J40" s="7"/>
      <c r="L40" s="7"/>
      <c r="M40" s="7"/>
      <c r="N40" s="7"/>
      <c r="O40" s="7"/>
      <c r="P40" s="8"/>
      <c r="Q40" s="7"/>
      <c r="R40" s="7"/>
      <c r="S40" s="58"/>
      <c r="T40" s="59"/>
      <c r="U40" s="14"/>
      <c r="W40" s="58"/>
      <c r="X40" s="59"/>
      <c r="Y40" s="7"/>
      <c r="Z40" s="45"/>
      <c r="AA40" s="7"/>
      <c r="AB40" s="7"/>
      <c r="AC40" s="20"/>
      <c r="AD40" s="24"/>
      <c r="AE40" s="7"/>
      <c r="AF40" s="7"/>
      <c r="AG40" s="7"/>
      <c r="AH40" s="7"/>
      <c r="AI40" s="53" t="s">
        <v>58</v>
      </c>
      <c r="AJ40" s="53"/>
      <c r="AK40" s="53"/>
      <c r="AL40" s="53"/>
      <c r="AM40" s="51">
        <v>31</v>
      </c>
      <c r="AN40" s="51"/>
    </row>
    <row r="41" spans="3:80" ht="9" customHeight="1" thickBot="1" thickTop="1">
      <c r="C41" s="51"/>
      <c r="D41" s="51"/>
      <c r="E41" s="53"/>
      <c r="F41" s="53"/>
      <c r="G41" s="53"/>
      <c r="H41" s="53"/>
      <c r="I41" s="21"/>
      <c r="J41" s="21"/>
      <c r="K41" s="21"/>
      <c r="L41" s="21"/>
      <c r="M41" s="27"/>
      <c r="N41" s="22"/>
      <c r="O41" s="7"/>
      <c r="P41" s="8"/>
      <c r="S41" s="58"/>
      <c r="T41" s="59"/>
      <c r="U41" s="14"/>
      <c r="W41" s="60"/>
      <c r="X41" s="61"/>
      <c r="Y41" s="7"/>
      <c r="Z41" s="45"/>
      <c r="AA41" s="7"/>
      <c r="AB41" s="7"/>
      <c r="AC41" s="12"/>
      <c r="AD41" s="7"/>
      <c r="AE41" s="21"/>
      <c r="AF41" s="21"/>
      <c r="AG41" s="21"/>
      <c r="AH41" s="21"/>
      <c r="AI41" s="53"/>
      <c r="AJ41" s="53"/>
      <c r="AK41" s="53"/>
      <c r="AL41" s="53"/>
      <c r="AM41" s="51"/>
      <c r="AN41" s="51"/>
      <c r="AU41" s="49" t="s">
        <v>11</v>
      </c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</row>
    <row r="42" spans="3:80" ht="9" customHeight="1" thickBot="1" thickTop="1">
      <c r="C42" s="51">
        <v>15</v>
      </c>
      <c r="D42" s="51"/>
      <c r="E42" s="53" t="s">
        <v>46</v>
      </c>
      <c r="F42" s="53"/>
      <c r="G42" s="53"/>
      <c r="H42" s="53"/>
      <c r="I42" s="10"/>
      <c r="J42" s="10"/>
      <c r="L42" s="11"/>
      <c r="M42" s="7"/>
      <c r="N42" s="8"/>
      <c r="O42" s="7"/>
      <c r="P42" s="8"/>
      <c r="S42" s="58"/>
      <c r="T42" s="59"/>
      <c r="Y42" s="7"/>
      <c r="Z42" s="45"/>
      <c r="AA42" s="7"/>
      <c r="AB42" s="8"/>
      <c r="AC42" s="12"/>
      <c r="AD42" s="7"/>
      <c r="AE42" s="7"/>
      <c r="AG42" s="7"/>
      <c r="AH42" s="7"/>
      <c r="AI42" s="53" t="s">
        <v>29</v>
      </c>
      <c r="AJ42" s="53"/>
      <c r="AK42" s="53"/>
      <c r="AL42" s="53"/>
      <c r="AM42" s="51">
        <v>32</v>
      </c>
      <c r="AN42" s="51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</row>
    <row r="43" spans="3:72" ht="9" customHeight="1" thickBot="1" thickTop="1">
      <c r="C43" s="51"/>
      <c r="D43" s="51"/>
      <c r="E43" s="53"/>
      <c r="F43" s="53"/>
      <c r="G43" s="53"/>
      <c r="H43" s="53"/>
      <c r="K43" s="4"/>
      <c r="M43" s="7"/>
      <c r="N43" s="8"/>
      <c r="O43" s="7"/>
      <c r="P43" s="8"/>
      <c r="S43" s="60"/>
      <c r="T43" s="61"/>
      <c r="AA43" s="21"/>
      <c r="AB43" s="24"/>
      <c r="AC43" s="7"/>
      <c r="AD43" s="7"/>
      <c r="AE43" s="7"/>
      <c r="AG43" s="6"/>
      <c r="AH43" s="4"/>
      <c r="AI43" s="53"/>
      <c r="AJ43" s="53"/>
      <c r="AK43" s="53"/>
      <c r="AL43" s="53"/>
      <c r="AM43" s="51"/>
      <c r="AN43" s="51"/>
      <c r="AU43" s="51" t="s">
        <v>12</v>
      </c>
      <c r="AV43" s="51"/>
      <c r="AW43" s="51"/>
      <c r="AX43" s="51"/>
      <c r="AY43" s="51"/>
      <c r="BC43" s="48" t="s">
        <v>15</v>
      </c>
      <c r="BD43" s="48"/>
      <c r="BE43" s="48"/>
      <c r="BF43" s="48"/>
      <c r="BJ43" s="48" t="s">
        <v>16</v>
      </c>
      <c r="BK43" s="48"/>
      <c r="BL43" s="48"/>
      <c r="BM43" s="48"/>
      <c r="BQ43" s="48" t="s">
        <v>17</v>
      </c>
      <c r="BR43" s="48"/>
      <c r="BS43" s="48"/>
      <c r="BT43" s="48"/>
    </row>
    <row r="44" spans="3:72" ht="9" customHeight="1" thickBot="1" thickTop="1">
      <c r="C44" s="51">
        <v>16</v>
      </c>
      <c r="D44" s="51"/>
      <c r="E44" s="53" t="s">
        <v>47</v>
      </c>
      <c r="F44" s="53"/>
      <c r="G44" s="53"/>
      <c r="H44" s="53"/>
      <c r="M44" s="7"/>
      <c r="N44" s="7"/>
      <c r="O44" s="25"/>
      <c r="P44" s="21"/>
      <c r="Q44" s="7"/>
      <c r="AA44" s="7"/>
      <c r="AB44" s="45"/>
      <c r="AC44" s="7"/>
      <c r="AD44" s="8"/>
      <c r="AE44" s="20"/>
      <c r="AF44" s="24"/>
      <c r="AG44" s="7"/>
      <c r="AH44" s="7"/>
      <c r="AI44" s="53" t="s">
        <v>59</v>
      </c>
      <c r="AJ44" s="53"/>
      <c r="AK44" s="53"/>
      <c r="AL44" s="53"/>
      <c r="AM44" s="51">
        <v>33</v>
      </c>
      <c r="AN44" s="51"/>
      <c r="AU44" s="51"/>
      <c r="AV44" s="51"/>
      <c r="AW44" s="51"/>
      <c r="AX44" s="51"/>
      <c r="AY44" s="51"/>
      <c r="BA44" s="51" t="s">
        <v>18</v>
      </c>
      <c r="BB44" s="51"/>
      <c r="BC44" s="48"/>
      <c r="BD44" s="48"/>
      <c r="BE44" s="48"/>
      <c r="BF44" s="48"/>
      <c r="BH44" s="51" t="s">
        <v>19</v>
      </c>
      <c r="BI44" s="51"/>
      <c r="BJ44" s="48"/>
      <c r="BK44" s="48"/>
      <c r="BL44" s="48"/>
      <c r="BM44" s="48"/>
      <c r="BO44" s="51" t="s">
        <v>20</v>
      </c>
      <c r="BP44" s="51"/>
      <c r="BQ44" s="48"/>
      <c r="BR44" s="48"/>
      <c r="BS44" s="48"/>
      <c r="BT44" s="48"/>
    </row>
    <row r="45" spans="3:72" ht="9" customHeight="1" thickBot="1" thickTop="1">
      <c r="C45" s="51"/>
      <c r="D45" s="51"/>
      <c r="E45" s="53"/>
      <c r="F45" s="53"/>
      <c r="G45" s="53"/>
      <c r="H45" s="53"/>
      <c r="I45" s="4"/>
      <c r="J45" s="4"/>
      <c r="K45" s="4"/>
      <c r="L45" s="5"/>
      <c r="M45" s="7"/>
      <c r="N45" s="7"/>
      <c r="O45" s="46"/>
      <c r="P45" s="7"/>
      <c r="Q45" s="7"/>
      <c r="AA45" s="7"/>
      <c r="AB45" s="45"/>
      <c r="AC45" s="7"/>
      <c r="AD45" s="8"/>
      <c r="AE45" s="12"/>
      <c r="AF45" s="7"/>
      <c r="AG45" s="21"/>
      <c r="AH45" s="21"/>
      <c r="AI45" s="53"/>
      <c r="AJ45" s="53"/>
      <c r="AK45" s="53"/>
      <c r="AL45" s="53"/>
      <c r="AM45" s="51"/>
      <c r="AN45" s="51"/>
      <c r="BA45" s="51"/>
      <c r="BB45" s="51"/>
      <c r="BC45" s="48" t="s">
        <v>21</v>
      </c>
      <c r="BD45" s="48"/>
      <c r="BE45" s="48"/>
      <c r="BF45" s="48"/>
      <c r="BH45" s="51"/>
      <c r="BI45" s="51"/>
      <c r="BJ45" s="48" t="s">
        <v>22</v>
      </c>
      <c r="BK45" s="48"/>
      <c r="BL45" s="48"/>
      <c r="BM45" s="48"/>
      <c r="BO45" s="51"/>
      <c r="BP45" s="51"/>
      <c r="BQ45" s="48" t="s">
        <v>23</v>
      </c>
      <c r="BR45" s="48"/>
      <c r="BS45" s="48"/>
      <c r="BT45" s="48"/>
    </row>
    <row r="46" spans="3:72" ht="9" customHeight="1" thickBot="1" thickTop="1">
      <c r="C46" s="51">
        <v>17</v>
      </c>
      <c r="D46" s="51"/>
      <c r="E46" s="53" t="s">
        <v>32</v>
      </c>
      <c r="F46" s="53"/>
      <c r="G46" s="53"/>
      <c r="H46" s="53"/>
      <c r="I46" s="7"/>
      <c r="J46" s="7"/>
      <c r="L46" s="7"/>
      <c r="M46" s="25"/>
      <c r="N46" s="21"/>
      <c r="O46" s="7"/>
      <c r="P46" s="7"/>
      <c r="Q46" s="7"/>
      <c r="AC46" s="21"/>
      <c r="AD46" s="24"/>
      <c r="AE46" s="7"/>
      <c r="AF46" s="7"/>
      <c r="AG46" s="7"/>
      <c r="AH46" s="7"/>
      <c r="AI46" s="53" t="s">
        <v>8</v>
      </c>
      <c r="AJ46" s="53"/>
      <c r="AK46" s="53"/>
      <c r="AL46" s="53"/>
      <c r="AM46" s="51">
        <v>34</v>
      </c>
      <c r="AN46" s="51"/>
      <c r="BC46" s="48"/>
      <c r="BD46" s="48"/>
      <c r="BE46" s="48"/>
      <c r="BF46" s="48"/>
      <c r="BJ46" s="48"/>
      <c r="BK46" s="48"/>
      <c r="BL46" s="48"/>
      <c r="BM46" s="48"/>
      <c r="BQ46" s="48"/>
      <c r="BR46" s="48"/>
      <c r="BS46" s="48"/>
      <c r="BT46" s="48"/>
    </row>
    <row r="47" spans="3:40" ht="9" customHeight="1" thickTop="1">
      <c r="C47" s="51"/>
      <c r="D47" s="51"/>
      <c r="E47" s="53"/>
      <c r="F47" s="53"/>
      <c r="G47" s="53"/>
      <c r="H47" s="53"/>
      <c r="I47" s="21"/>
      <c r="J47" s="21"/>
      <c r="K47" s="21"/>
      <c r="L47" s="21"/>
      <c r="M47" s="7"/>
      <c r="N47" s="7"/>
      <c r="O47" s="7"/>
      <c r="P47" s="7"/>
      <c r="AE47" s="21"/>
      <c r="AF47" s="21"/>
      <c r="AG47" s="21"/>
      <c r="AH47" s="21"/>
      <c r="AI47" s="53"/>
      <c r="AJ47" s="53"/>
      <c r="AK47" s="53"/>
      <c r="AL47" s="53"/>
      <c r="AM47" s="51"/>
      <c r="AN47" s="51"/>
    </row>
    <row r="48" spans="3:13" ht="9" customHeight="1">
      <c r="C48" s="13"/>
      <c r="D48" s="13"/>
      <c r="E48" s="19"/>
      <c r="F48" s="19"/>
      <c r="G48" s="19"/>
      <c r="H48" s="19"/>
      <c r="I48" s="7"/>
      <c r="J48" s="7"/>
      <c r="K48" s="7"/>
      <c r="L48" s="7"/>
      <c r="M48" s="7"/>
    </row>
    <row r="49" spans="3:13" ht="9" customHeight="1">
      <c r="C49" s="13"/>
      <c r="D49" s="13"/>
      <c r="E49" s="19"/>
      <c r="F49" s="19"/>
      <c r="G49" s="19"/>
      <c r="H49" s="19"/>
      <c r="I49" s="7"/>
      <c r="J49" s="7"/>
      <c r="K49" s="7"/>
      <c r="L49" s="7"/>
      <c r="M49" s="7"/>
    </row>
    <row r="50" spans="3:40" ht="9" customHeight="1">
      <c r="C50" s="13"/>
      <c r="D50" s="13"/>
      <c r="E50" s="19"/>
      <c r="F50" s="19"/>
      <c r="G50" s="19"/>
      <c r="H50" s="19"/>
      <c r="I50" s="7"/>
      <c r="J50" s="7"/>
      <c r="K50" s="7"/>
      <c r="L50" s="7"/>
      <c r="M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9"/>
      <c r="AJ50" s="19"/>
      <c r="AK50" s="19"/>
      <c r="AL50" s="19"/>
      <c r="AM50" s="13"/>
      <c r="AN50" s="13"/>
    </row>
    <row r="51" spans="3:40" ht="9" customHeight="1">
      <c r="C51" s="13"/>
      <c r="D51" s="13"/>
      <c r="E51" s="19"/>
      <c r="F51" s="19"/>
      <c r="G51" s="19"/>
      <c r="H51" s="19"/>
      <c r="AI51" s="17"/>
      <c r="AJ51" s="17"/>
      <c r="AK51" s="17"/>
      <c r="AL51" s="17"/>
      <c r="AM51" s="16"/>
      <c r="AN51" s="16"/>
    </row>
    <row r="52" spans="3:8" ht="9" customHeight="1">
      <c r="C52" s="2"/>
      <c r="D52" s="2"/>
      <c r="E52" s="15"/>
      <c r="F52" s="15"/>
      <c r="G52" s="15"/>
      <c r="H52" s="15"/>
    </row>
    <row r="53" spans="2:55" ht="9" customHeight="1">
      <c r="B53" s="51" t="s">
        <v>13</v>
      </c>
      <c r="C53" s="51"/>
      <c r="D53" s="51"/>
      <c r="E53" s="51"/>
      <c r="F53" s="51"/>
      <c r="G53" s="51"/>
      <c r="H53" s="51"/>
      <c r="I53" s="51"/>
      <c r="J53" s="51"/>
      <c r="K53" s="51"/>
      <c r="AT53" s="51" t="s">
        <v>14</v>
      </c>
      <c r="AU53" s="51"/>
      <c r="AV53" s="51"/>
      <c r="AW53" s="51"/>
      <c r="AX53" s="51"/>
      <c r="AY53" s="51"/>
      <c r="AZ53" s="51"/>
      <c r="BA53" s="51"/>
      <c r="BB53" s="51"/>
      <c r="BC53" s="51"/>
    </row>
    <row r="54" spans="2:55" ht="9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ht="9" customHeight="1" thickBot="1"/>
    <row r="56" spans="1:91" ht="9" customHeight="1">
      <c r="A56" s="50"/>
      <c r="B56" s="47"/>
      <c r="C56" s="47"/>
      <c r="D56" s="47"/>
      <c r="E56" s="47"/>
      <c r="F56" s="47"/>
      <c r="G56" s="64">
        <v>1</v>
      </c>
      <c r="H56" s="65"/>
      <c r="I56" s="68" t="str">
        <f>C58</f>
        <v>尽誠</v>
      </c>
      <c r="J56" s="68"/>
      <c r="K56" s="68"/>
      <c r="L56" s="69"/>
      <c r="M56" s="64">
        <v>2</v>
      </c>
      <c r="N56" s="65"/>
      <c r="O56" s="68" t="str">
        <f>C60</f>
        <v>高中央</v>
      </c>
      <c r="P56" s="68"/>
      <c r="Q56" s="68"/>
      <c r="R56" s="69"/>
      <c r="S56" s="64">
        <v>3</v>
      </c>
      <c r="T56" s="65"/>
      <c r="U56" s="68" t="str">
        <f>C62</f>
        <v>観一</v>
      </c>
      <c r="V56" s="68"/>
      <c r="W56" s="68"/>
      <c r="X56" s="69"/>
      <c r="Y56" s="64">
        <v>4</v>
      </c>
      <c r="Z56" s="65"/>
      <c r="AA56" s="72" t="str">
        <f>C64</f>
        <v>多度津</v>
      </c>
      <c r="AB56" s="72"/>
      <c r="AC56" s="72"/>
      <c r="AD56" s="72"/>
      <c r="AE56" s="74" t="s">
        <v>0</v>
      </c>
      <c r="AF56" s="65"/>
      <c r="AG56" s="65" t="s">
        <v>24</v>
      </c>
      <c r="AH56" s="65" t="s">
        <v>1</v>
      </c>
      <c r="AI56" s="76"/>
      <c r="AJ56" s="64" t="s">
        <v>2</v>
      </c>
      <c r="AK56" s="65"/>
      <c r="AL56" s="76"/>
      <c r="AM56" s="65" t="s">
        <v>3</v>
      </c>
      <c r="AN56" s="65"/>
      <c r="AO56" s="78"/>
      <c r="AP56" s="14"/>
      <c r="AQ56" s="14"/>
      <c r="AR56" s="13"/>
      <c r="AS56" s="50"/>
      <c r="AT56" s="47"/>
      <c r="AU56" s="47"/>
      <c r="AV56" s="47"/>
      <c r="AW56" s="47"/>
      <c r="AX56" s="47"/>
      <c r="AY56" s="64">
        <v>1</v>
      </c>
      <c r="AZ56" s="65"/>
      <c r="BA56" s="68" t="str">
        <f>AU58</f>
        <v>高松商</v>
      </c>
      <c r="BB56" s="68"/>
      <c r="BC56" s="68"/>
      <c r="BD56" s="69"/>
      <c r="BE56" s="64">
        <v>2</v>
      </c>
      <c r="BF56" s="65"/>
      <c r="BG56" s="68" t="str">
        <f>AU60</f>
        <v>高中央</v>
      </c>
      <c r="BH56" s="68"/>
      <c r="BI56" s="68"/>
      <c r="BJ56" s="69"/>
      <c r="BK56" s="64">
        <v>3</v>
      </c>
      <c r="BL56" s="65"/>
      <c r="BM56" s="68" t="str">
        <f>AU62</f>
        <v>高桜井</v>
      </c>
      <c r="BN56" s="68"/>
      <c r="BO56" s="68"/>
      <c r="BP56" s="69"/>
      <c r="BQ56" s="64">
        <v>4</v>
      </c>
      <c r="BR56" s="65"/>
      <c r="BS56" s="68" t="str">
        <f>AU64</f>
        <v>三木</v>
      </c>
      <c r="BT56" s="68"/>
      <c r="BU56" s="68"/>
      <c r="BV56" s="102"/>
      <c r="BW56" s="74" t="s">
        <v>0</v>
      </c>
      <c r="BX56" s="65"/>
      <c r="BY56" s="65" t="s">
        <v>24</v>
      </c>
      <c r="BZ56" s="65" t="s">
        <v>1</v>
      </c>
      <c r="CA56" s="76"/>
      <c r="CB56" s="64" t="s">
        <v>2</v>
      </c>
      <c r="CC56" s="65"/>
      <c r="CD56" s="76"/>
      <c r="CE56" s="65" t="s">
        <v>3</v>
      </c>
      <c r="CF56" s="65"/>
      <c r="CG56" s="78"/>
      <c r="CH56" s="13"/>
      <c r="CI56" s="13"/>
      <c r="CJ56" s="13"/>
      <c r="CK56" s="13"/>
      <c r="CL56" s="13"/>
      <c r="CM56" s="13"/>
    </row>
    <row r="57" spans="1:91" ht="9" customHeight="1">
      <c r="A57" s="62"/>
      <c r="B57" s="63"/>
      <c r="C57" s="63"/>
      <c r="D57" s="63"/>
      <c r="E57" s="63"/>
      <c r="F57" s="63"/>
      <c r="G57" s="66"/>
      <c r="H57" s="67"/>
      <c r="I57" s="70"/>
      <c r="J57" s="70"/>
      <c r="K57" s="70"/>
      <c r="L57" s="71"/>
      <c r="M57" s="66"/>
      <c r="N57" s="67"/>
      <c r="O57" s="70"/>
      <c r="P57" s="70"/>
      <c r="Q57" s="70"/>
      <c r="R57" s="71"/>
      <c r="S57" s="66"/>
      <c r="T57" s="67"/>
      <c r="U57" s="70"/>
      <c r="V57" s="70"/>
      <c r="W57" s="70"/>
      <c r="X57" s="71"/>
      <c r="Y57" s="66"/>
      <c r="Z57" s="67"/>
      <c r="AA57" s="73"/>
      <c r="AB57" s="73"/>
      <c r="AC57" s="73"/>
      <c r="AD57" s="73"/>
      <c r="AE57" s="75"/>
      <c r="AF57" s="67"/>
      <c r="AG57" s="67"/>
      <c r="AH57" s="67"/>
      <c r="AI57" s="77"/>
      <c r="AJ57" s="66"/>
      <c r="AK57" s="67"/>
      <c r="AL57" s="77"/>
      <c r="AM57" s="79"/>
      <c r="AN57" s="79"/>
      <c r="AO57" s="80"/>
      <c r="AP57" s="14"/>
      <c r="AQ57" s="14"/>
      <c r="AR57" s="13"/>
      <c r="AS57" s="62"/>
      <c r="AT57" s="63"/>
      <c r="AU57" s="63"/>
      <c r="AV57" s="63"/>
      <c r="AW57" s="63"/>
      <c r="AX57" s="63"/>
      <c r="AY57" s="66"/>
      <c r="AZ57" s="67"/>
      <c r="BA57" s="70"/>
      <c r="BB57" s="70"/>
      <c r="BC57" s="70"/>
      <c r="BD57" s="71"/>
      <c r="BE57" s="66"/>
      <c r="BF57" s="67"/>
      <c r="BG57" s="70"/>
      <c r="BH57" s="70"/>
      <c r="BI57" s="70"/>
      <c r="BJ57" s="71"/>
      <c r="BK57" s="66"/>
      <c r="BL57" s="67"/>
      <c r="BM57" s="70"/>
      <c r="BN57" s="70"/>
      <c r="BO57" s="70"/>
      <c r="BP57" s="71"/>
      <c r="BQ57" s="66"/>
      <c r="BR57" s="67"/>
      <c r="BS57" s="70"/>
      <c r="BT57" s="70"/>
      <c r="BU57" s="70"/>
      <c r="BV57" s="103"/>
      <c r="BW57" s="75"/>
      <c r="BX57" s="67"/>
      <c r="BY57" s="67"/>
      <c r="BZ57" s="67"/>
      <c r="CA57" s="77"/>
      <c r="CB57" s="66"/>
      <c r="CC57" s="67"/>
      <c r="CD57" s="77"/>
      <c r="CE57" s="79"/>
      <c r="CF57" s="79"/>
      <c r="CG57" s="80"/>
      <c r="CH57" s="13"/>
      <c r="CI57" s="13"/>
      <c r="CJ57" s="13"/>
      <c r="CK57" s="13"/>
      <c r="CL57" s="13"/>
      <c r="CM57" s="13"/>
    </row>
    <row r="58" spans="1:91" ht="9" customHeight="1">
      <c r="A58" s="81">
        <v>1</v>
      </c>
      <c r="B58" s="82"/>
      <c r="C58" s="84" t="str">
        <f>S21</f>
        <v>尽誠</v>
      </c>
      <c r="D58" s="84"/>
      <c r="E58" s="84"/>
      <c r="F58" s="85"/>
      <c r="G58" s="63"/>
      <c r="H58" s="63"/>
      <c r="I58" s="63"/>
      <c r="J58" s="63"/>
      <c r="K58" s="63"/>
      <c r="L58" s="63"/>
      <c r="M58" s="86">
        <v>3</v>
      </c>
      <c r="N58" s="82"/>
      <c r="O58" s="82" t="s">
        <v>25</v>
      </c>
      <c r="P58" s="82"/>
      <c r="Q58" s="82">
        <v>0</v>
      </c>
      <c r="R58" s="87"/>
      <c r="S58" s="86">
        <v>3</v>
      </c>
      <c r="T58" s="82"/>
      <c r="U58" s="82" t="s">
        <v>25</v>
      </c>
      <c r="V58" s="82"/>
      <c r="W58" s="82">
        <v>0</v>
      </c>
      <c r="X58" s="87"/>
      <c r="Y58" s="86">
        <v>3</v>
      </c>
      <c r="Z58" s="82"/>
      <c r="AA58" s="82" t="s">
        <v>25</v>
      </c>
      <c r="AB58" s="82"/>
      <c r="AC58" s="82">
        <v>0</v>
      </c>
      <c r="AD58" s="82"/>
      <c r="AE58" s="88">
        <f>IF(M58=3,1,0)+IF(S58=3,1,0)+IF(Y58=3,1,0)</f>
        <v>3</v>
      </c>
      <c r="AF58" s="79"/>
      <c r="AG58" s="79" t="s">
        <v>26</v>
      </c>
      <c r="AH58" s="82">
        <f>IF(Q58=3,1,0)+IF(W58=3,1,0)+IF(AC58=3,1,0)</f>
        <v>0</v>
      </c>
      <c r="AI58" s="87"/>
      <c r="AJ58" s="86">
        <f>AE58*2+AH58</f>
        <v>6</v>
      </c>
      <c r="AK58" s="82"/>
      <c r="AL58" s="87"/>
      <c r="AM58" s="82">
        <f>RANK(AJ58,$AJ$58:$AL$65)</f>
        <v>1</v>
      </c>
      <c r="AN58" s="82"/>
      <c r="AO58" s="98"/>
      <c r="AP58" s="14"/>
      <c r="AQ58" s="14"/>
      <c r="AR58" s="13"/>
      <c r="AS58" s="81">
        <v>1</v>
      </c>
      <c r="AT58" s="82"/>
      <c r="AU58" s="84" t="str">
        <f>BI18</f>
        <v>高松商</v>
      </c>
      <c r="AV58" s="84"/>
      <c r="AW58" s="84"/>
      <c r="AX58" s="85"/>
      <c r="AY58" s="63"/>
      <c r="AZ58" s="63"/>
      <c r="BA58" s="63"/>
      <c r="BB58" s="63"/>
      <c r="BC58" s="63"/>
      <c r="BD58" s="63"/>
      <c r="BE58" s="86">
        <v>3</v>
      </c>
      <c r="BF58" s="82"/>
      <c r="BG58" s="82" t="s">
        <v>25</v>
      </c>
      <c r="BH58" s="82"/>
      <c r="BI58" s="82">
        <v>0</v>
      </c>
      <c r="BJ58" s="87"/>
      <c r="BK58" s="86">
        <v>3</v>
      </c>
      <c r="BL58" s="82"/>
      <c r="BM58" s="82" t="s">
        <v>25</v>
      </c>
      <c r="BN58" s="82"/>
      <c r="BO58" s="82">
        <v>0</v>
      </c>
      <c r="BP58" s="87"/>
      <c r="BQ58" s="86">
        <v>3</v>
      </c>
      <c r="BR58" s="82"/>
      <c r="BS58" s="82" t="s">
        <v>25</v>
      </c>
      <c r="BT58" s="82"/>
      <c r="BU58" s="82">
        <v>0</v>
      </c>
      <c r="BV58" s="82"/>
      <c r="BW58" s="88">
        <f>IF(BE58=3,1,0)+IF(BK58=3,1,0)+IF(BQ58=3,1,0)</f>
        <v>3</v>
      </c>
      <c r="BX58" s="79"/>
      <c r="BY58" s="79" t="s">
        <v>26</v>
      </c>
      <c r="BZ58" s="82">
        <f>IF(BI58=3,1,0)+IF(BO58=3,1,0)+IF(BU58=3,1,0)</f>
        <v>0</v>
      </c>
      <c r="CA58" s="87"/>
      <c r="CB58" s="86">
        <f>BW58*2+BZ58</f>
        <v>6</v>
      </c>
      <c r="CC58" s="82"/>
      <c r="CD58" s="87"/>
      <c r="CE58" s="82">
        <f>RANK(CB58,$CB$58:$CD$65)</f>
        <v>1</v>
      </c>
      <c r="CF58" s="82"/>
      <c r="CG58" s="98"/>
      <c r="CH58" s="13"/>
      <c r="CI58" s="13"/>
      <c r="CJ58" s="13"/>
      <c r="CK58" s="13"/>
      <c r="CL58" s="13"/>
      <c r="CM58" s="13"/>
    </row>
    <row r="59" spans="1:91" ht="9" customHeight="1">
      <c r="A59" s="83"/>
      <c r="B59" s="67"/>
      <c r="C59" s="70"/>
      <c r="D59" s="70"/>
      <c r="E59" s="70"/>
      <c r="F59" s="71"/>
      <c r="G59" s="63"/>
      <c r="H59" s="63"/>
      <c r="I59" s="63"/>
      <c r="J59" s="63"/>
      <c r="K59" s="63"/>
      <c r="L59" s="63"/>
      <c r="M59" s="66"/>
      <c r="N59" s="67"/>
      <c r="O59" s="67"/>
      <c r="P59" s="67"/>
      <c r="Q59" s="67"/>
      <c r="R59" s="77"/>
      <c r="S59" s="66"/>
      <c r="T59" s="67"/>
      <c r="U59" s="67"/>
      <c r="V59" s="67"/>
      <c r="W59" s="67"/>
      <c r="X59" s="77"/>
      <c r="Y59" s="66"/>
      <c r="Z59" s="67"/>
      <c r="AA59" s="67"/>
      <c r="AB59" s="67"/>
      <c r="AC59" s="67"/>
      <c r="AD59" s="67"/>
      <c r="AE59" s="75"/>
      <c r="AF59" s="67"/>
      <c r="AG59" s="67"/>
      <c r="AH59" s="67"/>
      <c r="AI59" s="77"/>
      <c r="AJ59" s="66"/>
      <c r="AK59" s="67"/>
      <c r="AL59" s="77"/>
      <c r="AM59" s="79"/>
      <c r="AN59" s="79"/>
      <c r="AO59" s="80"/>
      <c r="AP59" s="14"/>
      <c r="AQ59" s="14"/>
      <c r="AR59" s="13"/>
      <c r="AS59" s="83"/>
      <c r="AT59" s="67"/>
      <c r="AU59" s="70"/>
      <c r="AV59" s="70"/>
      <c r="AW59" s="70"/>
      <c r="AX59" s="71"/>
      <c r="AY59" s="63"/>
      <c r="AZ59" s="63"/>
      <c r="BA59" s="63"/>
      <c r="BB59" s="63"/>
      <c r="BC59" s="63"/>
      <c r="BD59" s="63"/>
      <c r="BE59" s="66"/>
      <c r="BF59" s="67"/>
      <c r="BG59" s="67"/>
      <c r="BH59" s="67"/>
      <c r="BI59" s="67"/>
      <c r="BJ59" s="77"/>
      <c r="BK59" s="66"/>
      <c r="BL59" s="67"/>
      <c r="BM59" s="67"/>
      <c r="BN59" s="67"/>
      <c r="BO59" s="67"/>
      <c r="BP59" s="77"/>
      <c r="BQ59" s="66"/>
      <c r="BR59" s="67"/>
      <c r="BS59" s="67"/>
      <c r="BT59" s="67"/>
      <c r="BU59" s="67"/>
      <c r="BV59" s="67"/>
      <c r="BW59" s="75"/>
      <c r="BX59" s="67"/>
      <c r="BY59" s="67"/>
      <c r="BZ59" s="67"/>
      <c r="CA59" s="77"/>
      <c r="CB59" s="66"/>
      <c r="CC59" s="67"/>
      <c r="CD59" s="77"/>
      <c r="CE59" s="79"/>
      <c r="CF59" s="79"/>
      <c r="CG59" s="80"/>
      <c r="CH59" s="13"/>
      <c r="CI59" s="13"/>
      <c r="CJ59" s="13"/>
      <c r="CK59" s="13"/>
      <c r="CL59" s="13"/>
      <c r="CM59" s="13"/>
    </row>
    <row r="60" spans="1:91" ht="9" customHeight="1">
      <c r="A60" s="81">
        <v>2</v>
      </c>
      <c r="B60" s="82"/>
      <c r="C60" s="84" t="str">
        <f>W36</f>
        <v>高中央</v>
      </c>
      <c r="D60" s="84"/>
      <c r="E60" s="84"/>
      <c r="F60" s="85"/>
      <c r="G60" s="86">
        <f>IF(Q58="","",Q58)</f>
        <v>0</v>
      </c>
      <c r="H60" s="82"/>
      <c r="I60" s="82" t="s">
        <v>25</v>
      </c>
      <c r="J60" s="82"/>
      <c r="K60" s="82">
        <f>IF(M58="","",M58)</f>
        <v>3</v>
      </c>
      <c r="L60" s="87"/>
      <c r="M60" s="63"/>
      <c r="N60" s="63"/>
      <c r="O60" s="63"/>
      <c r="P60" s="63"/>
      <c r="Q60" s="63"/>
      <c r="R60" s="63"/>
      <c r="S60" s="86">
        <v>3</v>
      </c>
      <c r="T60" s="82"/>
      <c r="U60" s="82" t="s">
        <v>25</v>
      </c>
      <c r="V60" s="82"/>
      <c r="W60" s="82">
        <v>0</v>
      </c>
      <c r="X60" s="87"/>
      <c r="Y60" s="86">
        <v>3</v>
      </c>
      <c r="Z60" s="82"/>
      <c r="AA60" s="82" t="s">
        <v>25</v>
      </c>
      <c r="AB60" s="82"/>
      <c r="AC60" s="82">
        <v>1</v>
      </c>
      <c r="AD60" s="82"/>
      <c r="AE60" s="88">
        <f>IF(G60=3,1,0)+IF(S60=3,1,0)+IF(Y60=3,1,0)</f>
        <v>2</v>
      </c>
      <c r="AF60" s="79"/>
      <c r="AG60" s="79" t="s">
        <v>26</v>
      </c>
      <c r="AH60" s="82">
        <f>IF(K60=3,1,0)+IF(W60=3,1,0)+IF(AC60=3,1,0)</f>
        <v>1</v>
      </c>
      <c r="AI60" s="87"/>
      <c r="AJ60" s="100">
        <f>AE60*2+AH60</f>
        <v>5</v>
      </c>
      <c r="AK60" s="79"/>
      <c r="AL60" s="101"/>
      <c r="AM60" s="86">
        <f>RANK(AJ60,$AJ$58:$AL$65)</f>
        <v>2</v>
      </c>
      <c r="AN60" s="82"/>
      <c r="AO60" s="98"/>
      <c r="AP60" s="14"/>
      <c r="AQ60" s="14"/>
      <c r="AR60" s="13"/>
      <c r="AS60" s="81">
        <v>2</v>
      </c>
      <c r="AT60" s="82"/>
      <c r="AU60" s="84" t="str">
        <f>BN27</f>
        <v>高中央</v>
      </c>
      <c r="AV60" s="84"/>
      <c r="AW60" s="84"/>
      <c r="AX60" s="85"/>
      <c r="AY60" s="86">
        <f>IF(BI58="","",BI58)</f>
        <v>0</v>
      </c>
      <c r="AZ60" s="82"/>
      <c r="BA60" s="82" t="s">
        <v>25</v>
      </c>
      <c r="BB60" s="82"/>
      <c r="BC60" s="82">
        <f>IF(BE58="","",BE58)</f>
        <v>3</v>
      </c>
      <c r="BD60" s="87"/>
      <c r="BE60" s="63"/>
      <c r="BF60" s="63"/>
      <c r="BG60" s="63"/>
      <c r="BH60" s="63"/>
      <c r="BI60" s="63"/>
      <c r="BJ60" s="63"/>
      <c r="BK60" s="86">
        <v>2</v>
      </c>
      <c r="BL60" s="82"/>
      <c r="BM60" s="82" t="s">
        <v>25</v>
      </c>
      <c r="BN60" s="82"/>
      <c r="BO60" s="82">
        <v>3</v>
      </c>
      <c r="BP60" s="87"/>
      <c r="BQ60" s="86">
        <v>1</v>
      </c>
      <c r="BR60" s="82"/>
      <c r="BS60" s="82" t="s">
        <v>25</v>
      </c>
      <c r="BT60" s="82"/>
      <c r="BU60" s="82">
        <v>3</v>
      </c>
      <c r="BV60" s="82"/>
      <c r="BW60" s="88">
        <f>IF(AY60=3,1,0)+IF(BK60=3,1,0)+IF(BQ60=3,1,0)</f>
        <v>0</v>
      </c>
      <c r="BX60" s="79"/>
      <c r="BY60" s="79" t="s">
        <v>26</v>
      </c>
      <c r="BZ60" s="82">
        <f>IF(BC60=3,1,0)+IF(BO60=3,1,0)+IF(BU60=3,1,0)</f>
        <v>3</v>
      </c>
      <c r="CA60" s="87"/>
      <c r="CB60" s="100">
        <f>BW60*2+BZ60</f>
        <v>3</v>
      </c>
      <c r="CC60" s="79"/>
      <c r="CD60" s="101"/>
      <c r="CE60" s="86">
        <f>RANK(CB60,$CB$58:$CD$65)</f>
        <v>4</v>
      </c>
      <c r="CF60" s="82"/>
      <c r="CG60" s="98"/>
      <c r="CH60" s="13"/>
      <c r="CI60" s="13"/>
      <c r="CJ60" s="13"/>
      <c r="CK60" s="13"/>
      <c r="CL60" s="13"/>
      <c r="CM60" s="13"/>
    </row>
    <row r="61" spans="1:91" ht="9" customHeight="1">
      <c r="A61" s="83"/>
      <c r="B61" s="67"/>
      <c r="C61" s="70"/>
      <c r="D61" s="70"/>
      <c r="E61" s="70"/>
      <c r="F61" s="71"/>
      <c r="G61" s="66"/>
      <c r="H61" s="67"/>
      <c r="I61" s="67"/>
      <c r="J61" s="67"/>
      <c r="K61" s="67"/>
      <c r="L61" s="77"/>
      <c r="M61" s="63"/>
      <c r="N61" s="63"/>
      <c r="O61" s="63"/>
      <c r="P61" s="63"/>
      <c r="Q61" s="63"/>
      <c r="R61" s="63"/>
      <c r="S61" s="66"/>
      <c r="T61" s="67"/>
      <c r="U61" s="67"/>
      <c r="V61" s="67"/>
      <c r="W61" s="67"/>
      <c r="X61" s="77"/>
      <c r="Y61" s="66"/>
      <c r="Z61" s="67"/>
      <c r="AA61" s="67"/>
      <c r="AB61" s="67"/>
      <c r="AC61" s="67"/>
      <c r="AD61" s="67"/>
      <c r="AE61" s="75"/>
      <c r="AF61" s="67"/>
      <c r="AG61" s="67"/>
      <c r="AH61" s="67"/>
      <c r="AI61" s="77"/>
      <c r="AJ61" s="66"/>
      <c r="AK61" s="67"/>
      <c r="AL61" s="77"/>
      <c r="AM61" s="66"/>
      <c r="AN61" s="67"/>
      <c r="AO61" s="99"/>
      <c r="AP61" s="14"/>
      <c r="AQ61" s="14"/>
      <c r="AR61" s="13"/>
      <c r="AS61" s="83"/>
      <c r="AT61" s="67"/>
      <c r="AU61" s="70"/>
      <c r="AV61" s="70"/>
      <c r="AW61" s="70"/>
      <c r="AX61" s="71"/>
      <c r="AY61" s="66"/>
      <c r="AZ61" s="67"/>
      <c r="BA61" s="67"/>
      <c r="BB61" s="67"/>
      <c r="BC61" s="67"/>
      <c r="BD61" s="77"/>
      <c r="BE61" s="63"/>
      <c r="BF61" s="63"/>
      <c r="BG61" s="63"/>
      <c r="BH61" s="63"/>
      <c r="BI61" s="63"/>
      <c r="BJ61" s="63"/>
      <c r="BK61" s="66"/>
      <c r="BL61" s="67"/>
      <c r="BM61" s="67"/>
      <c r="BN61" s="67"/>
      <c r="BO61" s="67"/>
      <c r="BP61" s="77"/>
      <c r="BQ61" s="66"/>
      <c r="BR61" s="67"/>
      <c r="BS61" s="67"/>
      <c r="BT61" s="67"/>
      <c r="BU61" s="67"/>
      <c r="BV61" s="67"/>
      <c r="BW61" s="75"/>
      <c r="BX61" s="67"/>
      <c r="BY61" s="67"/>
      <c r="BZ61" s="67"/>
      <c r="CA61" s="77"/>
      <c r="CB61" s="66"/>
      <c r="CC61" s="67"/>
      <c r="CD61" s="77"/>
      <c r="CE61" s="66"/>
      <c r="CF61" s="67"/>
      <c r="CG61" s="99"/>
      <c r="CH61" s="13"/>
      <c r="CI61" s="13"/>
      <c r="CJ61" s="13"/>
      <c r="CK61" s="13"/>
      <c r="CL61" s="13"/>
      <c r="CM61" s="13"/>
    </row>
    <row r="62" spans="1:91" ht="9" customHeight="1">
      <c r="A62" s="81">
        <v>3</v>
      </c>
      <c r="B62" s="82"/>
      <c r="C62" s="84" t="str">
        <f>W20</f>
        <v>観一</v>
      </c>
      <c r="D62" s="84"/>
      <c r="E62" s="84"/>
      <c r="F62" s="85"/>
      <c r="G62" s="86">
        <f>IF(W58="","",W58)</f>
        <v>0</v>
      </c>
      <c r="H62" s="82"/>
      <c r="I62" s="82" t="s">
        <v>25</v>
      </c>
      <c r="J62" s="82"/>
      <c r="K62" s="82">
        <f>IF(S58="","",S58)</f>
        <v>3</v>
      </c>
      <c r="L62" s="87"/>
      <c r="M62" s="86">
        <f>IF(W60="","",W60)</f>
        <v>0</v>
      </c>
      <c r="N62" s="82"/>
      <c r="O62" s="82" t="s">
        <v>25</v>
      </c>
      <c r="P62" s="82"/>
      <c r="Q62" s="82">
        <f>IF(S60="","",S60)</f>
        <v>3</v>
      </c>
      <c r="R62" s="87"/>
      <c r="S62" s="63"/>
      <c r="T62" s="63"/>
      <c r="U62" s="63"/>
      <c r="V62" s="63"/>
      <c r="W62" s="63"/>
      <c r="X62" s="63"/>
      <c r="Y62" s="86">
        <v>3</v>
      </c>
      <c r="Z62" s="82"/>
      <c r="AA62" s="82" t="s">
        <v>25</v>
      </c>
      <c r="AB62" s="82"/>
      <c r="AC62" s="82">
        <v>2</v>
      </c>
      <c r="AD62" s="82"/>
      <c r="AE62" s="88">
        <f>IF(G62=3,1,0)+IF(M62=3,1,0)+IF(Y62=3,1,0)</f>
        <v>1</v>
      </c>
      <c r="AF62" s="79"/>
      <c r="AG62" s="79" t="s">
        <v>26</v>
      </c>
      <c r="AH62" s="82">
        <f>IF(K62=3,1,0)+IF(Q62=3,1,0)+IF(AC62=3,1,0)</f>
        <v>2</v>
      </c>
      <c r="AI62" s="87"/>
      <c r="AJ62" s="100">
        <f>AE62*2+AH62</f>
        <v>4</v>
      </c>
      <c r="AK62" s="79"/>
      <c r="AL62" s="101"/>
      <c r="AM62" s="86">
        <f>RANK(AJ62,$AJ$58:$AL$65)</f>
        <v>3</v>
      </c>
      <c r="AN62" s="82"/>
      <c r="AO62" s="98"/>
      <c r="AP62" s="14"/>
      <c r="AQ62" s="14"/>
      <c r="AR62" s="13"/>
      <c r="AS62" s="81">
        <v>3</v>
      </c>
      <c r="AT62" s="82"/>
      <c r="AU62" s="84" t="str">
        <f>BN18</f>
        <v>高桜井</v>
      </c>
      <c r="AV62" s="84"/>
      <c r="AW62" s="84"/>
      <c r="AX62" s="85"/>
      <c r="AY62" s="86">
        <f>IF(BO58="","",BO58)</f>
        <v>0</v>
      </c>
      <c r="AZ62" s="82"/>
      <c r="BA62" s="82" t="s">
        <v>25</v>
      </c>
      <c r="BB62" s="82"/>
      <c r="BC62" s="82">
        <f>IF(BK58="","",BK58)</f>
        <v>3</v>
      </c>
      <c r="BD62" s="87"/>
      <c r="BE62" s="86">
        <f>IF(BO60="","",BO60)</f>
        <v>3</v>
      </c>
      <c r="BF62" s="82"/>
      <c r="BG62" s="82" t="s">
        <v>25</v>
      </c>
      <c r="BH62" s="82"/>
      <c r="BI62" s="82">
        <f>IF(BK60="","",BK60)</f>
        <v>2</v>
      </c>
      <c r="BJ62" s="87"/>
      <c r="BK62" s="63"/>
      <c r="BL62" s="63"/>
      <c r="BM62" s="63"/>
      <c r="BN62" s="63"/>
      <c r="BO62" s="63"/>
      <c r="BP62" s="63"/>
      <c r="BQ62" s="86">
        <v>3</v>
      </c>
      <c r="BR62" s="82"/>
      <c r="BS62" s="82" t="s">
        <v>25</v>
      </c>
      <c r="BT62" s="82"/>
      <c r="BU62" s="82">
        <v>0</v>
      </c>
      <c r="BV62" s="82"/>
      <c r="BW62" s="88">
        <f>IF(AY62=3,1,0)+IF(BE62=3,1,0)+IF(BQ62=3,1,0)</f>
        <v>2</v>
      </c>
      <c r="BX62" s="79"/>
      <c r="BY62" s="79" t="s">
        <v>26</v>
      </c>
      <c r="BZ62" s="82">
        <f>IF(BC62=3,1,0)+IF(BI62=3,1,0)+IF(BU62=3,1,0)</f>
        <v>1</v>
      </c>
      <c r="CA62" s="87"/>
      <c r="CB62" s="100">
        <f>BW62*2+BZ62</f>
        <v>5</v>
      </c>
      <c r="CC62" s="79"/>
      <c r="CD62" s="101"/>
      <c r="CE62" s="86">
        <f>RANK(CB62,$CB$58:$CD$65)</f>
        <v>2</v>
      </c>
      <c r="CF62" s="82"/>
      <c r="CG62" s="98"/>
      <c r="CH62" s="13"/>
      <c r="CI62" s="13"/>
      <c r="CJ62" s="13"/>
      <c r="CK62" s="13"/>
      <c r="CL62" s="13"/>
      <c r="CM62" s="13"/>
    </row>
    <row r="63" spans="1:91" ht="9" customHeight="1">
      <c r="A63" s="83"/>
      <c r="B63" s="67"/>
      <c r="C63" s="70"/>
      <c r="D63" s="70"/>
      <c r="E63" s="70"/>
      <c r="F63" s="71"/>
      <c r="G63" s="66"/>
      <c r="H63" s="67"/>
      <c r="I63" s="67"/>
      <c r="J63" s="67"/>
      <c r="K63" s="67"/>
      <c r="L63" s="77"/>
      <c r="M63" s="66"/>
      <c r="N63" s="67"/>
      <c r="O63" s="67"/>
      <c r="P63" s="67"/>
      <c r="Q63" s="67"/>
      <c r="R63" s="77"/>
      <c r="S63" s="63"/>
      <c r="T63" s="63"/>
      <c r="U63" s="63"/>
      <c r="V63" s="63"/>
      <c r="W63" s="63"/>
      <c r="X63" s="63"/>
      <c r="Y63" s="66"/>
      <c r="Z63" s="67"/>
      <c r="AA63" s="67"/>
      <c r="AB63" s="67"/>
      <c r="AC63" s="67"/>
      <c r="AD63" s="67"/>
      <c r="AE63" s="75"/>
      <c r="AF63" s="67"/>
      <c r="AG63" s="67"/>
      <c r="AH63" s="67"/>
      <c r="AI63" s="77"/>
      <c r="AJ63" s="66"/>
      <c r="AK63" s="67"/>
      <c r="AL63" s="77"/>
      <c r="AM63" s="66"/>
      <c r="AN63" s="67"/>
      <c r="AO63" s="99"/>
      <c r="AP63" s="14"/>
      <c r="AQ63" s="14"/>
      <c r="AR63" s="13"/>
      <c r="AS63" s="83"/>
      <c r="AT63" s="67"/>
      <c r="AU63" s="70"/>
      <c r="AV63" s="70"/>
      <c r="AW63" s="70"/>
      <c r="AX63" s="71"/>
      <c r="AY63" s="66"/>
      <c r="AZ63" s="67"/>
      <c r="BA63" s="67"/>
      <c r="BB63" s="67"/>
      <c r="BC63" s="67"/>
      <c r="BD63" s="77"/>
      <c r="BE63" s="66"/>
      <c r="BF63" s="67"/>
      <c r="BG63" s="67"/>
      <c r="BH63" s="67"/>
      <c r="BI63" s="67"/>
      <c r="BJ63" s="77"/>
      <c r="BK63" s="63"/>
      <c r="BL63" s="63"/>
      <c r="BM63" s="63"/>
      <c r="BN63" s="63"/>
      <c r="BO63" s="63"/>
      <c r="BP63" s="63"/>
      <c r="BQ63" s="66"/>
      <c r="BR63" s="67"/>
      <c r="BS63" s="67"/>
      <c r="BT63" s="67"/>
      <c r="BU63" s="67"/>
      <c r="BV63" s="67"/>
      <c r="BW63" s="75"/>
      <c r="BX63" s="67"/>
      <c r="BY63" s="67"/>
      <c r="BZ63" s="67"/>
      <c r="CA63" s="77"/>
      <c r="CB63" s="66"/>
      <c r="CC63" s="67"/>
      <c r="CD63" s="77"/>
      <c r="CE63" s="66"/>
      <c r="CF63" s="67"/>
      <c r="CG63" s="99"/>
      <c r="CH63" s="13"/>
      <c r="CI63" s="13"/>
      <c r="CJ63" s="13"/>
      <c r="CK63" s="13"/>
      <c r="CL63" s="13"/>
      <c r="CM63" s="13"/>
    </row>
    <row r="64" spans="1:91" ht="9" customHeight="1">
      <c r="A64" s="81">
        <v>4</v>
      </c>
      <c r="B64" s="82"/>
      <c r="C64" s="84" t="str">
        <f>S38</f>
        <v>多度津</v>
      </c>
      <c r="D64" s="84"/>
      <c r="E64" s="84"/>
      <c r="F64" s="85"/>
      <c r="G64" s="86">
        <f>IF(AC58="","",AC58)</f>
        <v>0</v>
      </c>
      <c r="H64" s="82"/>
      <c r="I64" s="82" t="s">
        <v>25</v>
      </c>
      <c r="J64" s="82"/>
      <c r="K64" s="82">
        <f>IF(Y58="","",Y58)</f>
        <v>3</v>
      </c>
      <c r="L64" s="87"/>
      <c r="M64" s="86">
        <f>IF(AC60="","",AC60)</f>
        <v>1</v>
      </c>
      <c r="N64" s="82"/>
      <c r="O64" s="82" t="s">
        <v>25</v>
      </c>
      <c r="P64" s="82"/>
      <c r="Q64" s="82">
        <f>IF(Y60="","",Y60)</f>
        <v>3</v>
      </c>
      <c r="R64" s="87"/>
      <c r="S64" s="86">
        <f>IF(AC62="","",AC62)</f>
        <v>2</v>
      </c>
      <c r="T64" s="82"/>
      <c r="U64" s="82" t="s">
        <v>25</v>
      </c>
      <c r="V64" s="82"/>
      <c r="W64" s="82">
        <f>IF(Y62="","",Y62)</f>
        <v>3</v>
      </c>
      <c r="X64" s="87"/>
      <c r="Y64" s="63"/>
      <c r="Z64" s="63"/>
      <c r="AA64" s="63"/>
      <c r="AB64" s="63"/>
      <c r="AC64" s="63"/>
      <c r="AD64" s="63"/>
      <c r="AE64" s="88">
        <f>IF(G64=3,1,0)+IF(M64=3,1,0)+IF(S64=3,1,0)</f>
        <v>0</v>
      </c>
      <c r="AF64" s="79"/>
      <c r="AG64" s="79" t="s">
        <v>26</v>
      </c>
      <c r="AH64" s="82">
        <f>IF(K64=3,1,0)+IF(Q64=3,1,0)+IF(W64=3,1,0)</f>
        <v>3</v>
      </c>
      <c r="AI64" s="87"/>
      <c r="AJ64" s="86">
        <f>AE64*2+AH64</f>
        <v>3</v>
      </c>
      <c r="AK64" s="82"/>
      <c r="AL64" s="87"/>
      <c r="AM64" s="79">
        <f>RANK(AJ64,$AJ$58:$AL$65)</f>
        <v>4</v>
      </c>
      <c r="AN64" s="79"/>
      <c r="AO64" s="80"/>
      <c r="AP64" s="14"/>
      <c r="AQ64" s="14"/>
      <c r="AR64" s="13"/>
      <c r="AS64" s="81">
        <v>4</v>
      </c>
      <c r="AT64" s="82"/>
      <c r="AU64" s="84" t="str">
        <f>BI27</f>
        <v>三木</v>
      </c>
      <c r="AV64" s="84"/>
      <c r="AW64" s="84"/>
      <c r="AX64" s="85"/>
      <c r="AY64" s="86">
        <f>IF(BU58="","",BU58)</f>
        <v>0</v>
      </c>
      <c r="AZ64" s="82"/>
      <c r="BA64" s="82" t="s">
        <v>25</v>
      </c>
      <c r="BB64" s="82"/>
      <c r="BC64" s="82">
        <f>IF(BQ58="","",BQ58)</f>
        <v>3</v>
      </c>
      <c r="BD64" s="87"/>
      <c r="BE64" s="86">
        <f>IF(BU60="","",BU60)</f>
        <v>3</v>
      </c>
      <c r="BF64" s="82"/>
      <c r="BG64" s="82" t="s">
        <v>25</v>
      </c>
      <c r="BH64" s="82"/>
      <c r="BI64" s="82">
        <f>IF(BQ60="","",BQ60)</f>
        <v>1</v>
      </c>
      <c r="BJ64" s="87"/>
      <c r="BK64" s="86">
        <f>IF(BU62="","",BU62)</f>
        <v>0</v>
      </c>
      <c r="BL64" s="82"/>
      <c r="BM64" s="82" t="s">
        <v>25</v>
      </c>
      <c r="BN64" s="82"/>
      <c r="BO64" s="82">
        <f>IF(BQ62="","",BQ62)</f>
        <v>3</v>
      </c>
      <c r="BP64" s="87"/>
      <c r="BQ64" s="63"/>
      <c r="BR64" s="63"/>
      <c r="BS64" s="63"/>
      <c r="BT64" s="63"/>
      <c r="BU64" s="63"/>
      <c r="BV64" s="63"/>
      <c r="BW64" s="88">
        <f>IF(AY64=3,1,0)+IF(BE64=3,1,0)+IF(BK64=3,1,0)</f>
        <v>1</v>
      </c>
      <c r="BX64" s="79"/>
      <c r="BY64" s="79" t="s">
        <v>26</v>
      </c>
      <c r="BZ64" s="82">
        <f>IF(BC64=3,1,0)+IF(BI64=3,1,0)+IF(BO64=3,1,0)</f>
        <v>2</v>
      </c>
      <c r="CA64" s="87"/>
      <c r="CB64" s="86">
        <f>BW64*2+BZ64</f>
        <v>4</v>
      </c>
      <c r="CC64" s="82"/>
      <c r="CD64" s="87"/>
      <c r="CE64" s="79">
        <f>RANK(CB64,$CB$58:$CD$65)</f>
        <v>3</v>
      </c>
      <c r="CF64" s="79"/>
      <c r="CG64" s="80"/>
      <c r="CH64" s="13"/>
      <c r="CI64" s="13"/>
      <c r="CJ64" s="13"/>
      <c r="CK64" s="13"/>
      <c r="CL64" s="13"/>
      <c r="CM64" s="13"/>
    </row>
    <row r="65" spans="1:91" ht="9" customHeight="1" thickBot="1">
      <c r="A65" s="92"/>
      <c r="B65" s="90"/>
      <c r="C65" s="93"/>
      <c r="D65" s="93"/>
      <c r="E65" s="93"/>
      <c r="F65" s="94"/>
      <c r="G65" s="89"/>
      <c r="H65" s="90"/>
      <c r="I65" s="90"/>
      <c r="J65" s="90"/>
      <c r="K65" s="90"/>
      <c r="L65" s="91"/>
      <c r="M65" s="89"/>
      <c r="N65" s="90"/>
      <c r="O65" s="90"/>
      <c r="P65" s="90"/>
      <c r="Q65" s="90"/>
      <c r="R65" s="91"/>
      <c r="S65" s="89"/>
      <c r="T65" s="90"/>
      <c r="U65" s="90"/>
      <c r="V65" s="90"/>
      <c r="W65" s="90"/>
      <c r="X65" s="91"/>
      <c r="Y65" s="95"/>
      <c r="Z65" s="95"/>
      <c r="AA65" s="95"/>
      <c r="AB65" s="95"/>
      <c r="AC65" s="95"/>
      <c r="AD65" s="95"/>
      <c r="AE65" s="96"/>
      <c r="AF65" s="90"/>
      <c r="AG65" s="90"/>
      <c r="AH65" s="90"/>
      <c r="AI65" s="91"/>
      <c r="AJ65" s="89"/>
      <c r="AK65" s="90"/>
      <c r="AL65" s="91"/>
      <c r="AM65" s="90"/>
      <c r="AN65" s="90"/>
      <c r="AO65" s="97"/>
      <c r="AP65" s="14"/>
      <c r="AQ65" s="14"/>
      <c r="AR65" s="13"/>
      <c r="AS65" s="92"/>
      <c r="AT65" s="90"/>
      <c r="AU65" s="93"/>
      <c r="AV65" s="93"/>
      <c r="AW65" s="93"/>
      <c r="AX65" s="94"/>
      <c r="AY65" s="89"/>
      <c r="AZ65" s="90"/>
      <c r="BA65" s="90"/>
      <c r="BB65" s="90"/>
      <c r="BC65" s="90"/>
      <c r="BD65" s="91"/>
      <c r="BE65" s="89"/>
      <c r="BF65" s="90"/>
      <c r="BG65" s="90"/>
      <c r="BH65" s="90"/>
      <c r="BI65" s="90"/>
      <c r="BJ65" s="91"/>
      <c r="BK65" s="89"/>
      <c r="BL65" s="90"/>
      <c r="BM65" s="90"/>
      <c r="BN65" s="90"/>
      <c r="BO65" s="90"/>
      <c r="BP65" s="91"/>
      <c r="BQ65" s="95"/>
      <c r="BR65" s="95"/>
      <c r="BS65" s="95"/>
      <c r="BT65" s="95"/>
      <c r="BU65" s="95"/>
      <c r="BV65" s="95"/>
      <c r="BW65" s="96"/>
      <c r="BX65" s="90"/>
      <c r="BY65" s="90"/>
      <c r="BZ65" s="90"/>
      <c r="CA65" s="91"/>
      <c r="CB65" s="89"/>
      <c r="CC65" s="90"/>
      <c r="CD65" s="91"/>
      <c r="CE65" s="90"/>
      <c r="CF65" s="90"/>
      <c r="CG65" s="97"/>
      <c r="CH65" s="13"/>
      <c r="CI65" s="13"/>
      <c r="CJ65" s="13"/>
      <c r="CK65" s="13"/>
      <c r="CL65" s="13"/>
      <c r="CM65" s="13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9"/>
      <c r="AJ69" s="19"/>
      <c r="AK69" s="19"/>
      <c r="AL69" s="19"/>
      <c r="AM69" s="13"/>
      <c r="AN69" s="13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9"/>
      <c r="AJ70" s="19"/>
      <c r="AK70" s="19"/>
      <c r="AL70" s="19"/>
      <c r="AM70" s="13"/>
      <c r="AN70" s="13"/>
    </row>
    <row r="71" spans="24:61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9"/>
      <c r="AJ71" s="19"/>
      <c r="AK71" s="19"/>
      <c r="AL71" s="19"/>
      <c r="AM71" s="13"/>
      <c r="AN71" s="13"/>
      <c r="AW71" s="13"/>
      <c r="AX71" s="13"/>
      <c r="AY71" s="19"/>
      <c r="AZ71" s="19"/>
      <c r="BA71" s="19"/>
      <c r="BB71" s="19"/>
      <c r="BC71" s="7"/>
      <c r="BD71" s="7"/>
      <c r="BE71" s="7"/>
      <c r="BF71" s="7"/>
      <c r="BG71" s="7"/>
      <c r="BH71" s="7"/>
      <c r="BI71" s="7"/>
    </row>
    <row r="72" spans="24:61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9"/>
      <c r="AJ72" s="19"/>
      <c r="AK72" s="19"/>
      <c r="AL72" s="19"/>
      <c r="AM72" s="13"/>
      <c r="AN72" s="13"/>
      <c r="AW72" s="13"/>
      <c r="AX72" s="13"/>
      <c r="AY72" s="19"/>
      <c r="AZ72" s="19"/>
      <c r="BA72" s="19"/>
      <c r="BB72" s="19"/>
      <c r="BC72" s="7"/>
      <c r="BD72" s="7"/>
      <c r="BE72" s="7"/>
      <c r="BF72" s="7"/>
      <c r="BG72" s="7"/>
      <c r="BH72" s="7"/>
      <c r="BI72" s="7"/>
    </row>
    <row r="73" spans="24:61" ht="9" customHeight="1">
      <c r="X73" s="13"/>
      <c r="Y73" s="13"/>
      <c r="Z73" s="7"/>
      <c r="AA73" s="7"/>
      <c r="AB73" s="7"/>
      <c r="AC73" s="7"/>
      <c r="AD73" s="7"/>
      <c r="AE73" s="7"/>
      <c r="AF73" s="7"/>
      <c r="AG73" s="7"/>
      <c r="AH73" s="7"/>
      <c r="AI73" s="19"/>
      <c r="AJ73" s="19"/>
      <c r="AK73" s="19"/>
      <c r="AL73" s="19"/>
      <c r="AM73" s="13"/>
      <c r="AN73" s="13"/>
      <c r="AW73" s="13"/>
      <c r="AX73" s="13"/>
      <c r="AY73" s="19"/>
      <c r="AZ73" s="19"/>
      <c r="BA73" s="19"/>
      <c r="BB73" s="19"/>
      <c r="BC73" s="7"/>
      <c r="BD73" s="7"/>
      <c r="BE73" s="7"/>
      <c r="BF73" s="7"/>
      <c r="BG73" s="7"/>
      <c r="BH73" s="7"/>
      <c r="BI73" s="7"/>
    </row>
    <row r="74" spans="4:61" ht="9" customHeight="1"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7"/>
      <c r="AA74" s="7"/>
      <c r="AB74" s="7"/>
      <c r="AC74" s="7"/>
      <c r="AD74" s="7"/>
      <c r="AE74" s="7"/>
      <c r="AF74" s="7"/>
      <c r="AG74" s="7"/>
      <c r="AH74" s="7"/>
      <c r="AI74" s="19"/>
      <c r="AJ74" s="19"/>
      <c r="AK74" s="19"/>
      <c r="AL74" s="19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9"/>
      <c r="AZ74" s="19"/>
      <c r="BA74" s="19"/>
      <c r="BB74" s="19"/>
      <c r="BC74" s="7"/>
      <c r="BD74" s="7"/>
      <c r="BE74" s="7"/>
      <c r="BF74" s="7"/>
      <c r="BG74" s="7"/>
      <c r="BH74" s="7"/>
      <c r="BI74" s="7"/>
    </row>
    <row r="75" spans="4:61" ht="9" customHeight="1"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/>
      <c r="AI75" s="19"/>
      <c r="AJ75" s="19"/>
      <c r="AK75" s="19"/>
      <c r="AL75" s="19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9"/>
      <c r="AZ75" s="19"/>
      <c r="BA75" s="19"/>
      <c r="BB75" s="19"/>
      <c r="BC75" s="7"/>
      <c r="BD75" s="7"/>
      <c r="BE75" s="7"/>
      <c r="BF75" s="7"/>
      <c r="BG75" s="7"/>
      <c r="BH75" s="7"/>
      <c r="BI75" s="7"/>
    </row>
    <row r="76" spans="4:61" ht="9" customHeight="1"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/>
      <c r="AI76" s="19"/>
      <c r="AJ76" s="19"/>
      <c r="AK76" s="19"/>
      <c r="AL76" s="19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9"/>
      <c r="AZ76" s="19"/>
      <c r="BA76" s="19"/>
      <c r="BB76" s="19"/>
      <c r="BC76" s="7"/>
      <c r="BD76" s="7"/>
      <c r="BE76" s="7"/>
      <c r="BF76" s="7"/>
      <c r="BG76" s="7"/>
      <c r="BH76" s="7"/>
      <c r="BI76" s="7"/>
    </row>
    <row r="77" spans="4:61" ht="9" customHeight="1"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"/>
      <c r="AA77" s="7"/>
      <c r="AB77" s="7"/>
      <c r="AC77" s="7"/>
      <c r="AD77" s="7"/>
      <c r="AE77" s="7"/>
      <c r="AF77" s="7"/>
      <c r="AG77" s="7"/>
      <c r="AH77" s="7"/>
      <c r="AI77" s="19"/>
      <c r="AJ77" s="19"/>
      <c r="AK77" s="19"/>
      <c r="AL77" s="19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9"/>
      <c r="AZ77" s="19"/>
      <c r="BA77" s="19"/>
      <c r="BB77" s="19"/>
      <c r="BC77" s="7"/>
      <c r="BD77" s="7"/>
      <c r="BE77" s="7"/>
      <c r="BF77" s="7"/>
      <c r="BG77" s="7"/>
      <c r="BH77" s="7"/>
      <c r="BI77" s="7"/>
    </row>
    <row r="78" spans="4:61" ht="9" customHeight="1"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7"/>
      <c r="AA78" s="7"/>
      <c r="AB78" s="7"/>
      <c r="AC78" s="7"/>
      <c r="AD78" s="7"/>
      <c r="AE78" s="7"/>
      <c r="AF78" s="7"/>
      <c r="AG78" s="7"/>
      <c r="AH78" s="7"/>
      <c r="AI78" s="19"/>
      <c r="AJ78" s="19"/>
      <c r="AK78" s="19"/>
      <c r="AL78" s="19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9"/>
      <c r="AZ78" s="19"/>
      <c r="BA78" s="19"/>
      <c r="BB78" s="19"/>
      <c r="BC78" s="7"/>
      <c r="BD78" s="7"/>
      <c r="BE78" s="7"/>
      <c r="BF78" s="7"/>
      <c r="BG78" s="7"/>
      <c r="BH78" s="7"/>
      <c r="BI78" s="7"/>
    </row>
    <row r="79" spans="4:61" ht="9" customHeight="1"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"/>
      <c r="AA79" s="7"/>
      <c r="AB79" s="7"/>
      <c r="AC79" s="7"/>
      <c r="AD79" s="7"/>
      <c r="AE79" s="7"/>
      <c r="AF79" s="7"/>
      <c r="AG79" s="7"/>
      <c r="AH79" s="7"/>
      <c r="AI79" s="19"/>
      <c r="AJ79" s="19"/>
      <c r="AK79" s="19"/>
      <c r="AL79" s="19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9"/>
      <c r="AZ79" s="19"/>
      <c r="BA79" s="19"/>
      <c r="BB79" s="19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9"/>
      <c r="AJ80" s="19"/>
      <c r="AK80" s="19"/>
      <c r="AL80" s="19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9"/>
      <c r="AZ80" s="19"/>
      <c r="BA80" s="19"/>
      <c r="BB80" s="19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9"/>
      <c r="AJ81" s="19"/>
      <c r="AK81" s="19"/>
      <c r="AL81" s="19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9"/>
      <c r="AZ81" s="19"/>
      <c r="BA81" s="19"/>
      <c r="BB81" s="19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9"/>
      <c r="AJ82" s="19"/>
      <c r="AK82" s="19"/>
      <c r="AL82" s="19"/>
      <c r="AM82" s="13"/>
      <c r="AN82" s="13"/>
      <c r="AW82" s="13"/>
      <c r="AX82" s="13"/>
      <c r="AY82" s="19"/>
      <c r="AZ82" s="19"/>
      <c r="BA82" s="19"/>
      <c r="BB82" s="19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9"/>
      <c r="AJ83" s="19"/>
      <c r="AK83" s="19"/>
      <c r="AL83" s="19"/>
      <c r="AM83" s="13"/>
      <c r="AN83" s="13"/>
      <c r="AW83" s="13"/>
      <c r="AX83" s="13"/>
      <c r="AY83" s="19"/>
      <c r="AZ83" s="19"/>
      <c r="BA83" s="19"/>
      <c r="BB83" s="19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9"/>
      <c r="AJ84" s="19"/>
      <c r="AK84" s="19"/>
      <c r="AL84" s="19"/>
      <c r="AM84" s="13"/>
      <c r="AN84" s="13"/>
      <c r="AW84" s="13"/>
      <c r="AX84" s="13"/>
      <c r="AY84" s="19"/>
      <c r="AZ84" s="19"/>
      <c r="BA84" s="19"/>
      <c r="BB84" s="19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9"/>
      <c r="AJ85" s="19"/>
      <c r="AK85" s="19"/>
      <c r="AL85" s="19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9"/>
      <c r="AJ86" s="19"/>
      <c r="AK86" s="19"/>
      <c r="AL86" s="19"/>
      <c r="AM86" s="13"/>
      <c r="AN86" s="13"/>
    </row>
  </sheetData>
  <mergeCells count="302">
    <mergeCell ref="BM60:BN61"/>
    <mergeCell ref="R2:BQ3"/>
    <mergeCell ref="AS64:AT65"/>
    <mergeCell ref="AU64:AX65"/>
    <mergeCell ref="AY64:AZ65"/>
    <mergeCell ref="BQ64:BV65"/>
    <mergeCell ref="AS62:AT63"/>
    <mergeCell ref="AU62:AX63"/>
    <mergeCell ref="AY62:AZ63"/>
    <mergeCell ref="BE62:BF63"/>
    <mergeCell ref="BG62:BH63"/>
    <mergeCell ref="BA62:BB63"/>
    <mergeCell ref="BK60:BL61"/>
    <mergeCell ref="AS60:AT61"/>
    <mergeCell ref="AU60:AX61"/>
    <mergeCell ref="AY60:AZ61"/>
    <mergeCell ref="BE60:BJ61"/>
    <mergeCell ref="BA60:BB61"/>
    <mergeCell ref="BC60:BD61"/>
    <mergeCell ref="BC62:BD63"/>
    <mergeCell ref="CE56:CG57"/>
    <mergeCell ref="AS58:AT59"/>
    <mergeCell ref="AU58:AX59"/>
    <mergeCell ref="AY58:BD59"/>
    <mergeCell ref="BE58:BF59"/>
    <mergeCell ref="BY58:BY59"/>
    <mergeCell ref="BZ58:CA59"/>
    <mergeCell ref="CB58:CD59"/>
    <mergeCell ref="CE58:CG59"/>
    <mergeCell ref="BU58:BV59"/>
    <mergeCell ref="BZ64:CA65"/>
    <mergeCell ref="CB64:CD65"/>
    <mergeCell ref="CE64:CG65"/>
    <mergeCell ref="BO64:BP65"/>
    <mergeCell ref="BW64:BX65"/>
    <mergeCell ref="BY64:BY65"/>
    <mergeCell ref="BA64:BB65"/>
    <mergeCell ref="BC64:BD65"/>
    <mergeCell ref="BE64:BF65"/>
    <mergeCell ref="BG64:BH65"/>
    <mergeCell ref="BI64:BJ65"/>
    <mergeCell ref="BK64:BL65"/>
    <mergeCell ref="BM64:BN65"/>
    <mergeCell ref="BY62:BY63"/>
    <mergeCell ref="BQ62:BR63"/>
    <mergeCell ref="BI62:BJ63"/>
    <mergeCell ref="BK62:BP63"/>
    <mergeCell ref="BZ62:CA63"/>
    <mergeCell ref="CB62:CD63"/>
    <mergeCell ref="CE62:CG63"/>
    <mergeCell ref="BS62:BT63"/>
    <mergeCell ref="BU62:BV63"/>
    <mergeCell ref="BW62:BX63"/>
    <mergeCell ref="CE60:CG61"/>
    <mergeCell ref="BS60:BT61"/>
    <mergeCell ref="BU60:BV61"/>
    <mergeCell ref="BW60:BX61"/>
    <mergeCell ref="BY60:BY61"/>
    <mergeCell ref="BZ60:CA61"/>
    <mergeCell ref="CB60:CD61"/>
    <mergeCell ref="BO60:BP61"/>
    <mergeCell ref="BQ60:BR61"/>
    <mergeCell ref="BQ58:BR59"/>
    <mergeCell ref="BS58:BT59"/>
    <mergeCell ref="BW58:BX59"/>
    <mergeCell ref="BY56:BY57"/>
    <mergeCell ref="BG58:BH59"/>
    <mergeCell ref="BI58:BJ59"/>
    <mergeCell ref="BK58:BL59"/>
    <mergeCell ref="BM58:BN59"/>
    <mergeCell ref="BO58:BP59"/>
    <mergeCell ref="BE56:BF57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C38:D39"/>
    <mergeCell ref="E46:H47"/>
    <mergeCell ref="AS56:AX57"/>
    <mergeCell ref="AY56:AZ57"/>
    <mergeCell ref="B53:K54"/>
    <mergeCell ref="AT53:BC54"/>
    <mergeCell ref="C40:D41"/>
    <mergeCell ref="C42:D43"/>
    <mergeCell ref="C44:D45"/>
    <mergeCell ref="C46:D47"/>
    <mergeCell ref="AJ62:AL63"/>
    <mergeCell ref="AG60:AG61"/>
    <mergeCell ref="AU43:AY44"/>
    <mergeCell ref="BA44:BB45"/>
    <mergeCell ref="BA56:BD57"/>
    <mergeCell ref="AH60:AI61"/>
    <mergeCell ref="AJ60:AL61"/>
    <mergeCell ref="AM60:AO61"/>
    <mergeCell ref="AM58:AO59"/>
    <mergeCell ref="AJ58:AL59"/>
    <mergeCell ref="Y64:AD65"/>
    <mergeCell ref="AE64:AF65"/>
    <mergeCell ref="AT4:BF5"/>
    <mergeCell ref="BQ6:CH7"/>
    <mergeCell ref="BQ8:CG9"/>
    <mergeCell ref="AG64:AG65"/>
    <mergeCell ref="AH64:AI65"/>
    <mergeCell ref="AJ64:AL65"/>
    <mergeCell ref="AM64:AO65"/>
    <mergeCell ref="AM62:AO63"/>
    <mergeCell ref="A64:B65"/>
    <mergeCell ref="C64:F65"/>
    <mergeCell ref="G64:H65"/>
    <mergeCell ref="I64:J65"/>
    <mergeCell ref="K64:L65"/>
    <mergeCell ref="M64:N65"/>
    <mergeCell ref="O64:P65"/>
    <mergeCell ref="Q64:R65"/>
    <mergeCell ref="S64:T65"/>
    <mergeCell ref="AE62:AF63"/>
    <mergeCell ref="AG62:AG63"/>
    <mergeCell ref="AH62:AI63"/>
    <mergeCell ref="S62:X63"/>
    <mergeCell ref="Y62:Z63"/>
    <mergeCell ref="AA62:AB63"/>
    <mergeCell ref="AC62:AD63"/>
    <mergeCell ref="U64:V65"/>
    <mergeCell ref="W64:X65"/>
    <mergeCell ref="AC60:AD61"/>
    <mergeCell ref="AE60:AF61"/>
    <mergeCell ref="A62:B63"/>
    <mergeCell ref="C62:F63"/>
    <mergeCell ref="G62:H63"/>
    <mergeCell ref="I62:J63"/>
    <mergeCell ref="K62:L63"/>
    <mergeCell ref="M62:N63"/>
    <mergeCell ref="O62:P63"/>
    <mergeCell ref="Q62:R63"/>
    <mergeCell ref="A60:B61"/>
    <mergeCell ref="C60:F61"/>
    <mergeCell ref="G60:H61"/>
    <mergeCell ref="I60:J61"/>
    <mergeCell ref="K60:L61"/>
    <mergeCell ref="M60:R61"/>
    <mergeCell ref="S60:T61"/>
    <mergeCell ref="U60:V61"/>
    <mergeCell ref="W60:X61"/>
    <mergeCell ref="AE58:AF59"/>
    <mergeCell ref="AG58:AG59"/>
    <mergeCell ref="AH58:AI59"/>
    <mergeCell ref="W58:X59"/>
    <mergeCell ref="Y58:Z59"/>
    <mergeCell ref="AA58:AB59"/>
    <mergeCell ref="AC58:AD59"/>
    <mergeCell ref="Y60:Z61"/>
    <mergeCell ref="AA60:AB61"/>
    <mergeCell ref="AJ56:AL57"/>
    <mergeCell ref="AM56:AO57"/>
    <mergeCell ref="A58:B59"/>
    <mergeCell ref="C58:F59"/>
    <mergeCell ref="G58:L59"/>
    <mergeCell ref="M58:N59"/>
    <mergeCell ref="O58:P59"/>
    <mergeCell ref="Q58:R59"/>
    <mergeCell ref="S58:T59"/>
    <mergeCell ref="U58:V59"/>
    <mergeCell ref="AA56:AD57"/>
    <mergeCell ref="AE56:AF57"/>
    <mergeCell ref="AG56:AG57"/>
    <mergeCell ref="AH56:AI57"/>
    <mergeCell ref="C14:D15"/>
    <mergeCell ref="C16:D17"/>
    <mergeCell ref="C18:D19"/>
    <mergeCell ref="C20:D21"/>
    <mergeCell ref="C22:D23"/>
    <mergeCell ref="C24:D25"/>
    <mergeCell ref="C26:D27"/>
    <mergeCell ref="C28:D29"/>
    <mergeCell ref="C30:D31"/>
    <mergeCell ref="C32:D33"/>
    <mergeCell ref="C34:D35"/>
    <mergeCell ref="C36:D37"/>
    <mergeCell ref="E14:H15"/>
    <mergeCell ref="E16:H17"/>
    <mergeCell ref="E18:H19"/>
    <mergeCell ref="E20:H21"/>
    <mergeCell ref="E22:H23"/>
    <mergeCell ref="E24:H25"/>
    <mergeCell ref="E26:H27"/>
    <mergeCell ref="E28:H29"/>
    <mergeCell ref="E30:H31"/>
    <mergeCell ref="AI32:AL33"/>
    <mergeCell ref="E34:H35"/>
    <mergeCell ref="E36:H37"/>
    <mergeCell ref="E32:H33"/>
    <mergeCell ref="S36:T37"/>
    <mergeCell ref="O56:R57"/>
    <mergeCell ref="S56:T57"/>
    <mergeCell ref="U56:X57"/>
    <mergeCell ref="Y56:Z57"/>
    <mergeCell ref="A56:F57"/>
    <mergeCell ref="G56:H57"/>
    <mergeCell ref="I56:L57"/>
    <mergeCell ref="M56:N57"/>
    <mergeCell ref="E38:H39"/>
    <mergeCell ref="E40:H41"/>
    <mergeCell ref="E42:H43"/>
    <mergeCell ref="E44:H45"/>
    <mergeCell ref="Q10:AA11"/>
    <mergeCell ref="BG10:BQ11"/>
    <mergeCell ref="AI34:AL35"/>
    <mergeCell ref="AI16:AL17"/>
    <mergeCell ref="AM16:AN17"/>
    <mergeCell ref="BI27:BJ32"/>
    <mergeCell ref="BI16:BJ17"/>
    <mergeCell ref="BI18:BJ23"/>
    <mergeCell ref="BI25:BJ26"/>
    <mergeCell ref="AW15:AZ16"/>
    <mergeCell ref="BQ43:BT44"/>
    <mergeCell ref="BQ45:BT46"/>
    <mergeCell ref="AU38:CB39"/>
    <mergeCell ref="AU41:CB42"/>
    <mergeCell ref="BJ45:BM46"/>
    <mergeCell ref="BO44:BP45"/>
    <mergeCell ref="BC43:BF44"/>
    <mergeCell ref="BC45:BF46"/>
    <mergeCell ref="BH44:BI45"/>
    <mergeCell ref="BJ43:BM44"/>
    <mergeCell ref="AM40:AN41"/>
    <mergeCell ref="AU23:AV24"/>
    <mergeCell ref="AW23:AZ24"/>
    <mergeCell ref="AU29:AV30"/>
    <mergeCell ref="AW29:AZ30"/>
    <mergeCell ref="AU31:AV32"/>
    <mergeCell ref="AW31:AZ32"/>
    <mergeCell ref="AU27:AV28"/>
    <mergeCell ref="AW27:AZ28"/>
    <mergeCell ref="AW19:AZ20"/>
    <mergeCell ref="AI24:AL25"/>
    <mergeCell ref="CA20:CB21"/>
    <mergeCell ref="CA22:CB23"/>
    <mergeCell ref="BW20:BZ21"/>
    <mergeCell ref="BW22:BZ23"/>
    <mergeCell ref="BW24:BZ25"/>
    <mergeCell ref="AU25:AV26"/>
    <mergeCell ref="AW25:AZ26"/>
    <mergeCell ref="AI26:AL27"/>
    <mergeCell ref="AM26:AN27"/>
    <mergeCell ref="AM38:AN39"/>
    <mergeCell ref="AI28:AL29"/>
    <mergeCell ref="AM42:AN43"/>
    <mergeCell ref="AI18:AL19"/>
    <mergeCell ref="AM18:AN19"/>
    <mergeCell ref="AM28:AN29"/>
    <mergeCell ref="AI30:AL31"/>
    <mergeCell ref="AM30:AN31"/>
    <mergeCell ref="AM32:AN33"/>
    <mergeCell ref="AI20:AL21"/>
    <mergeCell ref="AM20:AN21"/>
    <mergeCell ref="AM24:AN25"/>
    <mergeCell ref="AM46:AN47"/>
    <mergeCell ref="AI46:AL47"/>
    <mergeCell ref="AM34:AN35"/>
    <mergeCell ref="AI36:AL37"/>
    <mergeCell ref="AM36:AN37"/>
    <mergeCell ref="AI44:AL45"/>
    <mergeCell ref="AM44:AN45"/>
    <mergeCell ref="AI40:AL41"/>
    <mergeCell ref="AI42:AL43"/>
    <mergeCell ref="AI38:AL39"/>
    <mergeCell ref="S38:T43"/>
    <mergeCell ref="W18:X19"/>
    <mergeCell ref="W20:X25"/>
    <mergeCell ref="W34:X35"/>
    <mergeCell ref="W36:X41"/>
    <mergeCell ref="S19:T20"/>
    <mergeCell ref="S21:T26"/>
    <mergeCell ref="BN16:BO17"/>
    <mergeCell ref="BN18:BO23"/>
    <mergeCell ref="BN25:BO26"/>
    <mergeCell ref="BN27:BO32"/>
    <mergeCell ref="AI14:AL15"/>
    <mergeCell ref="AM14:AN15"/>
    <mergeCell ref="AU21:AV22"/>
    <mergeCell ref="AW21:AZ22"/>
    <mergeCell ref="AI22:AL23"/>
    <mergeCell ref="AM22:AN23"/>
    <mergeCell ref="AU15:AV16"/>
    <mergeCell ref="AU17:AV18"/>
    <mergeCell ref="AW17:AZ18"/>
    <mergeCell ref="AU19:AV20"/>
    <mergeCell ref="BW16:BZ17"/>
    <mergeCell ref="CA16:CB17"/>
    <mergeCell ref="BW18:BZ19"/>
    <mergeCell ref="CA18:CB19"/>
    <mergeCell ref="CA30:CB31"/>
    <mergeCell ref="CA24:CB25"/>
    <mergeCell ref="BW26:BZ27"/>
    <mergeCell ref="CA26:CB27"/>
    <mergeCell ref="BW28:BZ29"/>
    <mergeCell ref="CA28:CB29"/>
    <mergeCell ref="BW30:BZ31"/>
  </mergeCells>
  <printOptions/>
  <pageMargins left="0.36" right="0.2" top="0.2" bottom="0.51" header="0.19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93"/>
  <sheetViews>
    <sheetView workbookViewId="0" topLeftCell="A38">
      <selection activeCell="P92" sqref="P92"/>
    </sheetView>
  </sheetViews>
  <sheetFormatPr defaultColWidth="9.00390625" defaultRowHeight="13.5"/>
  <cols>
    <col min="1" max="1" width="4.375" style="31" customWidth="1"/>
    <col min="2" max="2" width="10.25390625" style="31" customWidth="1"/>
    <col min="3" max="3" width="4.125" style="31" customWidth="1"/>
    <col min="4" max="4" width="3.125" style="31" customWidth="1"/>
    <col min="5" max="5" width="2.875" style="31" customWidth="1"/>
    <col min="6" max="6" width="3.125" style="31" customWidth="1"/>
    <col min="7" max="7" width="4.125" style="31" customWidth="1"/>
    <col min="8" max="8" width="10.25390625" style="31" customWidth="1"/>
    <col min="9" max="9" width="4.375" style="31" customWidth="1"/>
    <col min="10" max="10" width="5.125" style="31" customWidth="1"/>
    <col min="11" max="11" width="4.375" style="31" customWidth="1"/>
    <col min="12" max="12" width="10.25390625" style="31" customWidth="1"/>
    <col min="13" max="13" width="4.125" style="31" customWidth="1"/>
    <col min="14" max="14" width="3.125" style="31" customWidth="1"/>
    <col min="15" max="15" width="2.875" style="31" customWidth="1"/>
    <col min="16" max="16" width="3.125" style="31" customWidth="1"/>
    <col min="17" max="17" width="4.125" style="31" customWidth="1"/>
    <col min="18" max="18" width="10.25390625" style="31" customWidth="1"/>
    <col min="19" max="19" width="4.375" style="31" customWidth="1"/>
    <col min="20" max="16384" width="9.00390625" style="31" customWidth="1"/>
  </cols>
  <sheetData>
    <row r="1" spans="1:19" ht="16.5" customHeight="1">
      <c r="A1" s="121" t="s">
        <v>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7:14" ht="16.5" customHeight="1">
      <c r="G3" s="121" t="s">
        <v>63</v>
      </c>
      <c r="H3" s="121"/>
      <c r="I3" s="121"/>
      <c r="J3" s="121"/>
      <c r="K3" s="121"/>
      <c r="L3" s="121"/>
      <c r="M3" s="121"/>
      <c r="N3" s="30"/>
    </row>
    <row r="4" ht="15" customHeight="1"/>
    <row r="5" spans="1:4" ht="15" customHeight="1">
      <c r="A5" s="120" t="s">
        <v>64</v>
      </c>
      <c r="B5" s="120"/>
      <c r="C5" s="120"/>
      <c r="D5" s="32"/>
    </row>
    <row r="6" spans="1:19" ht="17.25" customHeight="1">
      <c r="A6" s="116" t="s">
        <v>65</v>
      </c>
      <c r="B6" s="116"/>
      <c r="C6" s="116"/>
      <c r="D6" s="33"/>
      <c r="E6" s="33" t="s">
        <v>66</v>
      </c>
      <c r="F6" s="33"/>
      <c r="G6" s="116" t="s">
        <v>65</v>
      </c>
      <c r="H6" s="116"/>
      <c r="I6" s="116"/>
      <c r="K6" s="116" t="s">
        <v>65</v>
      </c>
      <c r="L6" s="116"/>
      <c r="M6" s="116"/>
      <c r="N6" s="33"/>
      <c r="O6" s="33" t="s">
        <v>66</v>
      </c>
      <c r="P6" s="33"/>
      <c r="Q6" s="116" t="s">
        <v>65</v>
      </c>
      <c r="R6" s="116"/>
      <c r="S6" s="116"/>
    </row>
    <row r="7" spans="1:19" ht="24" customHeight="1">
      <c r="A7" s="117" t="str">
        <f>MFT!S21</f>
        <v>尽誠</v>
      </c>
      <c r="B7" s="118"/>
      <c r="C7" s="119"/>
      <c r="D7" s="34">
        <f>IF(C8="","",COUNTIF(C8:C33,3))</f>
        <v>3</v>
      </c>
      <c r="E7" s="35" t="s">
        <v>67</v>
      </c>
      <c r="F7" s="36">
        <f>IF(G8="","",COUNTIF(G8:G33,3))</f>
        <v>0</v>
      </c>
      <c r="G7" s="117" t="str">
        <f>MFT!S38</f>
        <v>多度津</v>
      </c>
      <c r="H7" s="118"/>
      <c r="I7" s="119"/>
      <c r="K7" s="117" t="str">
        <f>MFT!W36</f>
        <v>高中央</v>
      </c>
      <c r="L7" s="118"/>
      <c r="M7" s="119"/>
      <c r="N7" s="34">
        <f>IF(M8="","",COUNTIF(M8:M33,3))</f>
        <v>3</v>
      </c>
      <c r="O7" s="35" t="s">
        <v>67</v>
      </c>
      <c r="P7" s="36">
        <f>IF(Q8="","",COUNTIF(Q8:Q33,3))</f>
        <v>0</v>
      </c>
      <c r="Q7" s="117" t="str">
        <f>MFT!W20</f>
        <v>観一</v>
      </c>
      <c r="R7" s="118"/>
      <c r="S7" s="119"/>
    </row>
    <row r="8" spans="1:19" ht="10.5" customHeight="1">
      <c r="A8" s="104">
        <v>1</v>
      </c>
      <c r="B8" s="105" t="s">
        <v>87</v>
      </c>
      <c r="C8" s="104">
        <f>IF(D8="","",IF(D12&gt;F12,1,0)+IF(D11&gt;F11,1,0)+IF(D10&gt;F10,1,0)+IF(D9&gt;F9,1,0)+IF(D8&gt;F8,1,0))</f>
        <v>3</v>
      </c>
      <c r="D8" s="37">
        <v>11</v>
      </c>
      <c r="E8" s="35" t="s">
        <v>68</v>
      </c>
      <c r="F8" s="38">
        <v>4</v>
      </c>
      <c r="G8" s="104">
        <f>IF(D8="","",IF(D12&lt;F12,1,0)+IF(D11&lt;F11,1,0)+IF(D10&lt;F10,1,0)+IF(D9&lt;F9,1,0)+IF(D8&lt;F8,1,0))</f>
        <v>0</v>
      </c>
      <c r="H8" s="105" t="s">
        <v>92</v>
      </c>
      <c r="I8" s="104">
        <v>1</v>
      </c>
      <c r="K8" s="104">
        <v>1</v>
      </c>
      <c r="L8" s="105" t="s">
        <v>96</v>
      </c>
      <c r="M8" s="104">
        <f>IF(N8="","",IF(N12&gt;P12,1,0)+IF(N11&gt;P11,1,0)+IF(N10&gt;P10,1,0)+IF(N9&gt;P9,1,0)+IF(N8&gt;P8,1,0))</f>
        <v>3</v>
      </c>
      <c r="N8" s="37">
        <v>11</v>
      </c>
      <c r="O8" s="35" t="s">
        <v>74</v>
      </c>
      <c r="P8" s="38">
        <v>5</v>
      </c>
      <c r="Q8" s="104">
        <f>IF(N8="","",IF(N12&lt;P12,1,0)+IF(N11&lt;P11,1,0)+IF(N10&lt;P10,1,0)+IF(N9&lt;P9,1,0)+IF(N8&lt;P8,1,0))</f>
        <v>0</v>
      </c>
      <c r="R8" s="105" t="s">
        <v>100</v>
      </c>
      <c r="S8" s="104">
        <v>1</v>
      </c>
    </row>
    <row r="9" spans="1:19" ht="10.5" customHeight="1">
      <c r="A9" s="104"/>
      <c r="B9" s="106"/>
      <c r="C9" s="104"/>
      <c r="D9" s="39">
        <v>11</v>
      </c>
      <c r="E9" s="40" t="s">
        <v>68</v>
      </c>
      <c r="F9" s="41">
        <v>6</v>
      </c>
      <c r="G9" s="104"/>
      <c r="H9" s="106"/>
      <c r="I9" s="104"/>
      <c r="K9" s="104"/>
      <c r="L9" s="106"/>
      <c r="M9" s="104"/>
      <c r="N9" s="39">
        <v>11</v>
      </c>
      <c r="O9" s="40" t="s">
        <v>68</v>
      </c>
      <c r="P9" s="41">
        <v>7</v>
      </c>
      <c r="Q9" s="104"/>
      <c r="R9" s="106"/>
      <c r="S9" s="104"/>
    </row>
    <row r="10" spans="1:19" ht="10.5" customHeight="1">
      <c r="A10" s="104"/>
      <c r="B10" s="106"/>
      <c r="C10" s="104"/>
      <c r="D10" s="39">
        <v>11</v>
      </c>
      <c r="E10" s="40" t="s">
        <v>68</v>
      </c>
      <c r="F10" s="41">
        <v>7</v>
      </c>
      <c r="G10" s="104"/>
      <c r="H10" s="106"/>
      <c r="I10" s="104"/>
      <c r="K10" s="104"/>
      <c r="L10" s="106"/>
      <c r="M10" s="104"/>
      <c r="N10" s="39">
        <v>11</v>
      </c>
      <c r="O10" s="40" t="s">
        <v>68</v>
      </c>
      <c r="P10" s="41">
        <v>8</v>
      </c>
      <c r="Q10" s="104"/>
      <c r="R10" s="106"/>
      <c r="S10" s="104"/>
    </row>
    <row r="11" spans="1:19" ht="10.5" customHeight="1">
      <c r="A11" s="104"/>
      <c r="B11" s="106"/>
      <c r="C11" s="104"/>
      <c r="D11" s="39"/>
      <c r="E11" s="40" t="s">
        <v>68</v>
      </c>
      <c r="F11" s="41"/>
      <c r="G11" s="104"/>
      <c r="H11" s="106"/>
      <c r="I11" s="104"/>
      <c r="K11" s="104"/>
      <c r="L11" s="106"/>
      <c r="M11" s="104"/>
      <c r="N11" s="39"/>
      <c r="O11" s="40" t="s">
        <v>68</v>
      </c>
      <c r="P11" s="41"/>
      <c r="Q11" s="104"/>
      <c r="R11" s="106"/>
      <c r="S11" s="104"/>
    </row>
    <row r="12" spans="1:19" ht="10.5" customHeight="1">
      <c r="A12" s="104"/>
      <c r="B12" s="107"/>
      <c r="C12" s="104"/>
      <c r="D12" s="42"/>
      <c r="E12" s="43" t="s">
        <v>68</v>
      </c>
      <c r="F12" s="44"/>
      <c r="G12" s="104"/>
      <c r="H12" s="107"/>
      <c r="I12" s="104"/>
      <c r="K12" s="104"/>
      <c r="L12" s="107"/>
      <c r="M12" s="104"/>
      <c r="N12" s="42"/>
      <c r="O12" s="43" t="s">
        <v>68</v>
      </c>
      <c r="P12" s="44"/>
      <c r="Q12" s="104"/>
      <c r="R12" s="107"/>
      <c r="S12" s="104"/>
    </row>
    <row r="13" spans="1:19" ht="10.5" customHeight="1">
      <c r="A13" s="104">
        <v>2</v>
      </c>
      <c r="B13" s="105" t="s">
        <v>88</v>
      </c>
      <c r="C13" s="104">
        <f>IF(D13="","",IF(D17&gt;F17,1,0)+IF(D16&gt;F16,1,0)+IF(D15&gt;F15,1,0)+IF(D14&gt;F14,1,0)+IF(D13&gt;F13,1,0))</f>
        <v>3</v>
      </c>
      <c r="D13" s="37">
        <v>11</v>
      </c>
      <c r="E13" s="35" t="s">
        <v>74</v>
      </c>
      <c r="F13" s="38">
        <v>3</v>
      </c>
      <c r="G13" s="104">
        <f>IF(D13="","",IF(D17&lt;F17,1,0)+IF(D16&lt;F16,1,0)+IF(D15&lt;F15,1,0)+IF(D14&lt;F14,1,0)+IF(D13&lt;F13,1,0))</f>
        <v>0</v>
      </c>
      <c r="H13" s="105" t="s">
        <v>93</v>
      </c>
      <c r="I13" s="104">
        <v>2</v>
      </c>
      <c r="K13" s="104">
        <v>2</v>
      </c>
      <c r="L13" s="105" t="s">
        <v>97</v>
      </c>
      <c r="M13" s="104">
        <f>IF(N13="","",IF(N17&gt;P17,1,0)+IF(N16&gt;P16,1,0)+IF(N15&gt;P15,1,0)+IF(N14&gt;P14,1,0)+IF(N13&gt;P13,1,0))</f>
        <v>3</v>
      </c>
      <c r="N13" s="37">
        <v>13</v>
      </c>
      <c r="O13" s="35" t="s">
        <v>68</v>
      </c>
      <c r="P13" s="38">
        <v>11</v>
      </c>
      <c r="Q13" s="104">
        <f>IF(N13="","",IF(N17&lt;P17,1,0)+IF(N16&lt;P16,1,0)+IF(N15&lt;P15,1,0)+IF(N14&lt;P14,1,0)+IF(N13&lt;P13,1,0))</f>
        <v>0</v>
      </c>
      <c r="R13" s="105" t="s">
        <v>101</v>
      </c>
      <c r="S13" s="104">
        <v>2</v>
      </c>
    </row>
    <row r="14" spans="1:19" ht="10.5" customHeight="1">
      <c r="A14" s="104"/>
      <c r="B14" s="106"/>
      <c r="C14" s="104"/>
      <c r="D14" s="39">
        <v>11</v>
      </c>
      <c r="E14" s="40" t="s">
        <v>68</v>
      </c>
      <c r="F14" s="41">
        <v>6</v>
      </c>
      <c r="G14" s="104"/>
      <c r="H14" s="106"/>
      <c r="I14" s="104"/>
      <c r="K14" s="104"/>
      <c r="L14" s="106"/>
      <c r="M14" s="104"/>
      <c r="N14" s="39">
        <v>11</v>
      </c>
      <c r="O14" s="40" t="s">
        <v>68</v>
      </c>
      <c r="P14" s="41">
        <v>4</v>
      </c>
      <c r="Q14" s="104"/>
      <c r="R14" s="106"/>
      <c r="S14" s="104"/>
    </row>
    <row r="15" spans="1:19" ht="10.5" customHeight="1">
      <c r="A15" s="104"/>
      <c r="B15" s="106"/>
      <c r="C15" s="104"/>
      <c r="D15" s="39">
        <v>11</v>
      </c>
      <c r="E15" s="40" t="s">
        <v>68</v>
      </c>
      <c r="F15" s="41">
        <v>6</v>
      </c>
      <c r="G15" s="104"/>
      <c r="H15" s="106"/>
      <c r="I15" s="104"/>
      <c r="K15" s="104"/>
      <c r="L15" s="106"/>
      <c r="M15" s="104"/>
      <c r="N15" s="39">
        <v>11</v>
      </c>
      <c r="O15" s="40" t="s">
        <v>68</v>
      </c>
      <c r="P15" s="41">
        <v>5</v>
      </c>
      <c r="Q15" s="104"/>
      <c r="R15" s="106"/>
      <c r="S15" s="104"/>
    </row>
    <row r="16" spans="1:19" ht="10.5" customHeight="1">
      <c r="A16" s="104"/>
      <c r="B16" s="106"/>
      <c r="C16" s="104"/>
      <c r="D16" s="39"/>
      <c r="E16" s="40" t="s">
        <v>68</v>
      </c>
      <c r="F16" s="41"/>
      <c r="G16" s="104"/>
      <c r="H16" s="106"/>
      <c r="I16" s="104"/>
      <c r="K16" s="104"/>
      <c r="L16" s="106"/>
      <c r="M16" s="104"/>
      <c r="N16" s="39"/>
      <c r="O16" s="40" t="s">
        <v>68</v>
      </c>
      <c r="P16" s="41"/>
      <c r="Q16" s="104"/>
      <c r="R16" s="106"/>
      <c r="S16" s="104"/>
    </row>
    <row r="17" spans="1:19" ht="10.5" customHeight="1">
      <c r="A17" s="104"/>
      <c r="B17" s="107"/>
      <c r="C17" s="104"/>
      <c r="D17" s="42"/>
      <c r="E17" s="43" t="s">
        <v>68</v>
      </c>
      <c r="F17" s="44"/>
      <c r="G17" s="104"/>
      <c r="H17" s="107"/>
      <c r="I17" s="104"/>
      <c r="K17" s="104"/>
      <c r="L17" s="107"/>
      <c r="M17" s="104"/>
      <c r="N17" s="42"/>
      <c r="O17" s="43" t="s">
        <v>68</v>
      </c>
      <c r="P17" s="44"/>
      <c r="Q17" s="104"/>
      <c r="R17" s="107"/>
      <c r="S17" s="104"/>
    </row>
    <row r="18" spans="1:19" ht="10.5" customHeight="1">
      <c r="A18" s="104" t="s">
        <v>69</v>
      </c>
      <c r="B18" s="105" t="s">
        <v>89</v>
      </c>
      <c r="C18" s="108">
        <f>IF(D18="","",IF(D23&gt;F23,1,0)+IF(D22&gt;F22,1,0)+IF(D20&gt;F20,1,0)+IF(D19&gt;F19,1,0)+IF(D18&gt;F18,1,0))</f>
        <v>3</v>
      </c>
      <c r="D18" s="37">
        <v>11</v>
      </c>
      <c r="E18" s="35" t="s">
        <v>74</v>
      </c>
      <c r="F18" s="38">
        <v>5</v>
      </c>
      <c r="G18" s="108">
        <f>IF(D18="","",IF(D23&lt;F23,1,0)+IF(D22&lt;F22,1,0)+IF(D20&lt;F20,1,0)+IF(D19&lt;F19,1,0)+IF(D18&lt;F18,1,0))</f>
        <v>0</v>
      </c>
      <c r="H18" s="105" t="s">
        <v>92</v>
      </c>
      <c r="I18" s="104" t="s">
        <v>69</v>
      </c>
      <c r="K18" s="104" t="s">
        <v>69</v>
      </c>
      <c r="L18" s="105" t="s">
        <v>96</v>
      </c>
      <c r="M18" s="108">
        <f>IF(N18="","",IF(N23&gt;P23,1,0)+IF(N22&gt;P22,1,0)+IF(N20&gt;P20,1,0)+IF(N19&gt;P19,1,0)+IF(N18&gt;P18,1,0))</f>
        <v>3</v>
      </c>
      <c r="N18" s="37">
        <v>9</v>
      </c>
      <c r="O18" s="35" t="s">
        <v>74</v>
      </c>
      <c r="P18" s="38">
        <v>11</v>
      </c>
      <c r="Q18" s="108">
        <f>IF(N18="","",IF(N23&lt;P23,1,0)+IF(N22&lt;P22,1,0)+IF(N20&lt;P20,1,0)+IF(N19&lt;P19,1,0)+IF(N18&lt;P18,1,0))</f>
        <v>1</v>
      </c>
      <c r="R18" s="105" t="s">
        <v>102</v>
      </c>
      <c r="S18" s="104" t="s">
        <v>69</v>
      </c>
    </row>
    <row r="19" spans="1:19" ht="10.5" customHeight="1">
      <c r="A19" s="104"/>
      <c r="B19" s="106"/>
      <c r="C19" s="109"/>
      <c r="D19" s="39">
        <v>11</v>
      </c>
      <c r="E19" s="40" t="s">
        <v>68</v>
      </c>
      <c r="F19" s="41">
        <v>8</v>
      </c>
      <c r="G19" s="109"/>
      <c r="H19" s="106"/>
      <c r="I19" s="104"/>
      <c r="K19" s="104"/>
      <c r="L19" s="106"/>
      <c r="M19" s="109"/>
      <c r="N19" s="39">
        <v>13</v>
      </c>
      <c r="O19" s="40" t="s">
        <v>68</v>
      </c>
      <c r="P19" s="41">
        <v>11</v>
      </c>
      <c r="Q19" s="109"/>
      <c r="R19" s="106"/>
      <c r="S19" s="104"/>
    </row>
    <row r="20" spans="1:19" ht="5.25" customHeight="1">
      <c r="A20" s="104"/>
      <c r="B20" s="111"/>
      <c r="C20" s="109"/>
      <c r="D20" s="112">
        <v>11</v>
      </c>
      <c r="E20" s="113" t="s">
        <v>68</v>
      </c>
      <c r="F20" s="115">
        <v>3</v>
      </c>
      <c r="G20" s="109"/>
      <c r="H20" s="111"/>
      <c r="I20" s="104"/>
      <c r="K20" s="104"/>
      <c r="L20" s="111"/>
      <c r="M20" s="109"/>
      <c r="N20" s="112">
        <v>11</v>
      </c>
      <c r="O20" s="113" t="s">
        <v>68</v>
      </c>
      <c r="P20" s="115">
        <v>5</v>
      </c>
      <c r="Q20" s="109"/>
      <c r="R20" s="111"/>
      <c r="S20" s="104"/>
    </row>
    <row r="21" spans="1:19" ht="5.25" customHeight="1">
      <c r="A21" s="104"/>
      <c r="B21" s="114" t="s">
        <v>88</v>
      </c>
      <c r="C21" s="109"/>
      <c r="D21" s="112"/>
      <c r="E21" s="113"/>
      <c r="F21" s="115"/>
      <c r="G21" s="109"/>
      <c r="H21" s="114" t="s">
        <v>94</v>
      </c>
      <c r="I21" s="104"/>
      <c r="K21" s="104"/>
      <c r="L21" s="114" t="s">
        <v>98</v>
      </c>
      <c r="M21" s="109"/>
      <c r="N21" s="112"/>
      <c r="O21" s="113"/>
      <c r="P21" s="115"/>
      <c r="Q21" s="109"/>
      <c r="R21" s="114" t="s">
        <v>103</v>
      </c>
      <c r="S21" s="104"/>
    </row>
    <row r="22" spans="1:19" ht="10.5" customHeight="1">
      <c r="A22" s="104"/>
      <c r="B22" s="106"/>
      <c r="C22" s="109"/>
      <c r="D22" s="39"/>
      <c r="E22" s="40" t="s">
        <v>74</v>
      </c>
      <c r="F22" s="41"/>
      <c r="G22" s="109"/>
      <c r="H22" s="106"/>
      <c r="I22" s="104"/>
      <c r="K22" s="104"/>
      <c r="L22" s="106"/>
      <c r="M22" s="109"/>
      <c r="N22" s="39">
        <v>11</v>
      </c>
      <c r="O22" s="40" t="s">
        <v>74</v>
      </c>
      <c r="P22" s="41">
        <v>6</v>
      </c>
      <c r="Q22" s="109"/>
      <c r="R22" s="106"/>
      <c r="S22" s="104"/>
    </row>
    <row r="23" spans="1:19" ht="10.5" customHeight="1">
      <c r="A23" s="104"/>
      <c r="B23" s="107"/>
      <c r="C23" s="110"/>
      <c r="D23" s="42"/>
      <c r="E23" s="43" t="s">
        <v>74</v>
      </c>
      <c r="F23" s="44"/>
      <c r="G23" s="110"/>
      <c r="H23" s="107"/>
      <c r="I23" s="104"/>
      <c r="K23" s="104"/>
      <c r="L23" s="107"/>
      <c r="M23" s="110"/>
      <c r="N23" s="42"/>
      <c r="O23" s="43" t="s">
        <v>74</v>
      </c>
      <c r="P23" s="44"/>
      <c r="Q23" s="110"/>
      <c r="R23" s="107"/>
      <c r="S23" s="104"/>
    </row>
    <row r="24" spans="1:19" ht="10.5" customHeight="1">
      <c r="A24" s="104">
        <v>4</v>
      </c>
      <c r="B24" s="105" t="s">
        <v>90</v>
      </c>
      <c r="C24" s="104">
        <f>IF(D24="","",IF(D28&gt;F28,1,0)+IF(D27&gt;F27,1,0)+IF(D26&gt;F26,1,0)+IF(D25&gt;F25,1,0)+IF(D24&gt;F24,1,0))</f>
      </c>
      <c r="D24" s="37"/>
      <c r="E24" s="35" t="s">
        <v>74</v>
      </c>
      <c r="F24" s="38"/>
      <c r="G24" s="104">
        <f>IF(D24="","",IF(D28&lt;F28,1,0)+IF(D27&lt;F27,1,0)+IF(D26&lt;F26,1,0)+IF(D25&lt;F25,1,0)+IF(D24&lt;F24,1,0))</f>
      </c>
      <c r="H24" s="105" t="s">
        <v>95</v>
      </c>
      <c r="I24" s="104">
        <v>4</v>
      </c>
      <c r="K24" s="104">
        <v>4</v>
      </c>
      <c r="L24" s="105" t="s">
        <v>98</v>
      </c>
      <c r="M24" s="104">
        <f>IF(N24="","",IF(N28&gt;P28,1,0)+IF(N27&gt;P27,1,0)+IF(N26&gt;P26,1,0)+IF(N25&gt;P25,1,0)+IF(N24&gt;P24,1,0))</f>
      </c>
      <c r="N24" s="37"/>
      <c r="O24" s="35" t="s">
        <v>68</v>
      </c>
      <c r="P24" s="38"/>
      <c r="Q24" s="104">
        <f>IF(N24="","",IF(N28&lt;P28,1,0)+IF(N27&lt;P27,1,0)+IF(N26&lt;P26,1,0)+IF(N25&lt;P25,1,0)+IF(N24&lt;P24,1,0))</f>
      </c>
      <c r="R24" s="105" t="s">
        <v>102</v>
      </c>
      <c r="S24" s="104">
        <v>4</v>
      </c>
    </row>
    <row r="25" spans="1:19" ht="10.5" customHeight="1">
      <c r="A25" s="104"/>
      <c r="B25" s="106"/>
      <c r="C25" s="104"/>
      <c r="D25" s="39"/>
      <c r="E25" s="40" t="s">
        <v>74</v>
      </c>
      <c r="F25" s="41"/>
      <c r="G25" s="104"/>
      <c r="H25" s="106"/>
      <c r="I25" s="104"/>
      <c r="K25" s="104"/>
      <c r="L25" s="106"/>
      <c r="M25" s="104"/>
      <c r="N25" s="39"/>
      <c r="O25" s="40" t="s">
        <v>74</v>
      </c>
      <c r="P25" s="41"/>
      <c r="Q25" s="104"/>
      <c r="R25" s="106"/>
      <c r="S25" s="104"/>
    </row>
    <row r="26" spans="1:19" ht="10.5" customHeight="1">
      <c r="A26" s="104"/>
      <c r="B26" s="106"/>
      <c r="C26" s="104"/>
      <c r="D26" s="39"/>
      <c r="E26" s="40" t="s">
        <v>74</v>
      </c>
      <c r="F26" s="41"/>
      <c r="G26" s="104"/>
      <c r="H26" s="106"/>
      <c r="I26" s="104"/>
      <c r="K26" s="104"/>
      <c r="L26" s="106"/>
      <c r="M26" s="104"/>
      <c r="N26" s="39"/>
      <c r="O26" s="40" t="s">
        <v>74</v>
      </c>
      <c r="P26" s="41"/>
      <c r="Q26" s="104"/>
      <c r="R26" s="106"/>
      <c r="S26" s="104"/>
    </row>
    <row r="27" spans="1:19" ht="10.5" customHeight="1">
      <c r="A27" s="104"/>
      <c r="B27" s="106"/>
      <c r="C27" s="104"/>
      <c r="D27" s="39"/>
      <c r="E27" s="40" t="s">
        <v>74</v>
      </c>
      <c r="F27" s="41"/>
      <c r="G27" s="104"/>
      <c r="H27" s="106"/>
      <c r="I27" s="104"/>
      <c r="K27" s="104"/>
      <c r="L27" s="106"/>
      <c r="M27" s="104"/>
      <c r="N27" s="39"/>
      <c r="O27" s="40" t="s">
        <v>74</v>
      </c>
      <c r="P27" s="41"/>
      <c r="Q27" s="104"/>
      <c r="R27" s="106"/>
      <c r="S27" s="104"/>
    </row>
    <row r="28" spans="1:19" ht="10.5" customHeight="1">
      <c r="A28" s="104"/>
      <c r="B28" s="107"/>
      <c r="C28" s="104"/>
      <c r="D28" s="42"/>
      <c r="E28" s="43" t="s">
        <v>74</v>
      </c>
      <c r="F28" s="44"/>
      <c r="G28" s="104"/>
      <c r="H28" s="107"/>
      <c r="I28" s="104"/>
      <c r="K28" s="104"/>
      <c r="L28" s="107"/>
      <c r="M28" s="104"/>
      <c r="N28" s="42"/>
      <c r="O28" s="43" t="s">
        <v>74</v>
      </c>
      <c r="P28" s="44"/>
      <c r="Q28" s="104"/>
      <c r="R28" s="107"/>
      <c r="S28" s="104"/>
    </row>
    <row r="29" spans="1:19" ht="10.5" customHeight="1">
      <c r="A29" s="104">
        <v>5</v>
      </c>
      <c r="B29" s="105" t="s">
        <v>91</v>
      </c>
      <c r="C29" s="104">
        <f>IF(D29="","",IF(D33&gt;F33,1,0)+IF(D32&gt;F32,1,0)+IF(D31&gt;F31,1,0)+IF(D30&gt;F30,1,0)+IF(D29&gt;F29,1,0))</f>
      </c>
      <c r="D29" s="37"/>
      <c r="E29" s="35" t="s">
        <v>68</v>
      </c>
      <c r="F29" s="38"/>
      <c r="G29" s="104">
        <f>IF(D29="","",IF(D33&lt;F33,1,0)+IF(D32&lt;F32,1,0)+IF(D31&lt;F31,1,0)+IF(D30&lt;F30,1,0)+IF(D29&lt;F29,1,0))</f>
      </c>
      <c r="H29" s="105" t="s">
        <v>94</v>
      </c>
      <c r="I29" s="104">
        <v>5</v>
      </c>
      <c r="K29" s="104">
        <v>5</v>
      </c>
      <c r="L29" s="105" t="s">
        <v>99</v>
      </c>
      <c r="M29" s="104">
        <f>IF(N29="","",IF(N33&gt;P33,1,0)+IF(N32&gt;P32,1,0)+IF(N31&gt;P31,1,0)+IF(N30&gt;P30,1,0)+IF(N29&gt;P29,1,0))</f>
      </c>
      <c r="N29" s="37"/>
      <c r="O29" s="35" t="s">
        <v>74</v>
      </c>
      <c r="P29" s="38"/>
      <c r="Q29" s="104">
        <f>IF(N29="","",IF(N33&lt;P33,1,0)+IF(N32&lt;P32,1,0)+IF(N31&lt;P31,1,0)+IF(N30&lt;P30,1,0)+IF(N29&lt;P29,1,0))</f>
      </c>
      <c r="R29" s="105" t="s">
        <v>103</v>
      </c>
      <c r="S29" s="104">
        <v>5</v>
      </c>
    </row>
    <row r="30" spans="1:19" ht="10.5" customHeight="1">
      <c r="A30" s="104"/>
      <c r="B30" s="106"/>
      <c r="C30" s="104"/>
      <c r="D30" s="39"/>
      <c r="E30" s="40" t="s">
        <v>74</v>
      </c>
      <c r="F30" s="41"/>
      <c r="G30" s="104"/>
      <c r="H30" s="106"/>
      <c r="I30" s="104"/>
      <c r="K30" s="104"/>
      <c r="L30" s="106"/>
      <c r="M30" s="104"/>
      <c r="N30" s="39"/>
      <c r="O30" s="40" t="s">
        <v>74</v>
      </c>
      <c r="P30" s="41"/>
      <c r="Q30" s="104"/>
      <c r="R30" s="106"/>
      <c r="S30" s="104"/>
    </row>
    <row r="31" spans="1:19" ht="10.5" customHeight="1">
      <c r="A31" s="104"/>
      <c r="B31" s="106"/>
      <c r="C31" s="104"/>
      <c r="D31" s="39"/>
      <c r="E31" s="40" t="s">
        <v>74</v>
      </c>
      <c r="F31" s="41"/>
      <c r="G31" s="104"/>
      <c r="H31" s="106"/>
      <c r="I31" s="104"/>
      <c r="K31" s="104"/>
      <c r="L31" s="106"/>
      <c r="M31" s="104"/>
      <c r="N31" s="39"/>
      <c r="O31" s="40" t="s">
        <v>74</v>
      </c>
      <c r="P31" s="41"/>
      <c r="Q31" s="104"/>
      <c r="R31" s="106"/>
      <c r="S31" s="104"/>
    </row>
    <row r="32" spans="1:19" ht="10.5" customHeight="1">
      <c r="A32" s="104"/>
      <c r="B32" s="106"/>
      <c r="C32" s="104"/>
      <c r="D32" s="39"/>
      <c r="E32" s="40" t="s">
        <v>74</v>
      </c>
      <c r="F32" s="41"/>
      <c r="G32" s="104"/>
      <c r="H32" s="106"/>
      <c r="I32" s="104"/>
      <c r="K32" s="104"/>
      <c r="L32" s="106"/>
      <c r="M32" s="104"/>
      <c r="N32" s="39"/>
      <c r="O32" s="40" t="s">
        <v>74</v>
      </c>
      <c r="P32" s="41"/>
      <c r="Q32" s="104"/>
      <c r="R32" s="106"/>
      <c r="S32" s="104"/>
    </row>
    <row r="33" spans="1:19" ht="10.5" customHeight="1">
      <c r="A33" s="104"/>
      <c r="B33" s="107"/>
      <c r="C33" s="104"/>
      <c r="D33" s="42"/>
      <c r="E33" s="43" t="s">
        <v>74</v>
      </c>
      <c r="F33" s="44"/>
      <c r="G33" s="104"/>
      <c r="H33" s="107"/>
      <c r="I33" s="104"/>
      <c r="K33" s="104"/>
      <c r="L33" s="107"/>
      <c r="M33" s="104"/>
      <c r="N33" s="42"/>
      <c r="O33" s="43" t="s">
        <v>74</v>
      </c>
      <c r="P33" s="44"/>
      <c r="Q33" s="104"/>
      <c r="R33" s="107"/>
      <c r="S33" s="104"/>
    </row>
    <row r="34" ht="15" customHeight="1"/>
    <row r="35" spans="1:4" ht="15" customHeight="1">
      <c r="A35" s="120" t="s">
        <v>70</v>
      </c>
      <c r="B35" s="120"/>
      <c r="C35" s="120"/>
      <c r="D35" s="32"/>
    </row>
    <row r="36" spans="1:19" ht="17.25" customHeight="1">
      <c r="A36" s="116" t="s">
        <v>65</v>
      </c>
      <c r="B36" s="116"/>
      <c r="C36" s="116"/>
      <c r="D36" s="33"/>
      <c r="E36" s="33" t="s">
        <v>66</v>
      </c>
      <c r="F36" s="33"/>
      <c r="G36" s="116" t="s">
        <v>65</v>
      </c>
      <c r="H36" s="116"/>
      <c r="I36" s="116"/>
      <c r="K36" s="116" t="s">
        <v>65</v>
      </c>
      <c r="L36" s="116"/>
      <c r="M36" s="116"/>
      <c r="N36" s="33"/>
      <c r="O36" s="33" t="s">
        <v>66</v>
      </c>
      <c r="P36" s="33"/>
      <c r="Q36" s="116" t="s">
        <v>65</v>
      </c>
      <c r="R36" s="116"/>
      <c r="S36" s="116"/>
    </row>
    <row r="37" spans="1:19" ht="24" customHeight="1">
      <c r="A37" s="117" t="str">
        <f>A7</f>
        <v>尽誠</v>
      </c>
      <c r="B37" s="118"/>
      <c r="C37" s="119"/>
      <c r="D37" s="34">
        <f>IF(C38="","",COUNTIF(C38:C63,3))</f>
        <v>3</v>
      </c>
      <c r="E37" s="35" t="s">
        <v>67</v>
      </c>
      <c r="F37" s="36">
        <f>IF(G38="","",COUNTIF(G38:G63,3))</f>
        <v>0</v>
      </c>
      <c r="G37" s="117" t="str">
        <f>Q7</f>
        <v>観一</v>
      </c>
      <c r="H37" s="118"/>
      <c r="I37" s="119"/>
      <c r="K37" s="117" t="str">
        <f>K7</f>
        <v>高中央</v>
      </c>
      <c r="L37" s="118"/>
      <c r="M37" s="119"/>
      <c r="N37" s="34">
        <f>IF(M38="","",COUNTIF(M38:M63,3))</f>
        <v>3</v>
      </c>
      <c r="O37" s="35" t="s">
        <v>67</v>
      </c>
      <c r="P37" s="36">
        <f>IF(Q38="","",COUNTIF(Q38:Q63,3))</f>
        <v>1</v>
      </c>
      <c r="Q37" s="117" t="str">
        <f>G7</f>
        <v>多度津</v>
      </c>
      <c r="R37" s="118"/>
      <c r="S37" s="119"/>
    </row>
    <row r="38" spans="1:19" ht="10.5" customHeight="1">
      <c r="A38" s="104">
        <v>1</v>
      </c>
      <c r="B38" s="105" t="s">
        <v>90</v>
      </c>
      <c r="C38" s="104">
        <f>IF(D38="","",IF(D42&gt;F42,1,0)+IF(D41&gt;F41,1,0)+IF(D40&gt;F40,1,0)+IF(D39&gt;F39,1,0)+IF(D38&gt;F38,1,0))</f>
        <v>3</v>
      </c>
      <c r="D38" s="37">
        <v>11</v>
      </c>
      <c r="E38" s="35" t="s">
        <v>74</v>
      </c>
      <c r="F38" s="38">
        <v>7</v>
      </c>
      <c r="G38" s="104">
        <f>IF(D38="","",IF(D42&lt;F42,1,0)+IF(D41&lt;F41,1,0)+IF(D40&lt;F40,1,0)+IF(D39&lt;F39,1,0)+IF(D38&lt;F38,1,0))</f>
        <v>0</v>
      </c>
      <c r="H38" s="105" t="s">
        <v>101</v>
      </c>
      <c r="I38" s="104">
        <v>1</v>
      </c>
      <c r="K38" s="104">
        <v>1</v>
      </c>
      <c r="L38" s="105" t="s">
        <v>97</v>
      </c>
      <c r="M38" s="104">
        <f>IF(N38="","",IF(N42&gt;P42,1,0)+IF(N41&gt;P41,1,0)+IF(N40&gt;P40,1,0)+IF(N39&gt;P39,1,0)+IF(N38&gt;P38,1,0))</f>
        <v>0</v>
      </c>
      <c r="N38" s="37">
        <v>7</v>
      </c>
      <c r="O38" s="35" t="s">
        <v>74</v>
      </c>
      <c r="P38" s="38">
        <v>11</v>
      </c>
      <c r="Q38" s="104">
        <f>IF(N38="","",IF(N42&lt;P42,1,0)+IF(N41&lt;P41,1,0)+IF(N40&lt;P40,1,0)+IF(N39&lt;P39,1,0)+IF(N38&lt;P38,1,0))</f>
        <v>3</v>
      </c>
      <c r="R38" s="105" t="s">
        <v>92</v>
      </c>
      <c r="S38" s="104">
        <v>1</v>
      </c>
    </row>
    <row r="39" spans="1:19" ht="10.5" customHeight="1">
      <c r="A39" s="104"/>
      <c r="B39" s="106"/>
      <c r="C39" s="104"/>
      <c r="D39" s="39">
        <v>11</v>
      </c>
      <c r="E39" s="40" t="s">
        <v>71</v>
      </c>
      <c r="F39" s="41">
        <v>6</v>
      </c>
      <c r="G39" s="104"/>
      <c r="H39" s="106"/>
      <c r="I39" s="104"/>
      <c r="K39" s="104"/>
      <c r="L39" s="106"/>
      <c r="M39" s="104"/>
      <c r="N39" s="39">
        <v>8</v>
      </c>
      <c r="O39" s="40" t="s">
        <v>71</v>
      </c>
      <c r="P39" s="41">
        <v>11</v>
      </c>
      <c r="Q39" s="104"/>
      <c r="R39" s="106"/>
      <c r="S39" s="104"/>
    </row>
    <row r="40" spans="1:19" ht="10.5" customHeight="1">
      <c r="A40" s="104"/>
      <c r="B40" s="106"/>
      <c r="C40" s="104"/>
      <c r="D40" s="39">
        <v>12</v>
      </c>
      <c r="E40" s="40" t="s">
        <v>71</v>
      </c>
      <c r="F40" s="41">
        <v>10</v>
      </c>
      <c r="G40" s="104"/>
      <c r="H40" s="106"/>
      <c r="I40" s="104"/>
      <c r="K40" s="104"/>
      <c r="L40" s="106"/>
      <c r="M40" s="104"/>
      <c r="N40" s="39">
        <v>2</v>
      </c>
      <c r="O40" s="40" t="s">
        <v>71</v>
      </c>
      <c r="P40" s="41">
        <v>11</v>
      </c>
      <c r="Q40" s="104"/>
      <c r="R40" s="106"/>
      <c r="S40" s="104"/>
    </row>
    <row r="41" spans="1:19" ht="10.5" customHeight="1">
      <c r="A41" s="104"/>
      <c r="B41" s="106"/>
      <c r="C41" s="104"/>
      <c r="D41" s="39"/>
      <c r="E41" s="40" t="s">
        <v>71</v>
      </c>
      <c r="F41" s="41"/>
      <c r="G41" s="104"/>
      <c r="H41" s="106"/>
      <c r="I41" s="104"/>
      <c r="K41" s="104"/>
      <c r="L41" s="106"/>
      <c r="M41" s="104"/>
      <c r="N41" s="39"/>
      <c r="O41" s="40" t="s">
        <v>71</v>
      </c>
      <c r="P41" s="41"/>
      <c r="Q41" s="104"/>
      <c r="R41" s="106"/>
      <c r="S41" s="104"/>
    </row>
    <row r="42" spans="1:19" ht="10.5" customHeight="1">
      <c r="A42" s="104"/>
      <c r="B42" s="107"/>
      <c r="C42" s="104"/>
      <c r="D42" s="42"/>
      <c r="E42" s="43" t="s">
        <v>71</v>
      </c>
      <c r="F42" s="44"/>
      <c r="G42" s="104"/>
      <c r="H42" s="107"/>
      <c r="I42" s="104"/>
      <c r="K42" s="104"/>
      <c r="L42" s="107"/>
      <c r="M42" s="104"/>
      <c r="N42" s="42"/>
      <c r="O42" s="43" t="s">
        <v>71</v>
      </c>
      <c r="P42" s="44"/>
      <c r="Q42" s="104"/>
      <c r="R42" s="107"/>
      <c r="S42" s="104"/>
    </row>
    <row r="43" spans="1:19" ht="10.5" customHeight="1">
      <c r="A43" s="104">
        <v>2</v>
      </c>
      <c r="B43" s="105" t="s">
        <v>91</v>
      </c>
      <c r="C43" s="104">
        <f>IF(D43="","",IF(D47&gt;F47,1,0)+IF(D46&gt;F46,1,0)+IF(D45&gt;F45,1,0)+IF(D44&gt;F44,1,0)+IF(D43&gt;F43,1,0))</f>
        <v>3</v>
      </c>
      <c r="D43" s="37">
        <v>11</v>
      </c>
      <c r="E43" s="35" t="s">
        <v>68</v>
      </c>
      <c r="F43" s="38">
        <v>5</v>
      </c>
      <c r="G43" s="104">
        <f>IF(D43="","",IF(D47&lt;F47,1,0)+IF(D46&lt;F46,1,0)+IF(D45&lt;F45,1,0)+IF(D44&lt;F44,1,0)+IF(D43&lt;F43,1,0))</f>
        <v>0</v>
      </c>
      <c r="H43" s="105" t="s">
        <v>102</v>
      </c>
      <c r="I43" s="104">
        <v>2</v>
      </c>
      <c r="K43" s="104">
        <v>2</v>
      </c>
      <c r="L43" s="105" t="s">
        <v>96</v>
      </c>
      <c r="M43" s="104">
        <f>IF(N43="","",IF(N47&gt;P47,1,0)+IF(N46&gt;P46,1,0)+IF(N45&gt;P45,1,0)+IF(N44&gt;P44,1,0)+IF(N43&gt;P43,1,0))</f>
        <v>3</v>
      </c>
      <c r="N43" s="37">
        <v>11</v>
      </c>
      <c r="O43" s="35" t="s">
        <v>68</v>
      </c>
      <c r="P43" s="38">
        <v>6</v>
      </c>
      <c r="Q43" s="104">
        <f>IF(N43="","",IF(N47&lt;P47,1,0)+IF(N46&lt;P46,1,0)+IF(N45&lt;P45,1,0)+IF(N44&lt;P44,1,0)+IF(N43&lt;P43,1,0))</f>
        <v>0</v>
      </c>
      <c r="R43" s="105" t="s">
        <v>93</v>
      </c>
      <c r="S43" s="104">
        <v>2</v>
      </c>
    </row>
    <row r="44" spans="1:19" ht="10.5" customHeight="1">
      <c r="A44" s="104"/>
      <c r="B44" s="106"/>
      <c r="C44" s="104"/>
      <c r="D44" s="39">
        <v>11</v>
      </c>
      <c r="E44" s="40" t="s">
        <v>74</v>
      </c>
      <c r="F44" s="41">
        <v>6</v>
      </c>
      <c r="G44" s="104"/>
      <c r="H44" s="106"/>
      <c r="I44" s="104"/>
      <c r="K44" s="104"/>
      <c r="L44" s="106"/>
      <c r="M44" s="104"/>
      <c r="N44" s="39">
        <v>14</v>
      </c>
      <c r="O44" s="40" t="s">
        <v>74</v>
      </c>
      <c r="P44" s="41">
        <v>12</v>
      </c>
      <c r="Q44" s="104"/>
      <c r="R44" s="106"/>
      <c r="S44" s="104"/>
    </row>
    <row r="45" spans="1:19" ht="10.5" customHeight="1">
      <c r="A45" s="104"/>
      <c r="B45" s="106"/>
      <c r="C45" s="104"/>
      <c r="D45" s="39">
        <v>11</v>
      </c>
      <c r="E45" s="40" t="s">
        <v>74</v>
      </c>
      <c r="F45" s="41">
        <v>2</v>
      </c>
      <c r="G45" s="104"/>
      <c r="H45" s="106"/>
      <c r="I45" s="104"/>
      <c r="K45" s="104"/>
      <c r="L45" s="106"/>
      <c r="M45" s="104"/>
      <c r="N45" s="39">
        <v>11</v>
      </c>
      <c r="O45" s="40" t="s">
        <v>74</v>
      </c>
      <c r="P45" s="41">
        <v>5</v>
      </c>
      <c r="Q45" s="104"/>
      <c r="R45" s="106"/>
      <c r="S45" s="104"/>
    </row>
    <row r="46" spans="1:19" ht="10.5" customHeight="1">
      <c r="A46" s="104"/>
      <c r="B46" s="106"/>
      <c r="C46" s="104"/>
      <c r="D46" s="39"/>
      <c r="E46" s="40" t="s">
        <v>74</v>
      </c>
      <c r="F46" s="41"/>
      <c r="G46" s="104"/>
      <c r="H46" s="106"/>
      <c r="I46" s="104"/>
      <c r="K46" s="104"/>
      <c r="L46" s="106"/>
      <c r="M46" s="104"/>
      <c r="N46" s="39"/>
      <c r="O46" s="40" t="s">
        <v>74</v>
      </c>
      <c r="P46" s="41"/>
      <c r="Q46" s="104"/>
      <c r="R46" s="106"/>
      <c r="S46" s="104"/>
    </row>
    <row r="47" spans="1:19" ht="10.5" customHeight="1">
      <c r="A47" s="104"/>
      <c r="B47" s="107"/>
      <c r="C47" s="104"/>
      <c r="D47" s="42"/>
      <c r="E47" s="43" t="s">
        <v>74</v>
      </c>
      <c r="F47" s="44"/>
      <c r="G47" s="104"/>
      <c r="H47" s="107"/>
      <c r="I47" s="104"/>
      <c r="K47" s="104"/>
      <c r="L47" s="107"/>
      <c r="M47" s="104"/>
      <c r="N47" s="42"/>
      <c r="O47" s="43" t="s">
        <v>74</v>
      </c>
      <c r="P47" s="44"/>
      <c r="Q47" s="104"/>
      <c r="R47" s="107"/>
      <c r="S47" s="104"/>
    </row>
    <row r="48" spans="1:19" ht="10.5" customHeight="1">
      <c r="A48" s="104" t="s">
        <v>75</v>
      </c>
      <c r="B48" s="105" t="s">
        <v>87</v>
      </c>
      <c r="C48" s="108">
        <f>IF(D48="","",IF(D53&gt;F53,1,0)+IF(D52&gt;F52,1,0)+IF(D50&gt;F50,1,0)+IF(D49&gt;F49,1,0)+IF(D48&gt;F48,1,0))</f>
        <v>3</v>
      </c>
      <c r="D48" s="37">
        <v>11</v>
      </c>
      <c r="E48" s="35" t="s">
        <v>74</v>
      </c>
      <c r="F48" s="38">
        <v>8</v>
      </c>
      <c r="G48" s="108">
        <f>IF(D48="","",IF(D53&lt;F53,1,0)+IF(D52&lt;F52,1,0)+IF(D50&lt;F50,1,0)+IF(D49&lt;F49,1,0)+IF(D48&lt;F48,1,0))</f>
        <v>0</v>
      </c>
      <c r="H48" s="105" t="s">
        <v>102</v>
      </c>
      <c r="I48" s="104" t="s">
        <v>69</v>
      </c>
      <c r="K48" s="104" t="s">
        <v>69</v>
      </c>
      <c r="L48" s="105" t="s">
        <v>96</v>
      </c>
      <c r="M48" s="108">
        <f>IF(N48="","",IF(N53&gt;P53,1,0)+IF(N52&gt;P52,1,0)+IF(N50&gt;P50,1,0)+IF(N49&gt;P49,1,0)+IF(N48&gt;P48,1,0))</f>
        <v>3</v>
      </c>
      <c r="N48" s="37">
        <v>11</v>
      </c>
      <c r="O48" s="35" t="s">
        <v>74</v>
      </c>
      <c r="P48" s="38">
        <v>9</v>
      </c>
      <c r="Q48" s="108">
        <f>IF(N48="","",IF(N53&lt;P53,1,0)+IF(N52&lt;P52,1,0)+IF(N50&lt;P50,1,0)+IF(N49&lt;P49,1,0)+IF(N48&lt;P48,1,0))</f>
        <v>1</v>
      </c>
      <c r="R48" s="105" t="s">
        <v>92</v>
      </c>
      <c r="S48" s="104" t="s">
        <v>69</v>
      </c>
    </row>
    <row r="49" spans="1:19" ht="10.5" customHeight="1">
      <c r="A49" s="104"/>
      <c r="B49" s="106"/>
      <c r="C49" s="109"/>
      <c r="D49" s="39">
        <v>11</v>
      </c>
      <c r="E49" s="40" t="s">
        <v>68</v>
      </c>
      <c r="F49" s="41">
        <v>4</v>
      </c>
      <c r="G49" s="109"/>
      <c r="H49" s="106"/>
      <c r="I49" s="104"/>
      <c r="K49" s="104"/>
      <c r="L49" s="106"/>
      <c r="M49" s="109"/>
      <c r="N49" s="39">
        <v>8</v>
      </c>
      <c r="O49" s="40" t="s">
        <v>68</v>
      </c>
      <c r="P49" s="41">
        <v>11</v>
      </c>
      <c r="Q49" s="109"/>
      <c r="R49" s="106"/>
      <c r="S49" s="104"/>
    </row>
    <row r="50" spans="1:19" ht="5.25" customHeight="1">
      <c r="A50" s="104"/>
      <c r="B50" s="111"/>
      <c r="C50" s="109"/>
      <c r="D50" s="112">
        <v>11</v>
      </c>
      <c r="E50" s="113" t="s">
        <v>68</v>
      </c>
      <c r="F50" s="115">
        <v>8</v>
      </c>
      <c r="G50" s="109"/>
      <c r="H50" s="111"/>
      <c r="I50" s="104"/>
      <c r="K50" s="104"/>
      <c r="L50" s="111"/>
      <c r="M50" s="109"/>
      <c r="N50" s="112">
        <v>11</v>
      </c>
      <c r="O50" s="113" t="s">
        <v>68</v>
      </c>
      <c r="P50" s="115">
        <v>7</v>
      </c>
      <c r="Q50" s="109"/>
      <c r="R50" s="111"/>
      <c r="S50" s="104"/>
    </row>
    <row r="51" spans="1:19" ht="5.25" customHeight="1">
      <c r="A51" s="104"/>
      <c r="B51" s="114" t="s">
        <v>90</v>
      </c>
      <c r="C51" s="109"/>
      <c r="D51" s="112"/>
      <c r="E51" s="113"/>
      <c r="F51" s="115"/>
      <c r="G51" s="109"/>
      <c r="H51" s="114" t="s">
        <v>103</v>
      </c>
      <c r="I51" s="104"/>
      <c r="K51" s="104"/>
      <c r="L51" s="114" t="s">
        <v>98</v>
      </c>
      <c r="M51" s="109"/>
      <c r="N51" s="112"/>
      <c r="O51" s="113"/>
      <c r="P51" s="115"/>
      <c r="Q51" s="109"/>
      <c r="R51" s="114" t="s">
        <v>94</v>
      </c>
      <c r="S51" s="104"/>
    </row>
    <row r="52" spans="1:19" ht="10.5" customHeight="1">
      <c r="A52" s="104"/>
      <c r="B52" s="106"/>
      <c r="C52" s="109"/>
      <c r="D52" s="39"/>
      <c r="E52" s="40" t="s">
        <v>72</v>
      </c>
      <c r="F52" s="41"/>
      <c r="G52" s="109"/>
      <c r="H52" s="106"/>
      <c r="I52" s="104"/>
      <c r="K52" s="104"/>
      <c r="L52" s="106"/>
      <c r="M52" s="109"/>
      <c r="N52" s="39">
        <v>11</v>
      </c>
      <c r="O52" s="40" t="s">
        <v>72</v>
      </c>
      <c r="P52" s="41">
        <v>8</v>
      </c>
      <c r="Q52" s="109"/>
      <c r="R52" s="106"/>
      <c r="S52" s="104"/>
    </row>
    <row r="53" spans="1:19" ht="10.5" customHeight="1">
      <c r="A53" s="104"/>
      <c r="B53" s="107"/>
      <c r="C53" s="110"/>
      <c r="D53" s="42"/>
      <c r="E53" s="43" t="s">
        <v>72</v>
      </c>
      <c r="F53" s="44"/>
      <c r="G53" s="110"/>
      <c r="H53" s="107"/>
      <c r="I53" s="104"/>
      <c r="K53" s="104"/>
      <c r="L53" s="107"/>
      <c r="M53" s="110"/>
      <c r="N53" s="42"/>
      <c r="O53" s="43" t="s">
        <v>72</v>
      </c>
      <c r="P53" s="44"/>
      <c r="Q53" s="110"/>
      <c r="R53" s="107"/>
      <c r="S53" s="104"/>
    </row>
    <row r="54" spans="1:19" ht="10.5" customHeight="1">
      <c r="A54" s="104">
        <v>4</v>
      </c>
      <c r="B54" s="105" t="s">
        <v>87</v>
      </c>
      <c r="C54" s="104">
        <f>IF(D54="","",IF(D58&gt;F58,1,0)+IF(D57&gt;F57,1,0)+IF(D56&gt;F56,1,0)+IF(D55&gt;F55,1,0)+IF(D54&gt;F54,1,0))</f>
      </c>
      <c r="D54" s="37"/>
      <c r="E54" s="35" t="s">
        <v>74</v>
      </c>
      <c r="F54" s="38"/>
      <c r="G54" s="104">
        <f>IF(D54="","",IF(D58&lt;F58,1,0)+IF(D57&lt;F57,1,0)+IF(D56&lt;F56,1,0)+IF(D55&lt;F55,1,0)+IF(D54&lt;F54,1,0))</f>
      </c>
      <c r="H54" s="105" t="s">
        <v>103</v>
      </c>
      <c r="I54" s="104">
        <v>4</v>
      </c>
      <c r="K54" s="104">
        <v>4</v>
      </c>
      <c r="L54" s="105" t="s">
        <v>98</v>
      </c>
      <c r="M54" s="104">
        <f>IF(N54="","",IF(N58&gt;P58,1,0)+IF(N57&gt;P57,1,0)+IF(N56&gt;P56,1,0)+IF(N55&gt;P55,1,0)+IF(N54&gt;P54,1,0))</f>
        <v>3</v>
      </c>
      <c r="N54" s="37">
        <v>11</v>
      </c>
      <c r="O54" s="35" t="s">
        <v>68</v>
      </c>
      <c r="P54" s="38">
        <v>7</v>
      </c>
      <c r="Q54" s="104">
        <f>IF(N54="","",IF(N58&lt;P58,1,0)+IF(N57&lt;P57,1,0)+IF(N56&lt;P56,1,0)+IF(N55&lt;P55,1,0)+IF(N54&lt;P54,1,0))</f>
        <v>1</v>
      </c>
      <c r="R54" s="105" t="s">
        <v>112</v>
      </c>
      <c r="S54" s="104">
        <v>4</v>
      </c>
    </row>
    <row r="55" spans="1:19" ht="10.5" customHeight="1">
      <c r="A55" s="104"/>
      <c r="B55" s="106"/>
      <c r="C55" s="104"/>
      <c r="D55" s="39"/>
      <c r="E55" s="40" t="s">
        <v>72</v>
      </c>
      <c r="F55" s="41"/>
      <c r="G55" s="104"/>
      <c r="H55" s="106"/>
      <c r="I55" s="104"/>
      <c r="K55" s="104"/>
      <c r="L55" s="106"/>
      <c r="M55" s="104"/>
      <c r="N55" s="39">
        <v>6</v>
      </c>
      <c r="O55" s="40" t="s">
        <v>72</v>
      </c>
      <c r="P55" s="41">
        <v>11</v>
      </c>
      <c r="Q55" s="104"/>
      <c r="R55" s="106"/>
      <c r="S55" s="104"/>
    </row>
    <row r="56" spans="1:19" ht="10.5" customHeight="1">
      <c r="A56" s="104"/>
      <c r="B56" s="106"/>
      <c r="C56" s="104"/>
      <c r="D56" s="39"/>
      <c r="E56" s="40" t="s">
        <v>72</v>
      </c>
      <c r="F56" s="41"/>
      <c r="G56" s="104"/>
      <c r="H56" s="106"/>
      <c r="I56" s="104"/>
      <c r="K56" s="104"/>
      <c r="L56" s="106"/>
      <c r="M56" s="104"/>
      <c r="N56" s="39">
        <v>11</v>
      </c>
      <c r="O56" s="40" t="s">
        <v>72</v>
      </c>
      <c r="P56" s="41">
        <v>4</v>
      </c>
      <c r="Q56" s="104"/>
      <c r="R56" s="106"/>
      <c r="S56" s="104"/>
    </row>
    <row r="57" spans="1:19" ht="10.5" customHeight="1">
      <c r="A57" s="104"/>
      <c r="B57" s="106"/>
      <c r="C57" s="104"/>
      <c r="D57" s="39"/>
      <c r="E57" s="40" t="s">
        <v>72</v>
      </c>
      <c r="F57" s="41"/>
      <c r="G57" s="104"/>
      <c r="H57" s="106"/>
      <c r="I57" s="104"/>
      <c r="K57" s="104"/>
      <c r="L57" s="106"/>
      <c r="M57" s="104"/>
      <c r="N57" s="39">
        <v>11</v>
      </c>
      <c r="O57" s="40" t="s">
        <v>72</v>
      </c>
      <c r="P57" s="41">
        <v>3</v>
      </c>
      <c r="Q57" s="104"/>
      <c r="R57" s="106"/>
      <c r="S57" s="104"/>
    </row>
    <row r="58" spans="1:19" ht="10.5" customHeight="1">
      <c r="A58" s="104"/>
      <c r="B58" s="107"/>
      <c r="C58" s="104"/>
      <c r="D58" s="42"/>
      <c r="E58" s="43" t="s">
        <v>72</v>
      </c>
      <c r="F58" s="44"/>
      <c r="G58" s="104"/>
      <c r="H58" s="107"/>
      <c r="I58" s="104"/>
      <c r="K58" s="104"/>
      <c r="L58" s="107"/>
      <c r="M58" s="104"/>
      <c r="N58" s="42"/>
      <c r="O58" s="43" t="s">
        <v>72</v>
      </c>
      <c r="P58" s="44"/>
      <c r="Q58" s="104"/>
      <c r="R58" s="107"/>
      <c r="S58" s="104"/>
    </row>
    <row r="59" spans="1:19" ht="10.5" customHeight="1">
      <c r="A59" s="104">
        <v>5</v>
      </c>
      <c r="B59" s="105" t="s">
        <v>88</v>
      </c>
      <c r="C59" s="104">
        <f>IF(D59="","",IF(D63&gt;F63,1,0)+IF(D62&gt;F62,1,0)+IF(D61&gt;F61,1,0)+IF(D60&gt;F60,1,0)+IF(D59&gt;F59,1,0))</f>
      </c>
      <c r="D59" s="37"/>
      <c r="E59" s="35" t="s">
        <v>68</v>
      </c>
      <c r="F59" s="38"/>
      <c r="G59" s="104">
        <f>IF(D59="","",IF(D63&lt;F63,1,0)+IF(D62&lt;F62,1,0)+IF(D61&lt;F61,1,0)+IF(D60&lt;F60,1,0)+IF(D59&lt;F59,1,0))</f>
      </c>
      <c r="H59" s="105" t="s">
        <v>100</v>
      </c>
      <c r="I59" s="104">
        <v>5</v>
      </c>
      <c r="K59" s="104">
        <v>5</v>
      </c>
      <c r="L59" s="105" t="s">
        <v>99</v>
      </c>
      <c r="M59" s="104">
        <f>IF(N59="","",IF(N63&gt;P63,1,0)+IF(N62&gt;P62,1,0)+IF(N61&gt;P61,1,0)+IF(N60&gt;P60,1,0)+IF(N59&gt;P59,1,0))</f>
      </c>
      <c r="N59" s="37"/>
      <c r="O59" s="35" t="s">
        <v>71</v>
      </c>
      <c r="P59" s="38"/>
      <c r="Q59" s="104">
        <f>IF(N59="","",IF(N63&lt;P63,1,0)+IF(N62&lt;P62,1,0)+IF(N61&lt;P61,1,0)+IF(N60&lt;P60,1,0)+IF(N59&lt;P59,1,0))</f>
      </c>
      <c r="R59" s="105" t="s">
        <v>94</v>
      </c>
      <c r="S59" s="104">
        <v>5</v>
      </c>
    </row>
    <row r="60" spans="1:19" ht="10.5" customHeight="1">
      <c r="A60" s="104"/>
      <c r="B60" s="106"/>
      <c r="C60" s="104"/>
      <c r="D60" s="39"/>
      <c r="E60" s="40" t="s">
        <v>74</v>
      </c>
      <c r="F60" s="41"/>
      <c r="G60" s="104"/>
      <c r="H60" s="106"/>
      <c r="I60" s="104"/>
      <c r="K60" s="104"/>
      <c r="L60" s="106"/>
      <c r="M60" s="104"/>
      <c r="N60" s="39"/>
      <c r="O60" s="40" t="s">
        <v>74</v>
      </c>
      <c r="P60" s="41"/>
      <c r="Q60" s="104"/>
      <c r="R60" s="106"/>
      <c r="S60" s="104"/>
    </row>
    <row r="61" spans="1:19" ht="10.5" customHeight="1">
      <c r="A61" s="104"/>
      <c r="B61" s="106"/>
      <c r="C61" s="104"/>
      <c r="D61" s="39"/>
      <c r="E61" s="40" t="s">
        <v>74</v>
      </c>
      <c r="F61" s="41"/>
      <c r="G61" s="104"/>
      <c r="H61" s="106"/>
      <c r="I61" s="104"/>
      <c r="K61" s="104"/>
      <c r="L61" s="106"/>
      <c r="M61" s="104"/>
      <c r="N61" s="39"/>
      <c r="O61" s="40" t="s">
        <v>74</v>
      </c>
      <c r="P61" s="41"/>
      <c r="Q61" s="104"/>
      <c r="R61" s="106"/>
      <c r="S61" s="104"/>
    </row>
    <row r="62" spans="1:19" ht="10.5" customHeight="1">
      <c r="A62" s="104"/>
      <c r="B62" s="106"/>
      <c r="C62" s="104"/>
      <c r="D62" s="39"/>
      <c r="E62" s="40" t="s">
        <v>74</v>
      </c>
      <c r="F62" s="41"/>
      <c r="G62" s="104"/>
      <c r="H62" s="106"/>
      <c r="I62" s="104"/>
      <c r="K62" s="104"/>
      <c r="L62" s="106"/>
      <c r="M62" s="104"/>
      <c r="N62" s="39"/>
      <c r="O62" s="40" t="s">
        <v>74</v>
      </c>
      <c r="P62" s="41"/>
      <c r="Q62" s="104"/>
      <c r="R62" s="106"/>
      <c r="S62" s="104"/>
    </row>
    <row r="63" spans="1:19" ht="10.5" customHeight="1">
      <c r="A63" s="104"/>
      <c r="B63" s="107"/>
      <c r="C63" s="104"/>
      <c r="D63" s="42"/>
      <c r="E63" s="43" t="s">
        <v>74</v>
      </c>
      <c r="F63" s="44"/>
      <c r="G63" s="104"/>
      <c r="H63" s="107"/>
      <c r="I63" s="104"/>
      <c r="K63" s="104"/>
      <c r="L63" s="107"/>
      <c r="M63" s="104"/>
      <c r="N63" s="42"/>
      <c r="O63" s="43" t="s">
        <v>74</v>
      </c>
      <c r="P63" s="44"/>
      <c r="Q63" s="104"/>
      <c r="R63" s="107"/>
      <c r="S63" s="104"/>
    </row>
    <row r="64" ht="15" customHeight="1"/>
    <row r="65" spans="1:3" ht="15" customHeight="1">
      <c r="A65" s="120" t="s">
        <v>73</v>
      </c>
      <c r="B65" s="120"/>
      <c r="C65" s="120"/>
    </row>
    <row r="66" spans="1:19" ht="17.25" customHeight="1">
      <c r="A66" s="116" t="s">
        <v>65</v>
      </c>
      <c r="B66" s="116"/>
      <c r="C66" s="116"/>
      <c r="D66" s="33"/>
      <c r="E66" s="33" t="s">
        <v>66</v>
      </c>
      <c r="F66" s="33"/>
      <c r="G66" s="116" t="s">
        <v>65</v>
      </c>
      <c r="H66" s="116"/>
      <c r="I66" s="116"/>
      <c r="K66" s="116" t="s">
        <v>65</v>
      </c>
      <c r="L66" s="116"/>
      <c r="M66" s="116"/>
      <c r="N66" s="33"/>
      <c r="O66" s="33" t="s">
        <v>66</v>
      </c>
      <c r="P66" s="33"/>
      <c r="Q66" s="116" t="s">
        <v>65</v>
      </c>
      <c r="R66" s="116"/>
      <c r="S66" s="116"/>
    </row>
    <row r="67" spans="1:19" ht="24" customHeight="1">
      <c r="A67" s="117" t="str">
        <f>A37</f>
        <v>尽誠</v>
      </c>
      <c r="B67" s="118"/>
      <c r="C67" s="119"/>
      <c r="D67" s="34">
        <f>IF(C68="","",COUNTIF(C68:C93,3))</f>
        <v>3</v>
      </c>
      <c r="E67" s="35" t="s">
        <v>67</v>
      </c>
      <c r="F67" s="36">
        <f>IF(G68="","",COUNTIF(G68:G93,3))</f>
        <v>0</v>
      </c>
      <c r="G67" s="117" t="str">
        <f>K37</f>
        <v>高中央</v>
      </c>
      <c r="H67" s="118"/>
      <c r="I67" s="119"/>
      <c r="K67" s="117" t="str">
        <f>G37</f>
        <v>観一</v>
      </c>
      <c r="L67" s="118"/>
      <c r="M67" s="119"/>
      <c r="N67" s="34">
        <f>IF(M68="","",COUNTIF(M68:M93,3))</f>
        <v>3</v>
      </c>
      <c r="O67" s="35" t="s">
        <v>67</v>
      </c>
      <c r="P67" s="36">
        <f>IF(Q68="","",COUNTIF(Q68:Q93,3))</f>
        <v>2</v>
      </c>
      <c r="Q67" s="117" t="str">
        <f>Q37</f>
        <v>多度津</v>
      </c>
      <c r="R67" s="118"/>
      <c r="S67" s="119"/>
    </row>
    <row r="68" spans="1:19" ht="10.5" customHeight="1">
      <c r="A68" s="104">
        <v>1</v>
      </c>
      <c r="B68" s="105" t="s">
        <v>91</v>
      </c>
      <c r="C68" s="104">
        <f>IF(D68="","",IF(D72&gt;F72,1,0)+IF(D71&gt;F71,1,0)+IF(D70&gt;F70,1,0)+IF(D69&gt;F69,1,0)+IF(D68&gt;F68,1,0))</f>
        <v>3</v>
      </c>
      <c r="D68" s="37">
        <v>11</v>
      </c>
      <c r="E68" s="35" t="s">
        <v>68</v>
      </c>
      <c r="F68" s="38">
        <v>3</v>
      </c>
      <c r="G68" s="104">
        <f>IF(D68="","",IF(D72&lt;F72,1,0)+IF(D71&lt;F71,1,0)+IF(D70&lt;F70,1,0)+IF(D69&lt;F69,1,0)+IF(D68&lt;F68,1,0))</f>
        <v>1</v>
      </c>
      <c r="H68" s="105" t="s">
        <v>97</v>
      </c>
      <c r="I68" s="104">
        <v>1</v>
      </c>
      <c r="K68" s="104">
        <v>1</v>
      </c>
      <c r="L68" s="105" t="s">
        <v>100</v>
      </c>
      <c r="M68" s="104">
        <f>IF(N68="","",IF(N72&gt;P72,1,0)+IF(N71&gt;P71,1,0)+IF(N70&gt;P70,1,0)+IF(N69&gt;P69,1,0)+IF(N68&gt;P68,1,0))</f>
        <v>3</v>
      </c>
      <c r="N68" s="37">
        <v>11</v>
      </c>
      <c r="O68" s="35" t="s">
        <v>74</v>
      </c>
      <c r="P68" s="38">
        <v>4</v>
      </c>
      <c r="Q68" s="104">
        <f>IF(N68="","",IF(N72&lt;P72,1,0)+IF(N71&lt;P71,1,0)+IF(N70&lt;P70,1,0)+IF(N69&lt;P69,1,0)+IF(N68&lt;P68,1,0))</f>
        <v>2</v>
      </c>
      <c r="R68" s="105" t="s">
        <v>95</v>
      </c>
      <c r="S68" s="104">
        <v>1</v>
      </c>
    </row>
    <row r="69" spans="1:19" ht="10.5" customHeight="1">
      <c r="A69" s="104"/>
      <c r="B69" s="106"/>
      <c r="C69" s="104"/>
      <c r="D69" s="39">
        <v>11</v>
      </c>
      <c r="E69" s="40" t="s">
        <v>72</v>
      </c>
      <c r="F69" s="41">
        <v>7</v>
      </c>
      <c r="G69" s="104"/>
      <c r="H69" s="106"/>
      <c r="I69" s="104"/>
      <c r="K69" s="104"/>
      <c r="L69" s="106"/>
      <c r="M69" s="104"/>
      <c r="N69" s="39">
        <v>3</v>
      </c>
      <c r="O69" s="40" t="s">
        <v>72</v>
      </c>
      <c r="P69" s="41">
        <v>11</v>
      </c>
      <c r="Q69" s="104"/>
      <c r="R69" s="106"/>
      <c r="S69" s="104"/>
    </row>
    <row r="70" spans="1:19" ht="10.5" customHeight="1">
      <c r="A70" s="104"/>
      <c r="B70" s="106"/>
      <c r="C70" s="104"/>
      <c r="D70" s="39">
        <v>10</v>
      </c>
      <c r="E70" s="40" t="s">
        <v>72</v>
      </c>
      <c r="F70" s="41">
        <v>12</v>
      </c>
      <c r="G70" s="104"/>
      <c r="H70" s="106"/>
      <c r="I70" s="104"/>
      <c r="K70" s="104"/>
      <c r="L70" s="106"/>
      <c r="M70" s="104"/>
      <c r="N70" s="39">
        <v>13</v>
      </c>
      <c r="O70" s="40" t="s">
        <v>72</v>
      </c>
      <c r="P70" s="41">
        <v>11</v>
      </c>
      <c r="Q70" s="104"/>
      <c r="R70" s="106"/>
      <c r="S70" s="104"/>
    </row>
    <row r="71" spans="1:19" ht="10.5" customHeight="1">
      <c r="A71" s="104"/>
      <c r="B71" s="106"/>
      <c r="C71" s="104"/>
      <c r="D71" s="39">
        <v>11</v>
      </c>
      <c r="E71" s="40" t="s">
        <v>72</v>
      </c>
      <c r="F71" s="41">
        <v>5</v>
      </c>
      <c r="G71" s="104"/>
      <c r="H71" s="106"/>
      <c r="I71" s="104"/>
      <c r="K71" s="104"/>
      <c r="L71" s="106"/>
      <c r="M71" s="104"/>
      <c r="N71" s="39">
        <v>7</v>
      </c>
      <c r="O71" s="40" t="s">
        <v>72</v>
      </c>
      <c r="P71" s="41">
        <v>11</v>
      </c>
      <c r="Q71" s="104"/>
      <c r="R71" s="106"/>
      <c r="S71" s="104"/>
    </row>
    <row r="72" spans="1:19" ht="10.5" customHeight="1">
      <c r="A72" s="104"/>
      <c r="B72" s="107"/>
      <c r="C72" s="104"/>
      <c r="D72" s="42"/>
      <c r="E72" s="43" t="s">
        <v>72</v>
      </c>
      <c r="F72" s="44"/>
      <c r="G72" s="104"/>
      <c r="H72" s="107"/>
      <c r="I72" s="104"/>
      <c r="K72" s="104"/>
      <c r="L72" s="107"/>
      <c r="M72" s="104"/>
      <c r="N72" s="42">
        <v>14</v>
      </c>
      <c r="O72" s="43" t="s">
        <v>72</v>
      </c>
      <c r="P72" s="44">
        <v>12</v>
      </c>
      <c r="Q72" s="104"/>
      <c r="R72" s="107"/>
      <c r="S72" s="104"/>
    </row>
    <row r="73" spans="1:19" ht="10.5" customHeight="1">
      <c r="A73" s="104">
        <v>2</v>
      </c>
      <c r="B73" s="105" t="s">
        <v>88</v>
      </c>
      <c r="C73" s="104">
        <f>IF(D73="","",IF(D77&gt;F77,1,0)+IF(D76&gt;F76,1,0)+IF(D75&gt;F75,1,0)+IF(D74&gt;F74,1,0)+IF(D73&gt;F73,1,0))</f>
        <v>3</v>
      </c>
      <c r="D73" s="37">
        <v>9</v>
      </c>
      <c r="E73" s="35" t="s">
        <v>74</v>
      </c>
      <c r="F73" s="38">
        <v>11</v>
      </c>
      <c r="G73" s="104">
        <f>IF(D73="","",IF(D77&lt;F77,1,0)+IF(D76&lt;F76,1,0)+IF(D75&lt;F75,1,0)+IF(D74&lt;F74,1,0)+IF(D73&lt;F73,1,0))</f>
        <v>1</v>
      </c>
      <c r="H73" s="105" t="s">
        <v>96</v>
      </c>
      <c r="I73" s="104">
        <v>2</v>
      </c>
      <c r="K73" s="104">
        <v>2</v>
      </c>
      <c r="L73" s="105" t="s">
        <v>101</v>
      </c>
      <c r="M73" s="104">
        <f>IF(N73="","",IF(N77&gt;P77,1,0)+IF(N76&gt;P76,1,0)+IF(N75&gt;P75,1,0)+IF(N74&gt;P74,1,0)+IF(N73&gt;P73,1,0))</f>
        <v>0</v>
      </c>
      <c r="N73" s="37">
        <v>7</v>
      </c>
      <c r="O73" s="35" t="s">
        <v>74</v>
      </c>
      <c r="P73" s="38">
        <v>11</v>
      </c>
      <c r="Q73" s="104">
        <f>IF(N73="","",IF(N77&lt;P77,1,0)+IF(N76&lt;P76,1,0)+IF(N75&lt;P75,1,0)+IF(N74&lt;P74,1,0)+IF(N73&lt;P73,1,0))</f>
        <v>3</v>
      </c>
      <c r="R73" s="105" t="s">
        <v>92</v>
      </c>
      <c r="S73" s="104">
        <v>2</v>
      </c>
    </row>
    <row r="74" spans="1:19" ht="10.5" customHeight="1">
      <c r="A74" s="104"/>
      <c r="B74" s="106"/>
      <c r="C74" s="104"/>
      <c r="D74" s="39">
        <v>12</v>
      </c>
      <c r="E74" s="40" t="s">
        <v>74</v>
      </c>
      <c r="F74" s="41">
        <v>10</v>
      </c>
      <c r="G74" s="104"/>
      <c r="H74" s="106"/>
      <c r="I74" s="104"/>
      <c r="K74" s="104"/>
      <c r="L74" s="106"/>
      <c r="M74" s="104"/>
      <c r="N74" s="39">
        <v>4</v>
      </c>
      <c r="O74" s="40" t="s">
        <v>74</v>
      </c>
      <c r="P74" s="41">
        <v>11</v>
      </c>
      <c r="Q74" s="104"/>
      <c r="R74" s="106"/>
      <c r="S74" s="104"/>
    </row>
    <row r="75" spans="1:19" ht="10.5" customHeight="1">
      <c r="A75" s="104"/>
      <c r="B75" s="106"/>
      <c r="C75" s="104"/>
      <c r="D75" s="39">
        <v>11</v>
      </c>
      <c r="E75" s="40" t="s">
        <v>74</v>
      </c>
      <c r="F75" s="41">
        <v>7</v>
      </c>
      <c r="G75" s="104"/>
      <c r="H75" s="106"/>
      <c r="I75" s="104"/>
      <c r="K75" s="104"/>
      <c r="L75" s="106"/>
      <c r="M75" s="104"/>
      <c r="N75" s="39">
        <v>5</v>
      </c>
      <c r="O75" s="40" t="s">
        <v>74</v>
      </c>
      <c r="P75" s="41">
        <v>11</v>
      </c>
      <c r="Q75" s="104"/>
      <c r="R75" s="106"/>
      <c r="S75" s="104"/>
    </row>
    <row r="76" spans="1:19" ht="10.5" customHeight="1">
      <c r="A76" s="104"/>
      <c r="B76" s="106"/>
      <c r="C76" s="104"/>
      <c r="D76" s="39">
        <v>11</v>
      </c>
      <c r="E76" s="40" t="s">
        <v>74</v>
      </c>
      <c r="F76" s="41">
        <v>8</v>
      </c>
      <c r="G76" s="104"/>
      <c r="H76" s="106"/>
      <c r="I76" s="104"/>
      <c r="K76" s="104"/>
      <c r="L76" s="106"/>
      <c r="M76" s="104"/>
      <c r="N76" s="39"/>
      <c r="O76" s="40" t="s">
        <v>74</v>
      </c>
      <c r="P76" s="41"/>
      <c r="Q76" s="104"/>
      <c r="R76" s="106"/>
      <c r="S76" s="104"/>
    </row>
    <row r="77" spans="1:19" ht="10.5" customHeight="1">
      <c r="A77" s="104"/>
      <c r="B77" s="107"/>
      <c r="C77" s="104"/>
      <c r="D77" s="42"/>
      <c r="E77" s="43" t="s">
        <v>74</v>
      </c>
      <c r="F77" s="44"/>
      <c r="G77" s="104"/>
      <c r="H77" s="107"/>
      <c r="I77" s="104"/>
      <c r="K77" s="104"/>
      <c r="L77" s="107"/>
      <c r="M77" s="104"/>
      <c r="N77" s="42"/>
      <c r="O77" s="43" t="s">
        <v>74</v>
      </c>
      <c r="P77" s="44"/>
      <c r="Q77" s="104"/>
      <c r="R77" s="107"/>
      <c r="S77" s="104"/>
    </row>
    <row r="78" spans="1:19" ht="10.5" customHeight="1">
      <c r="A78" s="104" t="s">
        <v>75</v>
      </c>
      <c r="B78" s="105" t="s">
        <v>89</v>
      </c>
      <c r="C78" s="108">
        <f>IF(D78="","",IF(D83&gt;F83,1,0)+IF(D82&gt;F82,1,0)+IF(D80&gt;F80,1,0)+IF(D79&gt;F79,1,0)+IF(D78&gt;F78,1,0))</f>
        <v>3</v>
      </c>
      <c r="D78" s="37">
        <v>11</v>
      </c>
      <c r="E78" s="35" t="s">
        <v>74</v>
      </c>
      <c r="F78" s="38">
        <v>1</v>
      </c>
      <c r="G78" s="108">
        <f>IF(D78="","",IF(D83&lt;F83,1,0)+IF(D82&lt;F82,1,0)+IF(D80&lt;F80,1,0)+IF(D79&lt;F79,1,0)+IF(D78&lt;F78,1,0))</f>
        <v>1</v>
      </c>
      <c r="H78" s="105" t="s">
        <v>96</v>
      </c>
      <c r="I78" s="104" t="s">
        <v>75</v>
      </c>
      <c r="K78" s="104" t="s">
        <v>75</v>
      </c>
      <c r="L78" s="105" t="s">
        <v>102</v>
      </c>
      <c r="M78" s="108">
        <f>IF(N78="","",IF(N83&gt;P83,1,0)+IF(N82&gt;P82,1,0)+IF(N80&gt;P80,1,0)+IF(N79&gt;P79,1,0)+IF(N78&gt;P78,1,0))</f>
        <v>3</v>
      </c>
      <c r="N78" s="37">
        <v>11</v>
      </c>
      <c r="O78" s="35" t="s">
        <v>68</v>
      </c>
      <c r="P78" s="38">
        <v>9</v>
      </c>
      <c r="Q78" s="108">
        <f>IF(N78="","",IF(N83&lt;P83,1,0)+IF(N82&lt;P82,1,0)+IF(N80&lt;P80,1,0)+IF(N79&lt;P79,1,0)+IF(N78&lt;P78,1,0))</f>
        <v>0</v>
      </c>
      <c r="R78" s="105" t="s">
        <v>92</v>
      </c>
      <c r="S78" s="104" t="s">
        <v>69</v>
      </c>
    </row>
    <row r="79" spans="1:19" ht="10.5" customHeight="1">
      <c r="A79" s="104"/>
      <c r="B79" s="106"/>
      <c r="C79" s="109"/>
      <c r="D79" s="39">
        <v>11</v>
      </c>
      <c r="E79" s="40" t="s">
        <v>68</v>
      </c>
      <c r="F79" s="41">
        <v>7</v>
      </c>
      <c r="G79" s="109"/>
      <c r="H79" s="106"/>
      <c r="I79" s="104"/>
      <c r="K79" s="104"/>
      <c r="L79" s="106"/>
      <c r="M79" s="109"/>
      <c r="N79" s="39">
        <v>11</v>
      </c>
      <c r="O79" s="40" t="s">
        <v>68</v>
      </c>
      <c r="P79" s="41">
        <v>8</v>
      </c>
      <c r="Q79" s="109"/>
      <c r="R79" s="106"/>
      <c r="S79" s="104"/>
    </row>
    <row r="80" spans="1:19" ht="5.25" customHeight="1">
      <c r="A80" s="104"/>
      <c r="B80" s="111"/>
      <c r="C80" s="109"/>
      <c r="D80" s="112">
        <v>5</v>
      </c>
      <c r="E80" s="113" t="s">
        <v>68</v>
      </c>
      <c r="F80" s="115">
        <v>11</v>
      </c>
      <c r="G80" s="109"/>
      <c r="H80" s="111"/>
      <c r="I80" s="104"/>
      <c r="K80" s="104"/>
      <c r="L80" s="111"/>
      <c r="M80" s="109"/>
      <c r="N80" s="112">
        <v>11</v>
      </c>
      <c r="O80" s="113" t="s">
        <v>68</v>
      </c>
      <c r="P80" s="115">
        <v>6</v>
      </c>
      <c r="Q80" s="109"/>
      <c r="R80" s="111"/>
      <c r="S80" s="104"/>
    </row>
    <row r="81" spans="1:19" ht="5.25" customHeight="1">
      <c r="A81" s="104"/>
      <c r="B81" s="114" t="s">
        <v>88</v>
      </c>
      <c r="C81" s="109"/>
      <c r="D81" s="112"/>
      <c r="E81" s="113"/>
      <c r="F81" s="115"/>
      <c r="G81" s="109"/>
      <c r="H81" s="114" t="s">
        <v>98</v>
      </c>
      <c r="I81" s="104"/>
      <c r="K81" s="104"/>
      <c r="L81" s="114" t="s">
        <v>103</v>
      </c>
      <c r="M81" s="109"/>
      <c r="N81" s="112"/>
      <c r="O81" s="113"/>
      <c r="P81" s="115"/>
      <c r="Q81" s="109"/>
      <c r="R81" s="114" t="s">
        <v>94</v>
      </c>
      <c r="S81" s="104"/>
    </row>
    <row r="82" spans="1:19" ht="10.5" customHeight="1">
      <c r="A82" s="104"/>
      <c r="B82" s="106"/>
      <c r="C82" s="109"/>
      <c r="D82" s="39">
        <v>11</v>
      </c>
      <c r="E82" s="40" t="s">
        <v>72</v>
      </c>
      <c r="F82" s="41">
        <v>5</v>
      </c>
      <c r="G82" s="109"/>
      <c r="H82" s="106"/>
      <c r="I82" s="104"/>
      <c r="K82" s="104"/>
      <c r="L82" s="106"/>
      <c r="M82" s="109"/>
      <c r="N82" s="39"/>
      <c r="O82" s="40" t="s">
        <v>72</v>
      </c>
      <c r="P82" s="41"/>
      <c r="Q82" s="109"/>
      <c r="R82" s="106"/>
      <c r="S82" s="104"/>
    </row>
    <row r="83" spans="1:19" ht="10.5" customHeight="1">
      <c r="A83" s="104"/>
      <c r="B83" s="107"/>
      <c r="C83" s="110"/>
      <c r="D83" s="42"/>
      <c r="E83" s="43" t="s">
        <v>72</v>
      </c>
      <c r="F83" s="44"/>
      <c r="G83" s="110"/>
      <c r="H83" s="107"/>
      <c r="I83" s="104"/>
      <c r="K83" s="104"/>
      <c r="L83" s="107"/>
      <c r="M83" s="110"/>
      <c r="N83" s="42"/>
      <c r="O83" s="43" t="s">
        <v>72</v>
      </c>
      <c r="P83" s="44"/>
      <c r="Q83" s="110"/>
      <c r="R83" s="107"/>
      <c r="S83" s="104"/>
    </row>
    <row r="84" spans="1:19" ht="10.5" customHeight="1">
      <c r="A84" s="104">
        <v>4</v>
      </c>
      <c r="B84" s="105" t="s">
        <v>90</v>
      </c>
      <c r="C84" s="104">
        <f>IF(D84="","",IF(D88&gt;F88,1,0)+IF(D87&gt;F87,1,0)+IF(D86&gt;F86,1,0)+IF(D85&gt;F85,1,0)+IF(D84&gt;F84,1,0))</f>
      </c>
      <c r="D84" s="37"/>
      <c r="E84" s="35" t="s">
        <v>74</v>
      </c>
      <c r="F84" s="38"/>
      <c r="G84" s="104">
        <f>IF(D84="","",IF(D88&lt;F88,1,0)+IF(D87&lt;F87,1,0)+IF(D86&lt;F86,1,0)+IF(D85&lt;F85,1,0)+IF(D84&lt;F84,1,0))</f>
      </c>
      <c r="H84" s="105" t="s">
        <v>98</v>
      </c>
      <c r="I84" s="104">
        <v>4</v>
      </c>
      <c r="K84" s="104">
        <v>4</v>
      </c>
      <c r="L84" s="105" t="s">
        <v>103</v>
      </c>
      <c r="M84" s="104">
        <f>IF(N84="","",IF(N88&gt;P88,1,0)+IF(N87&gt;P87,1,0)+IF(N86&gt;P86,1,0)+IF(N85&gt;P85,1,0)+IF(N84&gt;P84,1,0))</f>
        <v>2</v>
      </c>
      <c r="N84" s="37">
        <v>8</v>
      </c>
      <c r="O84" s="35" t="s">
        <v>68</v>
      </c>
      <c r="P84" s="38">
        <v>11</v>
      </c>
      <c r="Q84" s="104">
        <f>IF(N84="","",IF(N88&lt;P88,1,0)+IF(N87&lt;P87,1,0)+IF(N86&lt;P86,1,0)+IF(N85&lt;P85,1,0)+IF(N84&lt;P84,1,0))</f>
        <v>3</v>
      </c>
      <c r="R84" s="105" t="s">
        <v>93</v>
      </c>
      <c r="S84" s="104">
        <v>4</v>
      </c>
    </row>
    <row r="85" spans="1:19" ht="10.5" customHeight="1">
      <c r="A85" s="104"/>
      <c r="B85" s="106"/>
      <c r="C85" s="104"/>
      <c r="D85" s="39"/>
      <c r="E85" s="40" t="s">
        <v>68</v>
      </c>
      <c r="F85" s="41"/>
      <c r="G85" s="104"/>
      <c r="H85" s="106"/>
      <c r="I85" s="104"/>
      <c r="K85" s="104"/>
      <c r="L85" s="106"/>
      <c r="M85" s="104"/>
      <c r="N85" s="39">
        <v>11</v>
      </c>
      <c r="O85" s="40" t="s">
        <v>68</v>
      </c>
      <c r="P85" s="41">
        <v>6</v>
      </c>
      <c r="Q85" s="104"/>
      <c r="R85" s="106"/>
      <c r="S85" s="104"/>
    </row>
    <row r="86" spans="1:19" ht="10.5" customHeight="1">
      <c r="A86" s="104"/>
      <c r="B86" s="106"/>
      <c r="C86" s="104"/>
      <c r="D86" s="39"/>
      <c r="E86" s="40" t="s">
        <v>68</v>
      </c>
      <c r="F86" s="41"/>
      <c r="G86" s="104"/>
      <c r="H86" s="106"/>
      <c r="I86" s="104"/>
      <c r="K86" s="104"/>
      <c r="L86" s="106"/>
      <c r="M86" s="104"/>
      <c r="N86" s="39">
        <v>12</v>
      </c>
      <c r="O86" s="40" t="s">
        <v>68</v>
      </c>
      <c r="P86" s="41">
        <v>14</v>
      </c>
      <c r="Q86" s="104"/>
      <c r="R86" s="106"/>
      <c r="S86" s="104"/>
    </row>
    <row r="87" spans="1:19" ht="10.5" customHeight="1">
      <c r="A87" s="104"/>
      <c r="B87" s="106"/>
      <c r="C87" s="104"/>
      <c r="D87" s="39"/>
      <c r="E87" s="40" t="s">
        <v>68</v>
      </c>
      <c r="F87" s="41"/>
      <c r="G87" s="104"/>
      <c r="H87" s="106"/>
      <c r="I87" s="104"/>
      <c r="K87" s="104"/>
      <c r="L87" s="106"/>
      <c r="M87" s="104"/>
      <c r="N87" s="39">
        <v>11</v>
      </c>
      <c r="O87" s="40" t="s">
        <v>68</v>
      </c>
      <c r="P87" s="41">
        <v>8</v>
      </c>
      <c r="Q87" s="104"/>
      <c r="R87" s="106"/>
      <c r="S87" s="104"/>
    </row>
    <row r="88" spans="1:19" ht="10.5" customHeight="1">
      <c r="A88" s="104"/>
      <c r="B88" s="107"/>
      <c r="C88" s="104"/>
      <c r="D88" s="42"/>
      <c r="E88" s="43" t="s">
        <v>68</v>
      </c>
      <c r="F88" s="44"/>
      <c r="G88" s="104"/>
      <c r="H88" s="107"/>
      <c r="I88" s="104"/>
      <c r="K88" s="104"/>
      <c r="L88" s="107"/>
      <c r="M88" s="104"/>
      <c r="N88" s="42">
        <v>5</v>
      </c>
      <c r="O88" s="43" t="s">
        <v>68</v>
      </c>
      <c r="P88" s="44">
        <v>11</v>
      </c>
      <c r="Q88" s="104"/>
      <c r="R88" s="107"/>
      <c r="S88" s="104"/>
    </row>
    <row r="89" spans="1:19" ht="10.5" customHeight="1">
      <c r="A89" s="104">
        <v>5</v>
      </c>
      <c r="B89" s="105" t="s">
        <v>87</v>
      </c>
      <c r="C89" s="104">
        <f>IF(D89="","",IF(D93&gt;F93,1,0)+IF(D92&gt;F92,1,0)+IF(D91&gt;F91,1,0)+IF(D90&gt;F90,1,0)+IF(D89&gt;F89,1,0))</f>
      </c>
      <c r="D89" s="37"/>
      <c r="E89" s="35" t="s">
        <v>68</v>
      </c>
      <c r="F89" s="38"/>
      <c r="G89" s="104">
        <f>IF(D89="","",IF(D93&lt;F93,1,0)+IF(D92&lt;F92,1,0)+IF(D91&lt;F91,1,0)+IF(D90&lt;F90,1,0)+IF(D89&lt;F89,1,0))</f>
      </c>
      <c r="H89" s="105" t="s">
        <v>99</v>
      </c>
      <c r="I89" s="104">
        <v>5</v>
      </c>
      <c r="K89" s="104">
        <v>5</v>
      </c>
      <c r="L89" s="105" t="s">
        <v>102</v>
      </c>
      <c r="M89" s="104">
        <f>IF(N89="","",IF(N93&gt;P93,1,0)+IF(N92&gt;P92,1,0)+IF(N91&gt;P91,1,0)+IF(N90&gt;P90,1,0)+IF(N89&gt;P89,1,0))</f>
        <v>3</v>
      </c>
      <c r="N89" s="37">
        <v>11</v>
      </c>
      <c r="O89" s="35" t="s">
        <v>68</v>
      </c>
      <c r="P89" s="38">
        <v>8</v>
      </c>
      <c r="Q89" s="104">
        <f>IF(N89="","",IF(N93&lt;P93,1,0)+IF(N92&lt;P92,1,0)+IF(N91&lt;P91,1,0)+IF(N90&lt;P90,1,0)+IF(N89&lt;P89,1,0))</f>
        <v>0</v>
      </c>
      <c r="R89" s="105" t="s">
        <v>94</v>
      </c>
      <c r="S89" s="104">
        <v>5</v>
      </c>
    </row>
    <row r="90" spans="1:19" ht="10.5" customHeight="1">
      <c r="A90" s="104"/>
      <c r="B90" s="106"/>
      <c r="C90" s="104"/>
      <c r="D90" s="39"/>
      <c r="E90" s="40" t="s">
        <v>74</v>
      </c>
      <c r="F90" s="41"/>
      <c r="G90" s="104"/>
      <c r="H90" s="106"/>
      <c r="I90" s="104"/>
      <c r="K90" s="104"/>
      <c r="L90" s="106"/>
      <c r="M90" s="104"/>
      <c r="N90" s="39">
        <v>11</v>
      </c>
      <c r="O90" s="40" t="s">
        <v>74</v>
      </c>
      <c r="P90" s="41">
        <v>6</v>
      </c>
      <c r="Q90" s="104"/>
      <c r="R90" s="106"/>
      <c r="S90" s="104"/>
    </row>
    <row r="91" spans="1:19" ht="10.5" customHeight="1">
      <c r="A91" s="104"/>
      <c r="B91" s="106"/>
      <c r="C91" s="104"/>
      <c r="D91" s="39"/>
      <c r="E91" s="40" t="s">
        <v>74</v>
      </c>
      <c r="F91" s="41"/>
      <c r="G91" s="104"/>
      <c r="H91" s="106"/>
      <c r="I91" s="104"/>
      <c r="K91" s="104"/>
      <c r="L91" s="106"/>
      <c r="M91" s="104"/>
      <c r="N91" s="39">
        <v>11</v>
      </c>
      <c r="O91" s="40" t="s">
        <v>74</v>
      </c>
      <c r="P91" s="41">
        <v>9</v>
      </c>
      <c r="Q91" s="104"/>
      <c r="R91" s="106"/>
      <c r="S91" s="104"/>
    </row>
    <row r="92" spans="1:19" ht="10.5" customHeight="1">
      <c r="A92" s="104"/>
      <c r="B92" s="106"/>
      <c r="C92" s="104"/>
      <c r="D92" s="39"/>
      <c r="E92" s="40" t="s">
        <v>74</v>
      </c>
      <c r="F92" s="41"/>
      <c r="G92" s="104"/>
      <c r="H92" s="106"/>
      <c r="I92" s="104"/>
      <c r="K92" s="104"/>
      <c r="L92" s="106"/>
      <c r="M92" s="104"/>
      <c r="N92" s="39"/>
      <c r="O92" s="40" t="s">
        <v>74</v>
      </c>
      <c r="P92" s="41"/>
      <c r="Q92" s="104"/>
      <c r="R92" s="106"/>
      <c r="S92" s="104"/>
    </row>
    <row r="93" spans="1:19" ht="10.5" customHeight="1">
      <c r="A93" s="104"/>
      <c r="B93" s="107"/>
      <c r="C93" s="104"/>
      <c r="D93" s="42"/>
      <c r="E93" s="43" t="s">
        <v>74</v>
      </c>
      <c r="F93" s="44"/>
      <c r="G93" s="104"/>
      <c r="H93" s="107"/>
      <c r="I93" s="104"/>
      <c r="K93" s="104"/>
      <c r="L93" s="107"/>
      <c r="M93" s="104"/>
      <c r="N93" s="42"/>
      <c r="O93" s="43" t="s">
        <v>74</v>
      </c>
      <c r="P93" s="44"/>
      <c r="Q93" s="104"/>
      <c r="R93" s="107"/>
      <c r="S93" s="104"/>
    </row>
  </sheetData>
  <mergeCells count="239">
    <mergeCell ref="M68:M72"/>
    <mergeCell ref="Q68:Q72"/>
    <mergeCell ref="A1:S1"/>
    <mergeCell ref="G3:M3"/>
    <mergeCell ref="K37:M37"/>
    <mergeCell ref="Q37:S37"/>
    <mergeCell ref="K38:K42"/>
    <mergeCell ref="L43:L47"/>
    <mergeCell ref="K43:K47"/>
    <mergeCell ref="L38:L42"/>
    <mergeCell ref="Q43:Q47"/>
    <mergeCell ref="R38:R42"/>
    <mergeCell ref="S43:S47"/>
    <mergeCell ref="M38:M42"/>
    <mergeCell ref="Q38:Q42"/>
    <mergeCell ref="R43:R47"/>
    <mergeCell ref="R29:R33"/>
    <mergeCell ref="S29:S33"/>
    <mergeCell ref="K29:K33"/>
    <mergeCell ref="L29:L33"/>
    <mergeCell ref="M29:M33"/>
    <mergeCell ref="Q29:Q33"/>
    <mergeCell ref="R24:R28"/>
    <mergeCell ref="S24:S28"/>
    <mergeCell ref="K18:K23"/>
    <mergeCell ref="K24:K28"/>
    <mergeCell ref="L24:L28"/>
    <mergeCell ref="M24:M28"/>
    <mergeCell ref="Q24:Q28"/>
    <mergeCell ref="M18:M23"/>
    <mergeCell ref="Q18:Q23"/>
    <mergeCell ref="S18:S23"/>
    <mergeCell ref="Q13:Q17"/>
    <mergeCell ref="R8:R12"/>
    <mergeCell ref="S8:S12"/>
    <mergeCell ref="R13:R17"/>
    <mergeCell ref="S13:S17"/>
    <mergeCell ref="R18:R20"/>
    <mergeCell ref="N20:N21"/>
    <mergeCell ref="O20:O21"/>
    <mergeCell ref="P20:P21"/>
    <mergeCell ref="Q6:S6"/>
    <mergeCell ref="K7:M7"/>
    <mergeCell ref="Q7:S7"/>
    <mergeCell ref="K8:K12"/>
    <mergeCell ref="L8:L12"/>
    <mergeCell ref="M8:M12"/>
    <mergeCell ref="Q8:Q12"/>
    <mergeCell ref="G59:G63"/>
    <mergeCell ref="G54:G58"/>
    <mergeCell ref="B59:B63"/>
    <mergeCell ref="K6:M6"/>
    <mergeCell ref="K13:K17"/>
    <mergeCell ref="L13:L17"/>
    <mergeCell ref="M13:M17"/>
    <mergeCell ref="D50:D51"/>
    <mergeCell ref="E50:E51"/>
    <mergeCell ref="F50:F51"/>
    <mergeCell ref="A65:C65"/>
    <mergeCell ref="A54:A58"/>
    <mergeCell ref="A59:A63"/>
    <mergeCell ref="C59:C63"/>
    <mergeCell ref="B54:B58"/>
    <mergeCell ref="C54:C58"/>
    <mergeCell ref="A5:C5"/>
    <mergeCell ref="A35:C35"/>
    <mergeCell ref="A36:C36"/>
    <mergeCell ref="B51:B53"/>
    <mergeCell ref="C38:C42"/>
    <mergeCell ref="H24:H28"/>
    <mergeCell ref="I24:I28"/>
    <mergeCell ref="A29:A33"/>
    <mergeCell ref="B29:B33"/>
    <mergeCell ref="C29:C33"/>
    <mergeCell ref="G29:G33"/>
    <mergeCell ref="H29:H33"/>
    <mergeCell ref="I29:I33"/>
    <mergeCell ref="G13:G17"/>
    <mergeCell ref="A24:A28"/>
    <mergeCell ref="B24:B28"/>
    <mergeCell ref="C24:C28"/>
    <mergeCell ref="G24:G28"/>
    <mergeCell ref="H8:H12"/>
    <mergeCell ref="H13:H17"/>
    <mergeCell ref="I13:I17"/>
    <mergeCell ref="A18:A23"/>
    <mergeCell ref="C18:C23"/>
    <mergeCell ref="G18:G23"/>
    <mergeCell ref="I18:I23"/>
    <mergeCell ref="A13:A17"/>
    <mergeCell ref="B13:B17"/>
    <mergeCell ref="C13:C17"/>
    <mergeCell ref="Q36:S36"/>
    <mergeCell ref="A6:C6"/>
    <mergeCell ref="G6:I6"/>
    <mergeCell ref="A7:C7"/>
    <mergeCell ref="G7:I7"/>
    <mergeCell ref="A8:A12"/>
    <mergeCell ref="C8:C12"/>
    <mergeCell ref="G8:G12"/>
    <mergeCell ref="I8:I12"/>
    <mergeCell ref="B8:B12"/>
    <mergeCell ref="G36:I36"/>
    <mergeCell ref="K36:M36"/>
    <mergeCell ref="A37:C37"/>
    <mergeCell ref="G37:I37"/>
    <mergeCell ref="I38:I42"/>
    <mergeCell ref="C43:C47"/>
    <mergeCell ref="G43:G47"/>
    <mergeCell ref="A43:A47"/>
    <mergeCell ref="B43:B47"/>
    <mergeCell ref="A38:A42"/>
    <mergeCell ref="B38:B42"/>
    <mergeCell ref="G38:G42"/>
    <mergeCell ref="H38:H42"/>
    <mergeCell ref="M59:M63"/>
    <mergeCell ref="H59:H63"/>
    <mergeCell ref="I54:I58"/>
    <mergeCell ref="K54:K58"/>
    <mergeCell ref="L54:L58"/>
    <mergeCell ref="I59:I63"/>
    <mergeCell ref="K59:K63"/>
    <mergeCell ref="L59:L63"/>
    <mergeCell ref="M54:M58"/>
    <mergeCell ref="H54:H58"/>
    <mergeCell ref="S59:S63"/>
    <mergeCell ref="Q54:Q58"/>
    <mergeCell ref="R54:R58"/>
    <mergeCell ref="S54:S58"/>
    <mergeCell ref="R59:R63"/>
    <mergeCell ref="Q59:Q63"/>
    <mergeCell ref="S48:S53"/>
    <mergeCell ref="B18:B20"/>
    <mergeCell ref="B21:B23"/>
    <mergeCell ref="D20:D21"/>
    <mergeCell ref="E20:E21"/>
    <mergeCell ref="F20:F21"/>
    <mergeCell ref="H18:H20"/>
    <mergeCell ref="H21:H23"/>
    <mergeCell ref="L18:L20"/>
    <mergeCell ref="S38:S42"/>
    <mergeCell ref="L21:L23"/>
    <mergeCell ref="R21:R23"/>
    <mergeCell ref="A48:A53"/>
    <mergeCell ref="B48:B50"/>
    <mergeCell ref="C48:C53"/>
    <mergeCell ref="G48:G53"/>
    <mergeCell ref="H48:H50"/>
    <mergeCell ref="I48:I53"/>
    <mergeCell ref="K48:K53"/>
    <mergeCell ref="L48:L50"/>
    <mergeCell ref="R51:R53"/>
    <mergeCell ref="N50:N51"/>
    <mergeCell ref="O50:O51"/>
    <mergeCell ref="P50:P51"/>
    <mergeCell ref="R48:R50"/>
    <mergeCell ref="Q48:Q53"/>
    <mergeCell ref="L51:L53"/>
    <mergeCell ref="H43:H47"/>
    <mergeCell ref="I43:I47"/>
    <mergeCell ref="M43:M47"/>
    <mergeCell ref="M48:M53"/>
    <mergeCell ref="H51:H53"/>
    <mergeCell ref="K66:M66"/>
    <mergeCell ref="Q66:S66"/>
    <mergeCell ref="A67:C67"/>
    <mergeCell ref="G67:I67"/>
    <mergeCell ref="K67:M67"/>
    <mergeCell ref="Q67:S67"/>
    <mergeCell ref="A66:C66"/>
    <mergeCell ref="G66:I66"/>
    <mergeCell ref="I68:I72"/>
    <mergeCell ref="K68:K72"/>
    <mergeCell ref="L68:L72"/>
    <mergeCell ref="A68:A72"/>
    <mergeCell ref="B68:B72"/>
    <mergeCell ref="C68:C72"/>
    <mergeCell ref="G68:G72"/>
    <mergeCell ref="H68:H72"/>
    <mergeCell ref="H89:H93"/>
    <mergeCell ref="I73:I77"/>
    <mergeCell ref="K73:K77"/>
    <mergeCell ref="L73:L77"/>
    <mergeCell ref="H73:H77"/>
    <mergeCell ref="H81:H83"/>
    <mergeCell ref="I89:I93"/>
    <mergeCell ref="K89:K93"/>
    <mergeCell ref="L89:L93"/>
    <mergeCell ref="H84:H88"/>
    <mergeCell ref="A73:A77"/>
    <mergeCell ref="B84:B88"/>
    <mergeCell ref="C73:C77"/>
    <mergeCell ref="G73:G77"/>
    <mergeCell ref="F80:F81"/>
    <mergeCell ref="B81:B83"/>
    <mergeCell ref="A84:A88"/>
    <mergeCell ref="B73:B77"/>
    <mergeCell ref="C84:C88"/>
    <mergeCell ref="G84:G88"/>
    <mergeCell ref="R89:R93"/>
    <mergeCell ref="S73:S77"/>
    <mergeCell ref="R73:R77"/>
    <mergeCell ref="S68:S72"/>
    <mergeCell ref="R78:R80"/>
    <mergeCell ref="S78:S83"/>
    <mergeCell ref="R81:R83"/>
    <mergeCell ref="M73:M77"/>
    <mergeCell ref="Q73:Q77"/>
    <mergeCell ref="K78:K83"/>
    <mergeCell ref="L78:L80"/>
    <mergeCell ref="L81:L83"/>
    <mergeCell ref="N80:N81"/>
    <mergeCell ref="O80:O81"/>
    <mergeCell ref="P80:P81"/>
    <mergeCell ref="A78:A83"/>
    <mergeCell ref="B78:B80"/>
    <mergeCell ref="C78:C83"/>
    <mergeCell ref="G78:G83"/>
    <mergeCell ref="D80:D81"/>
    <mergeCell ref="E80:E81"/>
    <mergeCell ref="A89:A93"/>
    <mergeCell ref="B89:B93"/>
    <mergeCell ref="C89:C93"/>
    <mergeCell ref="G89:G93"/>
    <mergeCell ref="I84:I88"/>
    <mergeCell ref="K84:K88"/>
    <mergeCell ref="L84:L88"/>
    <mergeCell ref="H78:H80"/>
    <mergeCell ref="I78:I83"/>
    <mergeCell ref="M89:M93"/>
    <mergeCell ref="Q89:Q93"/>
    <mergeCell ref="R68:R72"/>
    <mergeCell ref="S89:S93"/>
    <mergeCell ref="M84:M88"/>
    <mergeCell ref="Q84:Q88"/>
    <mergeCell ref="R84:R88"/>
    <mergeCell ref="S84:S88"/>
    <mergeCell ref="M78:M83"/>
    <mergeCell ref="Q78:Q83"/>
  </mergeCells>
  <printOptions/>
  <pageMargins left="1.35" right="0.75" top="0.56" bottom="0.52" header="0.512" footer="0.512"/>
  <pageSetup fitToHeight="1" fitToWidth="1" horizontalDpi="200" verticalDpi="200" orientation="portrait" paperSize="12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93"/>
  <sheetViews>
    <sheetView tabSelected="1" zoomScale="130" zoomScaleNormal="130" workbookViewId="0" topLeftCell="A1">
      <selection activeCell="O83" sqref="O83"/>
    </sheetView>
  </sheetViews>
  <sheetFormatPr defaultColWidth="9.00390625" defaultRowHeight="13.5"/>
  <cols>
    <col min="1" max="1" width="4.375" style="31" customWidth="1"/>
    <col min="2" max="2" width="10.25390625" style="31" customWidth="1"/>
    <col min="3" max="3" width="4.125" style="31" customWidth="1"/>
    <col min="4" max="4" width="3.125" style="31" customWidth="1"/>
    <col min="5" max="5" width="2.875" style="31" customWidth="1"/>
    <col min="6" max="6" width="3.125" style="31" customWidth="1"/>
    <col min="7" max="7" width="4.125" style="31" customWidth="1"/>
    <col min="8" max="8" width="10.25390625" style="31" customWidth="1"/>
    <col min="9" max="9" width="4.375" style="31" customWidth="1"/>
    <col min="10" max="10" width="5.125" style="31" customWidth="1"/>
    <col min="11" max="11" width="4.375" style="31" customWidth="1"/>
    <col min="12" max="12" width="10.25390625" style="31" customWidth="1"/>
    <col min="13" max="13" width="4.125" style="31" customWidth="1"/>
    <col min="14" max="14" width="3.125" style="31" customWidth="1"/>
    <col min="15" max="15" width="2.875" style="31" customWidth="1"/>
    <col min="16" max="16" width="3.125" style="31" customWidth="1"/>
    <col min="17" max="17" width="4.125" style="31" customWidth="1"/>
    <col min="18" max="18" width="10.25390625" style="31" customWidth="1"/>
    <col min="19" max="19" width="4.375" style="31" customWidth="1"/>
    <col min="20" max="16384" width="9.00390625" style="31" customWidth="1"/>
  </cols>
  <sheetData>
    <row r="1" spans="1:19" ht="16.5" customHeight="1">
      <c r="A1" s="121" t="s">
        <v>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7:14" ht="16.5" customHeight="1">
      <c r="G3" s="121" t="s">
        <v>77</v>
      </c>
      <c r="H3" s="121"/>
      <c r="I3" s="121"/>
      <c r="J3" s="121"/>
      <c r="K3" s="121"/>
      <c r="L3" s="121"/>
      <c r="M3" s="121"/>
      <c r="N3" s="30"/>
    </row>
    <row r="4" ht="15" customHeight="1"/>
    <row r="5" spans="1:4" ht="15" customHeight="1">
      <c r="A5" s="120" t="s">
        <v>64</v>
      </c>
      <c r="B5" s="120"/>
      <c r="C5" s="120"/>
      <c r="D5" s="32"/>
    </row>
    <row r="6" spans="1:19" ht="17.25" customHeight="1">
      <c r="A6" s="116" t="s">
        <v>65</v>
      </c>
      <c r="B6" s="116"/>
      <c r="C6" s="116"/>
      <c r="D6" s="33"/>
      <c r="E6" s="33" t="s">
        <v>66</v>
      </c>
      <c r="F6" s="33"/>
      <c r="G6" s="116" t="s">
        <v>65</v>
      </c>
      <c r="H6" s="116"/>
      <c r="I6" s="116"/>
      <c r="K6" s="116" t="s">
        <v>65</v>
      </c>
      <c r="L6" s="116"/>
      <c r="M6" s="116"/>
      <c r="N6" s="33"/>
      <c r="O6" s="33" t="s">
        <v>66</v>
      </c>
      <c r="P6" s="33"/>
      <c r="Q6" s="116" t="s">
        <v>65</v>
      </c>
      <c r="R6" s="116"/>
      <c r="S6" s="116"/>
    </row>
    <row r="7" spans="1:19" ht="24" customHeight="1">
      <c r="A7" s="117" t="str">
        <f>MFT!BI18</f>
        <v>高松商</v>
      </c>
      <c r="B7" s="118"/>
      <c r="C7" s="119"/>
      <c r="D7" s="34">
        <f>IF(C8="","",COUNTIF(C8:C33,3))</f>
        <v>3</v>
      </c>
      <c r="E7" s="35" t="s">
        <v>67</v>
      </c>
      <c r="F7" s="36">
        <f>IF(G8="","",COUNTIF(G8:G33,3))</f>
        <v>0</v>
      </c>
      <c r="G7" s="117" t="str">
        <f>MFT!BI27</f>
        <v>三木</v>
      </c>
      <c r="H7" s="118"/>
      <c r="I7" s="119"/>
      <c r="K7" s="117" t="str">
        <f>MFT!BN27</f>
        <v>高中央</v>
      </c>
      <c r="L7" s="118"/>
      <c r="M7" s="119"/>
      <c r="N7" s="34">
        <f>IF(M8="","",COUNTIF(M8:M33,3))</f>
        <v>2</v>
      </c>
      <c r="O7" s="35" t="s">
        <v>67</v>
      </c>
      <c r="P7" s="36">
        <f>IF(Q8="","",COUNTIF(Q8:Q33,3))</f>
        <v>3</v>
      </c>
      <c r="Q7" s="117" t="str">
        <f>MFT!BN18</f>
        <v>高桜井</v>
      </c>
      <c r="R7" s="118"/>
      <c r="S7" s="119"/>
    </row>
    <row r="8" spans="1:19" ht="10.5" customHeight="1">
      <c r="A8" s="104">
        <v>1</v>
      </c>
      <c r="B8" s="105" t="s">
        <v>79</v>
      </c>
      <c r="C8" s="104">
        <f>IF(D8="","",IF(D12&gt;F12,1,0)+IF(D11&gt;F11,1,0)+IF(D10&gt;F10,1,0)+IF(D9&gt;F9,1,0)+IF(D8&gt;F8,1,0))</f>
        <v>3</v>
      </c>
      <c r="D8" s="37">
        <v>11</v>
      </c>
      <c r="E8" s="35" t="s">
        <v>67</v>
      </c>
      <c r="F8" s="38">
        <v>3</v>
      </c>
      <c r="G8" s="104">
        <f>IF(D8="","",IF(D12&lt;F12,1,0)+IF(D11&lt;F11,1,0)+IF(D10&lt;F10,1,0)+IF(D9&lt;F9,1,0)+IF(D8&lt;F8,1,0))</f>
        <v>0</v>
      </c>
      <c r="H8" s="105" t="s">
        <v>86</v>
      </c>
      <c r="I8" s="104">
        <v>1</v>
      </c>
      <c r="K8" s="104">
        <v>1</v>
      </c>
      <c r="L8" s="105" t="s">
        <v>97</v>
      </c>
      <c r="M8" s="104">
        <f>IF(N8="","",IF(N12&gt;P12,1,0)+IF(N11&gt;P11,1,0)+IF(N10&gt;P10,1,0)+IF(N9&gt;P9,1,0)+IF(N8&gt;P8,1,0))</f>
        <v>1</v>
      </c>
      <c r="N8" s="37">
        <v>8</v>
      </c>
      <c r="O8" s="35" t="s">
        <v>67</v>
      </c>
      <c r="P8" s="38">
        <v>11</v>
      </c>
      <c r="Q8" s="104">
        <f>IF(N8="","",IF(N12&lt;P12,1,0)+IF(N11&lt;P11,1,0)+IF(N10&lt;P10,1,0)+IF(N9&lt;P9,1,0)+IF(N8&lt;P8,1,0))</f>
        <v>3</v>
      </c>
      <c r="R8" s="105" t="s">
        <v>110</v>
      </c>
      <c r="S8" s="104">
        <v>1</v>
      </c>
    </row>
    <row r="9" spans="1:19" ht="10.5" customHeight="1">
      <c r="A9" s="104"/>
      <c r="B9" s="106"/>
      <c r="C9" s="104"/>
      <c r="D9" s="39">
        <v>11</v>
      </c>
      <c r="E9" s="40" t="s">
        <v>67</v>
      </c>
      <c r="F9" s="41">
        <v>3</v>
      </c>
      <c r="G9" s="104"/>
      <c r="H9" s="106"/>
      <c r="I9" s="104"/>
      <c r="K9" s="104"/>
      <c r="L9" s="106"/>
      <c r="M9" s="104"/>
      <c r="N9" s="39">
        <v>11</v>
      </c>
      <c r="O9" s="40" t="s">
        <v>67</v>
      </c>
      <c r="P9" s="41">
        <v>13</v>
      </c>
      <c r="Q9" s="104"/>
      <c r="R9" s="106"/>
      <c r="S9" s="104"/>
    </row>
    <row r="10" spans="1:19" ht="10.5" customHeight="1">
      <c r="A10" s="104"/>
      <c r="B10" s="106"/>
      <c r="C10" s="104"/>
      <c r="D10" s="39">
        <v>11</v>
      </c>
      <c r="E10" s="40" t="s">
        <v>67</v>
      </c>
      <c r="F10" s="41">
        <v>3</v>
      </c>
      <c r="G10" s="104"/>
      <c r="H10" s="106"/>
      <c r="I10" s="104"/>
      <c r="K10" s="104"/>
      <c r="L10" s="106"/>
      <c r="M10" s="104"/>
      <c r="N10" s="39">
        <v>11</v>
      </c>
      <c r="O10" s="40" t="s">
        <v>67</v>
      </c>
      <c r="P10" s="41">
        <v>7</v>
      </c>
      <c r="Q10" s="104"/>
      <c r="R10" s="106"/>
      <c r="S10" s="104"/>
    </row>
    <row r="11" spans="1:19" ht="10.5" customHeight="1">
      <c r="A11" s="104"/>
      <c r="B11" s="106"/>
      <c r="C11" s="104"/>
      <c r="D11" s="39"/>
      <c r="E11" s="40" t="s">
        <v>67</v>
      </c>
      <c r="F11" s="41"/>
      <c r="G11" s="104"/>
      <c r="H11" s="106"/>
      <c r="I11" s="104"/>
      <c r="K11" s="104"/>
      <c r="L11" s="106"/>
      <c r="M11" s="104"/>
      <c r="N11" s="39">
        <v>8</v>
      </c>
      <c r="O11" s="40" t="s">
        <v>67</v>
      </c>
      <c r="P11" s="41">
        <v>11</v>
      </c>
      <c r="Q11" s="104"/>
      <c r="R11" s="106"/>
      <c r="S11" s="104"/>
    </row>
    <row r="12" spans="1:19" ht="10.5" customHeight="1">
      <c r="A12" s="104"/>
      <c r="B12" s="107"/>
      <c r="C12" s="104"/>
      <c r="D12" s="42"/>
      <c r="E12" s="43" t="s">
        <v>67</v>
      </c>
      <c r="F12" s="44"/>
      <c r="G12" s="104"/>
      <c r="H12" s="107"/>
      <c r="I12" s="104"/>
      <c r="K12" s="104"/>
      <c r="L12" s="107"/>
      <c r="M12" s="104"/>
      <c r="N12" s="42"/>
      <c r="O12" s="43" t="s">
        <v>67</v>
      </c>
      <c r="P12" s="44"/>
      <c r="Q12" s="104"/>
      <c r="R12" s="107"/>
      <c r="S12" s="104"/>
    </row>
    <row r="13" spans="1:19" ht="10.5" customHeight="1">
      <c r="A13" s="104">
        <v>2</v>
      </c>
      <c r="B13" s="105" t="s">
        <v>80</v>
      </c>
      <c r="C13" s="104">
        <f>IF(D13="","",IF(D17&gt;F17,1,0)+IF(D16&gt;F16,1,0)+IF(D15&gt;F15,1,0)+IF(D14&gt;F14,1,0)+IF(D13&gt;F13,1,0))</f>
        <v>3</v>
      </c>
      <c r="D13" s="37">
        <v>11</v>
      </c>
      <c r="E13" s="35" t="s">
        <v>67</v>
      </c>
      <c r="F13" s="38">
        <v>1</v>
      </c>
      <c r="G13" s="104">
        <f>IF(D13="","",IF(D17&lt;F17,1,0)+IF(D16&lt;F16,1,0)+IF(D15&lt;F15,1,0)+IF(D14&lt;F14,1,0)+IF(D13&lt;F13,1,0))</f>
        <v>0</v>
      </c>
      <c r="H13" s="105" t="s">
        <v>83</v>
      </c>
      <c r="I13" s="104">
        <v>2</v>
      </c>
      <c r="K13" s="104">
        <v>2</v>
      </c>
      <c r="L13" s="105" t="s">
        <v>105</v>
      </c>
      <c r="M13" s="104">
        <f>IF(N13="","",IF(N17&gt;P17,1,0)+IF(N16&gt;P16,1,0)+IF(N15&gt;P15,1,0)+IF(N14&gt;P14,1,0)+IF(N13&gt;P13,1,0))</f>
        <v>3</v>
      </c>
      <c r="N13" s="37">
        <v>9</v>
      </c>
      <c r="O13" s="35" t="s">
        <v>67</v>
      </c>
      <c r="P13" s="38">
        <v>11</v>
      </c>
      <c r="Q13" s="104">
        <f>IF(N13="","",IF(N17&lt;P17,1,0)+IF(N16&lt;P16,1,0)+IF(N15&lt;P15,1,0)+IF(N14&lt;P14,1,0)+IF(N13&lt;P13,1,0))</f>
        <v>2</v>
      </c>
      <c r="R13" s="105" t="s">
        <v>108</v>
      </c>
      <c r="S13" s="104">
        <v>2</v>
      </c>
    </row>
    <row r="14" spans="1:19" ht="10.5" customHeight="1">
      <c r="A14" s="104"/>
      <c r="B14" s="106"/>
      <c r="C14" s="104"/>
      <c r="D14" s="39">
        <v>11</v>
      </c>
      <c r="E14" s="40" t="s">
        <v>67</v>
      </c>
      <c r="F14" s="41">
        <v>3</v>
      </c>
      <c r="G14" s="104"/>
      <c r="H14" s="106"/>
      <c r="I14" s="104"/>
      <c r="K14" s="104"/>
      <c r="L14" s="106"/>
      <c r="M14" s="104"/>
      <c r="N14" s="39">
        <v>11</v>
      </c>
      <c r="O14" s="40" t="s">
        <v>67</v>
      </c>
      <c r="P14" s="41">
        <v>8</v>
      </c>
      <c r="Q14" s="104"/>
      <c r="R14" s="106"/>
      <c r="S14" s="104"/>
    </row>
    <row r="15" spans="1:19" ht="10.5" customHeight="1">
      <c r="A15" s="104"/>
      <c r="B15" s="106"/>
      <c r="C15" s="104"/>
      <c r="D15" s="39">
        <v>11</v>
      </c>
      <c r="E15" s="40" t="s">
        <v>67</v>
      </c>
      <c r="F15" s="41">
        <v>1</v>
      </c>
      <c r="G15" s="104"/>
      <c r="H15" s="106"/>
      <c r="I15" s="104"/>
      <c r="K15" s="104"/>
      <c r="L15" s="106"/>
      <c r="M15" s="104"/>
      <c r="N15" s="39">
        <v>9</v>
      </c>
      <c r="O15" s="40" t="s">
        <v>67</v>
      </c>
      <c r="P15" s="41">
        <v>11</v>
      </c>
      <c r="Q15" s="104"/>
      <c r="R15" s="106"/>
      <c r="S15" s="104"/>
    </row>
    <row r="16" spans="1:19" ht="10.5" customHeight="1">
      <c r="A16" s="104"/>
      <c r="B16" s="106"/>
      <c r="C16" s="104"/>
      <c r="D16" s="39"/>
      <c r="E16" s="40" t="s">
        <v>67</v>
      </c>
      <c r="F16" s="41"/>
      <c r="G16" s="104"/>
      <c r="H16" s="106"/>
      <c r="I16" s="104"/>
      <c r="K16" s="104"/>
      <c r="L16" s="106"/>
      <c r="M16" s="104"/>
      <c r="N16" s="39">
        <v>11</v>
      </c>
      <c r="O16" s="40" t="s">
        <v>67</v>
      </c>
      <c r="P16" s="41">
        <v>5</v>
      </c>
      <c r="Q16" s="104"/>
      <c r="R16" s="106"/>
      <c r="S16" s="104"/>
    </row>
    <row r="17" spans="1:19" ht="10.5" customHeight="1">
      <c r="A17" s="104"/>
      <c r="B17" s="107"/>
      <c r="C17" s="104"/>
      <c r="D17" s="42"/>
      <c r="E17" s="43" t="s">
        <v>67</v>
      </c>
      <c r="F17" s="44"/>
      <c r="G17" s="104"/>
      <c r="H17" s="107"/>
      <c r="I17" s="104"/>
      <c r="K17" s="104"/>
      <c r="L17" s="107"/>
      <c r="M17" s="104"/>
      <c r="N17" s="42">
        <v>12</v>
      </c>
      <c r="O17" s="43" t="s">
        <v>67</v>
      </c>
      <c r="P17" s="44">
        <v>10</v>
      </c>
      <c r="Q17" s="104"/>
      <c r="R17" s="107"/>
      <c r="S17" s="104"/>
    </row>
    <row r="18" spans="1:19" ht="10.5" customHeight="1">
      <c r="A18" s="104" t="s">
        <v>76</v>
      </c>
      <c r="B18" s="105" t="s">
        <v>79</v>
      </c>
      <c r="C18" s="108">
        <f>IF(D18="","",IF(D23&gt;F23,1,0)+IF(D22&gt;F22,1,0)+IF(D20&gt;F20,1,0)+IF(D19&gt;F19,1,0)+IF(D18&gt;F18,1,0))</f>
        <v>3</v>
      </c>
      <c r="D18" s="37">
        <v>11</v>
      </c>
      <c r="E18" s="35" t="s">
        <v>67</v>
      </c>
      <c r="F18" s="38">
        <v>8</v>
      </c>
      <c r="G18" s="108">
        <f>IF(D18="","",IF(D23&lt;F23,1,0)+IF(D22&lt;F22,1,0)+IF(D20&lt;F20,1,0)+IF(D19&lt;F19,1,0)+IF(D18&lt;F18,1,0))</f>
        <v>0</v>
      </c>
      <c r="H18" s="105" t="s">
        <v>84</v>
      </c>
      <c r="I18" s="104" t="s">
        <v>76</v>
      </c>
      <c r="K18" s="104" t="s">
        <v>76</v>
      </c>
      <c r="L18" s="105" t="s">
        <v>97</v>
      </c>
      <c r="M18" s="108">
        <f>IF(N18="","",IF(N23&gt;P23,1,0)+IF(N22&gt;P22,1,0)+IF(N20&gt;P20,1,0)+IF(N19&gt;P19,1,0)+IF(N18&gt;P18,1,0))</f>
        <v>0</v>
      </c>
      <c r="N18" s="37">
        <v>8</v>
      </c>
      <c r="O18" s="35" t="s">
        <v>67</v>
      </c>
      <c r="P18" s="38">
        <v>11</v>
      </c>
      <c r="Q18" s="108">
        <f>IF(N18="","",IF(N23&lt;P23,1,0)+IF(N22&lt;P22,1,0)+IF(N20&lt;P20,1,0)+IF(N19&lt;P19,1,0)+IF(N18&lt;P18,1,0))</f>
        <v>3</v>
      </c>
      <c r="R18" s="105" t="s">
        <v>110</v>
      </c>
      <c r="S18" s="104" t="s">
        <v>76</v>
      </c>
    </row>
    <row r="19" spans="1:19" ht="10.5" customHeight="1">
      <c r="A19" s="104"/>
      <c r="B19" s="106"/>
      <c r="C19" s="109"/>
      <c r="D19" s="39">
        <v>11</v>
      </c>
      <c r="E19" s="40" t="s">
        <v>67</v>
      </c>
      <c r="F19" s="41">
        <v>9</v>
      </c>
      <c r="G19" s="109"/>
      <c r="H19" s="106"/>
      <c r="I19" s="104"/>
      <c r="K19" s="104"/>
      <c r="L19" s="106"/>
      <c r="M19" s="109"/>
      <c r="N19" s="39">
        <v>4</v>
      </c>
      <c r="O19" s="40" t="s">
        <v>67</v>
      </c>
      <c r="P19" s="41">
        <v>11</v>
      </c>
      <c r="Q19" s="109"/>
      <c r="R19" s="106"/>
      <c r="S19" s="104"/>
    </row>
    <row r="20" spans="1:19" ht="5.25" customHeight="1">
      <c r="A20" s="104"/>
      <c r="B20" s="111"/>
      <c r="C20" s="109"/>
      <c r="D20" s="112">
        <v>11</v>
      </c>
      <c r="E20" s="113" t="s">
        <v>67</v>
      </c>
      <c r="F20" s="115">
        <v>5</v>
      </c>
      <c r="G20" s="109"/>
      <c r="H20" s="111"/>
      <c r="I20" s="104"/>
      <c r="K20" s="104"/>
      <c r="L20" s="111"/>
      <c r="M20" s="109"/>
      <c r="N20" s="112">
        <v>6</v>
      </c>
      <c r="O20" s="113" t="s">
        <v>67</v>
      </c>
      <c r="P20" s="115">
        <v>11</v>
      </c>
      <c r="Q20" s="109"/>
      <c r="R20" s="111"/>
      <c r="S20" s="104"/>
    </row>
    <row r="21" spans="1:19" ht="5.25" customHeight="1">
      <c r="A21" s="104"/>
      <c r="B21" s="114" t="s">
        <v>81</v>
      </c>
      <c r="C21" s="109"/>
      <c r="D21" s="112"/>
      <c r="E21" s="113"/>
      <c r="F21" s="115"/>
      <c r="G21" s="109"/>
      <c r="H21" s="114" t="s">
        <v>86</v>
      </c>
      <c r="I21" s="104"/>
      <c r="K21" s="104"/>
      <c r="L21" s="114" t="s">
        <v>106</v>
      </c>
      <c r="M21" s="109"/>
      <c r="N21" s="112"/>
      <c r="O21" s="113"/>
      <c r="P21" s="115"/>
      <c r="Q21" s="109"/>
      <c r="R21" s="114" t="s">
        <v>111</v>
      </c>
      <c r="S21" s="104"/>
    </row>
    <row r="22" spans="1:19" ht="10.5" customHeight="1">
      <c r="A22" s="104"/>
      <c r="B22" s="106"/>
      <c r="C22" s="109"/>
      <c r="D22" s="39"/>
      <c r="E22" s="40" t="s">
        <v>67</v>
      </c>
      <c r="F22" s="41"/>
      <c r="G22" s="109"/>
      <c r="H22" s="106"/>
      <c r="I22" s="104"/>
      <c r="K22" s="104"/>
      <c r="L22" s="106"/>
      <c r="M22" s="109"/>
      <c r="N22" s="39"/>
      <c r="O22" s="40" t="s">
        <v>67</v>
      </c>
      <c r="P22" s="41"/>
      <c r="Q22" s="109"/>
      <c r="R22" s="106"/>
      <c r="S22" s="104"/>
    </row>
    <row r="23" spans="1:19" ht="10.5" customHeight="1">
      <c r="A23" s="104"/>
      <c r="B23" s="107"/>
      <c r="C23" s="110"/>
      <c r="D23" s="42"/>
      <c r="E23" s="43" t="s">
        <v>67</v>
      </c>
      <c r="F23" s="44"/>
      <c r="G23" s="110"/>
      <c r="H23" s="107"/>
      <c r="I23" s="104"/>
      <c r="K23" s="104"/>
      <c r="L23" s="107"/>
      <c r="M23" s="110"/>
      <c r="N23" s="42"/>
      <c r="O23" s="43" t="s">
        <v>67</v>
      </c>
      <c r="P23" s="44"/>
      <c r="Q23" s="110"/>
      <c r="R23" s="107"/>
      <c r="S23" s="104"/>
    </row>
    <row r="24" spans="1:19" ht="10.5" customHeight="1">
      <c r="A24" s="104">
        <v>4</v>
      </c>
      <c r="B24" s="105" t="s">
        <v>82</v>
      </c>
      <c r="C24" s="104">
        <f>IF(D24="","",IF(D28&gt;F28,1,0)+IF(D27&gt;F27,1,0)+IF(D26&gt;F26,1,0)+IF(D25&gt;F25,1,0)+IF(D24&gt;F24,1,0))</f>
      </c>
      <c r="D24" s="37"/>
      <c r="E24" s="35" t="s">
        <v>67</v>
      </c>
      <c r="F24" s="38"/>
      <c r="G24" s="104">
        <f>IF(D24="","",IF(D28&lt;F28,1,0)+IF(D27&lt;F27,1,0)+IF(D26&lt;F26,1,0)+IF(D25&lt;F25,1,0)+IF(D24&lt;F24,1,0))</f>
      </c>
      <c r="H24" s="105" t="s">
        <v>84</v>
      </c>
      <c r="I24" s="104">
        <v>4</v>
      </c>
      <c r="K24" s="104">
        <v>4</v>
      </c>
      <c r="L24" s="105" t="s">
        <v>106</v>
      </c>
      <c r="M24" s="104">
        <f>IF(N24="","",IF(N28&gt;P28,1,0)+IF(N27&gt;P27,1,0)+IF(N26&gt;P26,1,0)+IF(N25&gt;P25,1,0)+IF(N24&gt;P24,1,0))</f>
        <v>3</v>
      </c>
      <c r="N24" s="37">
        <v>11</v>
      </c>
      <c r="O24" s="35" t="s">
        <v>67</v>
      </c>
      <c r="P24" s="38">
        <v>8</v>
      </c>
      <c r="Q24" s="104">
        <f>IF(N24="","",IF(N28&lt;P28,1,0)+IF(N27&lt;P27,1,0)+IF(N26&lt;P26,1,0)+IF(N25&lt;P25,1,0)+IF(N24&lt;P24,1,0))</f>
        <v>1</v>
      </c>
      <c r="R24" s="105" t="s">
        <v>111</v>
      </c>
      <c r="S24" s="104">
        <v>4</v>
      </c>
    </row>
    <row r="25" spans="1:19" ht="10.5" customHeight="1">
      <c r="A25" s="104"/>
      <c r="B25" s="106"/>
      <c r="C25" s="104"/>
      <c r="D25" s="39"/>
      <c r="E25" s="40" t="s">
        <v>67</v>
      </c>
      <c r="F25" s="41"/>
      <c r="G25" s="104"/>
      <c r="H25" s="106"/>
      <c r="I25" s="104"/>
      <c r="K25" s="104"/>
      <c r="L25" s="106"/>
      <c r="M25" s="104"/>
      <c r="N25" s="39">
        <v>5</v>
      </c>
      <c r="O25" s="40" t="s">
        <v>67</v>
      </c>
      <c r="P25" s="41">
        <v>11</v>
      </c>
      <c r="Q25" s="104"/>
      <c r="R25" s="106"/>
      <c r="S25" s="104"/>
    </row>
    <row r="26" spans="1:19" ht="10.5" customHeight="1">
      <c r="A26" s="104"/>
      <c r="B26" s="106"/>
      <c r="C26" s="104"/>
      <c r="D26" s="39"/>
      <c r="E26" s="40" t="s">
        <v>67</v>
      </c>
      <c r="F26" s="41"/>
      <c r="G26" s="104"/>
      <c r="H26" s="106"/>
      <c r="I26" s="104"/>
      <c r="K26" s="104"/>
      <c r="L26" s="106"/>
      <c r="M26" s="104"/>
      <c r="N26" s="39">
        <v>11</v>
      </c>
      <c r="O26" s="40" t="s">
        <v>67</v>
      </c>
      <c r="P26" s="41">
        <v>5</v>
      </c>
      <c r="Q26" s="104"/>
      <c r="R26" s="106"/>
      <c r="S26" s="104"/>
    </row>
    <row r="27" spans="1:19" ht="10.5" customHeight="1">
      <c r="A27" s="104"/>
      <c r="B27" s="106"/>
      <c r="C27" s="104"/>
      <c r="D27" s="39"/>
      <c r="E27" s="40" t="s">
        <v>67</v>
      </c>
      <c r="F27" s="41"/>
      <c r="G27" s="104"/>
      <c r="H27" s="106"/>
      <c r="I27" s="104"/>
      <c r="K27" s="104"/>
      <c r="L27" s="106"/>
      <c r="M27" s="104"/>
      <c r="N27" s="39">
        <v>12</v>
      </c>
      <c r="O27" s="40" t="s">
        <v>67</v>
      </c>
      <c r="P27" s="41">
        <v>10</v>
      </c>
      <c r="Q27" s="104"/>
      <c r="R27" s="106"/>
      <c r="S27" s="104"/>
    </row>
    <row r="28" spans="1:19" ht="10.5" customHeight="1">
      <c r="A28" s="104"/>
      <c r="B28" s="107"/>
      <c r="C28" s="104"/>
      <c r="D28" s="42"/>
      <c r="E28" s="43" t="s">
        <v>67</v>
      </c>
      <c r="F28" s="44"/>
      <c r="G28" s="104"/>
      <c r="H28" s="107"/>
      <c r="I28" s="104"/>
      <c r="K28" s="104"/>
      <c r="L28" s="107"/>
      <c r="M28" s="104"/>
      <c r="N28" s="42"/>
      <c r="O28" s="43" t="s">
        <v>67</v>
      </c>
      <c r="P28" s="44"/>
      <c r="Q28" s="104"/>
      <c r="R28" s="107"/>
      <c r="S28" s="104"/>
    </row>
    <row r="29" spans="1:19" ht="10.5" customHeight="1">
      <c r="A29" s="104">
        <v>5</v>
      </c>
      <c r="B29" s="105" t="s">
        <v>81</v>
      </c>
      <c r="C29" s="104">
        <f>IF(D29="","",IF(D33&gt;F33,1,0)+IF(D32&gt;F32,1,0)+IF(D31&gt;F31,1,0)+IF(D30&gt;F30,1,0)+IF(D29&gt;F29,1,0))</f>
      </c>
      <c r="D29" s="37"/>
      <c r="E29" s="35" t="s">
        <v>67</v>
      </c>
      <c r="F29" s="38"/>
      <c r="G29" s="104">
        <f>IF(D29="","",IF(D33&lt;F33,1,0)+IF(D32&lt;F32,1,0)+IF(D31&lt;F31,1,0)+IF(D30&lt;F30,1,0)+IF(D29&lt;F29,1,0))</f>
      </c>
      <c r="H29" s="105" t="s">
        <v>85</v>
      </c>
      <c r="I29" s="104">
        <v>5</v>
      </c>
      <c r="K29" s="104">
        <v>5</v>
      </c>
      <c r="L29" s="105" t="s">
        <v>107</v>
      </c>
      <c r="M29" s="104">
        <f>IF(N29="","",IF(N33&gt;P33,1,0)+IF(N32&gt;P32,1,0)+IF(N31&gt;P31,1,0)+IF(N30&gt;P30,1,0)+IF(N29&gt;P29,1,0))</f>
        <v>2</v>
      </c>
      <c r="N29" s="37">
        <v>11</v>
      </c>
      <c r="O29" s="35" t="s">
        <v>67</v>
      </c>
      <c r="P29" s="38">
        <v>7</v>
      </c>
      <c r="Q29" s="104">
        <f>IF(N29="","",IF(N33&lt;P33,1,0)+IF(N32&lt;P32,1,0)+IF(N31&lt;P31,1,0)+IF(N30&lt;P30,1,0)+IF(N29&lt;P29,1,0))</f>
        <v>3</v>
      </c>
      <c r="R29" s="105" t="s">
        <v>109</v>
      </c>
      <c r="S29" s="104">
        <v>5</v>
      </c>
    </row>
    <row r="30" spans="1:19" ht="10.5" customHeight="1">
      <c r="A30" s="104"/>
      <c r="B30" s="106"/>
      <c r="C30" s="104"/>
      <c r="D30" s="39"/>
      <c r="E30" s="40" t="s">
        <v>67</v>
      </c>
      <c r="F30" s="41"/>
      <c r="G30" s="104"/>
      <c r="H30" s="106"/>
      <c r="I30" s="104"/>
      <c r="K30" s="104"/>
      <c r="L30" s="106"/>
      <c r="M30" s="104"/>
      <c r="N30" s="39">
        <v>11</v>
      </c>
      <c r="O30" s="40" t="s">
        <v>67</v>
      </c>
      <c r="P30" s="41">
        <v>8</v>
      </c>
      <c r="Q30" s="104"/>
      <c r="R30" s="106"/>
      <c r="S30" s="104"/>
    </row>
    <row r="31" spans="1:19" ht="10.5" customHeight="1">
      <c r="A31" s="104"/>
      <c r="B31" s="106"/>
      <c r="C31" s="104"/>
      <c r="D31" s="39"/>
      <c r="E31" s="40" t="s">
        <v>67</v>
      </c>
      <c r="F31" s="41"/>
      <c r="G31" s="104"/>
      <c r="H31" s="106"/>
      <c r="I31" s="104"/>
      <c r="K31" s="104"/>
      <c r="L31" s="106"/>
      <c r="M31" s="104"/>
      <c r="N31" s="39">
        <v>8</v>
      </c>
      <c r="O31" s="40" t="s">
        <v>67</v>
      </c>
      <c r="P31" s="41">
        <v>11</v>
      </c>
      <c r="Q31" s="104"/>
      <c r="R31" s="106"/>
      <c r="S31" s="104"/>
    </row>
    <row r="32" spans="1:19" ht="10.5" customHeight="1">
      <c r="A32" s="104"/>
      <c r="B32" s="106"/>
      <c r="C32" s="104"/>
      <c r="D32" s="39"/>
      <c r="E32" s="40" t="s">
        <v>67</v>
      </c>
      <c r="F32" s="41"/>
      <c r="G32" s="104"/>
      <c r="H32" s="106"/>
      <c r="I32" s="104"/>
      <c r="K32" s="104"/>
      <c r="L32" s="106"/>
      <c r="M32" s="104"/>
      <c r="N32" s="39">
        <v>12</v>
      </c>
      <c r="O32" s="40" t="s">
        <v>67</v>
      </c>
      <c r="P32" s="41">
        <v>14</v>
      </c>
      <c r="Q32" s="104"/>
      <c r="R32" s="106"/>
      <c r="S32" s="104"/>
    </row>
    <row r="33" spans="1:19" ht="10.5" customHeight="1">
      <c r="A33" s="104"/>
      <c r="B33" s="107"/>
      <c r="C33" s="104"/>
      <c r="D33" s="42"/>
      <c r="E33" s="43" t="s">
        <v>67</v>
      </c>
      <c r="F33" s="44"/>
      <c r="G33" s="104"/>
      <c r="H33" s="107"/>
      <c r="I33" s="104"/>
      <c r="K33" s="104"/>
      <c r="L33" s="107"/>
      <c r="M33" s="104"/>
      <c r="N33" s="42">
        <v>8</v>
      </c>
      <c r="O33" s="43" t="s">
        <v>67</v>
      </c>
      <c r="P33" s="44">
        <v>11</v>
      </c>
      <c r="Q33" s="104"/>
      <c r="R33" s="107"/>
      <c r="S33" s="104"/>
    </row>
    <row r="34" ht="15" customHeight="1"/>
    <row r="35" spans="1:4" ht="15" customHeight="1">
      <c r="A35" s="120" t="s">
        <v>70</v>
      </c>
      <c r="B35" s="120"/>
      <c r="C35" s="120"/>
      <c r="D35" s="32"/>
    </row>
    <row r="36" spans="1:19" ht="17.25" customHeight="1">
      <c r="A36" s="116" t="s">
        <v>65</v>
      </c>
      <c r="B36" s="116"/>
      <c r="C36" s="116"/>
      <c r="D36" s="33"/>
      <c r="E36" s="33" t="s">
        <v>66</v>
      </c>
      <c r="F36" s="33"/>
      <c r="G36" s="116" t="s">
        <v>65</v>
      </c>
      <c r="H36" s="116"/>
      <c r="I36" s="116"/>
      <c r="K36" s="116" t="s">
        <v>65</v>
      </c>
      <c r="L36" s="116"/>
      <c r="M36" s="116"/>
      <c r="N36" s="33"/>
      <c r="O36" s="33" t="s">
        <v>66</v>
      </c>
      <c r="P36" s="33"/>
      <c r="Q36" s="116" t="s">
        <v>65</v>
      </c>
      <c r="R36" s="116"/>
      <c r="S36" s="116"/>
    </row>
    <row r="37" spans="1:19" ht="24" customHeight="1">
      <c r="A37" s="117" t="str">
        <f>A7</f>
        <v>高松商</v>
      </c>
      <c r="B37" s="118"/>
      <c r="C37" s="119"/>
      <c r="D37" s="34">
        <f>IF(C38="","",COUNTIF(C38:C63,3))</f>
        <v>3</v>
      </c>
      <c r="E37" s="35" t="s">
        <v>67</v>
      </c>
      <c r="F37" s="36">
        <f>IF(G38="","",COUNTIF(G38:G63,3))</f>
        <v>0</v>
      </c>
      <c r="G37" s="117" t="str">
        <f>Q7</f>
        <v>高桜井</v>
      </c>
      <c r="H37" s="118"/>
      <c r="I37" s="119"/>
      <c r="K37" s="117" t="str">
        <f>K7</f>
        <v>高中央</v>
      </c>
      <c r="L37" s="118"/>
      <c r="M37" s="119"/>
      <c r="N37" s="34">
        <f>IF(M38="","",COUNTIF(M38:M63,3))</f>
        <v>1</v>
      </c>
      <c r="O37" s="35" t="s">
        <v>67</v>
      </c>
      <c r="P37" s="36">
        <f>IF(Q38="","",COUNTIF(Q38:Q63,3))</f>
        <v>3</v>
      </c>
      <c r="Q37" s="117" t="str">
        <f>G7</f>
        <v>三木</v>
      </c>
      <c r="R37" s="118"/>
      <c r="S37" s="119"/>
    </row>
    <row r="38" spans="1:19" ht="10.5" customHeight="1">
      <c r="A38" s="104">
        <v>1</v>
      </c>
      <c r="B38" s="105" t="s">
        <v>81</v>
      </c>
      <c r="C38" s="104">
        <f>IF(D38="","",IF(D42&gt;F42,1,0)+IF(D41&gt;F41,1,0)+IF(D40&gt;F40,1,0)+IF(D39&gt;F39,1,0)+IF(D38&gt;F38,1,0))</f>
        <v>3</v>
      </c>
      <c r="D38" s="37">
        <v>11</v>
      </c>
      <c r="E38" s="35" t="s">
        <v>67</v>
      </c>
      <c r="F38" s="38">
        <v>1</v>
      </c>
      <c r="G38" s="104">
        <f>IF(D38="","",IF(D42&lt;F42,1,0)+IF(D41&lt;F41,1,0)+IF(D40&lt;F40,1,0)+IF(D39&lt;F39,1,0)+IF(D38&lt;F38,1,0))</f>
        <v>0</v>
      </c>
      <c r="H38" s="105" t="s">
        <v>108</v>
      </c>
      <c r="I38" s="104">
        <v>1</v>
      </c>
      <c r="K38" s="104">
        <v>1</v>
      </c>
      <c r="L38" s="105" t="s">
        <v>97</v>
      </c>
      <c r="M38" s="104">
        <f>IF(N38="","",IF(N42&gt;P42,1,0)+IF(N41&gt;P41,1,0)+IF(N40&gt;P40,1,0)+IF(N39&gt;P39,1,0)+IF(N38&gt;P38,1,0))</f>
        <v>3</v>
      </c>
      <c r="N38" s="37">
        <v>11</v>
      </c>
      <c r="O38" s="35" t="s">
        <v>67</v>
      </c>
      <c r="P38" s="38">
        <v>7</v>
      </c>
      <c r="Q38" s="104">
        <f>IF(N38="","",IF(N42&lt;P42,1,0)+IF(N41&lt;P41,1,0)+IF(N40&lt;P40,1,0)+IF(N39&lt;P39,1,0)+IF(N38&lt;P38,1,0))</f>
        <v>0</v>
      </c>
      <c r="R38" s="105" t="s">
        <v>113</v>
      </c>
      <c r="S38" s="104">
        <v>1</v>
      </c>
    </row>
    <row r="39" spans="1:19" ht="10.5" customHeight="1">
      <c r="A39" s="104"/>
      <c r="B39" s="106"/>
      <c r="C39" s="104"/>
      <c r="D39" s="39">
        <v>11</v>
      </c>
      <c r="E39" s="40" t="s">
        <v>67</v>
      </c>
      <c r="F39" s="41">
        <v>1</v>
      </c>
      <c r="G39" s="104"/>
      <c r="H39" s="106"/>
      <c r="I39" s="104"/>
      <c r="K39" s="104"/>
      <c r="L39" s="106"/>
      <c r="M39" s="104"/>
      <c r="N39" s="39">
        <v>11</v>
      </c>
      <c r="O39" s="40" t="s">
        <v>67</v>
      </c>
      <c r="P39" s="41">
        <v>7</v>
      </c>
      <c r="Q39" s="104"/>
      <c r="R39" s="106"/>
      <c r="S39" s="104"/>
    </row>
    <row r="40" spans="1:19" ht="10.5" customHeight="1">
      <c r="A40" s="104"/>
      <c r="B40" s="106"/>
      <c r="C40" s="104"/>
      <c r="D40" s="39">
        <v>11</v>
      </c>
      <c r="E40" s="40" t="s">
        <v>67</v>
      </c>
      <c r="F40" s="41">
        <v>2</v>
      </c>
      <c r="G40" s="104"/>
      <c r="H40" s="106"/>
      <c r="I40" s="104"/>
      <c r="K40" s="104"/>
      <c r="L40" s="106"/>
      <c r="M40" s="104"/>
      <c r="N40" s="39">
        <v>11</v>
      </c>
      <c r="O40" s="40" t="s">
        <v>67</v>
      </c>
      <c r="P40" s="41">
        <v>4</v>
      </c>
      <c r="Q40" s="104"/>
      <c r="R40" s="106"/>
      <c r="S40" s="104"/>
    </row>
    <row r="41" spans="1:19" ht="10.5" customHeight="1">
      <c r="A41" s="104"/>
      <c r="B41" s="106"/>
      <c r="C41" s="104"/>
      <c r="D41" s="39"/>
      <c r="E41" s="40" t="s">
        <v>67</v>
      </c>
      <c r="F41" s="41"/>
      <c r="G41" s="104"/>
      <c r="H41" s="106"/>
      <c r="I41" s="104"/>
      <c r="K41" s="104"/>
      <c r="L41" s="106"/>
      <c r="M41" s="104"/>
      <c r="N41" s="39"/>
      <c r="O41" s="40" t="s">
        <v>67</v>
      </c>
      <c r="P41" s="41"/>
      <c r="Q41" s="104"/>
      <c r="R41" s="106"/>
      <c r="S41" s="104"/>
    </row>
    <row r="42" spans="1:19" ht="10.5" customHeight="1">
      <c r="A42" s="104"/>
      <c r="B42" s="107"/>
      <c r="C42" s="104"/>
      <c r="D42" s="42"/>
      <c r="E42" s="43" t="s">
        <v>67</v>
      </c>
      <c r="F42" s="44"/>
      <c r="G42" s="104"/>
      <c r="H42" s="107"/>
      <c r="I42" s="104"/>
      <c r="K42" s="104"/>
      <c r="L42" s="107"/>
      <c r="M42" s="104"/>
      <c r="N42" s="42"/>
      <c r="O42" s="43" t="s">
        <v>67</v>
      </c>
      <c r="P42" s="44"/>
      <c r="Q42" s="104"/>
      <c r="R42" s="107"/>
      <c r="S42" s="104"/>
    </row>
    <row r="43" spans="1:19" ht="10.5" customHeight="1">
      <c r="A43" s="104">
        <v>2</v>
      </c>
      <c r="B43" s="105" t="s">
        <v>82</v>
      </c>
      <c r="C43" s="104">
        <f>IF(D43="","",IF(D47&gt;F47,1,0)+IF(D46&gt;F46,1,0)+IF(D45&gt;F45,1,0)+IF(D44&gt;F44,1,0)+IF(D43&gt;F43,1,0))</f>
        <v>3</v>
      </c>
      <c r="D43" s="37">
        <v>6</v>
      </c>
      <c r="E43" s="35" t="s">
        <v>67</v>
      </c>
      <c r="F43" s="38">
        <v>11</v>
      </c>
      <c r="G43" s="104">
        <f>IF(D43="","",IF(D47&lt;F47,1,0)+IF(D46&lt;F46,1,0)+IF(D45&lt;F45,1,0)+IF(D44&lt;F44,1,0)+IF(D43&lt;F43,1,0))</f>
        <v>2</v>
      </c>
      <c r="H43" s="105" t="s">
        <v>110</v>
      </c>
      <c r="I43" s="104">
        <v>2</v>
      </c>
      <c r="K43" s="104">
        <v>2</v>
      </c>
      <c r="L43" s="105" t="s">
        <v>107</v>
      </c>
      <c r="M43" s="104">
        <f>IF(N43="","",IF(N47&gt;P47,1,0)+IF(N46&gt;P46,1,0)+IF(N45&gt;P45,1,0)+IF(N44&gt;P44,1,0)+IF(N43&gt;P43,1,0))</f>
        <v>1</v>
      </c>
      <c r="N43" s="37">
        <v>8</v>
      </c>
      <c r="O43" s="35" t="s">
        <v>67</v>
      </c>
      <c r="P43" s="38">
        <v>11</v>
      </c>
      <c r="Q43" s="104">
        <f>IF(N43="","",IF(N47&lt;P47,1,0)+IF(N46&lt;P46,1,0)+IF(N45&lt;P45,1,0)+IF(N44&lt;P44,1,0)+IF(N43&lt;P43,1,0))</f>
        <v>3</v>
      </c>
      <c r="R43" s="105" t="s">
        <v>84</v>
      </c>
      <c r="S43" s="104">
        <v>2</v>
      </c>
    </row>
    <row r="44" spans="1:19" ht="10.5" customHeight="1">
      <c r="A44" s="104"/>
      <c r="B44" s="106"/>
      <c r="C44" s="104"/>
      <c r="D44" s="39">
        <v>1</v>
      </c>
      <c r="E44" s="40" t="s">
        <v>67</v>
      </c>
      <c r="F44" s="41">
        <v>11</v>
      </c>
      <c r="G44" s="104"/>
      <c r="H44" s="106"/>
      <c r="I44" s="104"/>
      <c r="K44" s="104"/>
      <c r="L44" s="106"/>
      <c r="M44" s="104"/>
      <c r="N44" s="39">
        <v>7</v>
      </c>
      <c r="O44" s="40" t="s">
        <v>67</v>
      </c>
      <c r="P44" s="41">
        <v>11</v>
      </c>
      <c r="Q44" s="104"/>
      <c r="R44" s="106"/>
      <c r="S44" s="104"/>
    </row>
    <row r="45" spans="1:19" ht="10.5" customHeight="1">
      <c r="A45" s="104"/>
      <c r="B45" s="106"/>
      <c r="C45" s="104"/>
      <c r="D45" s="39">
        <v>11</v>
      </c>
      <c r="E45" s="40" t="s">
        <v>67</v>
      </c>
      <c r="F45" s="41">
        <v>5</v>
      </c>
      <c r="G45" s="104"/>
      <c r="H45" s="106"/>
      <c r="I45" s="104"/>
      <c r="K45" s="104"/>
      <c r="L45" s="106"/>
      <c r="M45" s="104"/>
      <c r="N45" s="39">
        <v>13</v>
      </c>
      <c r="O45" s="40" t="s">
        <v>67</v>
      </c>
      <c r="P45" s="41">
        <v>11</v>
      </c>
      <c r="Q45" s="104"/>
      <c r="R45" s="106"/>
      <c r="S45" s="104"/>
    </row>
    <row r="46" spans="1:19" ht="10.5" customHeight="1">
      <c r="A46" s="104"/>
      <c r="B46" s="106"/>
      <c r="C46" s="104"/>
      <c r="D46" s="39">
        <v>11</v>
      </c>
      <c r="E46" s="40" t="s">
        <v>67</v>
      </c>
      <c r="F46" s="41">
        <v>6</v>
      </c>
      <c r="G46" s="104"/>
      <c r="H46" s="106"/>
      <c r="I46" s="104"/>
      <c r="K46" s="104"/>
      <c r="L46" s="106"/>
      <c r="M46" s="104"/>
      <c r="N46" s="39">
        <v>7</v>
      </c>
      <c r="O46" s="40" t="s">
        <v>67</v>
      </c>
      <c r="P46" s="41">
        <v>11</v>
      </c>
      <c r="Q46" s="104"/>
      <c r="R46" s="106"/>
      <c r="S46" s="104"/>
    </row>
    <row r="47" spans="1:19" ht="10.5" customHeight="1">
      <c r="A47" s="104"/>
      <c r="B47" s="107"/>
      <c r="C47" s="104"/>
      <c r="D47" s="42">
        <v>11</v>
      </c>
      <c r="E47" s="43" t="s">
        <v>67</v>
      </c>
      <c r="F47" s="44">
        <v>6</v>
      </c>
      <c r="G47" s="104"/>
      <c r="H47" s="107"/>
      <c r="I47" s="104"/>
      <c r="K47" s="104"/>
      <c r="L47" s="107"/>
      <c r="M47" s="104"/>
      <c r="N47" s="42"/>
      <c r="O47" s="43" t="s">
        <v>67</v>
      </c>
      <c r="P47" s="44"/>
      <c r="Q47" s="104"/>
      <c r="R47" s="107"/>
      <c r="S47" s="104"/>
    </row>
    <row r="48" spans="1:19" ht="10.5" customHeight="1">
      <c r="A48" s="104" t="s">
        <v>76</v>
      </c>
      <c r="B48" s="105" t="s">
        <v>79</v>
      </c>
      <c r="C48" s="108">
        <f>IF(D48="","",IF(D53&gt;F53,1,0)+IF(D52&gt;F52,1,0)+IF(D50&gt;F50,1,0)+IF(D49&gt;F49,1,0)+IF(D48&gt;F48,1,0))</f>
        <v>3</v>
      </c>
      <c r="D48" s="37">
        <v>11</v>
      </c>
      <c r="E48" s="35" t="s">
        <v>67</v>
      </c>
      <c r="F48" s="38">
        <v>4</v>
      </c>
      <c r="G48" s="108">
        <f>IF(D48="","",IF(D53&lt;F53,1,0)+IF(D52&lt;F52,1,0)+IF(D50&lt;F50,1,0)+IF(D49&lt;F49,1,0)+IF(D48&lt;F48,1,0))</f>
        <v>0</v>
      </c>
      <c r="H48" s="105" t="s">
        <v>110</v>
      </c>
      <c r="I48" s="104" t="s">
        <v>76</v>
      </c>
      <c r="K48" s="104" t="s">
        <v>76</v>
      </c>
      <c r="L48" s="105" t="s">
        <v>97</v>
      </c>
      <c r="M48" s="108">
        <f>IF(N48="","",IF(N53&gt;P53,1,0)+IF(N52&gt;P52,1,0)+IF(N50&gt;P50,1,0)+IF(N49&gt;P49,1,0)+IF(N48&gt;P48,1,0))</f>
        <v>2</v>
      </c>
      <c r="N48" s="37">
        <v>15</v>
      </c>
      <c r="O48" s="35" t="s">
        <v>67</v>
      </c>
      <c r="P48" s="38">
        <v>13</v>
      </c>
      <c r="Q48" s="108">
        <f>IF(N48="","",IF(N53&lt;P53,1,0)+IF(N52&lt;P52,1,0)+IF(N50&lt;P50,1,0)+IF(N49&lt;P49,1,0)+IF(N48&lt;P48,1,0))</f>
        <v>3</v>
      </c>
      <c r="R48" s="105" t="s">
        <v>84</v>
      </c>
      <c r="S48" s="104" t="s">
        <v>76</v>
      </c>
    </row>
    <row r="49" spans="1:19" ht="10.5" customHeight="1">
      <c r="A49" s="104"/>
      <c r="B49" s="106"/>
      <c r="C49" s="109"/>
      <c r="D49" s="39">
        <v>11</v>
      </c>
      <c r="E49" s="40" t="s">
        <v>67</v>
      </c>
      <c r="F49" s="41">
        <v>5</v>
      </c>
      <c r="G49" s="109"/>
      <c r="H49" s="106"/>
      <c r="I49" s="104"/>
      <c r="K49" s="104"/>
      <c r="L49" s="106"/>
      <c r="M49" s="109"/>
      <c r="N49" s="39">
        <v>11</v>
      </c>
      <c r="O49" s="40" t="s">
        <v>67</v>
      </c>
      <c r="P49" s="41">
        <v>7</v>
      </c>
      <c r="Q49" s="109"/>
      <c r="R49" s="106"/>
      <c r="S49" s="104"/>
    </row>
    <row r="50" spans="1:19" ht="5.25" customHeight="1">
      <c r="A50" s="104"/>
      <c r="B50" s="111"/>
      <c r="C50" s="109"/>
      <c r="D50" s="112">
        <v>11</v>
      </c>
      <c r="E50" s="113" t="s">
        <v>67</v>
      </c>
      <c r="F50" s="115">
        <v>4</v>
      </c>
      <c r="G50" s="109"/>
      <c r="H50" s="111"/>
      <c r="I50" s="104"/>
      <c r="K50" s="104"/>
      <c r="L50" s="111"/>
      <c r="M50" s="109"/>
      <c r="N50" s="112">
        <v>9</v>
      </c>
      <c r="O50" s="113" t="s">
        <v>67</v>
      </c>
      <c r="P50" s="115">
        <v>11</v>
      </c>
      <c r="Q50" s="109"/>
      <c r="R50" s="111"/>
      <c r="S50" s="104"/>
    </row>
    <row r="51" spans="1:19" ht="5.25" customHeight="1">
      <c r="A51" s="104"/>
      <c r="B51" s="114" t="s">
        <v>81</v>
      </c>
      <c r="C51" s="109"/>
      <c r="D51" s="112"/>
      <c r="E51" s="113"/>
      <c r="F51" s="115"/>
      <c r="G51" s="109"/>
      <c r="H51" s="114" t="s">
        <v>111</v>
      </c>
      <c r="I51" s="104"/>
      <c r="K51" s="104"/>
      <c r="L51" s="114" t="s">
        <v>106</v>
      </c>
      <c r="M51" s="109"/>
      <c r="N51" s="112"/>
      <c r="O51" s="113"/>
      <c r="P51" s="115"/>
      <c r="Q51" s="109"/>
      <c r="R51" s="114" t="s">
        <v>86</v>
      </c>
      <c r="S51" s="104"/>
    </row>
    <row r="52" spans="1:19" ht="10.5" customHeight="1">
      <c r="A52" s="104"/>
      <c r="B52" s="106"/>
      <c r="C52" s="109"/>
      <c r="D52" s="39"/>
      <c r="E52" s="40" t="s">
        <v>67</v>
      </c>
      <c r="F52" s="41"/>
      <c r="G52" s="109"/>
      <c r="H52" s="106"/>
      <c r="I52" s="104"/>
      <c r="K52" s="104"/>
      <c r="L52" s="106"/>
      <c r="M52" s="109"/>
      <c r="N52" s="39">
        <v>10</v>
      </c>
      <c r="O52" s="40" t="s">
        <v>67</v>
      </c>
      <c r="P52" s="41">
        <v>12</v>
      </c>
      <c r="Q52" s="109"/>
      <c r="R52" s="106"/>
      <c r="S52" s="104"/>
    </row>
    <row r="53" spans="1:19" ht="10.5" customHeight="1">
      <c r="A53" s="104"/>
      <c r="B53" s="107"/>
      <c r="C53" s="110"/>
      <c r="D53" s="42"/>
      <c r="E53" s="43" t="s">
        <v>67</v>
      </c>
      <c r="F53" s="44"/>
      <c r="G53" s="110"/>
      <c r="H53" s="107"/>
      <c r="I53" s="104"/>
      <c r="K53" s="104"/>
      <c r="L53" s="107"/>
      <c r="M53" s="110"/>
      <c r="N53" s="42">
        <v>8</v>
      </c>
      <c r="O53" s="43" t="s">
        <v>67</v>
      </c>
      <c r="P53" s="44">
        <v>11</v>
      </c>
      <c r="Q53" s="110"/>
      <c r="R53" s="107"/>
      <c r="S53" s="104"/>
    </row>
    <row r="54" spans="1:19" ht="10.5" customHeight="1">
      <c r="A54" s="104">
        <v>4</v>
      </c>
      <c r="B54" s="105" t="s">
        <v>80</v>
      </c>
      <c r="C54" s="104">
        <f>IF(D54="","",IF(D58&gt;F58,1,0)+IF(D57&gt;F57,1,0)+IF(D56&gt;F56,1,0)+IF(D55&gt;F55,1,0)+IF(D54&gt;F54,1,0))</f>
      </c>
      <c r="D54" s="37"/>
      <c r="E54" s="35" t="s">
        <v>67</v>
      </c>
      <c r="F54" s="38"/>
      <c r="G54" s="104">
        <f>IF(D54="","",IF(D58&lt;F58,1,0)+IF(D57&lt;F57,1,0)+IF(D56&lt;F56,1,0)+IF(D55&lt;F55,1,0)+IF(D54&lt;F54,1,0))</f>
      </c>
      <c r="H54" s="105" t="s">
        <v>111</v>
      </c>
      <c r="I54" s="104">
        <v>4</v>
      </c>
      <c r="K54" s="104">
        <v>4</v>
      </c>
      <c r="L54" s="105" t="s">
        <v>106</v>
      </c>
      <c r="M54" s="104">
        <f>IF(N54="","",IF(N58&gt;P58,1,0)+IF(N57&gt;P57,1,0)+IF(N56&gt;P56,1,0)+IF(N55&gt;P55,1,0)+IF(N54&gt;P54,1,0))</f>
        <v>0</v>
      </c>
      <c r="N54" s="37">
        <v>6</v>
      </c>
      <c r="O54" s="35" t="s">
        <v>67</v>
      </c>
      <c r="P54" s="38">
        <v>11</v>
      </c>
      <c r="Q54" s="104">
        <f>IF(N54="","",IF(N58&lt;P58,1,0)+IF(N57&lt;P57,1,0)+IF(N56&lt;P56,1,0)+IF(N55&lt;P55,1,0)+IF(N54&lt;P54,1,0))</f>
        <v>3</v>
      </c>
      <c r="R54" s="105" t="s">
        <v>86</v>
      </c>
      <c r="S54" s="104">
        <v>4</v>
      </c>
    </row>
    <row r="55" spans="1:19" ht="10.5" customHeight="1">
      <c r="A55" s="104"/>
      <c r="B55" s="106"/>
      <c r="C55" s="104"/>
      <c r="D55" s="39"/>
      <c r="E55" s="40" t="s">
        <v>67</v>
      </c>
      <c r="F55" s="41"/>
      <c r="G55" s="104"/>
      <c r="H55" s="106"/>
      <c r="I55" s="104"/>
      <c r="K55" s="104"/>
      <c r="L55" s="106"/>
      <c r="M55" s="104"/>
      <c r="N55" s="39">
        <v>10</v>
      </c>
      <c r="O55" s="40" t="s">
        <v>67</v>
      </c>
      <c r="P55" s="41">
        <v>12</v>
      </c>
      <c r="Q55" s="104"/>
      <c r="R55" s="106"/>
      <c r="S55" s="104"/>
    </row>
    <row r="56" spans="1:19" ht="10.5" customHeight="1">
      <c r="A56" s="104"/>
      <c r="B56" s="106"/>
      <c r="C56" s="104"/>
      <c r="D56" s="39"/>
      <c r="E56" s="40" t="s">
        <v>67</v>
      </c>
      <c r="F56" s="41"/>
      <c r="G56" s="104"/>
      <c r="H56" s="106"/>
      <c r="I56" s="104"/>
      <c r="K56" s="104"/>
      <c r="L56" s="106"/>
      <c r="M56" s="104"/>
      <c r="N56" s="39">
        <v>8</v>
      </c>
      <c r="O56" s="40" t="s">
        <v>67</v>
      </c>
      <c r="P56" s="41">
        <v>11</v>
      </c>
      <c r="Q56" s="104"/>
      <c r="R56" s="106"/>
      <c r="S56" s="104"/>
    </row>
    <row r="57" spans="1:19" ht="10.5" customHeight="1">
      <c r="A57" s="104"/>
      <c r="B57" s="106"/>
      <c r="C57" s="104"/>
      <c r="D57" s="39"/>
      <c r="E57" s="40" t="s">
        <v>67</v>
      </c>
      <c r="F57" s="41"/>
      <c r="G57" s="104"/>
      <c r="H57" s="106"/>
      <c r="I57" s="104"/>
      <c r="K57" s="104"/>
      <c r="L57" s="106"/>
      <c r="M57" s="104"/>
      <c r="N57" s="39"/>
      <c r="O57" s="40" t="s">
        <v>67</v>
      </c>
      <c r="P57" s="41"/>
      <c r="Q57" s="104"/>
      <c r="R57" s="106"/>
      <c r="S57" s="104"/>
    </row>
    <row r="58" spans="1:19" ht="10.5" customHeight="1">
      <c r="A58" s="104"/>
      <c r="B58" s="107"/>
      <c r="C58" s="104"/>
      <c r="D58" s="42"/>
      <c r="E58" s="43" t="s">
        <v>67</v>
      </c>
      <c r="F58" s="44"/>
      <c r="G58" s="104"/>
      <c r="H58" s="107"/>
      <c r="I58" s="104"/>
      <c r="K58" s="104"/>
      <c r="L58" s="107"/>
      <c r="M58" s="104"/>
      <c r="N58" s="42"/>
      <c r="O58" s="43" t="s">
        <v>67</v>
      </c>
      <c r="P58" s="44"/>
      <c r="Q58" s="104"/>
      <c r="R58" s="107"/>
      <c r="S58" s="104"/>
    </row>
    <row r="59" spans="1:19" ht="10.5" customHeight="1">
      <c r="A59" s="104">
        <v>5</v>
      </c>
      <c r="B59" s="105" t="s">
        <v>79</v>
      </c>
      <c r="C59" s="104">
        <f>IF(D59="","",IF(D63&gt;F63,1,0)+IF(D62&gt;F62,1,0)+IF(D61&gt;F61,1,0)+IF(D60&gt;F60,1,0)+IF(D59&gt;F59,1,0))</f>
      </c>
      <c r="D59" s="37"/>
      <c r="E59" s="35" t="s">
        <v>67</v>
      </c>
      <c r="F59" s="38"/>
      <c r="G59" s="104">
        <f>IF(D59="","",IF(D63&lt;F63,1,0)+IF(D62&lt;F62,1,0)+IF(D61&lt;F61,1,0)+IF(D60&lt;F60,1,0)+IF(D59&lt;F59,1,0))</f>
      </c>
      <c r="H59" s="105" t="s">
        <v>109</v>
      </c>
      <c r="I59" s="104">
        <v>5</v>
      </c>
      <c r="K59" s="104">
        <v>5</v>
      </c>
      <c r="L59" s="105" t="s">
        <v>105</v>
      </c>
      <c r="M59" s="104">
        <f>IF(N59="","",IF(N63&gt;P63,1,0)+IF(N62&gt;P62,1,0)+IF(N61&gt;P61,1,0)+IF(N60&gt;P60,1,0)+IF(N59&gt;P59,1,0))</f>
      </c>
      <c r="N59" s="37"/>
      <c r="O59" s="35" t="s">
        <v>67</v>
      </c>
      <c r="P59" s="38"/>
      <c r="Q59" s="104">
        <f>IF(N59="","",IF(N63&lt;P63,1,0)+IF(N62&lt;P62,1,0)+IF(N61&lt;P61,1,0)+IF(N60&lt;P60,1,0)+IF(N59&lt;P59,1,0))</f>
      </c>
      <c r="R59" s="105" t="s">
        <v>85</v>
      </c>
      <c r="S59" s="104">
        <v>5</v>
      </c>
    </row>
    <row r="60" spans="1:19" ht="10.5" customHeight="1">
      <c r="A60" s="104"/>
      <c r="B60" s="106"/>
      <c r="C60" s="104"/>
      <c r="D60" s="39"/>
      <c r="E60" s="40" t="s">
        <v>67</v>
      </c>
      <c r="F60" s="41"/>
      <c r="G60" s="104"/>
      <c r="H60" s="106"/>
      <c r="I60" s="104"/>
      <c r="K60" s="104"/>
      <c r="L60" s="106"/>
      <c r="M60" s="104"/>
      <c r="N60" s="39"/>
      <c r="O60" s="40" t="s">
        <v>67</v>
      </c>
      <c r="P60" s="41"/>
      <c r="Q60" s="104"/>
      <c r="R60" s="106"/>
      <c r="S60" s="104"/>
    </row>
    <row r="61" spans="1:19" ht="10.5" customHeight="1">
      <c r="A61" s="104"/>
      <c r="B61" s="106"/>
      <c r="C61" s="104"/>
      <c r="D61" s="39"/>
      <c r="E61" s="40" t="s">
        <v>67</v>
      </c>
      <c r="F61" s="41"/>
      <c r="G61" s="104"/>
      <c r="H61" s="106"/>
      <c r="I61" s="104"/>
      <c r="K61" s="104"/>
      <c r="L61" s="106"/>
      <c r="M61" s="104"/>
      <c r="N61" s="39"/>
      <c r="O61" s="40" t="s">
        <v>67</v>
      </c>
      <c r="P61" s="41"/>
      <c r="Q61" s="104"/>
      <c r="R61" s="106"/>
      <c r="S61" s="104"/>
    </row>
    <row r="62" spans="1:19" ht="10.5" customHeight="1">
      <c r="A62" s="104"/>
      <c r="B62" s="106"/>
      <c r="C62" s="104"/>
      <c r="D62" s="39"/>
      <c r="E62" s="40" t="s">
        <v>67</v>
      </c>
      <c r="F62" s="41"/>
      <c r="G62" s="104"/>
      <c r="H62" s="106"/>
      <c r="I62" s="104"/>
      <c r="K62" s="104"/>
      <c r="L62" s="106"/>
      <c r="M62" s="104"/>
      <c r="N62" s="39"/>
      <c r="O62" s="40" t="s">
        <v>67</v>
      </c>
      <c r="P62" s="41"/>
      <c r="Q62" s="104"/>
      <c r="R62" s="106"/>
      <c r="S62" s="104"/>
    </row>
    <row r="63" spans="1:19" ht="10.5" customHeight="1">
      <c r="A63" s="104"/>
      <c r="B63" s="107"/>
      <c r="C63" s="104"/>
      <c r="D63" s="42"/>
      <c r="E63" s="43" t="s">
        <v>67</v>
      </c>
      <c r="F63" s="44"/>
      <c r="G63" s="104"/>
      <c r="H63" s="107"/>
      <c r="I63" s="104"/>
      <c r="K63" s="104"/>
      <c r="L63" s="107"/>
      <c r="M63" s="104"/>
      <c r="N63" s="42"/>
      <c r="O63" s="43" t="s">
        <v>67</v>
      </c>
      <c r="P63" s="44"/>
      <c r="Q63" s="104"/>
      <c r="R63" s="107"/>
      <c r="S63" s="104"/>
    </row>
    <row r="64" ht="15" customHeight="1"/>
    <row r="65" spans="1:3" ht="15" customHeight="1">
      <c r="A65" s="120" t="s">
        <v>73</v>
      </c>
      <c r="B65" s="120"/>
      <c r="C65" s="120"/>
    </row>
    <row r="66" spans="1:19" ht="17.25" customHeight="1">
      <c r="A66" s="116" t="s">
        <v>65</v>
      </c>
      <c r="B66" s="116"/>
      <c r="C66" s="116"/>
      <c r="D66" s="33"/>
      <c r="E66" s="33" t="s">
        <v>66</v>
      </c>
      <c r="F66" s="33"/>
      <c r="G66" s="116" t="s">
        <v>65</v>
      </c>
      <c r="H66" s="116"/>
      <c r="I66" s="116"/>
      <c r="K66" s="116" t="s">
        <v>65</v>
      </c>
      <c r="L66" s="116"/>
      <c r="M66" s="116"/>
      <c r="N66" s="33"/>
      <c r="O66" s="33" t="s">
        <v>66</v>
      </c>
      <c r="P66" s="33"/>
      <c r="Q66" s="116" t="s">
        <v>65</v>
      </c>
      <c r="R66" s="116"/>
      <c r="S66" s="116"/>
    </row>
    <row r="67" spans="1:19" ht="24" customHeight="1">
      <c r="A67" s="117" t="str">
        <f>A37</f>
        <v>高松商</v>
      </c>
      <c r="B67" s="118"/>
      <c r="C67" s="119"/>
      <c r="D67" s="34">
        <f>IF(C68="","",COUNTIF(C68:C93,3))</f>
        <v>3</v>
      </c>
      <c r="E67" s="35" t="s">
        <v>67</v>
      </c>
      <c r="F67" s="36">
        <f>IF(G68="","",COUNTIF(G68:G93,3))</f>
        <v>0</v>
      </c>
      <c r="G67" s="117" t="str">
        <f>K37</f>
        <v>高中央</v>
      </c>
      <c r="H67" s="118"/>
      <c r="I67" s="119"/>
      <c r="K67" s="117" t="str">
        <f>G37</f>
        <v>高桜井</v>
      </c>
      <c r="L67" s="118"/>
      <c r="M67" s="119"/>
      <c r="N67" s="34">
        <f>IF(M68="","",COUNTIF(M68:M93,3))</f>
        <v>3</v>
      </c>
      <c r="O67" s="35" t="s">
        <v>67</v>
      </c>
      <c r="P67" s="36">
        <f>IF(Q68="","",COUNTIF(Q68:Q93,3))</f>
        <v>0</v>
      </c>
      <c r="Q67" s="117" t="str">
        <f>Q37</f>
        <v>三木</v>
      </c>
      <c r="R67" s="118"/>
      <c r="S67" s="119"/>
    </row>
    <row r="68" spans="1:19" ht="10.5" customHeight="1">
      <c r="A68" s="104">
        <v>1</v>
      </c>
      <c r="B68" s="105" t="s">
        <v>79</v>
      </c>
      <c r="C68" s="104">
        <f>IF(D68="","",IF(D72&gt;F72,1,0)+IF(D71&gt;F71,1,0)+IF(D70&gt;F70,1,0)+IF(D69&gt;F69,1,0)+IF(D68&gt;F68,1,0))</f>
        <v>3</v>
      </c>
      <c r="D68" s="37">
        <v>11</v>
      </c>
      <c r="E68" s="35" t="s">
        <v>67</v>
      </c>
      <c r="F68" s="38">
        <v>9</v>
      </c>
      <c r="G68" s="104">
        <f>IF(D68="","",IF(D72&lt;F72,1,0)+IF(D71&lt;F71,1,0)+IF(D70&lt;F70,1,0)+IF(D69&lt;F69,1,0)+IF(D68&lt;F68,1,0))</f>
        <v>1</v>
      </c>
      <c r="H68" s="105" t="s">
        <v>106</v>
      </c>
      <c r="I68" s="104">
        <v>1</v>
      </c>
      <c r="K68" s="104">
        <v>1</v>
      </c>
      <c r="L68" s="105" t="s">
        <v>110</v>
      </c>
      <c r="M68" s="104">
        <f>IF(N68="","",IF(N72&gt;P72,1,0)+IF(N71&gt;P71,1,0)+IF(N70&gt;P70,1,0)+IF(N69&gt;P69,1,0)+IF(N68&gt;P68,1,0))</f>
        <v>3</v>
      </c>
      <c r="N68" s="37">
        <v>9</v>
      </c>
      <c r="O68" s="35" t="s">
        <v>67</v>
      </c>
      <c r="P68" s="38">
        <v>11</v>
      </c>
      <c r="Q68" s="104">
        <f>IF(N68="","",IF(N72&lt;P72,1,0)+IF(N71&lt;P71,1,0)+IF(N70&lt;P70,1,0)+IF(N69&lt;P69,1,0)+IF(N68&lt;P68,1,0))</f>
        <v>2</v>
      </c>
      <c r="R68" s="105" t="s">
        <v>84</v>
      </c>
      <c r="S68" s="104">
        <v>1</v>
      </c>
    </row>
    <row r="69" spans="1:19" ht="10.5" customHeight="1">
      <c r="A69" s="104"/>
      <c r="B69" s="106"/>
      <c r="C69" s="104"/>
      <c r="D69" s="39">
        <v>11</v>
      </c>
      <c r="E69" s="40" t="s">
        <v>67</v>
      </c>
      <c r="F69" s="41">
        <v>7</v>
      </c>
      <c r="G69" s="104"/>
      <c r="H69" s="106"/>
      <c r="I69" s="104"/>
      <c r="K69" s="104"/>
      <c r="L69" s="106"/>
      <c r="M69" s="104"/>
      <c r="N69" s="39">
        <v>11</v>
      </c>
      <c r="O69" s="40" t="s">
        <v>67</v>
      </c>
      <c r="P69" s="41">
        <v>9</v>
      </c>
      <c r="Q69" s="104"/>
      <c r="R69" s="106"/>
      <c r="S69" s="104"/>
    </row>
    <row r="70" spans="1:19" ht="10.5" customHeight="1">
      <c r="A70" s="104"/>
      <c r="B70" s="106"/>
      <c r="C70" s="104"/>
      <c r="D70" s="39">
        <v>7</v>
      </c>
      <c r="E70" s="40" t="s">
        <v>67</v>
      </c>
      <c r="F70" s="41">
        <v>11</v>
      </c>
      <c r="G70" s="104"/>
      <c r="H70" s="106"/>
      <c r="I70" s="104"/>
      <c r="K70" s="104"/>
      <c r="L70" s="106"/>
      <c r="M70" s="104"/>
      <c r="N70" s="39">
        <v>11</v>
      </c>
      <c r="O70" s="40" t="s">
        <v>67</v>
      </c>
      <c r="P70" s="41">
        <v>9</v>
      </c>
      <c r="Q70" s="104"/>
      <c r="R70" s="106"/>
      <c r="S70" s="104"/>
    </row>
    <row r="71" spans="1:19" ht="10.5" customHeight="1">
      <c r="A71" s="104"/>
      <c r="B71" s="106"/>
      <c r="C71" s="104"/>
      <c r="D71" s="39">
        <v>11</v>
      </c>
      <c r="E71" s="40" t="s">
        <v>67</v>
      </c>
      <c r="F71" s="41">
        <v>6</v>
      </c>
      <c r="G71" s="104"/>
      <c r="H71" s="106"/>
      <c r="I71" s="104"/>
      <c r="K71" s="104"/>
      <c r="L71" s="106"/>
      <c r="M71" s="104"/>
      <c r="N71" s="39">
        <v>7</v>
      </c>
      <c r="O71" s="40" t="s">
        <v>67</v>
      </c>
      <c r="P71" s="41">
        <v>11</v>
      </c>
      <c r="Q71" s="104"/>
      <c r="R71" s="106"/>
      <c r="S71" s="104"/>
    </row>
    <row r="72" spans="1:19" ht="10.5" customHeight="1">
      <c r="A72" s="104"/>
      <c r="B72" s="107"/>
      <c r="C72" s="104"/>
      <c r="D72" s="42"/>
      <c r="E72" s="43" t="s">
        <v>67</v>
      </c>
      <c r="F72" s="44"/>
      <c r="G72" s="104"/>
      <c r="H72" s="107"/>
      <c r="I72" s="104"/>
      <c r="K72" s="104"/>
      <c r="L72" s="107"/>
      <c r="M72" s="104"/>
      <c r="N72" s="42">
        <v>11</v>
      </c>
      <c r="O72" s="43" t="s">
        <v>67</v>
      </c>
      <c r="P72" s="44">
        <v>8</v>
      </c>
      <c r="Q72" s="104"/>
      <c r="R72" s="107"/>
      <c r="S72" s="104"/>
    </row>
    <row r="73" spans="1:19" ht="10.5" customHeight="1">
      <c r="A73" s="104">
        <v>2</v>
      </c>
      <c r="B73" s="105" t="s">
        <v>80</v>
      </c>
      <c r="C73" s="104">
        <f>IF(D73="","",IF(D77&gt;F77,1,0)+IF(D76&gt;F76,1,0)+IF(D75&gt;F75,1,0)+IF(D74&gt;F74,1,0)+IF(D73&gt;F73,1,0))</f>
        <v>3</v>
      </c>
      <c r="D73" s="37">
        <v>11</v>
      </c>
      <c r="E73" s="35" t="s">
        <v>67</v>
      </c>
      <c r="F73" s="38">
        <v>8</v>
      </c>
      <c r="G73" s="104">
        <f>IF(D73="","",IF(D77&lt;F77,1,0)+IF(D76&lt;F76,1,0)+IF(D75&lt;F75,1,0)+IF(D74&lt;F74,1,0)+IF(D73&lt;F73,1,0))</f>
        <v>0</v>
      </c>
      <c r="H73" s="105" t="s">
        <v>97</v>
      </c>
      <c r="I73" s="104">
        <v>2</v>
      </c>
      <c r="K73" s="104">
        <v>2</v>
      </c>
      <c r="L73" s="105" t="s">
        <v>108</v>
      </c>
      <c r="M73" s="104">
        <f>IF(N73="","",IF(N77&gt;P77,1,0)+IF(N76&gt;P76,1,0)+IF(N75&gt;P75,1,0)+IF(N74&gt;P74,1,0)+IF(N73&gt;P73,1,0))</f>
        <v>3</v>
      </c>
      <c r="N73" s="37">
        <v>12</v>
      </c>
      <c r="O73" s="35" t="s">
        <v>67</v>
      </c>
      <c r="P73" s="38">
        <v>10</v>
      </c>
      <c r="Q73" s="104">
        <f>IF(N73="","",IF(N77&lt;P77,1,0)+IF(N76&lt;P76,1,0)+IF(N75&lt;P75,1,0)+IF(N74&lt;P74,1,0)+IF(N73&lt;P73,1,0))</f>
        <v>0</v>
      </c>
      <c r="R73" s="105" t="s">
        <v>85</v>
      </c>
      <c r="S73" s="104">
        <v>2</v>
      </c>
    </row>
    <row r="74" spans="1:19" ht="10.5" customHeight="1">
      <c r="A74" s="104"/>
      <c r="B74" s="106"/>
      <c r="C74" s="104"/>
      <c r="D74" s="39">
        <v>11</v>
      </c>
      <c r="E74" s="40" t="s">
        <v>67</v>
      </c>
      <c r="F74" s="41">
        <v>8</v>
      </c>
      <c r="G74" s="104"/>
      <c r="H74" s="106"/>
      <c r="I74" s="104"/>
      <c r="K74" s="104"/>
      <c r="L74" s="106"/>
      <c r="M74" s="104"/>
      <c r="N74" s="39">
        <v>11</v>
      </c>
      <c r="O74" s="40" t="s">
        <v>67</v>
      </c>
      <c r="P74" s="41">
        <v>4</v>
      </c>
      <c r="Q74" s="104"/>
      <c r="R74" s="106"/>
      <c r="S74" s="104"/>
    </row>
    <row r="75" spans="1:19" ht="10.5" customHeight="1">
      <c r="A75" s="104"/>
      <c r="B75" s="106"/>
      <c r="C75" s="104"/>
      <c r="D75" s="39">
        <v>12</v>
      </c>
      <c r="E75" s="40" t="s">
        <v>67</v>
      </c>
      <c r="F75" s="41">
        <v>10</v>
      </c>
      <c r="G75" s="104"/>
      <c r="H75" s="106"/>
      <c r="I75" s="104"/>
      <c r="K75" s="104"/>
      <c r="L75" s="106"/>
      <c r="M75" s="104"/>
      <c r="N75" s="39">
        <v>11</v>
      </c>
      <c r="O75" s="40" t="s">
        <v>67</v>
      </c>
      <c r="P75" s="41">
        <v>9</v>
      </c>
      <c r="Q75" s="104"/>
      <c r="R75" s="106"/>
      <c r="S75" s="104"/>
    </row>
    <row r="76" spans="1:19" ht="10.5" customHeight="1">
      <c r="A76" s="104"/>
      <c r="B76" s="106"/>
      <c r="C76" s="104"/>
      <c r="D76" s="39"/>
      <c r="E76" s="40" t="s">
        <v>67</v>
      </c>
      <c r="F76" s="41"/>
      <c r="G76" s="104"/>
      <c r="H76" s="106"/>
      <c r="I76" s="104"/>
      <c r="K76" s="104"/>
      <c r="L76" s="106"/>
      <c r="M76" s="104"/>
      <c r="N76" s="39"/>
      <c r="O76" s="40" t="s">
        <v>67</v>
      </c>
      <c r="P76" s="41"/>
      <c r="Q76" s="104"/>
      <c r="R76" s="106"/>
      <c r="S76" s="104"/>
    </row>
    <row r="77" spans="1:19" ht="10.5" customHeight="1">
      <c r="A77" s="104"/>
      <c r="B77" s="107"/>
      <c r="C77" s="104"/>
      <c r="D77" s="42"/>
      <c r="E77" s="43" t="s">
        <v>67</v>
      </c>
      <c r="F77" s="44"/>
      <c r="G77" s="104"/>
      <c r="H77" s="107"/>
      <c r="I77" s="104"/>
      <c r="K77" s="104"/>
      <c r="L77" s="107"/>
      <c r="M77" s="104"/>
      <c r="N77" s="42"/>
      <c r="O77" s="43" t="s">
        <v>67</v>
      </c>
      <c r="P77" s="44"/>
      <c r="Q77" s="104"/>
      <c r="R77" s="107"/>
      <c r="S77" s="104"/>
    </row>
    <row r="78" spans="1:19" ht="10.5" customHeight="1">
      <c r="A78" s="104" t="s">
        <v>76</v>
      </c>
      <c r="B78" s="105" t="s">
        <v>79</v>
      </c>
      <c r="C78" s="108">
        <f>IF(D78="","",IF(D83&gt;F83,1,0)+IF(D82&gt;F82,1,0)+IF(D80&gt;F80,1,0)+IF(D79&gt;F79,1,0)+IF(D78&gt;F78,1,0))</f>
        <v>3</v>
      </c>
      <c r="D78" s="37">
        <v>11</v>
      </c>
      <c r="E78" s="35" t="s">
        <v>67</v>
      </c>
      <c r="F78" s="38">
        <v>4</v>
      </c>
      <c r="G78" s="108">
        <f>IF(D78="","",IF(D83&lt;F83,1,0)+IF(D82&lt;F82,1,0)+IF(D80&lt;F80,1,0)+IF(D79&lt;F79,1,0)+IF(D78&lt;F78,1,0))</f>
        <v>0</v>
      </c>
      <c r="H78" s="105" t="s">
        <v>97</v>
      </c>
      <c r="I78" s="104" t="s">
        <v>76</v>
      </c>
      <c r="K78" s="104" t="s">
        <v>76</v>
      </c>
      <c r="L78" s="105" t="s">
        <v>110</v>
      </c>
      <c r="M78" s="108">
        <f>IF(N78="","",IF(N83&gt;P83,1,0)+IF(N82&gt;P82,1,0)+IF(N80&gt;P80,1,0)+IF(N79&gt;P79,1,0)+IF(N78&gt;P78,1,0))</f>
        <v>3</v>
      </c>
      <c r="N78" s="37">
        <v>7</v>
      </c>
      <c r="O78" s="35" t="s">
        <v>67</v>
      </c>
      <c r="P78" s="38">
        <v>11</v>
      </c>
      <c r="Q78" s="108">
        <f>IF(N78="","",IF(N83&lt;P83,1,0)+IF(N82&lt;P82,1,0)+IF(N80&lt;P80,1,0)+IF(N79&lt;P79,1,0)+IF(N78&lt;P78,1,0))</f>
        <v>1</v>
      </c>
      <c r="R78" s="105" t="s">
        <v>84</v>
      </c>
      <c r="S78" s="104" t="s">
        <v>76</v>
      </c>
    </row>
    <row r="79" spans="1:19" ht="10.5" customHeight="1">
      <c r="A79" s="104"/>
      <c r="B79" s="106"/>
      <c r="C79" s="109"/>
      <c r="D79" s="39">
        <v>11</v>
      </c>
      <c r="E79" s="40" t="s">
        <v>67</v>
      </c>
      <c r="F79" s="41">
        <v>4</v>
      </c>
      <c r="G79" s="109"/>
      <c r="H79" s="106"/>
      <c r="I79" s="104"/>
      <c r="K79" s="104"/>
      <c r="L79" s="106"/>
      <c r="M79" s="109"/>
      <c r="N79" s="39">
        <v>11</v>
      </c>
      <c r="O79" s="40" t="s">
        <v>67</v>
      </c>
      <c r="P79" s="41">
        <v>9</v>
      </c>
      <c r="Q79" s="109"/>
      <c r="R79" s="106"/>
      <c r="S79" s="104"/>
    </row>
    <row r="80" spans="1:19" ht="5.25" customHeight="1">
      <c r="A80" s="104"/>
      <c r="B80" s="111"/>
      <c r="C80" s="109"/>
      <c r="D80" s="112">
        <v>11</v>
      </c>
      <c r="E80" s="113" t="s">
        <v>67</v>
      </c>
      <c r="F80" s="115">
        <v>8</v>
      </c>
      <c r="G80" s="109"/>
      <c r="H80" s="111"/>
      <c r="I80" s="104"/>
      <c r="K80" s="104"/>
      <c r="L80" s="111"/>
      <c r="M80" s="109"/>
      <c r="N80" s="112">
        <v>11</v>
      </c>
      <c r="O80" s="113" t="s">
        <v>67</v>
      </c>
      <c r="P80" s="115">
        <v>9</v>
      </c>
      <c r="Q80" s="109"/>
      <c r="R80" s="111"/>
      <c r="S80" s="104"/>
    </row>
    <row r="81" spans="1:19" ht="5.25" customHeight="1">
      <c r="A81" s="104"/>
      <c r="B81" s="114" t="s">
        <v>81</v>
      </c>
      <c r="C81" s="109"/>
      <c r="D81" s="112"/>
      <c r="E81" s="113"/>
      <c r="F81" s="115"/>
      <c r="G81" s="109"/>
      <c r="H81" s="114" t="s">
        <v>105</v>
      </c>
      <c r="I81" s="104"/>
      <c r="K81" s="104"/>
      <c r="L81" s="114" t="s">
        <v>111</v>
      </c>
      <c r="M81" s="109"/>
      <c r="N81" s="112"/>
      <c r="O81" s="113"/>
      <c r="P81" s="115"/>
      <c r="Q81" s="109"/>
      <c r="R81" s="114" t="s">
        <v>86</v>
      </c>
      <c r="S81" s="104"/>
    </row>
    <row r="82" spans="1:19" ht="10.5" customHeight="1">
      <c r="A82" s="104"/>
      <c r="B82" s="106"/>
      <c r="C82" s="109"/>
      <c r="D82" s="39"/>
      <c r="E82" s="40" t="s">
        <v>67</v>
      </c>
      <c r="F82" s="41"/>
      <c r="G82" s="109"/>
      <c r="H82" s="106"/>
      <c r="I82" s="104"/>
      <c r="K82" s="104"/>
      <c r="L82" s="106"/>
      <c r="M82" s="109"/>
      <c r="N82" s="39">
        <v>16</v>
      </c>
      <c r="O82" s="40" t="s">
        <v>67</v>
      </c>
      <c r="P82" s="41">
        <v>14</v>
      </c>
      <c r="Q82" s="109"/>
      <c r="R82" s="106"/>
      <c r="S82" s="104"/>
    </row>
    <row r="83" spans="1:19" ht="10.5" customHeight="1">
      <c r="A83" s="104"/>
      <c r="B83" s="107"/>
      <c r="C83" s="110"/>
      <c r="D83" s="42"/>
      <c r="E83" s="43" t="s">
        <v>67</v>
      </c>
      <c r="F83" s="44"/>
      <c r="G83" s="110"/>
      <c r="H83" s="107"/>
      <c r="I83" s="104"/>
      <c r="K83" s="104"/>
      <c r="L83" s="107"/>
      <c r="M83" s="110"/>
      <c r="N83" s="42"/>
      <c r="O83" s="43" t="s">
        <v>67</v>
      </c>
      <c r="P83" s="44"/>
      <c r="Q83" s="110"/>
      <c r="R83" s="107"/>
      <c r="S83" s="104"/>
    </row>
    <row r="84" spans="1:19" ht="10.5" customHeight="1">
      <c r="A84" s="104">
        <v>4</v>
      </c>
      <c r="B84" s="105" t="s">
        <v>82</v>
      </c>
      <c r="C84" s="104">
        <f>IF(D84="","",IF(D88&gt;F88,1,0)+IF(D87&gt;F87,1,0)+IF(D86&gt;F86,1,0)+IF(D85&gt;F85,1,0)+IF(D84&gt;F84,1,0))</f>
      </c>
      <c r="D84" s="37"/>
      <c r="E84" s="35" t="s">
        <v>67</v>
      </c>
      <c r="F84" s="38"/>
      <c r="G84" s="104">
        <f>IF(D84="","",IF(D88&lt;F88,1,0)+IF(D87&lt;F87,1,0)+IF(D86&lt;F86,1,0)+IF(D85&lt;F85,1,0)+IF(D84&lt;F84,1,0))</f>
      </c>
      <c r="H84" s="105" t="s">
        <v>105</v>
      </c>
      <c r="I84" s="104">
        <v>4</v>
      </c>
      <c r="K84" s="104">
        <v>4</v>
      </c>
      <c r="L84" s="105" t="s">
        <v>111</v>
      </c>
      <c r="M84" s="104">
        <f>IF(N84="","",IF(N88&gt;P88,1,0)+IF(N87&gt;P87,1,0)+IF(N86&gt;P86,1,0)+IF(N85&gt;P85,1,0)+IF(N84&gt;P84,1,0))</f>
      </c>
      <c r="N84" s="37"/>
      <c r="O84" s="35" t="s">
        <v>67</v>
      </c>
      <c r="P84" s="38"/>
      <c r="Q84" s="104">
        <f>IF(N84="","",IF(N88&lt;P88,1,0)+IF(N87&lt;P87,1,0)+IF(N86&lt;P86,1,0)+IF(N85&lt;P85,1,0)+IF(N84&lt;P84,1,0))</f>
      </c>
      <c r="R84" s="105" t="s">
        <v>86</v>
      </c>
      <c r="S84" s="104">
        <v>4</v>
      </c>
    </row>
    <row r="85" spans="1:19" ht="10.5" customHeight="1">
      <c r="A85" s="104"/>
      <c r="B85" s="106"/>
      <c r="C85" s="104"/>
      <c r="D85" s="39"/>
      <c r="E85" s="40" t="s">
        <v>67</v>
      </c>
      <c r="F85" s="41"/>
      <c r="G85" s="104"/>
      <c r="H85" s="106"/>
      <c r="I85" s="104"/>
      <c r="K85" s="104"/>
      <c r="L85" s="106"/>
      <c r="M85" s="104"/>
      <c r="N85" s="39"/>
      <c r="O85" s="40" t="s">
        <v>67</v>
      </c>
      <c r="P85" s="41"/>
      <c r="Q85" s="104"/>
      <c r="R85" s="106"/>
      <c r="S85" s="104"/>
    </row>
    <row r="86" spans="1:19" ht="10.5" customHeight="1">
      <c r="A86" s="104"/>
      <c r="B86" s="106"/>
      <c r="C86" s="104"/>
      <c r="D86" s="39"/>
      <c r="E86" s="40" t="s">
        <v>67</v>
      </c>
      <c r="F86" s="41"/>
      <c r="G86" s="104"/>
      <c r="H86" s="106"/>
      <c r="I86" s="104"/>
      <c r="K86" s="104"/>
      <c r="L86" s="106"/>
      <c r="M86" s="104"/>
      <c r="N86" s="39"/>
      <c r="O86" s="40" t="s">
        <v>67</v>
      </c>
      <c r="P86" s="41"/>
      <c r="Q86" s="104"/>
      <c r="R86" s="106"/>
      <c r="S86" s="104"/>
    </row>
    <row r="87" spans="1:19" ht="10.5" customHeight="1">
      <c r="A87" s="104"/>
      <c r="B87" s="106"/>
      <c r="C87" s="104"/>
      <c r="D87" s="39"/>
      <c r="E87" s="40" t="s">
        <v>67</v>
      </c>
      <c r="F87" s="41"/>
      <c r="G87" s="104"/>
      <c r="H87" s="106"/>
      <c r="I87" s="104"/>
      <c r="K87" s="104"/>
      <c r="L87" s="106"/>
      <c r="M87" s="104"/>
      <c r="N87" s="39"/>
      <c r="O87" s="40" t="s">
        <v>67</v>
      </c>
      <c r="P87" s="41"/>
      <c r="Q87" s="104"/>
      <c r="R87" s="106"/>
      <c r="S87" s="104"/>
    </row>
    <row r="88" spans="1:19" ht="10.5" customHeight="1">
      <c r="A88" s="104"/>
      <c r="B88" s="107"/>
      <c r="C88" s="104"/>
      <c r="D88" s="42"/>
      <c r="E88" s="43" t="s">
        <v>67</v>
      </c>
      <c r="F88" s="44"/>
      <c r="G88" s="104"/>
      <c r="H88" s="107"/>
      <c r="I88" s="104"/>
      <c r="K88" s="104"/>
      <c r="L88" s="107"/>
      <c r="M88" s="104"/>
      <c r="N88" s="42"/>
      <c r="O88" s="43" t="s">
        <v>67</v>
      </c>
      <c r="P88" s="44"/>
      <c r="Q88" s="104"/>
      <c r="R88" s="107"/>
      <c r="S88" s="104"/>
    </row>
    <row r="89" spans="1:19" ht="10.5" customHeight="1">
      <c r="A89" s="104">
        <v>5</v>
      </c>
      <c r="B89" s="105" t="s">
        <v>81</v>
      </c>
      <c r="C89" s="104">
        <f>IF(D89="","",IF(D93&gt;F93,1,0)+IF(D92&gt;F92,1,0)+IF(D91&gt;F91,1,0)+IF(D90&gt;F90,1,0)+IF(D89&gt;F89,1,0))</f>
      </c>
      <c r="D89" s="37"/>
      <c r="E89" s="35" t="s">
        <v>67</v>
      </c>
      <c r="F89" s="38"/>
      <c r="G89" s="104">
        <f>IF(D89="","",IF(D93&lt;F93,1,0)+IF(D92&lt;F92,1,0)+IF(D91&lt;F91,1,0)+IF(D90&lt;F90,1,0)+IF(D89&lt;F89,1,0))</f>
      </c>
      <c r="H89" s="105" t="s">
        <v>107</v>
      </c>
      <c r="I89" s="104">
        <v>5</v>
      </c>
      <c r="K89" s="104">
        <v>5</v>
      </c>
      <c r="L89" s="105" t="s">
        <v>109</v>
      </c>
      <c r="M89" s="104">
        <f>IF(N89="","",IF(N93&gt;P93,1,0)+IF(N92&gt;P92,1,0)+IF(N91&gt;P91,1,0)+IF(N90&gt;P90,1,0)+IF(N89&gt;P89,1,0))</f>
      </c>
      <c r="N89" s="37"/>
      <c r="O89" s="35" t="s">
        <v>67</v>
      </c>
      <c r="P89" s="38"/>
      <c r="Q89" s="104">
        <f>IF(N89="","",IF(N93&lt;P93,1,0)+IF(N92&lt;P92,1,0)+IF(N91&lt;P91,1,0)+IF(N90&lt;P90,1,0)+IF(N89&lt;P89,1,0))</f>
      </c>
      <c r="R89" s="105" t="s">
        <v>113</v>
      </c>
      <c r="S89" s="104">
        <v>5</v>
      </c>
    </row>
    <row r="90" spans="1:19" ht="10.5" customHeight="1">
      <c r="A90" s="104"/>
      <c r="B90" s="106"/>
      <c r="C90" s="104"/>
      <c r="D90" s="39"/>
      <c r="E90" s="40" t="s">
        <v>67</v>
      </c>
      <c r="F90" s="41"/>
      <c r="G90" s="104"/>
      <c r="H90" s="106"/>
      <c r="I90" s="104"/>
      <c r="K90" s="104"/>
      <c r="L90" s="106"/>
      <c r="M90" s="104"/>
      <c r="N90" s="39"/>
      <c r="O90" s="40" t="s">
        <v>67</v>
      </c>
      <c r="P90" s="41"/>
      <c r="Q90" s="104"/>
      <c r="R90" s="106"/>
      <c r="S90" s="104"/>
    </row>
    <row r="91" spans="1:19" ht="10.5" customHeight="1">
      <c r="A91" s="104"/>
      <c r="B91" s="106"/>
      <c r="C91" s="104"/>
      <c r="D91" s="39"/>
      <c r="E91" s="40" t="s">
        <v>67</v>
      </c>
      <c r="F91" s="41"/>
      <c r="G91" s="104"/>
      <c r="H91" s="106"/>
      <c r="I91" s="104"/>
      <c r="K91" s="104"/>
      <c r="L91" s="106"/>
      <c r="M91" s="104"/>
      <c r="N91" s="39"/>
      <c r="O91" s="40" t="s">
        <v>67</v>
      </c>
      <c r="P91" s="41"/>
      <c r="Q91" s="104"/>
      <c r="R91" s="106"/>
      <c r="S91" s="104"/>
    </row>
    <row r="92" spans="1:19" ht="10.5" customHeight="1">
      <c r="A92" s="104"/>
      <c r="B92" s="106"/>
      <c r="C92" s="104"/>
      <c r="D92" s="39"/>
      <c r="E92" s="40" t="s">
        <v>67</v>
      </c>
      <c r="F92" s="41"/>
      <c r="G92" s="104"/>
      <c r="H92" s="106"/>
      <c r="I92" s="104"/>
      <c r="K92" s="104"/>
      <c r="L92" s="106"/>
      <c r="M92" s="104"/>
      <c r="N92" s="39"/>
      <c r="O92" s="40" t="s">
        <v>67</v>
      </c>
      <c r="P92" s="41"/>
      <c r="Q92" s="104"/>
      <c r="R92" s="106"/>
      <c r="S92" s="104"/>
    </row>
    <row r="93" spans="1:19" ht="10.5" customHeight="1">
      <c r="A93" s="104"/>
      <c r="B93" s="107"/>
      <c r="C93" s="104"/>
      <c r="D93" s="42"/>
      <c r="E93" s="43" t="s">
        <v>67</v>
      </c>
      <c r="F93" s="44"/>
      <c r="G93" s="104"/>
      <c r="H93" s="107"/>
      <c r="I93" s="104"/>
      <c r="K93" s="104"/>
      <c r="L93" s="107"/>
      <c r="M93" s="104"/>
      <c r="N93" s="42"/>
      <c r="O93" s="43" t="s">
        <v>67</v>
      </c>
      <c r="P93" s="44"/>
      <c r="Q93" s="104"/>
      <c r="R93" s="107"/>
      <c r="S93" s="104"/>
    </row>
  </sheetData>
  <mergeCells count="239">
    <mergeCell ref="M89:M93"/>
    <mergeCell ref="Q89:Q93"/>
    <mergeCell ref="R68:R72"/>
    <mergeCell ref="S89:S93"/>
    <mergeCell ref="M84:M88"/>
    <mergeCell ref="Q84:Q88"/>
    <mergeCell ref="R84:R88"/>
    <mergeCell ref="S84:S88"/>
    <mergeCell ref="M78:M83"/>
    <mergeCell ref="Q78:Q83"/>
    <mergeCell ref="I84:I88"/>
    <mergeCell ref="K84:K88"/>
    <mergeCell ref="L84:L88"/>
    <mergeCell ref="H78:H80"/>
    <mergeCell ref="I78:I83"/>
    <mergeCell ref="A89:A93"/>
    <mergeCell ref="B89:B93"/>
    <mergeCell ref="C89:C93"/>
    <mergeCell ref="G89:G93"/>
    <mergeCell ref="A78:A83"/>
    <mergeCell ref="B78:B80"/>
    <mergeCell ref="C78:C83"/>
    <mergeCell ref="G78:G83"/>
    <mergeCell ref="D80:D81"/>
    <mergeCell ref="E80:E81"/>
    <mergeCell ref="M73:M77"/>
    <mergeCell ref="Q73:Q77"/>
    <mergeCell ref="K78:K83"/>
    <mergeCell ref="L78:L80"/>
    <mergeCell ref="L81:L83"/>
    <mergeCell ref="N80:N81"/>
    <mergeCell ref="O80:O81"/>
    <mergeCell ref="P80:P81"/>
    <mergeCell ref="R89:R93"/>
    <mergeCell ref="S73:S77"/>
    <mergeCell ref="R73:R77"/>
    <mergeCell ref="S68:S72"/>
    <mergeCell ref="R78:R80"/>
    <mergeCell ref="S78:S83"/>
    <mergeCell ref="R81:R83"/>
    <mergeCell ref="A73:A77"/>
    <mergeCell ref="B84:B88"/>
    <mergeCell ref="C73:C77"/>
    <mergeCell ref="G73:G77"/>
    <mergeCell ref="F80:F81"/>
    <mergeCell ref="B81:B83"/>
    <mergeCell ref="A84:A88"/>
    <mergeCell ref="B73:B77"/>
    <mergeCell ref="C84:C88"/>
    <mergeCell ref="G84:G88"/>
    <mergeCell ref="H89:H93"/>
    <mergeCell ref="I73:I77"/>
    <mergeCell ref="K73:K77"/>
    <mergeCell ref="L73:L77"/>
    <mergeCell ref="H73:H77"/>
    <mergeCell ref="H81:H83"/>
    <mergeCell ref="I89:I93"/>
    <mergeCell ref="K89:K93"/>
    <mergeCell ref="L89:L93"/>
    <mergeCell ref="H84:H88"/>
    <mergeCell ref="I68:I72"/>
    <mergeCell ref="K68:K72"/>
    <mergeCell ref="L68:L72"/>
    <mergeCell ref="A68:A72"/>
    <mergeCell ref="B68:B72"/>
    <mergeCell ref="C68:C72"/>
    <mergeCell ref="G68:G72"/>
    <mergeCell ref="H68:H72"/>
    <mergeCell ref="K66:M66"/>
    <mergeCell ref="Q66:S66"/>
    <mergeCell ref="A67:C67"/>
    <mergeCell ref="G67:I67"/>
    <mergeCell ref="K67:M67"/>
    <mergeCell ref="Q67:S67"/>
    <mergeCell ref="A66:C66"/>
    <mergeCell ref="G66:I66"/>
    <mergeCell ref="L51:L53"/>
    <mergeCell ref="H43:H47"/>
    <mergeCell ref="I43:I47"/>
    <mergeCell ref="M43:M47"/>
    <mergeCell ref="M48:M53"/>
    <mergeCell ref="H51:H53"/>
    <mergeCell ref="R51:R53"/>
    <mergeCell ref="N50:N51"/>
    <mergeCell ref="O50:O51"/>
    <mergeCell ref="P50:P51"/>
    <mergeCell ref="R48:R50"/>
    <mergeCell ref="Q48:Q53"/>
    <mergeCell ref="L21:L23"/>
    <mergeCell ref="R21:R23"/>
    <mergeCell ref="A48:A53"/>
    <mergeCell ref="B48:B50"/>
    <mergeCell ref="C48:C53"/>
    <mergeCell ref="G48:G53"/>
    <mergeCell ref="H48:H50"/>
    <mergeCell ref="I48:I53"/>
    <mergeCell ref="K48:K53"/>
    <mergeCell ref="L48:L50"/>
    <mergeCell ref="S48:S53"/>
    <mergeCell ref="B18:B20"/>
    <mergeCell ref="B21:B23"/>
    <mergeCell ref="D20:D21"/>
    <mergeCell ref="E20:E21"/>
    <mergeCell ref="F20:F21"/>
    <mergeCell ref="H18:H20"/>
    <mergeCell ref="H21:H23"/>
    <mergeCell ref="L18:L20"/>
    <mergeCell ref="S38:S42"/>
    <mergeCell ref="S59:S63"/>
    <mergeCell ref="Q54:Q58"/>
    <mergeCell ref="R54:R58"/>
    <mergeCell ref="S54:S58"/>
    <mergeCell ref="R59:R63"/>
    <mergeCell ref="Q59:Q63"/>
    <mergeCell ref="M59:M63"/>
    <mergeCell ref="H59:H63"/>
    <mergeCell ref="I54:I58"/>
    <mergeCell ref="K54:K58"/>
    <mergeCell ref="L54:L58"/>
    <mergeCell ref="I59:I63"/>
    <mergeCell ref="K59:K63"/>
    <mergeCell ref="L59:L63"/>
    <mergeCell ref="M54:M58"/>
    <mergeCell ref="H54:H58"/>
    <mergeCell ref="I38:I42"/>
    <mergeCell ref="C43:C47"/>
    <mergeCell ref="G43:G47"/>
    <mergeCell ref="A43:A47"/>
    <mergeCell ref="B43:B47"/>
    <mergeCell ref="A38:A42"/>
    <mergeCell ref="B38:B42"/>
    <mergeCell ref="G38:G42"/>
    <mergeCell ref="H38:H42"/>
    <mergeCell ref="G36:I36"/>
    <mergeCell ref="K36:M36"/>
    <mergeCell ref="A37:C37"/>
    <mergeCell ref="G37:I37"/>
    <mergeCell ref="Q36:S36"/>
    <mergeCell ref="A6:C6"/>
    <mergeCell ref="G6:I6"/>
    <mergeCell ref="A7:C7"/>
    <mergeCell ref="G7:I7"/>
    <mergeCell ref="A8:A12"/>
    <mergeCell ref="C8:C12"/>
    <mergeCell ref="G8:G12"/>
    <mergeCell ref="I8:I12"/>
    <mergeCell ref="B8:B12"/>
    <mergeCell ref="H8:H12"/>
    <mergeCell ref="H13:H17"/>
    <mergeCell ref="I13:I17"/>
    <mergeCell ref="A18:A23"/>
    <mergeCell ref="C18:C23"/>
    <mergeCell ref="G18:G23"/>
    <mergeCell ref="I18:I23"/>
    <mergeCell ref="A13:A17"/>
    <mergeCell ref="B13:B17"/>
    <mergeCell ref="C13:C17"/>
    <mergeCell ref="G13:G17"/>
    <mergeCell ref="A24:A28"/>
    <mergeCell ref="B24:B28"/>
    <mergeCell ref="C24:C28"/>
    <mergeCell ref="G24:G28"/>
    <mergeCell ref="H24:H28"/>
    <mergeCell ref="I24:I28"/>
    <mergeCell ref="A29:A33"/>
    <mergeCell ref="B29:B33"/>
    <mergeCell ref="C29:C33"/>
    <mergeCell ref="G29:G33"/>
    <mergeCell ref="H29:H33"/>
    <mergeCell ref="I29:I33"/>
    <mergeCell ref="A5:C5"/>
    <mergeCell ref="A35:C35"/>
    <mergeCell ref="A36:C36"/>
    <mergeCell ref="B51:B53"/>
    <mergeCell ref="C38:C42"/>
    <mergeCell ref="A65:C65"/>
    <mergeCell ref="A54:A58"/>
    <mergeCell ref="A59:A63"/>
    <mergeCell ref="C59:C63"/>
    <mergeCell ref="B54:B58"/>
    <mergeCell ref="C54:C58"/>
    <mergeCell ref="G59:G63"/>
    <mergeCell ref="G54:G58"/>
    <mergeCell ref="B59:B63"/>
    <mergeCell ref="K6:M6"/>
    <mergeCell ref="K13:K17"/>
    <mergeCell ref="L13:L17"/>
    <mergeCell ref="M13:M17"/>
    <mergeCell ref="D50:D51"/>
    <mergeCell ref="E50:E51"/>
    <mergeCell ref="F50:F51"/>
    <mergeCell ref="Q6:S6"/>
    <mergeCell ref="K7:M7"/>
    <mergeCell ref="Q7:S7"/>
    <mergeCell ref="K8:K12"/>
    <mergeCell ref="L8:L12"/>
    <mergeCell ref="M8:M12"/>
    <mergeCell ref="Q8:Q12"/>
    <mergeCell ref="R18:R20"/>
    <mergeCell ref="N20:N21"/>
    <mergeCell ref="O20:O21"/>
    <mergeCell ref="P20:P21"/>
    <mergeCell ref="Q13:Q17"/>
    <mergeCell ref="R8:R12"/>
    <mergeCell ref="S8:S12"/>
    <mergeCell ref="R13:R17"/>
    <mergeCell ref="S13:S17"/>
    <mergeCell ref="R24:R28"/>
    <mergeCell ref="S24:S28"/>
    <mergeCell ref="K18:K23"/>
    <mergeCell ref="K24:K28"/>
    <mergeCell ref="L24:L28"/>
    <mergeCell ref="M24:M28"/>
    <mergeCell ref="Q24:Q28"/>
    <mergeCell ref="M18:M23"/>
    <mergeCell ref="Q18:Q23"/>
    <mergeCell ref="S18:S23"/>
    <mergeCell ref="R29:R33"/>
    <mergeCell ref="S29:S33"/>
    <mergeCell ref="K29:K33"/>
    <mergeCell ref="L29:L33"/>
    <mergeCell ref="M29:M33"/>
    <mergeCell ref="Q29:Q33"/>
    <mergeCell ref="Q43:Q47"/>
    <mergeCell ref="R38:R42"/>
    <mergeCell ref="S43:S47"/>
    <mergeCell ref="M38:M42"/>
    <mergeCell ref="Q38:Q42"/>
    <mergeCell ref="R43:R47"/>
    <mergeCell ref="M68:M72"/>
    <mergeCell ref="Q68:Q72"/>
    <mergeCell ref="A1:S1"/>
    <mergeCell ref="G3:M3"/>
    <mergeCell ref="K37:M37"/>
    <mergeCell ref="Q37:S37"/>
    <mergeCell ref="K38:K42"/>
    <mergeCell ref="L43:L47"/>
    <mergeCell ref="K43:K47"/>
    <mergeCell ref="L38:L42"/>
  </mergeCells>
  <printOptions/>
  <pageMargins left="1.35" right="0.75" top="0.56" bottom="0.52" header="0.512" footer="0.512"/>
  <pageSetup fitToHeight="1" fitToWidth="1" horizontalDpi="200" verticalDpi="2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塩見卓生</cp:lastModifiedBy>
  <cp:lastPrinted>2012-12-26T07:45:52Z</cp:lastPrinted>
  <dcterms:created xsi:type="dcterms:W3CDTF">2007-10-06T02:36:55Z</dcterms:created>
  <dcterms:modified xsi:type="dcterms:W3CDTF">2012-12-26T08:32:38Z</dcterms:modified>
  <cp:category/>
  <cp:version/>
  <cp:contentType/>
  <cp:contentStatus/>
</cp:coreProperties>
</file>