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C:\Users\nm_ok\Desktop\高体連\WEBデータ\2014\"/>
    </mc:Choice>
  </mc:AlternateContent>
  <xr:revisionPtr revIDLastSave="0" documentId="8_{EAFC7A39-7A45-4BCD-B33A-86CC2FE34343}" xr6:coauthVersionLast="47" xr6:coauthVersionMax="47" xr10:uidLastSave="{00000000-0000-0000-0000-000000000000}"/>
  <bookViews>
    <workbookView xWindow="-108" yWindow="-108" windowWidth="23256" windowHeight="12456" activeTab="3" xr2:uid="{E11A7276-6300-4A65-926C-8806C0D8777D}"/>
  </bookViews>
  <sheets>
    <sheet name="少年男子" sheetId="1" r:id="rId1"/>
    <sheet name="少年女子" sheetId="2" r:id="rId2"/>
    <sheet name="男子リーグ" sheetId="3" r:id="rId3"/>
    <sheet name="女子リーグ" sheetId="4" r:id="rId4"/>
    <sheet name="Rank" sheetId="5" r:id="rId5"/>
  </sheets>
  <externalReferences>
    <externalReference r:id="rId6"/>
  </externalReferences>
  <definedNames>
    <definedName name="Excel_BuiltIn_Print_Area_1">#REF!</definedName>
    <definedName name="Excel_BuiltIn_Print_Area_3">#REF!</definedName>
    <definedName name="_xlnm.Print_Area" localSheetId="3">女子リーグ!$A$1:$AV$48</definedName>
    <definedName name="_xlnm.Print_Area" localSheetId="1">少年女子!$A$1:$BV$69</definedName>
    <definedName name="_xlnm.Print_Area" localSheetId="0">少年男子!$A$1:$BV$156</definedName>
    <definedName name="_xlnm.Print_Area" localSheetId="2">男子リーグ!$A$1:$AV$48</definedName>
    <definedName name="ランキングシード">#REF!</definedName>
    <definedName name="ランキング小">#REF!</definedName>
    <definedName name="ランキング大">#REF!</definedName>
    <definedName name="順位">#REF!</definedName>
  </definedNames>
  <calcPr calcId="181029"/>
</workbook>
</file>

<file path=xl/calcChain.xml><?xml version="1.0" encoding="utf-8"?>
<calcChain xmlns="http://schemas.openxmlformats.org/spreadsheetml/2006/main">
  <c r="J5" i="4" l="1"/>
  <c r="K5" i="4"/>
  <c r="L5" i="4"/>
  <c r="M5" i="4"/>
  <c r="R5" i="4" s="1"/>
  <c r="N5" i="4"/>
  <c r="O5" i="4"/>
  <c r="P5" i="4"/>
  <c r="Q5" i="4"/>
  <c r="V5" i="4" s="1"/>
  <c r="AA5" i="4" s="1"/>
  <c r="AF5" i="4" s="1"/>
  <c r="AK5" i="4" s="1"/>
  <c r="AP5" i="4" s="1"/>
  <c r="S5" i="4"/>
  <c r="T5" i="4"/>
  <c r="U5" i="4"/>
  <c r="Z5" i="4" s="1"/>
  <c r="X5" i="4"/>
  <c r="Y5" i="4"/>
  <c r="AD5" i="4" s="1"/>
  <c r="AC5" i="4"/>
  <c r="AH5" i="4" s="1"/>
  <c r="AM5" i="4" s="1"/>
  <c r="AR5" i="4" s="1"/>
  <c r="AE5" i="4"/>
  <c r="AJ5" i="4" s="1"/>
  <c r="AO5" i="4" s="1"/>
  <c r="AI5" i="4"/>
  <c r="J6" i="4"/>
  <c r="O6" i="4" s="1"/>
  <c r="T6" i="4" s="1"/>
  <c r="Y6" i="4" s="1"/>
  <c r="AD6" i="4" s="1"/>
  <c r="AI6" i="4" s="1"/>
  <c r="AN6" i="4" s="1"/>
  <c r="K6" i="4"/>
  <c r="L6" i="4"/>
  <c r="Q6" i="4" s="1"/>
  <c r="V6" i="4" s="1"/>
  <c r="AA6" i="4" s="1"/>
  <c r="M6" i="4"/>
  <c r="N6" i="4"/>
  <c r="S6" i="4" s="1"/>
  <c r="P6" i="4"/>
  <c r="U6" i="4" s="1"/>
  <c r="Z6" i="4" s="1"/>
  <c r="AE6" i="4" s="1"/>
  <c r="R6" i="4"/>
  <c r="W6" i="4" s="1"/>
  <c r="X6" i="4"/>
  <c r="AC6" i="4" s="1"/>
  <c r="AH6" i="4" s="1"/>
  <c r="AM6" i="4" s="1"/>
  <c r="AR6" i="4" s="1"/>
  <c r="AB6" i="4"/>
  <c r="AG6" i="4" s="1"/>
  <c r="AL6" i="4" s="1"/>
  <c r="AQ6" i="4" s="1"/>
  <c r="AF6" i="4"/>
  <c r="AK6" i="4" s="1"/>
  <c r="AP6" i="4" s="1"/>
  <c r="AJ6" i="4"/>
  <c r="AO6" i="4" s="1"/>
  <c r="E8" i="4"/>
  <c r="T8" i="4"/>
  <c r="E9" i="4"/>
  <c r="AN9" i="4"/>
  <c r="J10" i="4"/>
  <c r="O10" i="4"/>
  <c r="S10" i="4"/>
  <c r="E20" i="4" s="1"/>
  <c r="I20" i="4" s="1"/>
  <c r="T10" i="4"/>
  <c r="X10" i="4" s="1"/>
  <c r="E25" i="4" s="1"/>
  <c r="I25" i="4" s="1"/>
  <c r="Y10" i="4"/>
  <c r="AC10" i="4"/>
  <c r="AD10" i="4"/>
  <c r="AI10" i="4"/>
  <c r="AI9" i="4" s="1"/>
  <c r="AM10" i="4"/>
  <c r="AN10" i="4"/>
  <c r="AR10" i="4" s="1"/>
  <c r="A14" i="4"/>
  <c r="O8" i="4" s="1"/>
  <c r="B14" i="4"/>
  <c r="J14" i="4"/>
  <c r="A15" i="4"/>
  <c r="B15" i="4"/>
  <c r="O15" i="4"/>
  <c r="T15" i="4"/>
  <c r="T14" i="4" s="1"/>
  <c r="J24" i="4" s="1"/>
  <c r="X15" i="4"/>
  <c r="J25" i="4" s="1"/>
  <c r="N25" i="4" s="1"/>
  <c r="Y15" i="4"/>
  <c r="AD15" i="4"/>
  <c r="AH15" i="4"/>
  <c r="AD14" i="4" s="1"/>
  <c r="J34" i="4" s="1"/>
  <c r="AI15" i="4"/>
  <c r="AN15" i="4"/>
  <c r="AR15" i="4"/>
  <c r="A16" i="4"/>
  <c r="B16" i="4"/>
  <c r="F16" i="4" s="1"/>
  <c r="H16" i="4"/>
  <c r="A17" i="4"/>
  <c r="B17" i="4"/>
  <c r="F17" i="4" s="1"/>
  <c r="H17" i="4"/>
  <c r="A18" i="4"/>
  <c r="F18" i="4" s="1"/>
  <c r="B18" i="4"/>
  <c r="H18" i="4"/>
  <c r="A19" i="4"/>
  <c r="O19" i="4"/>
  <c r="A20" i="4"/>
  <c r="B20" i="4"/>
  <c r="T20" i="4"/>
  <c r="Y20" i="4"/>
  <c r="Y19" i="4" s="1"/>
  <c r="O29" i="4" s="1"/>
  <c r="AC20" i="4"/>
  <c r="O30" i="4" s="1"/>
  <c r="S30" i="4" s="1"/>
  <c r="AD20" i="4"/>
  <c r="AH20" i="4" s="1"/>
  <c r="AD19" i="4" s="1"/>
  <c r="O34" i="4" s="1"/>
  <c r="AI20" i="4"/>
  <c r="AM20" i="4"/>
  <c r="AN20" i="4"/>
  <c r="A21" i="4"/>
  <c r="B21" i="4"/>
  <c r="M21" i="4"/>
  <c r="A22" i="4"/>
  <c r="F22" i="4" s="1"/>
  <c r="B22" i="4"/>
  <c r="H22" i="4"/>
  <c r="K22" i="4"/>
  <c r="A23" i="4"/>
  <c r="B23" i="4"/>
  <c r="M23" i="4"/>
  <c r="A24" i="4"/>
  <c r="T24" i="4"/>
  <c r="AN24" i="4"/>
  <c r="A25" i="4"/>
  <c r="Y25" i="4"/>
  <c r="AC25" i="4"/>
  <c r="AD25" i="4"/>
  <c r="AI25" i="4"/>
  <c r="AM25" i="4"/>
  <c r="AN25" i="4"/>
  <c r="AR25" i="4" s="1"/>
  <c r="A26" i="4"/>
  <c r="A27" i="4"/>
  <c r="B27" i="4"/>
  <c r="F27" i="4"/>
  <c r="M27" i="4"/>
  <c r="A28" i="4"/>
  <c r="B28" i="4"/>
  <c r="F28" i="4"/>
  <c r="A29" i="4"/>
  <c r="Y29" i="4"/>
  <c r="A30" i="4"/>
  <c r="A35" i="4" s="1"/>
  <c r="A40" i="4" s="1"/>
  <c r="AD30" i="4"/>
  <c r="AD29" i="4" s="1"/>
  <c r="Y34" i="4" s="1"/>
  <c r="AH30" i="4"/>
  <c r="AI30" i="4"/>
  <c r="AN30" i="4"/>
  <c r="AR30" i="4"/>
  <c r="AN29" i="4" s="1"/>
  <c r="Y44" i="4" s="1"/>
  <c r="A31" i="4"/>
  <c r="A32" i="4"/>
  <c r="B32" i="4"/>
  <c r="F32" i="4"/>
  <c r="A33" i="4"/>
  <c r="A38" i="4" s="1"/>
  <c r="A43" i="4" s="1"/>
  <c r="A34" i="4"/>
  <c r="AD34" i="4"/>
  <c r="J35" i="4"/>
  <c r="N35" i="4" s="1"/>
  <c r="O35" i="4"/>
  <c r="S35" i="4" s="1"/>
  <c r="Y35" i="4"/>
  <c r="AC35" i="4"/>
  <c r="AI35" i="4"/>
  <c r="AM35" i="4" s="1"/>
  <c r="AI34" i="4" s="1"/>
  <c r="AD39" i="4" s="1"/>
  <c r="AN35" i="4"/>
  <c r="AR35" i="4"/>
  <c r="A36" i="4"/>
  <c r="A37" i="4"/>
  <c r="A39" i="4"/>
  <c r="E39" i="4"/>
  <c r="AI39" i="4"/>
  <c r="E40" i="4"/>
  <c r="I40" i="4"/>
  <c r="O40" i="4"/>
  <c r="S40" i="4"/>
  <c r="T40" i="4"/>
  <c r="X40" i="4" s="1"/>
  <c r="AD40" i="4"/>
  <c r="AH40" i="4" s="1"/>
  <c r="AN40" i="4"/>
  <c r="A41" i="4"/>
  <c r="A42" i="4"/>
  <c r="A44" i="4"/>
  <c r="E44" i="4"/>
  <c r="T44" i="4"/>
  <c r="AN44" i="4"/>
  <c r="A45" i="4"/>
  <c r="E45" i="4"/>
  <c r="I45" i="4"/>
  <c r="J45" i="4"/>
  <c r="N45" i="4"/>
  <c r="T45" i="4"/>
  <c r="X45" i="4" s="1"/>
  <c r="Y45" i="4"/>
  <c r="AC45" i="4"/>
  <c r="AD45" i="4"/>
  <c r="AH45" i="4"/>
  <c r="A46" i="4"/>
  <c r="A47" i="4"/>
  <c r="A48" i="4"/>
  <c r="J5" i="3"/>
  <c r="J8" i="3" s="1"/>
  <c r="K5" i="3"/>
  <c r="L5" i="3"/>
  <c r="Q5" i="3" s="1"/>
  <c r="V5" i="3" s="1"/>
  <c r="AA5" i="3" s="1"/>
  <c r="AF5" i="3" s="1"/>
  <c r="AK5" i="3" s="1"/>
  <c r="AP5" i="3" s="1"/>
  <c r="M5" i="3"/>
  <c r="N5" i="3"/>
  <c r="O5" i="3"/>
  <c r="R5" i="3"/>
  <c r="S5" i="3"/>
  <c r="X5" i="3" s="1"/>
  <c r="AC5" i="3" s="1"/>
  <c r="AH5" i="3" s="1"/>
  <c r="W5" i="3"/>
  <c r="AM5" i="3"/>
  <c r="AR5" i="3" s="1"/>
  <c r="J6" i="3"/>
  <c r="K6" i="3"/>
  <c r="L6" i="3"/>
  <c r="Q6" i="3" s="1"/>
  <c r="V6" i="3" s="1"/>
  <c r="AA6" i="3" s="1"/>
  <c r="M6" i="3"/>
  <c r="R6" i="3" s="1"/>
  <c r="W6" i="3" s="1"/>
  <c r="AB6" i="3" s="1"/>
  <c r="AG6" i="3" s="1"/>
  <c r="AL6" i="3" s="1"/>
  <c r="AQ6" i="3" s="1"/>
  <c r="N6" i="3"/>
  <c r="O6" i="3"/>
  <c r="P6" i="3"/>
  <c r="U6" i="3" s="1"/>
  <c r="Z6" i="3" s="1"/>
  <c r="AE6" i="3" s="1"/>
  <c r="S6" i="3"/>
  <c r="T6" i="3"/>
  <c r="Y6" i="3" s="1"/>
  <c r="AD6" i="3" s="1"/>
  <c r="AI6" i="3" s="1"/>
  <c r="AN6" i="3" s="1"/>
  <c r="X6" i="3"/>
  <c r="AC6" i="3" s="1"/>
  <c r="AH6" i="3" s="1"/>
  <c r="AM6" i="3" s="1"/>
  <c r="AF6" i="3"/>
  <c r="AK6" i="3" s="1"/>
  <c r="AP6" i="3" s="1"/>
  <c r="AJ6" i="3"/>
  <c r="AO6" i="3" s="1"/>
  <c r="AR6" i="3"/>
  <c r="E8" i="3"/>
  <c r="E9" i="3"/>
  <c r="T9" i="3"/>
  <c r="E24" i="3" s="1"/>
  <c r="AN9" i="3"/>
  <c r="E44" i="3" s="1"/>
  <c r="J10" i="3"/>
  <c r="O10" i="3"/>
  <c r="S10" i="3"/>
  <c r="E20" i="3" s="1"/>
  <c r="I20" i="3" s="1"/>
  <c r="T10" i="3"/>
  <c r="X10" i="3" s="1"/>
  <c r="E25" i="3" s="1"/>
  <c r="Y10" i="3"/>
  <c r="AC10" i="3"/>
  <c r="E30" i="3" s="1"/>
  <c r="I30" i="3" s="1"/>
  <c r="AD10" i="3"/>
  <c r="AI10" i="3"/>
  <c r="AM10" i="3"/>
  <c r="AN10" i="3"/>
  <c r="AR10" i="3" s="1"/>
  <c r="E45" i="3" s="1"/>
  <c r="A14" i="3"/>
  <c r="B14" i="3"/>
  <c r="J14" i="3"/>
  <c r="AD14" i="3"/>
  <c r="J34" i="3" s="1"/>
  <c r="A15" i="3"/>
  <c r="A20" i="3" s="1"/>
  <c r="B15" i="3"/>
  <c r="O15" i="3"/>
  <c r="T15" i="3"/>
  <c r="X15" i="3"/>
  <c r="J25" i="3" s="1"/>
  <c r="Y15" i="3"/>
  <c r="AC15" i="3" s="1"/>
  <c r="AD15" i="3"/>
  <c r="AH15" i="3"/>
  <c r="AI15" i="3"/>
  <c r="AN15" i="3"/>
  <c r="AR15" i="3"/>
  <c r="J45" i="3" s="1"/>
  <c r="A16" i="3"/>
  <c r="A21" i="3" s="1"/>
  <c r="B16" i="3"/>
  <c r="F16" i="3"/>
  <c r="H16" i="3"/>
  <c r="A17" i="3"/>
  <c r="B17" i="3"/>
  <c r="F17" i="3"/>
  <c r="H17" i="3"/>
  <c r="A18" i="3"/>
  <c r="A23" i="3" s="1"/>
  <c r="B18" i="3"/>
  <c r="F18" i="3"/>
  <c r="H18" i="3"/>
  <c r="A19" i="3"/>
  <c r="O19" i="3"/>
  <c r="T20" i="3"/>
  <c r="Y20" i="3"/>
  <c r="AC20" i="3"/>
  <c r="Y19" i="3" s="1"/>
  <c r="O29" i="3" s="1"/>
  <c r="AD20" i="3"/>
  <c r="AI20" i="3"/>
  <c r="AM20" i="3"/>
  <c r="AI19" i="3" s="1"/>
  <c r="AN20" i="3"/>
  <c r="B21" i="3"/>
  <c r="H21" i="3" s="1"/>
  <c r="F21" i="3"/>
  <c r="A22" i="3"/>
  <c r="B22" i="3"/>
  <c r="F22" i="3" s="1"/>
  <c r="K22" i="3"/>
  <c r="B23" i="3"/>
  <c r="H23" i="3" s="1"/>
  <c r="F23" i="3"/>
  <c r="A24" i="3"/>
  <c r="A29" i="3" s="1"/>
  <c r="T24" i="3"/>
  <c r="Y24" i="3"/>
  <c r="T29" i="3" s="1"/>
  <c r="AN24" i="3"/>
  <c r="T44" i="3" s="1"/>
  <c r="A25" i="3"/>
  <c r="I25" i="3"/>
  <c r="N25" i="3"/>
  <c r="Y25" i="3"/>
  <c r="AC25" i="3" s="1"/>
  <c r="AD25" i="3"/>
  <c r="AH25" i="3"/>
  <c r="AI25" i="3"/>
  <c r="AN25" i="3"/>
  <c r="AR25" i="3"/>
  <c r="T45" i="3" s="1"/>
  <c r="Y29" i="3"/>
  <c r="AD29" i="3"/>
  <c r="Y34" i="3" s="1"/>
  <c r="A30" i="3"/>
  <c r="J30" i="3"/>
  <c r="N30" i="3" s="1"/>
  <c r="O30" i="3"/>
  <c r="S30" i="3" s="1"/>
  <c r="T30" i="3"/>
  <c r="X30" i="3"/>
  <c r="AD30" i="3"/>
  <c r="AH30" i="3" s="1"/>
  <c r="AI30" i="3"/>
  <c r="AM30" i="3"/>
  <c r="AN30" i="3"/>
  <c r="A34" i="3"/>
  <c r="A39" i="3" s="1"/>
  <c r="A44" i="3" s="1"/>
  <c r="AD34" i="3"/>
  <c r="AN34" i="3"/>
  <c r="A35" i="3"/>
  <c r="A40" i="3" s="1"/>
  <c r="A45" i="3" s="1"/>
  <c r="J35" i="3"/>
  <c r="N35" i="3" s="1"/>
  <c r="Y35" i="3"/>
  <c r="AC35" i="3" s="1"/>
  <c r="AI35" i="3"/>
  <c r="AM35" i="3"/>
  <c r="AD40" i="3" s="1"/>
  <c r="AH40" i="3" s="1"/>
  <c r="AN35" i="3"/>
  <c r="AR35" i="3" s="1"/>
  <c r="O39" i="3"/>
  <c r="AI39" i="3"/>
  <c r="E40" i="3"/>
  <c r="I40" i="3" s="1"/>
  <c r="O40" i="3"/>
  <c r="S40" i="3" s="1"/>
  <c r="Y40" i="3"/>
  <c r="AC40" i="3" s="1"/>
  <c r="AN40" i="3"/>
  <c r="AR40" i="3"/>
  <c r="AD44" i="3"/>
  <c r="AN44" i="3"/>
  <c r="I45" i="3"/>
  <c r="N45" i="3"/>
  <c r="X45" i="3"/>
  <c r="AD45" i="3"/>
  <c r="AH45" i="3"/>
  <c r="AI34" i="3" l="1"/>
  <c r="AD39" i="3" s="1"/>
  <c r="AH20" i="3"/>
  <c r="AD19" i="3"/>
  <c r="O34" i="3" s="1"/>
  <c r="O35" i="3"/>
  <c r="S35" i="3" s="1"/>
  <c r="AN39" i="3"/>
  <c r="AI44" i="3" s="1"/>
  <c r="AR30" i="3"/>
  <c r="Y45" i="3" s="1"/>
  <c r="AC45" i="3" s="1"/>
  <c r="O9" i="3"/>
  <c r="E19" i="3" s="1"/>
  <c r="T5" i="3"/>
  <c r="O8" i="3"/>
  <c r="P5" i="3"/>
  <c r="K20" i="3"/>
  <c r="K21" i="3"/>
  <c r="K23" i="3"/>
  <c r="AI29" i="3"/>
  <c r="Y39" i="3" s="1"/>
  <c r="M22" i="3"/>
  <c r="A27" i="3"/>
  <c r="A32" i="3" s="1"/>
  <c r="A37" i="3" s="1"/>
  <c r="A42" i="3" s="1"/>
  <c r="A47" i="3" s="1"/>
  <c r="H22" i="3"/>
  <c r="F15" i="3"/>
  <c r="H15" i="3"/>
  <c r="B20" i="3"/>
  <c r="Y9" i="3"/>
  <c r="E29" i="3" s="1"/>
  <c r="AB5" i="3"/>
  <c r="AD24" i="3"/>
  <c r="T34" i="3" s="1"/>
  <c r="AR20" i="3"/>
  <c r="AN19" i="3" s="1"/>
  <c r="O44" i="3" s="1"/>
  <c r="AN14" i="3"/>
  <c r="J44" i="3" s="1"/>
  <c r="AI45" i="3"/>
  <c r="AM45" i="3" s="1"/>
  <c r="O45" i="3"/>
  <c r="S45" i="3" s="1"/>
  <c r="T35" i="3"/>
  <c r="X35" i="3" s="1"/>
  <c r="X20" i="3"/>
  <c r="O25" i="3" s="1"/>
  <c r="S25" i="3" s="1"/>
  <c r="A28" i="3"/>
  <c r="A33" i="3" s="1"/>
  <c r="A38" i="3" s="1"/>
  <c r="A43" i="3" s="1"/>
  <c r="A48" i="3" s="1"/>
  <c r="M23" i="3"/>
  <c r="A26" i="3"/>
  <c r="A31" i="3" s="1"/>
  <c r="A36" i="3" s="1"/>
  <c r="A41" i="3" s="1"/>
  <c r="A46" i="3" s="1"/>
  <c r="M21" i="3"/>
  <c r="T14" i="3"/>
  <c r="J24" i="3" s="1"/>
  <c r="F14" i="3"/>
  <c r="B19" i="3"/>
  <c r="H14" i="3"/>
  <c r="AI9" i="3"/>
  <c r="E39" i="3" s="1"/>
  <c r="Y14" i="3"/>
  <c r="J29" i="3" s="1"/>
  <c r="AR40" i="4"/>
  <c r="AI45" i="4" s="1"/>
  <c r="AM45" i="4" s="1"/>
  <c r="AN39" i="4"/>
  <c r="AI44" i="4" s="1"/>
  <c r="B28" i="3"/>
  <c r="B27" i="3"/>
  <c r="K27" i="3" s="1"/>
  <c r="B26" i="3"/>
  <c r="AM25" i="3"/>
  <c r="T40" i="3" s="1"/>
  <c r="X40" i="3" s="1"/>
  <c r="AM15" i="3"/>
  <c r="J40" i="3" s="1"/>
  <c r="N40" i="3" s="1"/>
  <c r="S15" i="3"/>
  <c r="J20" i="3" s="1"/>
  <c r="N20" i="3" s="1"/>
  <c r="AH10" i="3"/>
  <c r="E35" i="3" s="1"/>
  <c r="I35" i="3" s="1"/>
  <c r="N10" i="3"/>
  <c r="E15" i="3" s="1"/>
  <c r="I15" i="3" s="1"/>
  <c r="H20" i="4"/>
  <c r="M20" i="4"/>
  <c r="F20" i="4"/>
  <c r="K20" i="4"/>
  <c r="B25" i="4"/>
  <c r="R25" i="4" s="1"/>
  <c r="H14" i="4"/>
  <c r="F14" i="4"/>
  <c r="B19" i="4"/>
  <c r="W5" i="4"/>
  <c r="R27" i="4"/>
  <c r="R28" i="4"/>
  <c r="R32" i="4"/>
  <c r="AN34" i="4"/>
  <c r="AD44" i="4" s="1"/>
  <c r="K32" i="4"/>
  <c r="U32" i="4"/>
  <c r="H32" i="4"/>
  <c r="K28" i="4"/>
  <c r="H28" i="4"/>
  <c r="B33" i="4"/>
  <c r="T30" i="4"/>
  <c r="X30" i="4" s="1"/>
  <c r="Y24" i="4"/>
  <c r="T29" i="4" s="1"/>
  <c r="K21" i="4"/>
  <c r="F21" i="4"/>
  <c r="H21" i="4"/>
  <c r="AI19" i="4"/>
  <c r="O39" i="4" s="1"/>
  <c r="B37" i="4"/>
  <c r="P32" i="4"/>
  <c r="AM30" i="4"/>
  <c r="Y40" i="4" s="1"/>
  <c r="AC40" i="4" s="1"/>
  <c r="P28" i="4"/>
  <c r="K27" i="4"/>
  <c r="H27" i="4"/>
  <c r="K23" i="4"/>
  <c r="F23" i="4"/>
  <c r="H23" i="4"/>
  <c r="AN14" i="4"/>
  <c r="J44" i="4" s="1"/>
  <c r="Y14" i="4"/>
  <c r="J29" i="4" s="1"/>
  <c r="E30" i="4"/>
  <c r="I30" i="4" s="1"/>
  <c r="Y9" i="4"/>
  <c r="E29" i="4" s="1"/>
  <c r="O9" i="4"/>
  <c r="E19" i="4" s="1"/>
  <c r="T9" i="4"/>
  <c r="E24" i="4" s="1"/>
  <c r="M32" i="4"/>
  <c r="M28" i="4"/>
  <c r="P27" i="4"/>
  <c r="B26" i="4"/>
  <c r="R26" i="4" s="1"/>
  <c r="AI24" i="4"/>
  <c r="T39" i="4" s="1"/>
  <c r="H15" i="4"/>
  <c r="F15" i="4"/>
  <c r="AI8" i="4"/>
  <c r="AN5" i="4"/>
  <c r="AN8" i="4" s="1"/>
  <c r="AD8" i="4"/>
  <c r="AH25" i="4"/>
  <c r="T35" i="4" s="1"/>
  <c r="X35" i="4" s="1"/>
  <c r="M22" i="4"/>
  <c r="AR20" i="4"/>
  <c r="O45" i="4" s="1"/>
  <c r="S45" i="4" s="1"/>
  <c r="X20" i="4"/>
  <c r="O25" i="4" s="1"/>
  <c r="S25" i="4" s="1"/>
  <c r="AM15" i="4"/>
  <c r="J40" i="4" s="1"/>
  <c r="N40" i="4" s="1"/>
  <c r="AC15" i="4"/>
  <c r="J30" i="4" s="1"/>
  <c r="N30" i="4" s="1"/>
  <c r="S15" i="4"/>
  <c r="J20" i="4" s="1"/>
  <c r="N20" i="4" s="1"/>
  <c r="AH10" i="4"/>
  <c r="E35" i="4" s="1"/>
  <c r="I35" i="4" s="1"/>
  <c r="N10" i="4"/>
  <c r="E15" i="4" s="1"/>
  <c r="I15" i="4" s="1"/>
  <c r="J8" i="4"/>
  <c r="Y8" i="4"/>
  <c r="J9" i="4" l="1"/>
  <c r="AN19" i="4"/>
  <c r="O44" i="4" s="1"/>
  <c r="AI29" i="4"/>
  <c r="Y39" i="4" s="1"/>
  <c r="AD9" i="4"/>
  <c r="E34" i="4" s="1"/>
  <c r="K19" i="4"/>
  <c r="H19" i="4"/>
  <c r="B24" i="4"/>
  <c r="F19" i="4"/>
  <c r="AS19" i="4" s="1"/>
  <c r="M19" i="4"/>
  <c r="AD24" i="4"/>
  <c r="T34" i="4" s="1"/>
  <c r="M28" i="3"/>
  <c r="H28" i="3"/>
  <c r="B33" i="3"/>
  <c r="R28" i="3"/>
  <c r="F28" i="3"/>
  <c r="AI14" i="3"/>
  <c r="J39" i="3" s="1"/>
  <c r="K28" i="3"/>
  <c r="U5" i="3"/>
  <c r="P33" i="3"/>
  <c r="P26" i="3"/>
  <c r="P27" i="3"/>
  <c r="P28" i="3"/>
  <c r="AN29" i="3"/>
  <c r="Y44" i="3" s="1"/>
  <c r="T19" i="3"/>
  <c r="O24" i="3" s="1"/>
  <c r="AI24" i="3"/>
  <c r="T39" i="3" s="1"/>
  <c r="F20" i="3"/>
  <c r="H20" i="3"/>
  <c r="M20" i="3"/>
  <c r="B25" i="3"/>
  <c r="O14" i="3"/>
  <c r="J19" i="3" s="1"/>
  <c r="K26" i="4"/>
  <c r="H26" i="4"/>
  <c r="B31" i="4"/>
  <c r="F26" i="4"/>
  <c r="M26" i="4"/>
  <c r="P26" i="4"/>
  <c r="O14" i="4"/>
  <c r="J19" i="4" s="1"/>
  <c r="F33" i="4"/>
  <c r="P33" i="4"/>
  <c r="M33" i="4"/>
  <c r="H33" i="4"/>
  <c r="K33" i="4"/>
  <c r="B38" i="4"/>
  <c r="W38" i="4" s="1"/>
  <c r="R33" i="4"/>
  <c r="U33" i="4"/>
  <c r="AI14" i="4"/>
  <c r="J39" i="4" s="1"/>
  <c r="K37" i="4"/>
  <c r="U37" i="4"/>
  <c r="B42" i="4"/>
  <c r="M37" i="4"/>
  <c r="F37" i="4"/>
  <c r="P37" i="4"/>
  <c r="H37" i="4"/>
  <c r="R37" i="4"/>
  <c r="Z37" i="4"/>
  <c r="T19" i="4"/>
  <c r="O24" i="4" s="1"/>
  <c r="AB5" i="4"/>
  <c r="W33" i="4"/>
  <c r="W42" i="4"/>
  <c r="W37" i="4"/>
  <c r="W30" i="4"/>
  <c r="W32" i="4"/>
  <c r="M26" i="3"/>
  <c r="H26" i="3"/>
  <c r="B31" i="3"/>
  <c r="P31" i="3" s="1"/>
  <c r="R26" i="3"/>
  <c r="F26" i="3"/>
  <c r="H19" i="3"/>
  <c r="AS19" i="3" s="1"/>
  <c r="B24" i="3"/>
  <c r="P24" i="3" s="1"/>
  <c r="F19" i="3"/>
  <c r="AT19" i="3" s="1"/>
  <c r="M19" i="3"/>
  <c r="AG5" i="3"/>
  <c r="K19" i="3"/>
  <c r="K26" i="3"/>
  <c r="Y5" i="3"/>
  <c r="T8" i="3"/>
  <c r="AD9" i="3"/>
  <c r="E34" i="3" s="1"/>
  <c r="H25" i="4"/>
  <c r="M25" i="4"/>
  <c r="B30" i="4"/>
  <c r="P25" i="4"/>
  <c r="F25" i="4"/>
  <c r="K25" i="4"/>
  <c r="M27" i="3"/>
  <c r="B32" i="3"/>
  <c r="P32" i="3" s="1"/>
  <c r="H27" i="3"/>
  <c r="R27" i="3"/>
  <c r="F27" i="3"/>
  <c r="J9" i="3"/>
  <c r="AU19" i="3" l="1"/>
  <c r="AL5" i="3"/>
  <c r="F31" i="4"/>
  <c r="P31" i="4"/>
  <c r="M31" i="4"/>
  <c r="U31" i="4"/>
  <c r="H31" i="4"/>
  <c r="B36" i="4"/>
  <c r="K31" i="4"/>
  <c r="R31" i="4"/>
  <c r="F25" i="3"/>
  <c r="M25" i="3"/>
  <c r="H25" i="3"/>
  <c r="R25" i="3"/>
  <c r="B30" i="3"/>
  <c r="K25" i="3"/>
  <c r="P25" i="3"/>
  <c r="W31" i="4"/>
  <c r="U30" i="3"/>
  <c r="Z5" i="3"/>
  <c r="U33" i="3"/>
  <c r="U31" i="3"/>
  <c r="U32" i="3"/>
  <c r="K24" i="4"/>
  <c r="H24" i="4"/>
  <c r="P24" i="4"/>
  <c r="F24" i="4"/>
  <c r="M24" i="4"/>
  <c r="B29" i="4"/>
  <c r="R24" i="4"/>
  <c r="AS9" i="3"/>
  <c r="E14" i="3"/>
  <c r="AT9" i="3"/>
  <c r="M32" i="3"/>
  <c r="R32" i="3"/>
  <c r="F32" i="3"/>
  <c r="H32" i="3"/>
  <c r="B37" i="3"/>
  <c r="U37" i="3" s="1"/>
  <c r="K32" i="3"/>
  <c r="W32" i="3"/>
  <c r="H30" i="4"/>
  <c r="K30" i="4"/>
  <c r="U30" i="4"/>
  <c r="M30" i="4"/>
  <c r="P30" i="4"/>
  <c r="B35" i="4"/>
  <c r="F30" i="4"/>
  <c r="R30" i="4"/>
  <c r="Y8" i="3"/>
  <c r="AD5" i="3"/>
  <c r="AG5" i="4"/>
  <c r="AB35" i="4"/>
  <c r="AB37" i="4"/>
  <c r="AB42" i="4"/>
  <c r="AB38" i="4"/>
  <c r="AB36" i="4"/>
  <c r="M42" i="4"/>
  <c r="F42" i="4"/>
  <c r="P42" i="4"/>
  <c r="Z42" i="4"/>
  <c r="B47" i="4"/>
  <c r="H42" i="4"/>
  <c r="K42" i="4"/>
  <c r="AE42" i="4"/>
  <c r="R42" i="4"/>
  <c r="U42" i="4"/>
  <c r="AT19" i="4"/>
  <c r="AU19" i="4" s="1"/>
  <c r="K38" i="4"/>
  <c r="U38" i="4"/>
  <c r="M38" i="4"/>
  <c r="R38" i="4"/>
  <c r="F38" i="4"/>
  <c r="Z38" i="4"/>
  <c r="H38" i="4"/>
  <c r="B43" i="4"/>
  <c r="P38" i="4"/>
  <c r="R24" i="3"/>
  <c r="B29" i="3"/>
  <c r="U29" i="3" s="1"/>
  <c r="F24" i="3"/>
  <c r="M24" i="3"/>
  <c r="H24" i="3"/>
  <c r="K24" i="3"/>
  <c r="H31" i="3"/>
  <c r="R31" i="3"/>
  <c r="M31" i="3"/>
  <c r="F31" i="3"/>
  <c r="B36" i="3"/>
  <c r="U36" i="3" s="1"/>
  <c r="K31" i="3"/>
  <c r="W31" i="3"/>
  <c r="H33" i="3"/>
  <c r="R33" i="3"/>
  <c r="B38" i="3"/>
  <c r="U38" i="3" s="1"/>
  <c r="F33" i="3"/>
  <c r="K33" i="3"/>
  <c r="W33" i="3"/>
  <c r="M33" i="3"/>
  <c r="AS9" i="4"/>
  <c r="E14" i="4"/>
  <c r="AT9" i="4"/>
  <c r="AU9" i="3" l="1"/>
  <c r="AS24" i="4"/>
  <c r="AU24" i="4" s="1"/>
  <c r="AT24" i="4"/>
  <c r="AQ5" i="3"/>
  <c r="H36" i="3"/>
  <c r="R36" i="3"/>
  <c r="W36" i="3"/>
  <c r="M36" i="3"/>
  <c r="B41" i="3"/>
  <c r="F36" i="3"/>
  <c r="K36" i="3"/>
  <c r="AB36" i="3"/>
  <c r="P36" i="3"/>
  <c r="AT24" i="3"/>
  <c r="AS24" i="3"/>
  <c r="H43" i="4"/>
  <c r="R43" i="4"/>
  <c r="K43" i="4"/>
  <c r="U43" i="4"/>
  <c r="AE43" i="4"/>
  <c r="M43" i="4"/>
  <c r="P43" i="4"/>
  <c r="F43" i="4"/>
  <c r="Z43" i="4"/>
  <c r="B48" i="4"/>
  <c r="W43" i="4"/>
  <c r="M47" i="4"/>
  <c r="H47" i="4"/>
  <c r="U47" i="4"/>
  <c r="AJ47" i="4"/>
  <c r="K47" i="4"/>
  <c r="Z47" i="4"/>
  <c r="P47" i="4"/>
  <c r="F47" i="4"/>
  <c r="R47" i="4"/>
  <c r="AE47" i="4"/>
  <c r="W47" i="4"/>
  <c r="AL5" i="4"/>
  <c r="AG42" i="4"/>
  <c r="AG47" i="4"/>
  <c r="AG43" i="4"/>
  <c r="AG41" i="4"/>
  <c r="AS14" i="4"/>
  <c r="AT14" i="4"/>
  <c r="H29" i="3"/>
  <c r="B34" i="3"/>
  <c r="F29" i="3"/>
  <c r="M29" i="3"/>
  <c r="R29" i="3"/>
  <c r="W29" i="3"/>
  <c r="K29" i="3"/>
  <c r="P29" i="3"/>
  <c r="AB43" i="4"/>
  <c r="AD8" i="3"/>
  <c r="AI5" i="3"/>
  <c r="H35" i="4"/>
  <c r="M35" i="4"/>
  <c r="K35" i="4"/>
  <c r="F35" i="4"/>
  <c r="Z35" i="4"/>
  <c r="U35" i="4"/>
  <c r="P35" i="4"/>
  <c r="B40" i="4"/>
  <c r="R35" i="4"/>
  <c r="W35" i="4"/>
  <c r="H37" i="3"/>
  <c r="R37" i="3"/>
  <c r="F37" i="3"/>
  <c r="K37" i="3"/>
  <c r="M37" i="3"/>
  <c r="W37" i="3"/>
  <c r="B42" i="3"/>
  <c r="AB37" i="3"/>
  <c r="P37" i="3"/>
  <c r="K36" i="4"/>
  <c r="U36" i="4"/>
  <c r="M36" i="4"/>
  <c r="F36" i="4"/>
  <c r="P36" i="4"/>
  <c r="Z36" i="4"/>
  <c r="B41" i="4"/>
  <c r="H36" i="4"/>
  <c r="R36" i="4"/>
  <c r="W36" i="4"/>
  <c r="H29" i="4"/>
  <c r="U29" i="4"/>
  <c r="F29" i="4"/>
  <c r="M29" i="4"/>
  <c r="B34" i="4"/>
  <c r="K29" i="4"/>
  <c r="P29" i="4"/>
  <c r="R29" i="4"/>
  <c r="W29" i="4"/>
  <c r="Z42" i="3"/>
  <c r="Z34" i="3"/>
  <c r="Z36" i="3"/>
  <c r="Z37" i="3"/>
  <c r="AE5" i="3"/>
  <c r="Z38" i="3"/>
  <c r="F30" i="3"/>
  <c r="B35" i="3"/>
  <c r="M30" i="3"/>
  <c r="W30" i="3"/>
  <c r="H30" i="3"/>
  <c r="R30" i="3"/>
  <c r="K30" i="3"/>
  <c r="P30" i="3"/>
  <c r="AU9" i="4"/>
  <c r="AB47" i="4"/>
  <c r="H38" i="3"/>
  <c r="R38" i="3"/>
  <c r="F38" i="3"/>
  <c r="B43" i="3"/>
  <c r="K38" i="3"/>
  <c r="W38" i="3"/>
  <c r="M38" i="3"/>
  <c r="P38" i="3"/>
  <c r="AB38" i="3"/>
  <c r="AS14" i="3"/>
  <c r="AU14" i="3" s="1"/>
  <c r="AT14" i="3"/>
  <c r="AQ5" i="4" l="1"/>
  <c r="AL47" i="4"/>
  <c r="AL48" i="4"/>
  <c r="F42" i="3"/>
  <c r="H42" i="3"/>
  <c r="R42" i="3"/>
  <c r="B47" i="3"/>
  <c r="K42" i="3"/>
  <c r="M42" i="3"/>
  <c r="W42" i="3"/>
  <c r="AB42" i="3"/>
  <c r="P42" i="3"/>
  <c r="AG42" i="3"/>
  <c r="U42" i="3"/>
  <c r="M43" i="3"/>
  <c r="W43" i="3"/>
  <c r="B48" i="3"/>
  <c r="F43" i="3"/>
  <c r="H43" i="3"/>
  <c r="R43" i="3"/>
  <c r="K43" i="3"/>
  <c r="AB43" i="3"/>
  <c r="P43" i="3"/>
  <c r="U43" i="3"/>
  <c r="AG43" i="3"/>
  <c r="F35" i="3"/>
  <c r="M35" i="3"/>
  <c r="H35" i="3"/>
  <c r="B40" i="3"/>
  <c r="W35" i="3"/>
  <c r="K35" i="3"/>
  <c r="R35" i="3"/>
  <c r="AB35" i="3"/>
  <c r="P35" i="3"/>
  <c r="U35" i="3"/>
  <c r="Z43" i="3"/>
  <c r="AU14" i="4"/>
  <c r="F48" i="4"/>
  <c r="P48" i="4"/>
  <c r="Z48" i="4"/>
  <c r="AJ48" i="4"/>
  <c r="H48" i="4"/>
  <c r="R48" i="4"/>
  <c r="K48" i="4"/>
  <c r="U48" i="4"/>
  <c r="AE48" i="4"/>
  <c r="M48" i="4"/>
  <c r="W48" i="4"/>
  <c r="AB48" i="4"/>
  <c r="M41" i="3"/>
  <c r="W41" i="3"/>
  <c r="B46" i="3"/>
  <c r="F41" i="3"/>
  <c r="H41" i="3"/>
  <c r="R41" i="3"/>
  <c r="K41" i="3"/>
  <c r="P41" i="3"/>
  <c r="AB41" i="3"/>
  <c r="U41" i="3"/>
  <c r="AG41" i="3"/>
  <c r="Z35" i="3"/>
  <c r="AS29" i="4"/>
  <c r="AT29" i="4"/>
  <c r="F40" i="4"/>
  <c r="K40" i="4"/>
  <c r="P40" i="4"/>
  <c r="U40" i="4"/>
  <c r="Z40" i="4"/>
  <c r="AE40" i="4"/>
  <c r="H40" i="4"/>
  <c r="M40" i="4"/>
  <c r="R40" i="4"/>
  <c r="B45" i="4"/>
  <c r="AL45" i="4" s="1"/>
  <c r="W40" i="4"/>
  <c r="AB40" i="4"/>
  <c r="AN5" i="3"/>
  <c r="AN8" i="3" s="1"/>
  <c r="AI8" i="3"/>
  <c r="AT29" i="3"/>
  <c r="AS29" i="3"/>
  <c r="AU29" i="3" s="1"/>
  <c r="AJ5" i="3"/>
  <c r="AE41" i="3"/>
  <c r="AE43" i="3"/>
  <c r="AE46" i="3"/>
  <c r="AE47" i="3"/>
  <c r="AE48" i="3"/>
  <c r="AE42" i="3"/>
  <c r="AE40" i="3"/>
  <c r="Z41" i="3"/>
  <c r="M34" i="3"/>
  <c r="F34" i="3"/>
  <c r="B39" i="3"/>
  <c r="H34" i="3"/>
  <c r="R34" i="3"/>
  <c r="K34" i="3"/>
  <c r="W34" i="3"/>
  <c r="AB34" i="3"/>
  <c r="P34" i="3"/>
  <c r="U34" i="3"/>
  <c r="AG48" i="4"/>
  <c r="AG40" i="4"/>
  <c r="H34" i="4"/>
  <c r="U34" i="4"/>
  <c r="F34" i="4"/>
  <c r="M34" i="4"/>
  <c r="K34" i="4"/>
  <c r="P34" i="4"/>
  <c r="B39" i="4"/>
  <c r="R34" i="4"/>
  <c r="Z34" i="4"/>
  <c r="W34" i="4"/>
  <c r="AB34" i="4"/>
  <c r="H41" i="4"/>
  <c r="R41" i="4"/>
  <c r="K41" i="4"/>
  <c r="U41" i="4"/>
  <c r="AE41" i="4"/>
  <c r="B46" i="4"/>
  <c r="AL46" i="4" s="1"/>
  <c r="F41" i="4"/>
  <c r="Z41" i="4"/>
  <c r="M41" i="4"/>
  <c r="P41" i="4"/>
  <c r="W41" i="4"/>
  <c r="AB41" i="4"/>
  <c r="AU24" i="3"/>
  <c r="AT34" i="3" l="1"/>
  <c r="AS34" i="3"/>
  <c r="AU34" i="3" s="1"/>
  <c r="H39" i="4"/>
  <c r="U39" i="4"/>
  <c r="B44" i="4"/>
  <c r="P39" i="4"/>
  <c r="R39" i="4"/>
  <c r="AE39" i="4"/>
  <c r="F39" i="4"/>
  <c r="K39" i="4"/>
  <c r="M39" i="4"/>
  <c r="Z39" i="4"/>
  <c r="W39" i="4"/>
  <c r="AB39" i="4"/>
  <c r="AG39" i="4"/>
  <c r="H40" i="3"/>
  <c r="M40" i="3"/>
  <c r="R40" i="3"/>
  <c r="W40" i="3"/>
  <c r="F40" i="3"/>
  <c r="K40" i="3"/>
  <c r="B45" i="3"/>
  <c r="AB40" i="3"/>
  <c r="P40" i="3"/>
  <c r="AG40" i="3"/>
  <c r="U40" i="3"/>
  <c r="Z40" i="3"/>
  <c r="K48" i="3"/>
  <c r="M48" i="3"/>
  <c r="W48" i="3"/>
  <c r="R48" i="3"/>
  <c r="H48" i="3"/>
  <c r="F48" i="3"/>
  <c r="P48" i="3"/>
  <c r="AB48" i="3"/>
  <c r="U48" i="3"/>
  <c r="AG48" i="3"/>
  <c r="AL48" i="3"/>
  <c r="Z48" i="3"/>
  <c r="M46" i="3"/>
  <c r="W46" i="3"/>
  <c r="F46" i="3"/>
  <c r="H46" i="3"/>
  <c r="R46" i="3"/>
  <c r="K46" i="3"/>
  <c r="AB46" i="3"/>
  <c r="P46" i="3"/>
  <c r="AG46" i="3"/>
  <c r="U46" i="3"/>
  <c r="AL46" i="3"/>
  <c r="Z46" i="3"/>
  <c r="M46" i="4"/>
  <c r="H46" i="4"/>
  <c r="U46" i="4"/>
  <c r="AJ46" i="4"/>
  <c r="K46" i="4"/>
  <c r="Z46" i="4"/>
  <c r="P46" i="4"/>
  <c r="F46" i="4"/>
  <c r="R46" i="4"/>
  <c r="AE46" i="4"/>
  <c r="W46" i="4"/>
  <c r="AB46" i="4"/>
  <c r="AG46" i="4"/>
  <c r="F39" i="3"/>
  <c r="M39" i="3"/>
  <c r="R39" i="3"/>
  <c r="K39" i="3"/>
  <c r="W39" i="3"/>
  <c r="B44" i="3"/>
  <c r="H39" i="3"/>
  <c r="P39" i="3"/>
  <c r="AB39" i="3"/>
  <c r="AG39" i="3"/>
  <c r="U39" i="3"/>
  <c r="Z39" i="3"/>
  <c r="AU29" i="4"/>
  <c r="M47" i="3"/>
  <c r="W47" i="3"/>
  <c r="F47" i="3"/>
  <c r="R47" i="3"/>
  <c r="H47" i="3"/>
  <c r="K47" i="3"/>
  <c r="P47" i="3"/>
  <c r="AB47" i="3"/>
  <c r="AG47" i="3"/>
  <c r="U47" i="3"/>
  <c r="Z47" i="3"/>
  <c r="AL47" i="3"/>
  <c r="AS34" i="4"/>
  <c r="AT34" i="4"/>
  <c r="AE39" i="3"/>
  <c r="AO5" i="3"/>
  <c r="AJ45" i="3"/>
  <c r="AJ46" i="3"/>
  <c r="AJ47" i="3"/>
  <c r="AJ44" i="3"/>
  <c r="AJ48" i="3"/>
  <c r="F45" i="4"/>
  <c r="K45" i="4"/>
  <c r="P45" i="4"/>
  <c r="U45" i="4"/>
  <c r="Z45" i="4"/>
  <c r="AE45" i="4"/>
  <c r="AJ45" i="4"/>
  <c r="R45" i="4"/>
  <c r="M45" i="4"/>
  <c r="H45" i="4"/>
  <c r="W45" i="4"/>
  <c r="AB45" i="4"/>
  <c r="AG45" i="4"/>
  <c r="AU34" i="4" l="1"/>
  <c r="R44" i="3"/>
  <c r="F44" i="3"/>
  <c r="M44" i="3"/>
  <c r="H44" i="3"/>
  <c r="W44" i="3"/>
  <c r="K44" i="3"/>
  <c r="AB44" i="3"/>
  <c r="P44" i="3"/>
  <c r="U44" i="3"/>
  <c r="AG44" i="3"/>
  <c r="AL44" i="3"/>
  <c r="Z44" i="3"/>
  <c r="AE44" i="3"/>
  <c r="AT39" i="4"/>
  <c r="AS39" i="4"/>
  <c r="AU39" i="4" s="1"/>
  <c r="P44" i="4"/>
  <c r="AJ44" i="4"/>
  <c r="K44" i="4"/>
  <c r="R44" i="4"/>
  <c r="AE44" i="4"/>
  <c r="H44" i="4"/>
  <c r="U44" i="4"/>
  <c r="M44" i="4"/>
  <c r="Z44" i="4"/>
  <c r="F44" i="4"/>
  <c r="W44" i="4"/>
  <c r="AB44" i="4"/>
  <c r="AG44" i="4"/>
  <c r="AL44" i="4"/>
  <c r="AS39" i="3"/>
  <c r="AT39" i="3"/>
  <c r="F45" i="3"/>
  <c r="K45" i="3"/>
  <c r="H45" i="3"/>
  <c r="R45" i="3"/>
  <c r="W45" i="3"/>
  <c r="M45" i="3"/>
  <c r="AB45" i="3"/>
  <c r="P45" i="3"/>
  <c r="AG45" i="3"/>
  <c r="U45" i="3"/>
  <c r="AL45" i="3"/>
  <c r="Z45" i="3"/>
  <c r="AE45" i="3"/>
  <c r="AU39" i="3" l="1"/>
  <c r="AT44" i="4"/>
  <c r="AS44" i="4"/>
  <c r="AU44" i="4" s="1"/>
  <c r="AV19" i="4" s="1"/>
  <c r="AT44" i="3"/>
  <c r="AS44" i="3"/>
  <c r="AV24" i="4" l="1"/>
  <c r="AV29" i="4"/>
  <c r="AU44" i="3"/>
  <c r="AV39" i="3"/>
  <c r="AV14" i="3"/>
  <c r="AV34" i="3"/>
  <c r="AV14" i="4"/>
  <c r="AV9" i="4"/>
  <c r="AV44" i="3" l="1"/>
  <c r="AV9" i="3"/>
  <c r="AV29" i="3"/>
</calcChain>
</file>

<file path=xl/sharedStrings.xml><?xml version="1.0" encoding="utf-8"?>
<sst xmlns="http://schemas.openxmlformats.org/spreadsheetml/2006/main" count="2345" uniqueCount="394">
  <si>
    <t>期日：平成26年7月19日(土)</t>
  </si>
  <si>
    <t>会場：坂出市立体育館</t>
  </si>
  <si>
    <t>吉　田</t>
  </si>
  <si>
    <t>(</t>
  </si>
  <si>
    <t>尽　誠</t>
  </si>
  <si>
    <t>)</t>
  </si>
  <si>
    <t>木　村</t>
  </si>
  <si>
    <t>本　庄</t>
  </si>
  <si>
    <t>高中央</t>
  </si>
  <si>
    <t>山　下</t>
  </si>
  <si>
    <t>宇　川</t>
  </si>
  <si>
    <t>三豊工</t>
  </si>
  <si>
    <t>橋　本</t>
  </si>
  <si>
    <t>香中央</t>
  </si>
  <si>
    <t>神　余</t>
  </si>
  <si>
    <t>立　石</t>
  </si>
  <si>
    <t>高　松</t>
  </si>
  <si>
    <t>　英</t>
  </si>
  <si>
    <t>土　庄</t>
  </si>
  <si>
    <t>宮　本</t>
  </si>
  <si>
    <t>三本松</t>
  </si>
  <si>
    <t>矢　野</t>
  </si>
  <si>
    <t>観　一</t>
  </si>
  <si>
    <t>山　口</t>
  </si>
  <si>
    <t>琴　平</t>
  </si>
  <si>
    <t>槇　野</t>
  </si>
  <si>
    <t>丸城西</t>
  </si>
  <si>
    <t>石　井</t>
  </si>
  <si>
    <t>観中央</t>
  </si>
  <si>
    <t>原　田</t>
  </si>
  <si>
    <t>農　経</t>
  </si>
  <si>
    <t>大　上</t>
  </si>
  <si>
    <t>高工芸</t>
  </si>
  <si>
    <t>田　渕</t>
  </si>
  <si>
    <t>逢　坂</t>
  </si>
  <si>
    <t>森　川</t>
  </si>
  <si>
    <t>高桜井</t>
  </si>
  <si>
    <t>谷　口</t>
  </si>
  <si>
    <t>武　本</t>
  </si>
  <si>
    <t>長　本</t>
  </si>
  <si>
    <t>入　谷</t>
  </si>
  <si>
    <t>丸　亀</t>
  </si>
  <si>
    <t>赤　澤</t>
  </si>
  <si>
    <t>宮　脇</t>
  </si>
  <si>
    <t>高松西</t>
  </si>
  <si>
    <t>　楠</t>
  </si>
  <si>
    <t>鎌　田</t>
  </si>
  <si>
    <t>高松北</t>
  </si>
  <si>
    <t>平　林</t>
  </si>
  <si>
    <t>奥　村</t>
  </si>
  <si>
    <t>糸　目</t>
  </si>
  <si>
    <t>三　木</t>
  </si>
  <si>
    <t>喜　田</t>
  </si>
  <si>
    <t>坂　出</t>
  </si>
  <si>
    <t>滝　川</t>
  </si>
  <si>
    <t>臼　杵</t>
  </si>
  <si>
    <t>高松商</t>
  </si>
  <si>
    <t>掛　橋</t>
  </si>
  <si>
    <t>長谷川</t>
  </si>
  <si>
    <t>岡　本</t>
  </si>
  <si>
    <t>川　西</t>
  </si>
  <si>
    <t>志　度</t>
  </si>
  <si>
    <t>西　本</t>
  </si>
  <si>
    <t>香　西</t>
  </si>
  <si>
    <t>尾　崎</t>
  </si>
  <si>
    <t>多度津</t>
  </si>
  <si>
    <t>正　岡</t>
  </si>
  <si>
    <t>尾　路</t>
  </si>
  <si>
    <t>坂出工</t>
  </si>
  <si>
    <t>山　本</t>
  </si>
  <si>
    <t>亀　井</t>
  </si>
  <si>
    <t>三　宅</t>
  </si>
  <si>
    <t>岩　崎</t>
  </si>
  <si>
    <t>松　岡</t>
  </si>
  <si>
    <t>柴　垣</t>
  </si>
  <si>
    <t>高松一</t>
  </si>
  <si>
    <t>村　井</t>
  </si>
  <si>
    <t>高　鶴</t>
  </si>
  <si>
    <t>西　山</t>
  </si>
  <si>
    <t>濵　崎</t>
  </si>
  <si>
    <t>真　砂</t>
  </si>
  <si>
    <t>柏　山</t>
  </si>
  <si>
    <t>壷　井</t>
  </si>
  <si>
    <t>弘　内</t>
  </si>
  <si>
    <t>須　藤</t>
  </si>
  <si>
    <t>大　鹿</t>
  </si>
  <si>
    <t>真　部</t>
  </si>
  <si>
    <t>筒　井</t>
  </si>
  <si>
    <t>高　橋</t>
  </si>
  <si>
    <t>卓球家Jr</t>
  </si>
  <si>
    <t>鶴　身</t>
  </si>
  <si>
    <t>長　尾</t>
  </si>
  <si>
    <t>佐　倉</t>
  </si>
  <si>
    <t>六　車</t>
  </si>
  <si>
    <t>好　川</t>
  </si>
  <si>
    <t>松　尾</t>
  </si>
  <si>
    <t>小　山</t>
  </si>
  <si>
    <t>高　瀬</t>
  </si>
  <si>
    <t>冨　田</t>
  </si>
  <si>
    <t>小笠原</t>
  </si>
  <si>
    <t>東　条</t>
  </si>
  <si>
    <t>玉　尾</t>
  </si>
  <si>
    <t>真　鍋</t>
  </si>
  <si>
    <t>和　田</t>
  </si>
  <si>
    <t>水　田</t>
  </si>
  <si>
    <t>石　田</t>
  </si>
  <si>
    <t>大　山</t>
  </si>
  <si>
    <t>千　秋</t>
  </si>
  <si>
    <t>杉　本</t>
  </si>
  <si>
    <t>米　澤</t>
  </si>
  <si>
    <t>藤　本</t>
  </si>
  <si>
    <t>高　木</t>
  </si>
  <si>
    <t>藤　重</t>
  </si>
  <si>
    <t>藤　野</t>
  </si>
  <si>
    <t>三　谷</t>
  </si>
  <si>
    <t>御　厩</t>
  </si>
  <si>
    <t>松　下</t>
  </si>
  <si>
    <t>浜　崎</t>
  </si>
  <si>
    <t>藤　岡</t>
  </si>
  <si>
    <t>飯　山</t>
  </si>
  <si>
    <t>木　内</t>
  </si>
  <si>
    <t>松　原</t>
  </si>
  <si>
    <t>髙　原</t>
  </si>
  <si>
    <t>吉　川</t>
  </si>
  <si>
    <t>横　川</t>
  </si>
  <si>
    <t>多　田</t>
  </si>
  <si>
    <t>蓮　井</t>
  </si>
  <si>
    <t>横　山</t>
  </si>
  <si>
    <t>川　村</t>
  </si>
  <si>
    <t>田　淵</t>
  </si>
  <si>
    <t>平　山</t>
  </si>
  <si>
    <t>川　谷</t>
  </si>
  <si>
    <t>平　地</t>
  </si>
  <si>
    <t>河　原</t>
  </si>
  <si>
    <t>永　坂</t>
  </si>
  <si>
    <t>三　好</t>
  </si>
  <si>
    <t>梁　木</t>
  </si>
  <si>
    <t>松　島</t>
  </si>
  <si>
    <t>草　薙</t>
  </si>
  <si>
    <t>古　家</t>
  </si>
  <si>
    <t>小　川</t>
  </si>
  <si>
    <t>長　川</t>
  </si>
  <si>
    <t>浪　越</t>
  </si>
  <si>
    <t>　秦</t>
  </si>
  <si>
    <t>立　川</t>
  </si>
  <si>
    <t>割　石</t>
  </si>
  <si>
    <t>国分寺中</t>
  </si>
  <si>
    <t>第69回　国民体育大会卓球競技（少年の部）一次選考会</t>
  </si>
  <si>
    <t>北　野</t>
  </si>
  <si>
    <t>古　市</t>
  </si>
  <si>
    <t>辻　本</t>
  </si>
  <si>
    <t>今　城</t>
  </si>
  <si>
    <t>蔭　山</t>
  </si>
  <si>
    <t>木　曾</t>
  </si>
  <si>
    <t>元　木</t>
  </si>
  <si>
    <t>山　西</t>
  </si>
  <si>
    <t>山　内</t>
  </si>
  <si>
    <t>福　田</t>
  </si>
  <si>
    <t>鹿　庭</t>
  </si>
  <si>
    <t>桃　本</t>
  </si>
  <si>
    <t>上　原</t>
  </si>
  <si>
    <t>新　田</t>
  </si>
  <si>
    <t>加　地</t>
  </si>
  <si>
    <t>大　屋</t>
  </si>
  <si>
    <t>西　岡</t>
  </si>
  <si>
    <t>奈　良</t>
  </si>
  <si>
    <t>福　下</t>
  </si>
  <si>
    <t>岡　田</t>
  </si>
  <si>
    <t>國　方</t>
  </si>
  <si>
    <t>川　口</t>
  </si>
  <si>
    <t>鵜　川</t>
  </si>
  <si>
    <t>篠　田</t>
  </si>
  <si>
    <t>水　口</t>
  </si>
  <si>
    <t>藪　内</t>
  </si>
  <si>
    <t>宮　武</t>
  </si>
  <si>
    <t>池　内</t>
  </si>
  <si>
    <t>大　森</t>
  </si>
  <si>
    <t>松　田</t>
  </si>
  <si>
    <t>石　村</t>
  </si>
  <si>
    <t>杉　原</t>
  </si>
  <si>
    <t>黒　田</t>
  </si>
  <si>
    <t>冨　山</t>
  </si>
  <si>
    <t>大　川</t>
  </si>
  <si>
    <t>小　浦</t>
  </si>
  <si>
    <t>小豆島</t>
  </si>
  <si>
    <t>赤　岩</t>
  </si>
  <si>
    <t>栗　山</t>
  </si>
  <si>
    <t>田　村</t>
  </si>
  <si>
    <t>生　西</t>
  </si>
  <si>
    <t>松　家</t>
  </si>
  <si>
    <t>石　原</t>
  </si>
  <si>
    <t>田　中</t>
  </si>
  <si>
    <t>安　部</t>
  </si>
  <si>
    <t>近　藤</t>
  </si>
  <si>
    <t>水　野</t>
  </si>
  <si>
    <t>渡　辺</t>
  </si>
  <si>
    <t>白　川</t>
  </si>
  <si>
    <t>一　田</t>
  </si>
  <si>
    <t>平　井</t>
  </si>
  <si>
    <t>三木中</t>
  </si>
  <si>
    <t>湯之上</t>
  </si>
  <si>
    <t>井　上</t>
  </si>
  <si>
    <t>網　谷</t>
  </si>
  <si>
    <t>江　崎</t>
  </si>
  <si>
    <t>地　下</t>
  </si>
  <si>
    <t>毛　利</t>
  </si>
  <si>
    <t>中　野</t>
  </si>
  <si>
    <t>松　浦</t>
  </si>
  <si>
    <t>稲　田</t>
  </si>
  <si>
    <t>久　保</t>
  </si>
  <si>
    <t>松　本</t>
  </si>
  <si>
    <t>宗　清</t>
  </si>
  <si>
    <t>角　友</t>
  </si>
  <si>
    <t>竹　内</t>
  </si>
  <si>
    <t>宮　下</t>
  </si>
  <si>
    <t>尾　形</t>
  </si>
  <si>
    <t>今　川</t>
  </si>
  <si>
    <t>谷　本</t>
  </si>
  <si>
    <t>　森</t>
  </si>
  <si>
    <t>藤　原</t>
  </si>
  <si>
    <t>増　田</t>
  </si>
  <si>
    <t>今　村</t>
  </si>
  <si>
    <t>吉　井</t>
  </si>
  <si>
    <t>平　西</t>
  </si>
  <si>
    <t>　畑</t>
  </si>
  <si>
    <t>大　西</t>
  </si>
  <si>
    <t>吉　本</t>
  </si>
  <si>
    <t>篠　原</t>
  </si>
  <si>
    <t>石　川</t>
  </si>
  <si>
    <t>青　戸</t>
  </si>
  <si>
    <t>菊　池</t>
  </si>
  <si>
    <t>安　藤</t>
  </si>
  <si>
    <t>西　尾</t>
  </si>
  <si>
    <t>濱　田</t>
  </si>
  <si>
    <t>池　田</t>
  </si>
  <si>
    <t>國　土</t>
  </si>
  <si>
    <t>菊　見</t>
  </si>
  <si>
    <t>元　家</t>
  </si>
  <si>
    <t>　亘</t>
  </si>
  <si>
    <t>亀　割</t>
  </si>
  <si>
    <t>榊　原</t>
  </si>
  <si>
    <t>　関</t>
  </si>
  <si>
    <t>阿　治</t>
  </si>
  <si>
    <t>木　下</t>
  </si>
  <si>
    <t>中　原</t>
  </si>
  <si>
    <t>岩　田</t>
  </si>
  <si>
    <t>中　平</t>
  </si>
  <si>
    <t>　港</t>
  </si>
  <si>
    <t>水　谷</t>
  </si>
  <si>
    <t>佐　藤</t>
  </si>
  <si>
    <t>吉　永</t>
  </si>
  <si>
    <t>糸　井</t>
  </si>
  <si>
    <t>明　田</t>
  </si>
  <si>
    <t>合　木</t>
  </si>
  <si>
    <t>中　山</t>
  </si>
  <si>
    <t>安　田</t>
  </si>
  <si>
    <t>善　一</t>
  </si>
  <si>
    <t>美　藤</t>
  </si>
  <si>
    <t>髙　野</t>
  </si>
  <si>
    <t>小　西</t>
  </si>
  <si>
    <t>山　崎</t>
  </si>
  <si>
    <t>南　原</t>
  </si>
  <si>
    <t>岡　村</t>
  </si>
  <si>
    <t>　橿</t>
  </si>
  <si>
    <t>観音寺中</t>
  </si>
  <si>
    <t>秋　山</t>
  </si>
  <si>
    <t>熊　谷</t>
  </si>
  <si>
    <t>香　川</t>
  </si>
  <si>
    <t>岡　﨑</t>
  </si>
  <si>
    <t>合　田</t>
  </si>
  <si>
    <t>寺　嶋</t>
  </si>
  <si>
    <t>河　野</t>
  </si>
  <si>
    <t>瀬　川</t>
  </si>
  <si>
    <t>上　地</t>
  </si>
  <si>
    <t>小　畑</t>
  </si>
  <si>
    <t>和　泉</t>
  </si>
  <si>
    <t>安　長</t>
  </si>
  <si>
    <t>山　田</t>
  </si>
  <si>
    <t>村　尾</t>
  </si>
  <si>
    <t>髙　橋</t>
  </si>
  <si>
    <t>川　根</t>
  </si>
  <si>
    <t>井　戸</t>
  </si>
  <si>
    <t>岸　本</t>
  </si>
  <si>
    <t>横　田</t>
  </si>
  <si>
    <t>樫　村</t>
  </si>
  <si>
    <t>近　井</t>
  </si>
  <si>
    <t>玉　井</t>
  </si>
  <si>
    <t>中　井</t>
  </si>
  <si>
    <t>森　本</t>
  </si>
  <si>
    <t>多田羅</t>
  </si>
  <si>
    <t>松　谷</t>
  </si>
  <si>
    <t>紫雲中</t>
  </si>
  <si>
    <t>植　田</t>
  </si>
  <si>
    <t>有　信</t>
  </si>
  <si>
    <t>三　苫</t>
  </si>
  <si>
    <t>高瀬中</t>
  </si>
  <si>
    <t>丸　山</t>
  </si>
  <si>
    <t>小　原</t>
  </si>
  <si>
    <t>羽　田</t>
  </si>
  <si>
    <t>若　松</t>
  </si>
  <si>
    <t>村　上</t>
  </si>
  <si>
    <t>横　手</t>
  </si>
  <si>
    <t>岸　上</t>
  </si>
  <si>
    <t>十　鳥</t>
  </si>
  <si>
    <t>中　村</t>
  </si>
  <si>
    <t>楠　本</t>
  </si>
  <si>
    <t>森　下</t>
  </si>
  <si>
    <t>　岡</t>
  </si>
  <si>
    <t>德　永</t>
  </si>
  <si>
    <t>眞　鍋</t>
  </si>
  <si>
    <t>佐　伯</t>
  </si>
  <si>
    <t>二　宮</t>
  </si>
  <si>
    <t>小　前</t>
  </si>
  <si>
    <t>佐　柄</t>
  </si>
  <si>
    <t>　岸</t>
  </si>
  <si>
    <t>福　永</t>
  </si>
  <si>
    <t>児　玉</t>
  </si>
  <si>
    <t>中　西</t>
  </si>
  <si>
    <t>第69回　国民体育大会卓球競技（少年の部）一次選考会</t>
    <phoneticPr fontId="19"/>
  </si>
  <si>
    <t>男子シングルス</t>
    <rPh sb="0" eb="2">
      <t>ダンシ</t>
    </rPh>
    <phoneticPr fontId="19"/>
  </si>
  <si>
    <r>
      <t>田　井</t>
    </r>
    <r>
      <rPr>
        <sz val="9"/>
        <rFont val="ＭＳ 明朝"/>
        <family val="1"/>
        <charset val="128"/>
      </rPr>
      <t>和</t>
    </r>
  </si>
  <si>
    <r>
      <t>藤　田</t>
    </r>
    <r>
      <rPr>
        <sz val="9"/>
        <rFont val="ＭＳ 明朝"/>
        <family val="1"/>
        <charset val="128"/>
      </rPr>
      <t>真</t>
    </r>
  </si>
  <si>
    <t>吉田</t>
    <rPh sb="0" eb="2">
      <t>ヨシダ</t>
    </rPh>
    <phoneticPr fontId="19"/>
  </si>
  <si>
    <t>木村</t>
    <rPh sb="0" eb="2">
      <t>キムラ</t>
    </rPh>
    <phoneticPr fontId="19"/>
  </si>
  <si>
    <t>本庄</t>
    <rPh sb="0" eb="2">
      <t>ホンジョウ</t>
    </rPh>
    <phoneticPr fontId="19"/>
  </si>
  <si>
    <t>割石</t>
    <rPh sb="0" eb="2">
      <t>ワリイシ</t>
    </rPh>
    <phoneticPr fontId="19"/>
  </si>
  <si>
    <t>尽誠</t>
    <rPh sb="0" eb="2">
      <t>ジンセイ</t>
    </rPh>
    <phoneticPr fontId="19"/>
  </si>
  <si>
    <r>
      <t>横　田</t>
    </r>
    <r>
      <rPr>
        <sz val="9"/>
        <rFont val="ＭＳ 明朝"/>
        <family val="1"/>
        <charset val="128"/>
      </rPr>
      <t>拓</t>
    </r>
  </si>
  <si>
    <t>高中央</t>
    <rPh sb="0" eb="3">
      <t>タカチュウオウ</t>
    </rPh>
    <phoneticPr fontId="19"/>
  </si>
  <si>
    <t>国分寺中</t>
    <rPh sb="0" eb="4">
      <t>コクブンジチュウ</t>
    </rPh>
    <phoneticPr fontId="19"/>
  </si>
  <si>
    <r>
      <t>髙　橋</t>
    </r>
    <r>
      <rPr>
        <sz val="9"/>
        <rFont val="ＭＳ 明朝"/>
        <family val="1"/>
        <charset val="128"/>
      </rPr>
      <t>史</t>
    </r>
  </si>
  <si>
    <r>
      <t>横　田</t>
    </r>
    <r>
      <rPr>
        <sz val="9"/>
        <rFont val="ＭＳ 明朝"/>
        <family val="1"/>
        <charset val="128"/>
      </rPr>
      <t>賢</t>
    </r>
  </si>
  <si>
    <r>
      <t>大　西</t>
    </r>
    <r>
      <rPr>
        <sz val="9"/>
        <rFont val="ＭＳ 明朝"/>
        <family val="1"/>
        <charset val="128"/>
      </rPr>
      <t>真</t>
    </r>
  </si>
  <si>
    <r>
      <t>髙　橋</t>
    </r>
    <r>
      <rPr>
        <sz val="9"/>
        <rFont val="ＭＳ 明朝"/>
        <family val="1"/>
        <charset val="128"/>
      </rPr>
      <t>司</t>
    </r>
  </si>
  <si>
    <r>
      <t>大　西</t>
    </r>
    <r>
      <rPr>
        <sz val="9"/>
        <rFont val="ＭＳ 明朝"/>
        <family val="1"/>
        <charset val="128"/>
      </rPr>
      <t>直</t>
    </r>
  </si>
  <si>
    <t>藤本</t>
    <rPh sb="0" eb="2">
      <t>フジモト</t>
    </rPh>
    <phoneticPr fontId="19"/>
  </si>
  <si>
    <t>北野</t>
    <rPh sb="0" eb="2">
      <t>キタノ</t>
    </rPh>
    <phoneticPr fontId="19"/>
  </si>
  <si>
    <t>宮武</t>
    <rPh sb="0" eb="2">
      <t>ミヤタケ</t>
    </rPh>
    <phoneticPr fontId="19"/>
  </si>
  <si>
    <t>明田</t>
    <rPh sb="0" eb="2">
      <t>アケタ</t>
    </rPh>
    <phoneticPr fontId="19"/>
  </si>
  <si>
    <r>
      <t>藤　田</t>
    </r>
    <r>
      <rPr>
        <sz val="9"/>
        <rFont val="ＭＳ 明朝"/>
        <family val="1"/>
        <charset val="128"/>
      </rPr>
      <t>佳</t>
    </r>
  </si>
  <si>
    <r>
      <t>田　井</t>
    </r>
    <r>
      <rPr>
        <sz val="9"/>
        <rFont val="ＭＳ 明朝"/>
        <family val="1"/>
        <charset val="128"/>
      </rPr>
      <t>健</t>
    </r>
  </si>
  <si>
    <t>女子シングルス</t>
    <rPh sb="0" eb="2">
      <t>ジョシ</t>
    </rPh>
    <phoneticPr fontId="19"/>
  </si>
  <si>
    <r>
      <t>渡　瀬</t>
    </r>
    <r>
      <rPr>
        <sz val="9"/>
        <rFont val="ＭＳ 明朝"/>
        <family val="1"/>
        <charset val="128"/>
      </rPr>
      <t>沙</t>
    </r>
  </si>
  <si>
    <r>
      <t>百　武</t>
    </r>
    <r>
      <rPr>
        <sz val="9"/>
        <rFont val="ＭＳ 明朝"/>
        <family val="1"/>
        <charset val="128"/>
      </rPr>
      <t>由</t>
    </r>
  </si>
  <si>
    <r>
      <t>百　武</t>
    </r>
    <r>
      <rPr>
        <sz val="9"/>
        <rFont val="ＭＳ 明朝"/>
        <family val="1"/>
        <charset val="128"/>
      </rPr>
      <t>永</t>
    </r>
  </si>
  <si>
    <t>松本</t>
    <rPh sb="0" eb="2">
      <t>マツモト</t>
    </rPh>
    <phoneticPr fontId="19"/>
  </si>
  <si>
    <t>合木</t>
    <rPh sb="0" eb="2">
      <t>ゴウギ</t>
    </rPh>
    <phoneticPr fontId="19"/>
  </si>
  <si>
    <r>
      <t>髙　橋</t>
    </r>
    <r>
      <rPr>
        <sz val="9"/>
        <rFont val="ＭＳ 明朝"/>
        <family val="1"/>
        <charset val="128"/>
      </rPr>
      <t>紗</t>
    </r>
  </si>
  <si>
    <t>中山</t>
    <rPh sb="0" eb="2">
      <t>ナカヤマ</t>
    </rPh>
    <phoneticPr fontId="19"/>
  </si>
  <si>
    <r>
      <t>安　達</t>
    </r>
    <r>
      <rPr>
        <sz val="9"/>
        <rFont val="ＭＳ 明朝"/>
        <family val="1"/>
        <charset val="128"/>
      </rPr>
      <t>彩</t>
    </r>
  </si>
  <si>
    <r>
      <t>渡　瀬</t>
    </r>
    <r>
      <rPr>
        <sz val="9"/>
        <rFont val="ＭＳ 明朝"/>
        <family val="1"/>
        <charset val="128"/>
      </rPr>
      <t>リ</t>
    </r>
  </si>
  <si>
    <r>
      <t>安　達</t>
    </r>
    <r>
      <rPr>
        <sz val="9"/>
        <rFont val="ＭＳ 明朝"/>
        <family val="1"/>
        <charset val="128"/>
      </rPr>
      <t>亜</t>
    </r>
  </si>
  <si>
    <r>
      <t>髙　橋</t>
    </r>
    <r>
      <rPr>
        <sz val="9"/>
        <rFont val="ＭＳ 明朝"/>
        <family val="1"/>
        <charset val="128"/>
      </rPr>
      <t>佑</t>
    </r>
  </si>
  <si>
    <t>佐柄</t>
    <rPh sb="0" eb="2">
      <t>サガラ</t>
    </rPh>
    <phoneticPr fontId="19"/>
  </si>
  <si>
    <t>中西</t>
    <rPh sb="0" eb="2">
      <t>ナカニシ</t>
    </rPh>
    <phoneticPr fontId="19"/>
  </si>
  <si>
    <t>福永</t>
    <rPh sb="0" eb="2">
      <t>フクナガ</t>
    </rPh>
    <phoneticPr fontId="19"/>
  </si>
  <si>
    <t>児玉</t>
    <rPh sb="0" eb="2">
      <t>コダマ</t>
    </rPh>
    <phoneticPr fontId="19"/>
  </si>
  <si>
    <t>高松商</t>
    <rPh sb="0" eb="3">
      <t>タカマツショウ</t>
    </rPh>
    <phoneticPr fontId="19"/>
  </si>
  <si>
    <t>－</t>
  </si>
  <si>
    <t>尽誠</t>
    <rPh sb="0" eb="2">
      <t>ジンセイ</t>
    </rPh>
    <phoneticPr fontId="19"/>
  </si>
  <si>
    <t>木村</t>
  </si>
  <si>
    <t>宮武</t>
  </si>
  <si>
    <t>高中央</t>
    <rPh sb="0" eb="3">
      <t>タカチュウオウ</t>
    </rPh>
    <phoneticPr fontId="19"/>
  </si>
  <si>
    <t>北野</t>
  </si>
  <si>
    <t>本庄</t>
  </si>
  <si>
    <t>国分寺中</t>
    <rPh sb="0" eb="4">
      <t>コクブンジチュウ</t>
    </rPh>
    <phoneticPr fontId="19"/>
  </si>
  <si>
    <t>割石</t>
  </si>
  <si>
    <t>藤本</t>
  </si>
  <si>
    <t>明田</t>
  </si>
  <si>
    <t>吉田</t>
  </si>
  <si>
    <t>順位</t>
    <rPh sb="0" eb="2">
      <t>ジュンイ</t>
    </rPh>
    <phoneticPr fontId="19"/>
  </si>
  <si>
    <t>勝ち点</t>
    <rPh sb="0" eb="1">
      <t>カ</t>
    </rPh>
    <rPh sb="2" eb="3">
      <t>テン</t>
    </rPh>
    <phoneticPr fontId="19"/>
  </si>
  <si>
    <t>負</t>
    <rPh sb="0" eb="1">
      <t>マ</t>
    </rPh>
    <phoneticPr fontId="19"/>
  </si>
  <si>
    <t>勝</t>
    <rPh sb="0" eb="1">
      <t>カ</t>
    </rPh>
    <phoneticPr fontId="19"/>
  </si>
  <si>
    <t>期日：平成26年7月19日(土)・20日(日)</t>
    <rPh sb="19" eb="20">
      <t>ニチ</t>
    </rPh>
    <rPh sb="21" eb="22">
      <t>ニチ</t>
    </rPh>
    <phoneticPr fontId="19"/>
  </si>
  <si>
    <t>第69回　国民体育大会卓球競技（少年の部）二次選考会</t>
    <rPh sb="21" eb="22">
      <t>ニ</t>
    </rPh>
    <phoneticPr fontId="19"/>
  </si>
  <si>
    <t>佐柄</t>
  </si>
  <si>
    <t>福永</t>
  </si>
  <si>
    <t>合木</t>
  </si>
  <si>
    <t>高松商</t>
    <rPh sb="0" eb="3">
      <t>タカマツショウ</t>
    </rPh>
    <phoneticPr fontId="19"/>
  </si>
  <si>
    <t>中西</t>
  </si>
  <si>
    <t>中山</t>
  </si>
  <si>
    <t>児玉</t>
  </si>
  <si>
    <t>松本</t>
  </si>
  <si>
    <t>Best32</t>
    <phoneticPr fontId="19"/>
  </si>
  <si>
    <t>Best16</t>
    <phoneticPr fontId="19"/>
  </si>
  <si>
    <t>学校名</t>
    <rPh sb="0" eb="3">
      <t>ガッコウメイ</t>
    </rPh>
    <phoneticPr fontId="19"/>
  </si>
  <si>
    <t>選手名</t>
    <rPh sb="0" eb="3">
      <t>センシュメイ</t>
    </rPh>
    <phoneticPr fontId="19"/>
  </si>
  <si>
    <t>ランク</t>
    <phoneticPr fontId="19"/>
  </si>
  <si>
    <t>第69回　国民体育大会卓球競技（少年の部） ランキング</t>
    <rPh sb="0" eb="1">
      <t>ダイ</t>
    </rPh>
    <rPh sb="3" eb="4">
      <t>カイ</t>
    </rPh>
    <rPh sb="5" eb="7">
      <t>コクミン</t>
    </rPh>
    <rPh sb="7" eb="9">
      <t>タイイク</t>
    </rPh>
    <rPh sb="9" eb="11">
      <t>タイカイ</t>
    </rPh>
    <rPh sb="11" eb="13">
      <t>タッキュウ</t>
    </rPh>
    <rPh sb="13" eb="15">
      <t>キョウギ</t>
    </rPh>
    <rPh sb="16" eb="18">
      <t>ショウネン</t>
    </rPh>
    <rPh sb="19" eb="20">
      <t>ブ</t>
    </rPh>
    <phoneticPr fontId="19"/>
  </si>
  <si>
    <t>秦</t>
    <phoneticPr fontId="19"/>
  </si>
  <si>
    <r>
      <t>渡　瀬</t>
    </r>
    <r>
      <rPr>
        <sz val="9"/>
        <rFont val="HG丸ｺﾞｼｯｸM-PRO"/>
        <family val="3"/>
        <charset val="128"/>
      </rPr>
      <t>リ</t>
    </r>
    <phoneticPr fontId="19"/>
  </si>
  <si>
    <r>
      <t>安　達</t>
    </r>
    <r>
      <rPr>
        <sz val="9"/>
        <rFont val="HG丸ｺﾞｼｯｸM-PRO"/>
        <family val="3"/>
        <charset val="128"/>
      </rPr>
      <t>彩</t>
    </r>
    <phoneticPr fontId="19"/>
  </si>
  <si>
    <r>
      <t>髙　橋</t>
    </r>
    <r>
      <rPr>
        <sz val="9"/>
        <rFont val="HG丸ｺﾞｼｯｸM-PRO"/>
        <family val="3"/>
        <charset val="128"/>
      </rPr>
      <t>紗</t>
    </r>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</si>
</sst>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6" formatCode="&quot;&lt; No.&quot;0&quot; &gt;&quot;"/>
    <numFmt numFmtId="211" formatCode="\(@\)"/>
  </numFmts>
  <fonts count="50" x14ac:knownFonts="1">
    <font>
      <sz val="11"/>
      <name val="ＭＳ Ｐゴシック"/>
      <family val="3"/>
      <charset val="128"/>
    </font>
    <font>
      <sz val="9"/>
      <color indexed="8"/>
      <name val="HG丸ｺﾞｼｯｸM-PRO"/>
      <family val="3"/>
      <charset val="128"/>
    </font>
    <font>
      <sz val="9"/>
      <color indexed="9"/>
      <name val="HG丸ｺﾞｼｯｸM-PRO"/>
      <family val="3"/>
      <charset val="128"/>
    </font>
    <font>
      <b/>
      <sz val="18"/>
      <color indexed="56"/>
      <name val="ＭＳ Ｐゴシック"/>
      <family val="3"/>
      <charset val="128"/>
    </font>
    <font>
      <b/>
      <sz val="9"/>
      <color indexed="9"/>
      <name val="HG丸ｺﾞｼｯｸM-PRO"/>
      <family val="3"/>
      <charset val="128"/>
    </font>
    <font>
      <sz val="9"/>
      <color indexed="60"/>
      <name val="HG丸ｺﾞｼｯｸM-PRO"/>
      <family val="3"/>
      <charset val="128"/>
    </font>
    <font>
      <sz val="11"/>
      <name val="ＭＳ Ｐゴシック"/>
      <family val="3"/>
      <charset val="128"/>
    </font>
    <font>
      <sz val="9"/>
      <color indexed="52"/>
      <name val="HG丸ｺﾞｼｯｸM-PRO"/>
      <family val="3"/>
      <charset val="128"/>
    </font>
    <font>
      <sz val="9"/>
      <color indexed="20"/>
      <name val="HG丸ｺﾞｼｯｸM-PRO"/>
      <family val="3"/>
      <charset val="128"/>
    </font>
    <font>
      <b/>
      <sz val="9"/>
      <color indexed="52"/>
      <name val="HG丸ｺﾞｼｯｸM-PRO"/>
      <family val="3"/>
      <charset val="128"/>
    </font>
    <font>
      <sz val="9"/>
      <color indexed="10"/>
      <name val="HG丸ｺﾞｼｯｸM-PRO"/>
      <family val="3"/>
      <charset val="128"/>
    </font>
    <font>
      <b/>
      <sz val="15"/>
      <color indexed="56"/>
      <name val="HG丸ｺﾞｼｯｸM-PRO"/>
      <family val="3"/>
      <charset val="128"/>
    </font>
    <font>
      <b/>
      <sz val="13"/>
      <color indexed="56"/>
      <name val="HG丸ｺﾞｼｯｸM-PRO"/>
      <family val="3"/>
      <charset val="128"/>
    </font>
    <font>
      <b/>
      <sz val="11"/>
      <color indexed="56"/>
      <name val="HG丸ｺﾞｼｯｸM-PRO"/>
      <family val="3"/>
      <charset val="128"/>
    </font>
    <font>
      <b/>
      <sz val="9"/>
      <color indexed="8"/>
      <name val="HG丸ｺﾞｼｯｸM-PRO"/>
      <family val="3"/>
      <charset val="128"/>
    </font>
    <font>
      <b/>
      <sz val="9"/>
      <color indexed="63"/>
      <name val="HG丸ｺﾞｼｯｸM-PRO"/>
      <family val="3"/>
      <charset val="128"/>
    </font>
    <font>
      <i/>
      <sz val="9"/>
      <color indexed="23"/>
      <name val="HG丸ｺﾞｼｯｸM-PRO"/>
      <family val="3"/>
      <charset val="128"/>
    </font>
    <font>
      <sz val="9"/>
      <color indexed="62"/>
      <name val="HG丸ｺﾞｼｯｸM-PRO"/>
      <family val="3"/>
      <charset val="128"/>
    </font>
    <font>
      <sz val="9"/>
      <color indexed="17"/>
      <name val="HG丸ｺﾞｼｯｸM-PRO"/>
      <family val="3"/>
      <charset val="128"/>
    </font>
    <font>
      <sz val="6"/>
      <name val="ＭＳ Ｐゴシック"/>
      <family val="3"/>
      <charset val="128"/>
    </font>
    <font>
      <sz val="11"/>
      <name val="Times New Roman"/>
      <family val="1"/>
    </font>
    <font>
      <sz val="11"/>
      <name val="ＭＳ 明朝"/>
      <family val="1"/>
      <charset val="128"/>
    </font>
    <font>
      <sz val="25"/>
      <name val="ＭＳ 明朝"/>
      <family val="1"/>
      <charset val="128"/>
    </font>
    <font>
      <sz val="20"/>
      <name val="Times New Roman"/>
      <family val="1"/>
    </font>
    <font>
      <sz val="20"/>
      <name val="ＭＳ 明朝"/>
      <family val="1"/>
      <charset val="128"/>
    </font>
    <font>
      <sz val="11"/>
      <name val="ＭＳ Ｐ明朝"/>
      <family val="1"/>
      <charset val="128"/>
    </font>
    <font>
      <sz val="11"/>
      <name val="HG丸ｺﾞｼｯｸM-PRO"/>
      <family val="3"/>
      <charset val="128"/>
    </font>
    <font>
      <sz val="18"/>
      <name val="ＭＳ Ｐ明朝"/>
      <family val="1"/>
      <charset val="128"/>
    </font>
    <font>
      <sz val="9"/>
      <name val="ＭＳ 明朝"/>
      <family val="1"/>
      <charset val="128"/>
    </font>
    <font>
      <sz val="16"/>
      <name val="Times New Roman"/>
      <family val="1"/>
    </font>
    <font>
      <sz val="11"/>
      <name val="Bookman Old Style"/>
      <family val="1"/>
    </font>
    <font>
      <sz val="20"/>
      <name val="ＭＳ Ｐ明朝"/>
      <family val="1"/>
      <charset val="128"/>
    </font>
    <font>
      <sz val="12"/>
      <name val="ＭＳ Ｐ明朝"/>
      <family val="1"/>
      <charset val="128"/>
    </font>
    <font>
      <sz val="14"/>
      <name val="ＭＳ 明朝"/>
      <family val="1"/>
      <charset val="128"/>
    </font>
    <font>
      <sz val="18"/>
      <name val="Bookman Old Style"/>
      <family val="1"/>
    </font>
    <font>
      <sz val="12"/>
      <name val="ＭＳ 明朝"/>
      <family val="1"/>
      <charset val="128"/>
    </font>
    <font>
      <sz val="8"/>
      <name val="HG丸ｺﾞｼｯｸM-PRO"/>
      <family val="3"/>
      <charset val="128"/>
    </font>
    <font>
      <b/>
      <sz val="20"/>
      <name val="Bookman Old Style"/>
      <family val="1"/>
    </font>
    <font>
      <sz val="20"/>
      <name val="Bookman Old Style"/>
      <family val="1"/>
    </font>
    <font>
      <sz val="14"/>
      <name val="Bookman Old Style"/>
      <family val="1"/>
    </font>
    <font>
      <sz val="10"/>
      <name val="Bookman Old Style"/>
      <family val="1"/>
    </font>
    <font>
      <sz val="10"/>
      <name val="ＭＳ Ｐ明朝"/>
      <family val="1"/>
      <charset val="128"/>
    </font>
    <font>
      <sz val="16"/>
      <name val="ＭＳ 明朝"/>
      <family val="1"/>
      <charset val="128"/>
    </font>
    <font>
      <sz val="10"/>
      <name val="ＭＳ 明朝"/>
      <family val="1"/>
      <charset val="128"/>
    </font>
    <font>
      <sz val="16"/>
      <name val="ＭＳ Ｐゴシック"/>
      <family val="3"/>
      <charset val="128"/>
    </font>
    <font>
      <sz val="10"/>
      <name val="HG丸ｺﾞｼｯｸM-PRO"/>
      <family val="3"/>
      <charset val="128"/>
    </font>
    <font>
      <sz val="16"/>
      <name val="HG丸ｺﾞｼｯｸM-PRO"/>
      <family val="3"/>
      <charset val="128"/>
    </font>
    <font>
      <sz val="28"/>
      <name val="ＭＳ 明朝"/>
      <family val="1"/>
      <charset val="128"/>
    </font>
    <font>
      <sz val="20"/>
      <name val="HG丸ｺﾞｼｯｸM-PRO"/>
      <family val="3"/>
      <charset val="128"/>
    </font>
    <font>
      <sz val="9"/>
      <name val="HG丸ｺﾞｼｯｸM-PRO"/>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s>
  <borders count="13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ck">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style="thin">
        <color indexed="64"/>
      </right>
      <top/>
      <bottom/>
      <diagonal/>
    </border>
    <border>
      <left style="thin">
        <color indexed="64"/>
      </left>
      <right/>
      <top/>
      <bottom/>
      <diagonal/>
    </border>
    <border>
      <left style="thick">
        <color indexed="64"/>
      </left>
      <right/>
      <top/>
      <bottom/>
      <diagonal/>
    </border>
    <border>
      <left/>
      <right style="thick">
        <color indexed="64"/>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top style="thin">
        <color indexed="64"/>
      </top>
      <bottom/>
      <diagonal/>
    </border>
    <border>
      <left style="thick">
        <color indexed="64"/>
      </left>
      <right/>
      <top style="thick">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ck">
        <color indexed="64"/>
      </right>
      <top style="thick">
        <color indexed="64"/>
      </top>
      <bottom/>
      <diagonal/>
    </border>
    <border>
      <left/>
      <right/>
      <top style="thin">
        <color indexed="64"/>
      </top>
      <bottom/>
      <diagonal/>
    </border>
    <border>
      <left style="thick">
        <color indexed="64"/>
      </left>
      <right style="thin">
        <color indexed="64"/>
      </right>
      <top/>
      <bottom/>
      <diagonal/>
    </border>
    <border>
      <left style="thin">
        <color indexed="64"/>
      </left>
      <right style="thin">
        <color indexed="64"/>
      </right>
      <top/>
      <bottom/>
      <diagonal/>
    </border>
    <border>
      <left/>
      <right style="thin">
        <color indexed="64"/>
      </right>
      <top/>
      <bottom style="thick">
        <color indexed="64"/>
      </bottom>
      <diagonal/>
    </border>
    <border>
      <left style="thin">
        <color indexed="64"/>
      </left>
      <right/>
      <top/>
      <bottom style="thick">
        <color indexed="64"/>
      </bottom>
      <diagonal/>
    </border>
    <border>
      <left style="thin">
        <color indexed="64"/>
      </left>
      <right style="thick">
        <color indexed="64"/>
      </right>
      <top style="thick">
        <color indexed="64"/>
      </top>
      <bottom/>
      <diagonal/>
    </border>
    <border>
      <left style="thick">
        <color indexed="64"/>
      </left>
      <right style="thin">
        <color indexed="64"/>
      </right>
      <top style="thick">
        <color indexed="64"/>
      </top>
      <bottom/>
      <diagonal/>
    </border>
    <border>
      <left style="thin">
        <color indexed="64"/>
      </left>
      <right style="thick">
        <color indexed="64"/>
      </right>
      <top/>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Down="1">
      <left/>
      <right style="medium">
        <color indexed="64"/>
      </right>
      <top/>
      <bottom style="medium">
        <color indexed="64"/>
      </bottom>
      <diagonal style="thin">
        <color indexed="8"/>
      </diagonal>
    </border>
    <border diagonalDown="1">
      <left/>
      <right/>
      <top/>
      <bottom style="medium">
        <color indexed="64"/>
      </bottom>
      <diagonal style="thin">
        <color indexed="8"/>
      </diagonal>
    </border>
    <border diagonalDown="1">
      <left style="thin">
        <color indexed="8"/>
      </left>
      <right/>
      <top/>
      <bottom style="medium">
        <color indexed="64"/>
      </bottom>
      <diagonal style="thin">
        <color indexed="8"/>
      </diagonal>
    </border>
    <border>
      <left style="hair">
        <color indexed="8"/>
      </left>
      <right style="hair">
        <color indexed="8"/>
      </right>
      <top/>
      <bottom style="medium">
        <color indexed="64"/>
      </bottom>
      <diagonal/>
    </border>
    <border>
      <left/>
      <right style="hair">
        <color indexed="8"/>
      </right>
      <top style="hair">
        <color indexed="8"/>
      </top>
      <bottom style="medium">
        <color indexed="64"/>
      </bottom>
      <diagonal/>
    </border>
    <border>
      <left/>
      <right/>
      <top style="hair">
        <color indexed="8"/>
      </top>
      <bottom style="medium">
        <color indexed="64"/>
      </bottom>
      <diagonal/>
    </border>
    <border>
      <left style="hair">
        <color indexed="8"/>
      </left>
      <right/>
      <top style="hair">
        <color indexed="8"/>
      </top>
      <bottom style="medium">
        <color indexed="64"/>
      </bottom>
      <diagonal/>
    </border>
    <border>
      <left style="thin">
        <color indexed="8"/>
      </left>
      <right style="hair">
        <color indexed="8"/>
      </right>
      <top/>
      <bottom style="medium">
        <color indexed="64"/>
      </bottom>
      <diagonal/>
    </border>
    <border>
      <left style="medium">
        <color indexed="64"/>
      </left>
      <right style="hair">
        <color indexed="8"/>
      </right>
      <top/>
      <bottom style="medium">
        <color indexed="64"/>
      </bottom>
      <diagonal/>
    </border>
    <border>
      <left/>
      <right style="medium">
        <color indexed="64"/>
      </right>
      <top/>
      <bottom style="medium">
        <color indexed="64"/>
      </bottom>
      <diagonal/>
    </border>
    <border>
      <left style="medium">
        <color indexed="64"/>
      </left>
      <right/>
      <top style="thin">
        <color indexed="8"/>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Down="1">
      <left/>
      <right style="medium">
        <color indexed="64"/>
      </right>
      <top/>
      <bottom/>
      <diagonal style="thin">
        <color indexed="8"/>
      </diagonal>
    </border>
    <border diagonalDown="1">
      <left/>
      <right/>
      <top/>
      <bottom/>
      <diagonal style="thin">
        <color indexed="8"/>
      </diagonal>
    </border>
    <border diagonalDown="1">
      <left style="thin">
        <color indexed="8"/>
      </left>
      <right/>
      <top/>
      <bottom/>
      <diagonal style="thin">
        <color indexed="8"/>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top style="hair">
        <color indexed="8"/>
      </top>
      <bottom style="hair">
        <color indexed="8"/>
      </bottom>
      <diagonal/>
    </border>
    <border>
      <left style="thin">
        <color indexed="8"/>
      </left>
      <right style="hair">
        <color indexed="8"/>
      </right>
      <top/>
      <bottom/>
      <diagonal/>
    </border>
    <border>
      <left style="medium">
        <color indexed="64"/>
      </left>
      <right style="hair">
        <color indexed="8"/>
      </right>
      <top/>
      <bottom/>
      <diagonal/>
    </border>
    <border>
      <left/>
      <right style="medium">
        <color indexed="64"/>
      </right>
      <top/>
      <bottom/>
      <diagonal/>
    </border>
    <border>
      <left style="medium">
        <color indexed="64"/>
      </left>
      <right/>
      <top style="thin">
        <color indexed="8"/>
      </top>
      <bottom style="thin">
        <color indexed="8"/>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diagonalDown="1">
      <left/>
      <right style="medium">
        <color indexed="64"/>
      </right>
      <top style="thin">
        <color indexed="8"/>
      </top>
      <bottom/>
      <diagonal style="thin">
        <color indexed="8"/>
      </diagonal>
    </border>
    <border diagonalDown="1">
      <left/>
      <right/>
      <top style="thin">
        <color indexed="8"/>
      </top>
      <bottom/>
      <diagonal style="thin">
        <color indexed="8"/>
      </diagonal>
    </border>
    <border diagonalDown="1">
      <left style="thin">
        <color indexed="8"/>
      </left>
      <right/>
      <top style="thin">
        <color indexed="8"/>
      </top>
      <bottom/>
      <diagonal style="thin">
        <color indexed="8"/>
      </diagonal>
    </border>
    <border>
      <left style="hair">
        <color indexed="8"/>
      </left>
      <right style="hair">
        <color indexed="8"/>
      </right>
      <top style="thin">
        <color indexed="8"/>
      </top>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top style="thin">
        <color indexed="8"/>
      </top>
      <bottom style="hair">
        <color indexed="8"/>
      </bottom>
      <diagonal/>
    </border>
    <border>
      <left/>
      <right style="medium">
        <color indexed="64"/>
      </right>
      <top style="thin">
        <color indexed="64"/>
      </top>
      <bottom/>
      <diagonal/>
    </border>
    <border>
      <left style="medium">
        <color indexed="64"/>
      </left>
      <right/>
      <top style="thin">
        <color indexed="64"/>
      </top>
      <bottom style="thin">
        <color indexed="8"/>
      </bottom>
      <diagonal/>
    </border>
    <border>
      <left style="hair">
        <color indexed="8"/>
      </left>
      <right style="medium">
        <color indexed="64"/>
      </right>
      <top/>
      <bottom style="thin">
        <color indexed="8"/>
      </bottom>
      <diagonal/>
    </border>
    <border>
      <left/>
      <right/>
      <top style="hair">
        <color indexed="8"/>
      </top>
      <bottom style="thin">
        <color indexed="8"/>
      </bottom>
      <diagonal/>
    </border>
    <border>
      <left style="thin">
        <color indexed="8"/>
      </left>
      <right style="hair">
        <color indexed="8"/>
      </right>
      <top/>
      <bottom style="thin">
        <color indexed="8"/>
      </bottom>
      <diagonal/>
    </border>
    <border diagonalDown="1">
      <left/>
      <right style="thin">
        <color indexed="8"/>
      </right>
      <top/>
      <bottom style="thin">
        <color indexed="8"/>
      </bottom>
      <diagonal style="thin">
        <color indexed="8"/>
      </diagonal>
    </border>
    <border diagonalDown="1">
      <left/>
      <right/>
      <top/>
      <bottom style="thin">
        <color indexed="8"/>
      </bottom>
      <diagonal style="thin">
        <color indexed="8"/>
      </diagonal>
    </border>
    <border diagonalDown="1">
      <left style="thin">
        <color indexed="8"/>
      </left>
      <right/>
      <top/>
      <bottom style="thin">
        <color indexed="8"/>
      </bottom>
      <diagonal style="thin">
        <color indexed="8"/>
      </diagonal>
    </border>
    <border>
      <left style="hair">
        <color indexed="8"/>
      </left>
      <right style="hair">
        <color indexed="8"/>
      </right>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style="medium">
        <color indexed="64"/>
      </left>
      <right style="hair">
        <color indexed="8"/>
      </right>
      <top/>
      <bottom style="thin">
        <color indexed="8"/>
      </bottom>
      <diagonal/>
    </border>
    <border>
      <left/>
      <right style="medium">
        <color indexed="64"/>
      </right>
      <top/>
      <bottom style="thin">
        <color indexed="64"/>
      </bottom>
      <diagonal/>
    </border>
    <border>
      <left style="medium">
        <color indexed="64"/>
      </left>
      <right/>
      <top style="thin">
        <color indexed="8"/>
      </top>
      <bottom style="thin">
        <color indexed="64"/>
      </bottom>
      <diagonal/>
    </border>
    <border>
      <left style="hair">
        <color indexed="8"/>
      </left>
      <right style="medium">
        <color indexed="64"/>
      </right>
      <top/>
      <bottom/>
      <diagonal/>
    </border>
    <border diagonalDown="1">
      <left/>
      <right style="thin">
        <color indexed="8"/>
      </right>
      <top/>
      <bottom/>
      <diagonal style="thin">
        <color indexed="8"/>
      </diagonal>
    </border>
    <border>
      <left/>
      <right/>
      <top/>
      <bottom style="hair">
        <color indexed="8"/>
      </bottom>
      <diagonal/>
    </border>
    <border diagonalDown="1">
      <left/>
      <right style="thin">
        <color indexed="8"/>
      </right>
      <top style="thin">
        <color indexed="8"/>
      </top>
      <bottom/>
      <diagonal style="thin">
        <color indexed="8"/>
      </diagonal>
    </border>
    <border>
      <left style="medium">
        <color indexed="64"/>
      </left>
      <right/>
      <top/>
      <bottom style="thin">
        <color indexed="8"/>
      </bottom>
      <diagonal/>
    </border>
    <border>
      <left style="hair">
        <color indexed="8"/>
      </left>
      <right/>
      <top style="thin">
        <color indexed="8"/>
      </top>
      <bottom/>
      <diagonal/>
    </border>
    <border diagonalDown="1">
      <left style="medium">
        <color indexed="64"/>
      </left>
      <right/>
      <top/>
      <bottom style="thin">
        <color indexed="8"/>
      </bottom>
      <diagonal style="thin">
        <color indexed="8"/>
      </diagonal>
    </border>
    <border>
      <left style="medium">
        <color indexed="64"/>
      </left>
      <right/>
      <top style="thin">
        <color indexed="8"/>
      </top>
      <bottom/>
      <diagonal/>
    </border>
    <border diagonalDown="1">
      <left style="medium">
        <color indexed="64"/>
      </left>
      <right/>
      <top/>
      <bottom/>
      <diagonal style="thin">
        <color indexed="8"/>
      </diagonal>
    </border>
    <border>
      <left/>
      <right style="medium">
        <color indexed="64"/>
      </right>
      <top style="medium">
        <color indexed="8"/>
      </top>
      <bottom/>
      <diagonal/>
    </border>
    <border>
      <left style="medium">
        <color indexed="64"/>
      </left>
      <right/>
      <top style="medium">
        <color indexed="8"/>
      </top>
      <bottom style="thin">
        <color indexed="8"/>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8"/>
      </left>
      <right style="medium">
        <color indexed="64"/>
      </right>
      <top/>
      <bottom style="medium">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medium">
        <color indexed="64"/>
      </left>
      <right style="thin">
        <color indexed="8"/>
      </right>
      <top/>
      <bottom style="medium">
        <color indexed="8"/>
      </bottom>
      <diagonal/>
    </border>
    <border>
      <left/>
      <right/>
      <top/>
      <bottom style="medium">
        <color indexed="8"/>
      </bottom>
      <diagonal/>
    </border>
    <border>
      <left style="medium">
        <color indexed="64"/>
      </left>
      <right/>
      <top/>
      <bottom style="medium">
        <color indexed="8"/>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8"/>
      </left>
      <right/>
      <top style="medium">
        <color indexed="64"/>
      </top>
      <bottom/>
      <diagonal/>
    </border>
    <border>
      <left/>
      <right style="thin">
        <color indexed="8"/>
      </right>
      <top style="medium">
        <color indexed="64"/>
      </top>
      <bottom/>
      <diagonal/>
    </border>
    <border>
      <left style="medium">
        <color indexed="64"/>
      </left>
      <right/>
      <top style="medium">
        <color indexed="64"/>
      </top>
      <bottom/>
      <diagonal/>
    </border>
    <border>
      <left style="dotted">
        <color indexed="64"/>
      </left>
      <right style="medium">
        <color indexed="64"/>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medium">
        <color indexed="64"/>
      </right>
      <top/>
      <bottom/>
      <diagonal/>
    </border>
    <border>
      <left style="dotted">
        <color indexed="64"/>
      </left>
      <right style="medium">
        <color indexed="64"/>
      </right>
      <top style="thin">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medium">
        <color indexed="64"/>
      </right>
      <top style="thin">
        <color indexed="64"/>
      </top>
      <bottom/>
      <diagonal/>
    </border>
    <border>
      <left style="dotted">
        <color indexed="64"/>
      </left>
      <right style="medium">
        <color indexed="64"/>
      </right>
      <top style="dotted">
        <color indexed="64"/>
      </top>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left style="dotted">
        <color indexed="64"/>
      </left>
      <right style="medium">
        <color indexed="64"/>
      </right>
      <top/>
      <bottom style="dotted">
        <color indexed="64"/>
      </bottom>
      <diagonal/>
    </border>
    <border>
      <left/>
      <right style="dotted">
        <color indexed="64"/>
      </right>
      <top/>
      <bottom style="dotted">
        <color indexed="64"/>
      </bottom>
      <diagonal/>
    </border>
    <border>
      <left style="dotted">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otted">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dotted">
        <color indexed="64"/>
      </left>
      <right style="medium">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4" borderId="0" applyNumberFormat="0" applyBorder="0" applyAlignment="0" applyProtection="0">
      <alignment vertical="center"/>
    </xf>
    <xf numFmtId="0" fontId="6" fillId="0" borderId="0">
      <alignment vertical="center"/>
    </xf>
  </cellStyleXfs>
  <cellXfs count="245">
    <xf numFmtId="0" fontId="0" fillId="0" borderId="0" xfId="0"/>
    <xf numFmtId="0" fontId="20" fillId="0" borderId="0" xfId="0" applyFont="1" applyAlignment="1">
      <alignment horizontal="center" vertical="center" shrinkToFit="1"/>
    </xf>
    <xf numFmtId="0" fontId="21" fillId="0" borderId="0" xfId="0" applyFont="1" applyAlignment="1">
      <alignment horizontal="center" vertical="center" shrinkToFit="1"/>
    </xf>
    <xf numFmtId="0" fontId="21" fillId="0" borderId="0" xfId="0" applyFont="1" applyBorder="1" applyAlignment="1">
      <alignment horizontal="center" vertical="center" shrinkToFit="1"/>
    </xf>
    <xf numFmtId="0" fontId="21" fillId="0" borderId="0" xfId="0" applyFont="1" applyBorder="1" applyAlignment="1">
      <alignment horizontal="left" vertical="center" shrinkToFit="1"/>
    </xf>
    <xf numFmtId="0" fontId="20" fillId="0" borderId="0" xfId="0" applyFont="1" applyBorder="1" applyAlignment="1">
      <alignment horizontal="center" vertical="center" shrinkToFit="1"/>
    </xf>
    <xf numFmtId="0" fontId="26" fillId="0" borderId="10" xfId="0" applyFont="1" applyBorder="1" applyAlignment="1">
      <alignment horizontal="center" vertical="center"/>
    </xf>
    <xf numFmtId="0" fontId="26" fillId="0" borderId="0" xfId="0" applyFont="1" applyBorder="1" applyAlignment="1">
      <alignment horizontal="center" vertical="center"/>
    </xf>
    <xf numFmtId="0" fontId="27" fillId="0" borderId="0" xfId="0" applyFont="1" applyBorder="1" applyAlignment="1">
      <alignment horizontal="center" vertical="center" textRotation="255" shrinkToFit="1"/>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6" fillId="0" borderId="21" xfId="0" applyFont="1" applyBorder="1" applyAlignment="1">
      <alignment horizontal="center" vertical="center"/>
    </xf>
    <xf numFmtId="0" fontId="26" fillId="0" borderId="22" xfId="0" applyFont="1" applyBorder="1" applyAlignment="1">
      <alignment horizontal="center" vertical="center"/>
    </xf>
    <xf numFmtId="0" fontId="26" fillId="0" borderId="23" xfId="0" applyFont="1" applyBorder="1" applyAlignment="1">
      <alignment horizontal="center" vertical="center"/>
    </xf>
    <xf numFmtId="0" fontId="26" fillId="0" borderId="24" xfId="0" applyFont="1" applyBorder="1" applyAlignment="1">
      <alignment horizontal="center" vertical="center"/>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27" xfId="0" applyFont="1" applyBorder="1" applyAlignment="1">
      <alignment horizontal="center" vertical="center"/>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1" fillId="0" borderId="15" xfId="0" applyFont="1" applyBorder="1" applyAlignment="1">
      <alignment horizontal="center" vertical="center" shrinkToFit="1"/>
    </xf>
    <xf numFmtId="0" fontId="21" fillId="0" borderId="16" xfId="0" applyFont="1" applyBorder="1" applyAlignment="1">
      <alignment horizontal="center" vertical="center" shrinkToFit="1"/>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9" fillId="0" borderId="0" xfId="0" applyFont="1" applyBorder="1" applyAlignment="1">
      <alignment horizontal="center" vertical="center" shrinkToFit="1"/>
    </xf>
    <xf numFmtId="0" fontId="0" fillId="0" borderId="0" xfId="0" applyBorder="1" applyAlignment="1">
      <alignment horizontal="center" vertical="center" shrinkToFit="1"/>
    </xf>
    <xf numFmtId="0" fontId="21" fillId="0" borderId="17" xfId="0" applyFont="1" applyBorder="1" applyAlignment="1">
      <alignment horizontal="center" vertical="center" shrinkToFit="1"/>
    </xf>
    <xf numFmtId="0" fontId="30" fillId="0" borderId="22" xfId="0" applyFont="1" applyBorder="1" applyAlignment="1">
      <alignment horizontal="center" vertical="center" shrinkToFit="1"/>
    </xf>
    <xf numFmtId="0" fontId="31" fillId="0" borderId="27" xfId="0" applyFont="1" applyBorder="1" applyAlignment="1">
      <alignment horizontal="center" vertical="center" shrinkToFit="1"/>
    </xf>
    <xf numFmtId="0" fontId="31" fillId="0" borderId="18"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28" xfId="0" applyFont="1" applyBorder="1" applyAlignment="1">
      <alignment horizontal="center" vertical="center" shrinkToFit="1"/>
    </xf>
    <xf numFmtId="0" fontId="21" fillId="0" borderId="11" xfId="0" applyFont="1" applyBorder="1" applyAlignment="1">
      <alignment horizontal="center" vertical="center" shrinkToFit="1"/>
    </xf>
    <xf numFmtId="0" fontId="21" fillId="0" borderId="20" xfId="0" applyFont="1" applyBorder="1" applyAlignment="1">
      <alignment horizontal="center" vertical="center" shrinkToFit="1"/>
    </xf>
    <xf numFmtId="0" fontId="21" fillId="0" borderId="21" xfId="0" applyFont="1" applyBorder="1" applyAlignment="1">
      <alignment horizontal="center" vertical="center" shrinkToFit="1"/>
    </xf>
    <xf numFmtId="0" fontId="21" fillId="0" borderId="19" xfId="0" applyFont="1" applyBorder="1" applyAlignment="1">
      <alignment horizontal="center" vertical="center" shrinkToFit="1"/>
    </xf>
    <xf numFmtId="0" fontId="21" fillId="0" borderId="14" xfId="0" applyFont="1" applyBorder="1" applyAlignment="1">
      <alignment horizontal="center" vertical="center" shrinkToFit="1"/>
    </xf>
    <xf numFmtId="0" fontId="21" fillId="0" borderId="13" xfId="0" applyFont="1" applyBorder="1" applyAlignment="1">
      <alignment horizontal="center" vertical="center" shrinkToFit="1"/>
    </xf>
    <xf numFmtId="0" fontId="21" fillId="0" borderId="32" xfId="0" applyFont="1" applyBorder="1" applyAlignment="1">
      <alignment horizontal="center" vertical="center" shrinkToFit="1"/>
    </xf>
    <xf numFmtId="211" fontId="32" fillId="0" borderId="0" xfId="0" applyNumberFormat="1" applyFont="1" applyBorder="1" applyAlignment="1">
      <alignment horizontal="distributed" vertical="center" justifyLastLine="1" shrinkToFit="1"/>
    </xf>
    <xf numFmtId="0" fontId="33" fillId="0" borderId="0" xfId="0" applyFont="1" applyBorder="1" applyAlignment="1">
      <alignment horizontal="center" vertical="center" textRotation="255" shrinkToFit="1"/>
    </xf>
    <xf numFmtId="0" fontId="34" fillId="0" borderId="0" xfId="0" applyFont="1" applyBorder="1" applyAlignment="1">
      <alignment horizontal="center" vertical="center" shrinkToFit="1"/>
    </xf>
    <xf numFmtId="0" fontId="26" fillId="0" borderId="0" xfId="0" applyFont="1" applyBorder="1"/>
    <xf numFmtId="0" fontId="35" fillId="0" borderId="0" xfId="0" applyFont="1" applyBorder="1" applyAlignment="1">
      <alignment horizontal="center" vertical="center" shrinkToFit="1"/>
    </xf>
    <xf numFmtId="0" fontId="21" fillId="0" borderId="33" xfId="0" applyFont="1" applyBorder="1" applyAlignment="1">
      <alignment horizontal="center" vertical="center" shrinkToFit="1"/>
    </xf>
    <xf numFmtId="0" fontId="31" fillId="0" borderId="14" xfId="0" applyFont="1" applyBorder="1" applyAlignment="1">
      <alignment horizontal="distributed" vertical="center" justifyLastLine="1" shrinkToFit="1"/>
    </xf>
    <xf numFmtId="0" fontId="31" fillId="0" borderId="0" xfId="0" applyFont="1" applyBorder="1" applyAlignment="1">
      <alignment horizontal="distributed" vertical="center" justifyLastLine="1" shrinkToFit="1"/>
    </xf>
    <xf numFmtId="0" fontId="31" fillId="0" borderId="13" xfId="0" applyFont="1" applyBorder="1" applyAlignment="1">
      <alignment horizontal="distributed" vertical="center" justifyLastLine="1" shrinkToFit="1"/>
    </xf>
    <xf numFmtId="186" fontId="23" fillId="0" borderId="0" xfId="0" applyNumberFormat="1" applyFont="1" applyBorder="1" applyAlignment="1">
      <alignment horizontal="center" vertical="center" shrinkToFit="1"/>
    </xf>
    <xf numFmtId="0" fontId="0" fillId="0" borderId="0" xfId="0" applyAlignment="1">
      <alignment horizontal="center" vertical="center" shrinkToFit="1"/>
    </xf>
    <xf numFmtId="0" fontId="22" fillId="0" borderId="0" xfId="0" applyFont="1" applyBorder="1" applyAlignment="1">
      <alignment horizontal="center" vertical="center" shrinkToFit="1"/>
    </xf>
    <xf numFmtId="0" fontId="0" fillId="0" borderId="0" xfId="0" applyAlignment="1">
      <alignment vertical="center" shrinkToFit="1"/>
    </xf>
    <xf numFmtId="211" fontId="32" fillId="0" borderId="14" xfId="0" applyNumberFormat="1" applyFont="1" applyBorder="1" applyAlignment="1">
      <alignment horizontal="distributed" vertical="center" justifyLastLine="1" shrinkToFit="1"/>
    </xf>
    <xf numFmtId="211" fontId="32" fillId="0" borderId="0" xfId="0" applyNumberFormat="1" applyFont="1" applyBorder="1" applyAlignment="1">
      <alignment horizontal="distributed" vertical="center" justifyLastLine="1" shrinkToFit="1"/>
    </xf>
    <xf numFmtId="211" fontId="32" fillId="0" borderId="13" xfId="0" applyNumberFormat="1" applyFont="1" applyBorder="1" applyAlignment="1">
      <alignment horizontal="distributed" vertical="center" justifyLastLine="1" shrinkToFit="1"/>
    </xf>
    <xf numFmtId="211" fontId="32" fillId="0" borderId="24" xfId="0" applyNumberFormat="1" applyFont="1" applyBorder="1" applyAlignment="1">
      <alignment horizontal="distributed" vertical="center" justifyLastLine="1" shrinkToFit="1"/>
    </xf>
    <xf numFmtId="211" fontId="32" fillId="0" borderId="17" xfId="0" applyNumberFormat="1" applyFont="1" applyBorder="1" applyAlignment="1">
      <alignment horizontal="distributed" vertical="center" justifyLastLine="1" shrinkToFit="1"/>
    </xf>
    <xf numFmtId="211" fontId="32" fillId="0" borderId="25" xfId="0" applyNumberFormat="1" applyFont="1" applyBorder="1" applyAlignment="1">
      <alignment horizontal="distributed" vertical="center" justifyLastLine="1" shrinkToFit="1"/>
    </xf>
    <xf numFmtId="0" fontId="21" fillId="0" borderId="0" xfId="0" applyFont="1" applyBorder="1" applyAlignment="1">
      <alignment horizontal="center" vertical="center" shrinkToFit="1"/>
    </xf>
    <xf numFmtId="0" fontId="21" fillId="0" borderId="0" xfId="0" applyFont="1" applyBorder="1" applyAlignment="1">
      <alignment horizontal="left" vertical="center" shrinkToFit="1"/>
    </xf>
    <xf numFmtId="0" fontId="25" fillId="0" borderId="0" xfId="0" applyFont="1" applyBorder="1" applyAlignment="1">
      <alignment horizontal="right" vertical="center" shrinkToFit="1"/>
    </xf>
    <xf numFmtId="0" fontId="24" fillId="0" borderId="0" xfId="0" applyFont="1" applyBorder="1" applyAlignment="1">
      <alignment horizontal="distributed" vertical="center" shrinkToFit="1"/>
    </xf>
    <xf numFmtId="0" fontId="20" fillId="0" borderId="0" xfId="0" applyFont="1" applyBorder="1" applyAlignment="1">
      <alignment horizontal="center" vertical="center" shrinkToFit="1"/>
    </xf>
    <xf numFmtId="0" fontId="20" fillId="0" borderId="0" xfId="0" applyFont="1" applyAlignment="1">
      <alignment horizontal="center" vertical="center" shrinkToFit="1"/>
    </xf>
    <xf numFmtId="0" fontId="0" fillId="0" borderId="13" xfId="0" applyBorder="1" applyAlignment="1">
      <alignment horizontal="distributed" justifyLastLine="1"/>
    </xf>
    <xf numFmtId="0" fontId="0" fillId="0" borderId="25" xfId="0" applyBorder="1" applyAlignment="1">
      <alignment horizontal="distributed" justifyLastLine="1"/>
    </xf>
    <xf numFmtId="0" fontId="26" fillId="0" borderId="0" xfId="0" applyFont="1" applyAlignment="1">
      <alignment vertical="center"/>
    </xf>
    <xf numFmtId="0" fontId="36" fillId="0" borderId="0" xfId="0" applyFont="1" applyAlignment="1">
      <alignment vertical="center"/>
    </xf>
    <xf numFmtId="0" fontId="26" fillId="0" borderId="0" xfId="0" applyFont="1" applyAlignment="1">
      <alignment horizontal="center" vertical="center" shrinkToFit="1"/>
    </xf>
    <xf numFmtId="0" fontId="26" fillId="0" borderId="0" xfId="0" applyFont="1" applyAlignment="1">
      <alignment horizontal="center" vertical="center"/>
    </xf>
    <xf numFmtId="0" fontId="26" fillId="0" borderId="35" xfId="0" applyFont="1" applyBorder="1" applyAlignment="1">
      <alignment horizontal="center" vertical="center"/>
    </xf>
    <xf numFmtId="0" fontId="37" fillId="0" borderId="36" xfId="0" applyFont="1" applyBorder="1" applyAlignment="1">
      <alignment horizontal="center" vertical="center"/>
    </xf>
    <xf numFmtId="0" fontId="38" fillId="0" borderId="37" xfId="0" applyFont="1" applyBorder="1" applyAlignment="1">
      <alignment horizontal="center" vertical="center"/>
    </xf>
    <xf numFmtId="0" fontId="39" fillId="0" borderId="37" xfId="0" applyFont="1" applyBorder="1" applyAlignment="1">
      <alignment horizontal="center" vertical="center"/>
    </xf>
    <xf numFmtId="0" fontId="39" fillId="0" borderId="38" xfId="0" applyFont="1" applyBorder="1" applyAlignment="1">
      <alignment horizontal="center" vertical="center"/>
    </xf>
    <xf numFmtId="0" fontId="26" fillId="0" borderId="39"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30" fillId="0" borderId="42" xfId="0" applyFont="1" applyBorder="1" applyAlignment="1">
      <alignment horizontal="center" vertical="center"/>
    </xf>
    <xf numFmtId="0" fontId="40" fillId="0" borderId="43" xfId="0" applyFont="1" applyBorder="1" applyAlignment="1">
      <alignment horizontal="center" vertical="center" shrinkToFit="1"/>
    </xf>
    <xf numFmtId="0" fontId="41" fillId="0" borderId="44" xfId="0" applyFont="1" applyBorder="1" applyAlignment="1">
      <alignment horizontal="center" vertical="center" shrinkToFit="1"/>
    </xf>
    <xf numFmtId="0" fontId="40" fillId="0" borderId="45" xfId="0" applyFont="1" applyBorder="1" applyAlignment="1">
      <alignment horizontal="center" vertical="center" shrinkToFit="1"/>
    </xf>
    <xf numFmtId="0" fontId="30" fillId="0" borderId="46" xfId="0" applyFont="1" applyBorder="1" applyAlignment="1">
      <alignment horizontal="center" vertical="center"/>
    </xf>
    <xf numFmtId="0" fontId="30" fillId="24" borderId="42" xfId="0" applyFont="1" applyFill="1" applyBorder="1" applyAlignment="1">
      <alignment horizontal="center" vertical="center"/>
    </xf>
    <xf numFmtId="0" fontId="40" fillId="24" borderId="43" xfId="0" applyFont="1" applyFill="1" applyBorder="1" applyAlignment="1">
      <alignment horizontal="center" vertical="center" shrinkToFit="1"/>
    </xf>
    <xf numFmtId="0" fontId="41" fillId="24" borderId="44" xfId="0" applyFont="1" applyFill="1" applyBorder="1" applyAlignment="1">
      <alignment horizontal="center" vertical="center" shrinkToFit="1"/>
    </xf>
    <xf numFmtId="0" fontId="40" fillId="24" borderId="45" xfId="0" applyFont="1" applyFill="1" applyBorder="1" applyAlignment="1">
      <alignment horizontal="center" vertical="center" shrinkToFit="1"/>
    </xf>
    <xf numFmtId="0" fontId="30" fillId="24" borderId="46" xfId="0" applyFont="1" applyFill="1" applyBorder="1" applyAlignment="1">
      <alignment horizontal="center" vertical="center"/>
    </xf>
    <xf numFmtId="0" fontId="30" fillId="0" borderId="47" xfId="0" applyFont="1" applyBorder="1" applyAlignment="1">
      <alignment horizontal="center" vertical="center"/>
    </xf>
    <xf numFmtId="211" fontId="21" fillId="0" borderId="48" xfId="0" applyNumberFormat="1" applyFont="1" applyBorder="1" applyAlignment="1">
      <alignment horizontal="distributed" vertical="center" justifyLastLine="1"/>
    </xf>
    <xf numFmtId="0" fontId="30" fillId="0" borderId="49" xfId="0" applyFont="1" applyBorder="1" applyAlignment="1">
      <alignment horizontal="left" vertical="top"/>
    </xf>
    <xf numFmtId="0" fontId="37" fillId="0" borderId="50" xfId="0" applyFont="1" applyBorder="1" applyAlignment="1">
      <alignment horizontal="center" vertical="center"/>
    </xf>
    <xf numFmtId="0" fontId="38" fillId="0" borderId="51" xfId="0" applyFont="1" applyBorder="1" applyAlignment="1">
      <alignment horizontal="center" vertical="center"/>
    </xf>
    <xf numFmtId="0" fontId="39" fillId="0" borderId="51" xfId="0" applyFont="1" applyBorder="1" applyAlignment="1">
      <alignment horizontal="center" vertical="center"/>
    </xf>
    <xf numFmtId="0" fontId="39" fillId="0" borderId="52" xfId="0" applyFont="1" applyBorder="1" applyAlignment="1">
      <alignment horizontal="center" vertical="center"/>
    </xf>
    <xf numFmtId="0" fontId="26" fillId="0" borderId="53" xfId="0" applyFont="1" applyBorder="1" applyAlignment="1">
      <alignment horizontal="center" vertical="center"/>
    </xf>
    <xf numFmtId="0" fontId="26" fillId="0" borderId="54" xfId="0" applyFont="1" applyBorder="1" applyAlignment="1">
      <alignment horizontal="center" vertical="center"/>
    </xf>
    <xf numFmtId="0" fontId="26" fillId="0" borderId="55" xfId="0" applyFont="1" applyBorder="1" applyAlignment="1">
      <alignment horizontal="center" vertical="center"/>
    </xf>
    <xf numFmtId="0" fontId="30" fillId="0" borderId="56" xfId="0" applyFont="1" applyBorder="1" applyAlignment="1">
      <alignment horizontal="center" vertical="center"/>
    </xf>
    <xf numFmtId="0" fontId="40" fillId="0" borderId="57" xfId="0" applyFont="1" applyBorder="1" applyAlignment="1">
      <alignment horizontal="center" vertical="center" shrinkToFit="1"/>
    </xf>
    <xf numFmtId="0" fontId="41" fillId="0" borderId="58" xfId="0" applyFont="1" applyBorder="1" applyAlignment="1">
      <alignment horizontal="center" vertical="center" shrinkToFit="1"/>
    </xf>
    <xf numFmtId="0" fontId="40" fillId="0" borderId="59" xfId="0" applyFont="1" applyBorder="1" applyAlignment="1">
      <alignment horizontal="center" vertical="center" shrinkToFit="1"/>
    </xf>
    <xf numFmtId="0" fontId="30" fillId="0" borderId="60" xfId="0" applyFont="1" applyBorder="1" applyAlignment="1">
      <alignment horizontal="center" vertical="center"/>
    </xf>
    <xf numFmtId="0" fontId="30" fillId="24" borderId="56" xfId="0" applyFont="1" applyFill="1" applyBorder="1" applyAlignment="1">
      <alignment horizontal="center" vertical="center"/>
    </xf>
    <xf numFmtId="0" fontId="40" fillId="24" borderId="57" xfId="0" applyFont="1" applyFill="1" applyBorder="1" applyAlignment="1">
      <alignment horizontal="center" vertical="center" shrinkToFit="1"/>
    </xf>
    <xf numFmtId="0" fontId="41" fillId="24" borderId="58" xfId="0" applyFont="1" applyFill="1" applyBorder="1" applyAlignment="1">
      <alignment horizontal="center" vertical="center" shrinkToFit="1"/>
    </xf>
    <xf numFmtId="0" fontId="40" fillId="24" borderId="59" xfId="0" applyFont="1" applyFill="1" applyBorder="1" applyAlignment="1">
      <alignment horizontal="center" vertical="center" shrinkToFit="1"/>
    </xf>
    <xf numFmtId="0" fontId="30" fillId="24" borderId="60" xfId="0" applyFont="1" applyFill="1" applyBorder="1" applyAlignment="1">
      <alignment horizontal="center" vertical="center"/>
    </xf>
    <xf numFmtId="0" fontId="30" fillId="0" borderId="61" xfId="0" applyFont="1" applyBorder="1" applyAlignment="1">
      <alignment horizontal="center" vertical="center"/>
    </xf>
    <xf numFmtId="211" fontId="21" fillId="0" borderId="62" xfId="0" applyNumberFormat="1" applyFont="1" applyBorder="1" applyAlignment="1">
      <alignment horizontal="distributed" vertical="center" justifyLastLine="1"/>
    </xf>
    <xf numFmtId="0" fontId="30" fillId="0" borderId="63" xfId="0" applyFont="1" applyBorder="1" applyAlignment="1">
      <alignment horizontal="left" vertical="top"/>
    </xf>
    <xf numFmtId="0" fontId="42" fillId="0" borderId="62" xfId="0" applyFont="1" applyBorder="1"/>
    <xf numFmtId="0" fontId="37" fillId="0" borderId="64" xfId="0" applyFont="1" applyBorder="1" applyAlignment="1">
      <alignment horizontal="center" vertical="center"/>
    </xf>
    <xf numFmtId="0" fontId="38" fillId="0" borderId="65" xfId="0" applyFont="1" applyBorder="1" applyAlignment="1">
      <alignment horizontal="center" vertical="center"/>
    </xf>
    <xf numFmtId="0" fontId="39" fillId="0" borderId="65" xfId="0" applyFont="1" applyBorder="1" applyAlignment="1">
      <alignment horizontal="center" vertical="center"/>
    </xf>
    <xf numFmtId="0" fontId="39" fillId="0" borderId="25" xfId="0" applyFont="1" applyBorder="1" applyAlignment="1">
      <alignment horizontal="center" vertical="center"/>
    </xf>
    <xf numFmtId="0" fontId="26" fillId="0" borderId="66" xfId="0" applyFont="1" applyBorder="1" applyAlignment="1">
      <alignment horizontal="center" vertical="center"/>
    </xf>
    <xf numFmtId="0" fontId="26" fillId="0" borderId="67" xfId="0" applyFont="1" applyBorder="1" applyAlignment="1">
      <alignment horizontal="center" vertical="center"/>
    </xf>
    <xf numFmtId="0" fontId="26" fillId="0" borderId="68" xfId="0" applyFont="1" applyBorder="1" applyAlignment="1">
      <alignment horizontal="center" vertical="center"/>
    </xf>
    <xf numFmtId="0" fontId="30" fillId="0" borderId="69" xfId="0" applyFont="1" applyBorder="1" applyAlignment="1">
      <alignment vertical="center"/>
    </xf>
    <xf numFmtId="0" fontId="40" fillId="0" borderId="70" xfId="0" applyFont="1" applyBorder="1" applyAlignment="1">
      <alignment horizontal="center" vertical="center" shrinkToFit="1"/>
    </xf>
    <xf numFmtId="0" fontId="41" fillId="0" borderId="71" xfId="0" applyFont="1" applyBorder="1" applyAlignment="1">
      <alignment horizontal="center" vertical="center" shrinkToFit="1"/>
    </xf>
    <xf numFmtId="0" fontId="40" fillId="0" borderId="72" xfId="0" applyFont="1" applyBorder="1" applyAlignment="1">
      <alignment horizontal="center" vertical="center" shrinkToFit="1"/>
    </xf>
    <xf numFmtId="0" fontId="26" fillId="0" borderId="60" xfId="0" applyFont="1" applyBorder="1" applyAlignment="1">
      <alignment horizontal="center" vertical="center"/>
    </xf>
    <xf numFmtId="0" fontId="30" fillId="24" borderId="69" xfId="0" applyFont="1" applyFill="1" applyBorder="1" applyAlignment="1">
      <alignment vertical="center"/>
    </xf>
    <xf numFmtId="0" fontId="40" fillId="24" borderId="70" xfId="0" applyFont="1" applyFill="1" applyBorder="1" applyAlignment="1">
      <alignment horizontal="center" vertical="center" shrinkToFit="1"/>
    </xf>
    <xf numFmtId="0" fontId="41" fillId="24" borderId="71" xfId="0" applyFont="1" applyFill="1" applyBorder="1" applyAlignment="1">
      <alignment horizontal="center" vertical="center" shrinkToFit="1"/>
    </xf>
    <xf numFmtId="0" fontId="40" fillId="24" borderId="72" xfId="0" applyFont="1" applyFill="1" applyBorder="1" applyAlignment="1">
      <alignment horizontal="center" vertical="center" shrinkToFit="1"/>
    </xf>
    <xf numFmtId="0" fontId="26" fillId="24" borderId="60" xfId="0" applyFont="1" applyFill="1" applyBorder="1" applyAlignment="1">
      <alignment horizontal="center" vertical="center"/>
    </xf>
    <xf numFmtId="0" fontId="42" fillId="0" borderId="73" xfId="0" applyFont="1" applyBorder="1" applyAlignment="1">
      <alignment horizontal="center" vertical="center" wrapText="1"/>
    </xf>
    <xf numFmtId="0" fontId="30" fillId="0" borderId="74" xfId="0" applyFont="1" applyBorder="1" applyAlignment="1">
      <alignment horizontal="left" vertical="top"/>
    </xf>
    <xf numFmtId="0" fontId="30" fillId="0" borderId="75" xfId="0" applyFont="1" applyBorder="1" applyAlignment="1">
      <alignment horizontal="center" vertical="center"/>
    </xf>
    <xf numFmtId="0" fontId="40" fillId="0" borderId="76" xfId="0" applyFont="1" applyBorder="1" applyAlignment="1">
      <alignment horizontal="center" vertical="center" shrinkToFit="1"/>
    </xf>
    <xf numFmtId="0" fontId="41" fillId="0" borderId="76" xfId="0" applyFont="1" applyBorder="1" applyAlignment="1">
      <alignment horizontal="center" vertical="center" shrinkToFit="1"/>
    </xf>
    <xf numFmtId="0" fontId="30" fillId="0" borderId="77" xfId="0" applyFont="1" applyBorder="1" applyAlignment="1">
      <alignment horizontal="center" vertical="center"/>
    </xf>
    <xf numFmtId="0" fontId="26" fillId="0" borderId="78" xfId="0" applyFont="1" applyBorder="1" applyAlignment="1">
      <alignment horizontal="center" vertical="center"/>
    </xf>
    <xf numFmtId="0" fontId="26" fillId="0" borderId="79" xfId="0" applyFont="1" applyBorder="1" applyAlignment="1">
      <alignment horizontal="center" vertical="center"/>
    </xf>
    <xf numFmtId="0" fontId="26" fillId="0" borderId="80" xfId="0" applyFont="1" applyBorder="1" applyAlignment="1">
      <alignment horizontal="center" vertical="center"/>
    </xf>
    <xf numFmtId="0" fontId="30" fillId="0" borderId="81" xfId="0" applyFont="1" applyBorder="1" applyAlignment="1">
      <alignment horizontal="center" vertical="center"/>
    </xf>
    <xf numFmtId="0" fontId="40" fillId="0" borderId="82" xfId="0" applyFont="1" applyBorder="1" applyAlignment="1">
      <alignment horizontal="center" vertical="center" shrinkToFit="1"/>
    </xf>
    <xf numFmtId="0" fontId="40" fillId="0" borderId="83" xfId="0" applyFont="1" applyBorder="1" applyAlignment="1">
      <alignment horizontal="center" vertical="center" shrinkToFit="1"/>
    </xf>
    <xf numFmtId="0" fontId="30" fillId="0" borderId="84" xfId="0" applyFont="1" applyBorder="1" applyAlignment="1">
      <alignment horizontal="center" vertical="center"/>
    </xf>
    <xf numFmtId="211" fontId="21" fillId="0" borderId="85" xfId="0" applyNumberFormat="1" applyFont="1" applyBorder="1" applyAlignment="1">
      <alignment horizontal="distributed" vertical="center" justifyLastLine="1"/>
    </xf>
    <xf numFmtId="0" fontId="30" fillId="0" borderId="86" xfId="0" applyFont="1" applyBorder="1" applyAlignment="1">
      <alignment horizontal="left" vertical="top"/>
    </xf>
    <xf numFmtId="0" fontId="30" fillId="0" borderId="87" xfId="0" applyFont="1" applyBorder="1" applyAlignment="1">
      <alignment horizontal="center" vertical="center"/>
    </xf>
    <xf numFmtId="0" fontId="40" fillId="0" borderId="58" xfId="0" applyFont="1" applyBorder="1" applyAlignment="1">
      <alignment horizontal="center" vertical="center" shrinkToFit="1"/>
    </xf>
    <xf numFmtId="0" fontId="26" fillId="0" borderId="88" xfId="0" applyFont="1" applyBorder="1" applyAlignment="1">
      <alignment horizontal="center" vertical="center"/>
    </xf>
    <xf numFmtId="0" fontId="30" fillId="0" borderId="87" xfId="0" applyFont="1" applyBorder="1" applyAlignment="1">
      <alignment vertical="center"/>
    </xf>
    <xf numFmtId="0" fontId="40" fillId="0" borderId="89" xfId="0" applyFont="1" applyBorder="1" applyAlignment="1">
      <alignment horizontal="center" vertical="center" shrinkToFit="1"/>
    </xf>
    <xf numFmtId="0" fontId="41" fillId="0" borderId="89" xfId="0" applyFont="1" applyBorder="1" applyAlignment="1">
      <alignment horizontal="center" vertical="center" shrinkToFit="1"/>
    </xf>
    <xf numFmtId="0" fontId="26" fillId="0" borderId="90" xfId="0" applyFont="1" applyBorder="1" applyAlignment="1">
      <alignment horizontal="center" vertical="center"/>
    </xf>
    <xf numFmtId="0" fontId="30" fillId="0" borderId="56" xfId="0" applyFont="1" applyBorder="1" applyAlignment="1">
      <alignment vertical="center"/>
    </xf>
    <xf numFmtId="0" fontId="30" fillId="24" borderId="75" xfId="0" applyFont="1" applyFill="1" applyBorder="1" applyAlignment="1">
      <alignment horizontal="center" vertical="center"/>
    </xf>
    <xf numFmtId="0" fontId="40" fillId="24" borderId="76" xfId="0" applyFont="1" applyFill="1" applyBorder="1" applyAlignment="1">
      <alignment horizontal="center" vertical="center" shrinkToFit="1"/>
    </xf>
    <xf numFmtId="0" fontId="41" fillId="24" borderId="76" xfId="0" applyFont="1" applyFill="1" applyBorder="1" applyAlignment="1">
      <alignment horizontal="center" vertical="center" shrinkToFit="1"/>
    </xf>
    <xf numFmtId="0" fontId="30" fillId="24" borderId="77" xfId="0" applyFont="1" applyFill="1" applyBorder="1" applyAlignment="1">
      <alignment horizontal="center" vertical="center"/>
    </xf>
    <xf numFmtId="211" fontId="43" fillId="0" borderId="85" xfId="0" applyNumberFormat="1" applyFont="1" applyBorder="1" applyAlignment="1">
      <alignment horizontal="distributed" vertical="center" justifyLastLine="1"/>
    </xf>
    <xf numFmtId="0" fontId="30" fillId="24" borderId="87" xfId="0" applyFont="1" applyFill="1" applyBorder="1" applyAlignment="1">
      <alignment horizontal="center" vertical="center"/>
    </xf>
    <xf numFmtId="0" fontId="40" fillId="24" borderId="58" xfId="0" applyFont="1" applyFill="1" applyBorder="1" applyAlignment="1">
      <alignment horizontal="center" vertical="center" shrinkToFit="1"/>
    </xf>
    <xf numFmtId="211" fontId="43" fillId="0" borderId="62" xfId="0" applyNumberFormat="1" applyFont="1" applyBorder="1" applyAlignment="1">
      <alignment horizontal="distributed" vertical="center" justifyLastLine="1"/>
    </xf>
    <xf numFmtId="0" fontId="30" fillId="24" borderId="87" xfId="0" applyFont="1" applyFill="1" applyBorder="1" applyAlignment="1">
      <alignment vertical="center"/>
    </xf>
    <xf numFmtId="0" fontId="40" fillId="24" borderId="89" xfId="0" applyFont="1" applyFill="1" applyBorder="1" applyAlignment="1">
      <alignment horizontal="center" vertical="center" shrinkToFit="1"/>
    </xf>
    <xf numFmtId="0" fontId="41" fillId="24" borderId="89" xfId="0" applyFont="1" applyFill="1" applyBorder="1" applyAlignment="1">
      <alignment horizontal="center" vertical="center" shrinkToFit="1"/>
    </xf>
    <xf numFmtId="0" fontId="30" fillId="24" borderId="81" xfId="0" applyFont="1" applyFill="1" applyBorder="1" applyAlignment="1">
      <alignment horizontal="center" vertical="center"/>
    </xf>
    <xf numFmtId="0" fontId="40" fillId="24" borderId="82" xfId="0" applyFont="1" applyFill="1" applyBorder="1" applyAlignment="1">
      <alignment horizontal="center" vertical="center" shrinkToFit="1"/>
    </xf>
    <xf numFmtId="0" fontId="40" fillId="24" borderId="83" xfId="0" applyFont="1" applyFill="1" applyBorder="1" applyAlignment="1">
      <alignment horizontal="center" vertical="center" shrinkToFit="1"/>
    </xf>
    <xf numFmtId="0" fontId="42" fillId="0" borderId="62" xfId="0" applyFont="1" applyBorder="1" applyAlignment="1">
      <alignment horizontal="center" vertical="center" wrapText="1"/>
    </xf>
    <xf numFmtId="0" fontId="30" fillId="0" borderId="91" xfId="0" applyFont="1" applyBorder="1" applyAlignment="1">
      <alignment horizontal="left" vertical="top"/>
    </xf>
    <xf numFmtId="0" fontId="30" fillId="24" borderId="56" xfId="0" applyFont="1" applyFill="1" applyBorder="1" applyAlignment="1">
      <alignment vertical="center"/>
    </xf>
    <xf numFmtId="0" fontId="30" fillId="0" borderId="92" xfId="0" applyFont="1" applyBorder="1" applyAlignment="1">
      <alignment vertical="center"/>
    </xf>
    <xf numFmtId="0" fontId="26" fillId="0" borderId="93" xfId="0" applyFont="1" applyBorder="1" applyAlignment="1">
      <alignment horizontal="center" vertical="center"/>
    </xf>
    <xf numFmtId="0" fontId="30" fillId="0" borderId="94" xfId="0" applyFont="1" applyBorder="1" applyAlignment="1">
      <alignment horizontal="left" vertical="top"/>
    </xf>
    <xf numFmtId="0" fontId="26" fillId="0" borderId="95" xfId="0" applyFont="1" applyBorder="1" applyAlignment="1">
      <alignment horizontal="center" vertical="center"/>
    </xf>
    <xf numFmtId="0" fontId="44" fillId="0" borderId="62" xfId="0" applyFont="1" applyBorder="1"/>
    <xf numFmtId="0" fontId="42" fillId="0" borderId="96" xfId="0" applyFont="1" applyBorder="1" applyAlignment="1">
      <alignment horizontal="center" vertical="center" wrapText="1"/>
    </xf>
    <xf numFmtId="0" fontId="30" fillId="0" borderId="97" xfId="0" applyFont="1" applyBorder="1" applyAlignment="1">
      <alignment horizontal="left" vertical="top"/>
    </xf>
    <xf numFmtId="0" fontId="26" fillId="0" borderId="98" xfId="0" applyFont="1" applyBorder="1" applyAlignment="1">
      <alignment horizontal="center" vertical="center"/>
    </xf>
    <xf numFmtId="0" fontId="26" fillId="0" borderId="99" xfId="0" applyFont="1" applyBorder="1" applyAlignment="1">
      <alignment horizontal="center" vertical="center"/>
    </xf>
    <xf numFmtId="0" fontId="26" fillId="0" borderId="100" xfId="0" applyFont="1" applyBorder="1" applyAlignment="1">
      <alignment horizontal="center" vertical="center"/>
    </xf>
    <xf numFmtId="0" fontId="42" fillId="0" borderId="101" xfId="0" applyFont="1" applyBorder="1" applyAlignment="1">
      <alignment horizontal="center" vertical="center"/>
    </xf>
    <xf numFmtId="0" fontId="42" fillId="0" borderId="102" xfId="0" applyFont="1" applyBorder="1" applyAlignment="1">
      <alignment horizontal="center" vertical="center"/>
    </xf>
    <xf numFmtId="0" fontId="42" fillId="0" borderId="103" xfId="0" applyFont="1" applyBorder="1" applyAlignment="1">
      <alignment horizontal="center" vertical="center"/>
    </xf>
    <xf numFmtId="0" fontId="42" fillId="0" borderId="104" xfId="0" applyFont="1" applyBorder="1" applyAlignment="1">
      <alignment horizontal="center" vertical="center"/>
    </xf>
    <xf numFmtId="0" fontId="45" fillId="0" borderId="105" xfId="0" applyFont="1" applyBorder="1" applyAlignment="1">
      <alignment horizontal="center" vertical="center" wrapText="1" shrinkToFit="1"/>
    </xf>
    <xf numFmtId="0" fontId="45" fillId="0" borderId="106" xfId="0" applyFont="1" applyBorder="1" applyAlignment="1">
      <alignment horizontal="center" vertical="center" wrapText="1" shrinkToFit="1"/>
    </xf>
    <xf numFmtId="0" fontId="26" fillId="0" borderId="107" xfId="0" applyFont="1" applyBorder="1" applyAlignment="1">
      <alignment horizontal="center" vertical="center"/>
    </xf>
    <xf numFmtId="0" fontId="26" fillId="0" borderId="108" xfId="0" applyFont="1" applyBorder="1" applyAlignment="1">
      <alignment horizontal="center" vertical="center"/>
    </xf>
    <xf numFmtId="0" fontId="26" fillId="0" borderId="109" xfId="0" applyFont="1" applyBorder="1" applyAlignment="1">
      <alignment horizontal="center" vertical="center"/>
    </xf>
    <xf numFmtId="0" fontId="30" fillId="0" borderId="110" xfId="0" applyFont="1" applyBorder="1" applyAlignment="1">
      <alignment horizontal="left" vertical="center" shrinkToFit="1"/>
    </xf>
    <xf numFmtId="0" fontId="30" fillId="0" borderId="111" xfId="0" applyFont="1" applyBorder="1" applyAlignment="1">
      <alignment horizontal="left" vertical="center" shrinkToFit="1"/>
    </xf>
    <xf numFmtId="0" fontId="30" fillId="0" borderId="112" xfId="0" applyFont="1" applyBorder="1" applyAlignment="1">
      <alignment horizontal="left" vertical="center" shrinkToFit="1"/>
    </xf>
    <xf numFmtId="0" fontId="30" fillId="0" borderId="113" xfId="0" applyFont="1" applyBorder="1" applyAlignment="1">
      <alignment horizontal="left" vertical="center" shrinkToFit="1"/>
    </xf>
    <xf numFmtId="0" fontId="30" fillId="0" borderId="114" xfId="0" applyFont="1" applyBorder="1" applyAlignment="1">
      <alignment horizontal="left" vertical="center" shrinkToFit="1"/>
    </xf>
    <xf numFmtId="0" fontId="45" fillId="0" borderId="111" xfId="0" applyFont="1" applyBorder="1" applyAlignment="1">
      <alignment horizontal="center" vertical="center" wrapText="1" shrinkToFit="1"/>
    </xf>
    <xf numFmtId="0" fontId="45" fillId="0" borderId="114" xfId="0" applyFont="1" applyBorder="1" applyAlignment="1">
      <alignment horizontal="center" vertical="center" wrapText="1" shrinkToFit="1"/>
    </xf>
    <xf numFmtId="0" fontId="26" fillId="0" borderId="0" xfId="0" applyFont="1" applyAlignment="1">
      <alignment horizontal="left" vertical="center" shrinkToFit="1"/>
    </xf>
    <xf numFmtId="0" fontId="26" fillId="0" borderId="0" xfId="0" applyFont="1" applyAlignment="1">
      <alignment horizontal="left" vertical="center"/>
    </xf>
    <xf numFmtId="0" fontId="46" fillId="0" borderId="0" xfId="0" applyFont="1" applyAlignment="1">
      <alignment horizontal="center" vertical="center" shrinkToFit="1"/>
    </xf>
    <xf numFmtId="0" fontId="21" fillId="0" borderId="0" xfId="0" applyFont="1" applyAlignment="1">
      <alignment horizontal="center" vertical="center"/>
    </xf>
    <xf numFmtId="0" fontId="25" fillId="0" borderId="0" xfId="0" applyFont="1" applyAlignment="1">
      <alignment horizontal="right" vertical="center" shrinkToFit="1"/>
    </xf>
    <xf numFmtId="0" fontId="24" fillId="0" borderId="0" xfId="0" applyFont="1" applyAlignment="1">
      <alignment horizontal="distributed" vertical="center" shrinkToFit="1"/>
    </xf>
    <xf numFmtId="0" fontId="47" fillId="0" borderId="0" xfId="0" applyFont="1" applyAlignment="1">
      <alignment horizontal="center" vertical="center"/>
    </xf>
    <xf numFmtId="0" fontId="26" fillId="0" borderId="0" xfId="42" applyFont="1" applyAlignment="1">
      <alignment horizontal="center" vertical="center"/>
    </xf>
    <xf numFmtId="0" fontId="26" fillId="0" borderId="115" xfId="42" applyFont="1" applyBorder="1" applyAlignment="1">
      <alignment horizontal="center" vertical="center"/>
    </xf>
    <xf numFmtId="0" fontId="26" fillId="0" borderId="117" xfId="42" applyFont="1" applyBorder="1" applyAlignment="1">
      <alignment horizontal="center" vertical="center"/>
    </xf>
    <xf numFmtId="0" fontId="26" fillId="0" borderId="115" xfId="42" applyFont="1" applyBorder="1" applyAlignment="1">
      <alignment horizontal="center" vertical="center" shrinkToFit="1"/>
    </xf>
    <xf numFmtId="0" fontId="26" fillId="0" borderId="0" xfId="42" applyFont="1" applyAlignment="1">
      <alignment horizontal="center" vertical="center"/>
    </xf>
    <xf numFmtId="0" fontId="26" fillId="0" borderId="118" xfId="42" applyFont="1" applyBorder="1" applyAlignment="1">
      <alignment horizontal="center" vertical="center"/>
    </xf>
    <xf numFmtId="0" fontId="26" fillId="0" borderId="120" xfId="42" applyFont="1" applyBorder="1" applyAlignment="1">
      <alignment horizontal="center" vertical="center"/>
    </xf>
    <xf numFmtId="0" fontId="26" fillId="0" borderId="118" xfId="42" applyFont="1" applyBorder="1" applyAlignment="1">
      <alignment horizontal="center" vertical="center" shrinkToFit="1"/>
    </xf>
    <xf numFmtId="0" fontId="26" fillId="0" borderId="121" xfId="42" applyFont="1" applyBorder="1" applyAlignment="1">
      <alignment horizontal="center" vertical="center"/>
    </xf>
    <xf numFmtId="0" fontId="26" fillId="0" borderId="123" xfId="42" applyFont="1" applyBorder="1" applyAlignment="1">
      <alignment horizontal="center" vertical="center"/>
    </xf>
    <xf numFmtId="0" fontId="26" fillId="0" borderId="121" xfId="42" applyFont="1" applyBorder="1" applyAlignment="1">
      <alignment horizontal="center" vertical="center" shrinkToFit="1"/>
    </xf>
    <xf numFmtId="0" fontId="26" fillId="0" borderId="124" xfId="42" applyFont="1" applyBorder="1" applyAlignment="1">
      <alignment horizontal="center" vertical="center"/>
    </xf>
    <xf numFmtId="0" fontId="26" fillId="0" borderId="124" xfId="42" applyFont="1" applyBorder="1" applyAlignment="1">
      <alignment horizontal="center" vertical="center" shrinkToFit="1"/>
    </xf>
    <xf numFmtId="0" fontId="26" fillId="0" borderId="127" xfId="42" applyFont="1" applyBorder="1" applyAlignment="1">
      <alignment horizontal="center" vertical="center"/>
    </xf>
    <xf numFmtId="0" fontId="26" fillId="0" borderId="127" xfId="42" applyFont="1" applyBorder="1" applyAlignment="1">
      <alignment horizontal="center" vertical="center" shrinkToFit="1"/>
    </xf>
    <xf numFmtId="0" fontId="26" fillId="0" borderId="129" xfId="42" applyFont="1" applyBorder="1" applyAlignment="1">
      <alignment horizontal="center" vertical="center" shrinkToFit="1"/>
    </xf>
    <xf numFmtId="0" fontId="26" fillId="0" borderId="131" xfId="42" applyFont="1" applyBorder="1" applyAlignment="1">
      <alignment horizontal="center" vertical="center"/>
    </xf>
    <xf numFmtId="0" fontId="26" fillId="0" borderId="0" xfId="42" applyFont="1" applyAlignment="1">
      <alignment horizontal="distributed" vertical="center" indent="3"/>
    </xf>
    <xf numFmtId="0" fontId="26" fillId="0" borderId="132" xfId="42" applyFont="1" applyBorder="1" applyAlignment="1">
      <alignment horizontal="center" vertical="center" shrinkToFit="1"/>
    </xf>
    <xf numFmtId="0" fontId="26" fillId="0" borderId="134" xfId="42" applyFont="1" applyBorder="1" applyAlignment="1">
      <alignment horizontal="center" vertical="center"/>
    </xf>
    <xf numFmtId="0" fontId="26" fillId="0" borderId="135" xfId="42" applyFont="1" applyBorder="1" applyAlignment="1">
      <alignment horizontal="center" vertical="center"/>
    </xf>
    <xf numFmtId="0" fontId="26" fillId="0" borderId="136" xfId="42" applyFont="1" applyBorder="1" applyAlignment="1">
      <alignment horizontal="center" vertical="center"/>
    </xf>
    <xf numFmtId="0" fontId="26" fillId="0" borderId="137" xfId="42" applyFont="1" applyBorder="1" applyAlignment="1">
      <alignment horizontal="center" vertical="center"/>
    </xf>
    <xf numFmtId="0" fontId="48" fillId="0" borderId="0" xfId="42" applyFont="1" applyAlignment="1">
      <alignment horizontal="center" vertical="center"/>
    </xf>
    <xf numFmtId="0" fontId="26" fillId="0" borderId="133" xfId="42" applyFont="1" applyBorder="1" applyAlignment="1">
      <alignment horizontal="center" vertical="center"/>
    </xf>
    <xf numFmtId="0" fontId="26" fillId="0" borderId="130" xfId="42" applyFont="1" applyBorder="1" applyAlignment="1">
      <alignment horizontal="center" vertical="center"/>
    </xf>
    <xf numFmtId="0" fontId="26" fillId="0" borderId="128" xfId="42" applyFont="1" applyBorder="1" applyAlignment="1">
      <alignment horizontal="center" vertical="center"/>
    </xf>
    <xf numFmtId="0" fontId="26" fillId="0" borderId="126" xfId="42" applyFont="1" applyBorder="1" applyAlignment="1">
      <alignment horizontal="center" vertical="center"/>
    </xf>
    <xf numFmtId="0" fontId="26" fillId="0" borderId="125" xfId="42" applyFont="1" applyBorder="1" applyAlignment="1">
      <alignment horizontal="center" vertical="center"/>
    </xf>
    <xf numFmtId="0" fontId="26" fillId="0" borderId="122" xfId="42" applyFont="1" applyBorder="1" applyAlignment="1">
      <alignment horizontal="center" vertical="center"/>
    </xf>
    <xf numFmtId="0" fontId="26" fillId="0" borderId="119" xfId="42" applyFont="1" applyBorder="1" applyAlignment="1">
      <alignment horizontal="center" vertical="center"/>
    </xf>
    <xf numFmtId="0" fontId="26" fillId="0" borderId="116" xfId="42"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新人大会結果（決勝リーグも）２１" xfId="42" xr:uid="{978EC172-8239-49D2-B7A4-B44C015641BB}"/>
    <cellStyle name="良い" xfId="41" builtinId="26" customBuiltin="1"/>
  </cellStyles>
  <dxfs count="8">
    <dxf>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
      <fill>
        <patternFill>
          <bgColor indexed="22"/>
        </patternFill>
      </fill>
    </dxf>
    <dxf>
      <fill>
        <patternFill>
          <bgColor indexed="22"/>
        </patternFill>
      </fill>
    </dxf>
    <dxf>
      <font>
        <b/>
        <i val="0"/>
        <condense val="0"/>
        <extend val="0"/>
        <color indexed="9"/>
      </font>
      <fill>
        <patternFill>
          <bgColor indexed="8"/>
        </patternFill>
      </fill>
    </dxf>
    <dxf>
      <fill>
        <patternFill>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58</xdr:row>
      <xdr:rowOff>0</xdr:rowOff>
    </xdr:from>
    <xdr:to>
      <xdr:col>7</xdr:col>
      <xdr:colOff>0</xdr:colOff>
      <xdr:row>58</xdr:row>
      <xdr:rowOff>0</xdr:rowOff>
    </xdr:to>
    <xdr:sp macro="" textlink="">
      <xdr:nvSpPr>
        <xdr:cNvPr id="1025" name="Line 1">
          <a:extLst>
            <a:ext uri="{FF2B5EF4-FFF2-40B4-BE49-F238E27FC236}">
              <a16:creationId xmlns:a16="http://schemas.microsoft.com/office/drawing/2014/main" id="{4194FAE1-206C-2B3B-49BE-73BDAE48673E}"/>
            </a:ext>
          </a:extLst>
        </xdr:cNvPr>
        <xdr:cNvSpPr>
          <a:spLocks noChangeShapeType="1"/>
        </xdr:cNvSpPr>
      </xdr:nvSpPr>
      <xdr:spPr bwMode="auto">
        <a:xfrm flipH="1">
          <a:off x="182880" y="889254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64</xdr:row>
      <xdr:rowOff>0</xdr:rowOff>
    </xdr:from>
    <xdr:to>
      <xdr:col>7</xdr:col>
      <xdr:colOff>0</xdr:colOff>
      <xdr:row>64</xdr:row>
      <xdr:rowOff>0</xdr:rowOff>
    </xdr:to>
    <xdr:sp macro="" textlink="">
      <xdr:nvSpPr>
        <xdr:cNvPr id="1026" name="Line 2">
          <a:extLst>
            <a:ext uri="{FF2B5EF4-FFF2-40B4-BE49-F238E27FC236}">
              <a16:creationId xmlns:a16="http://schemas.microsoft.com/office/drawing/2014/main" id="{A188BB41-0DB3-2F33-200F-9F4C57EE5A33}"/>
            </a:ext>
          </a:extLst>
        </xdr:cNvPr>
        <xdr:cNvSpPr>
          <a:spLocks noChangeShapeType="1"/>
        </xdr:cNvSpPr>
      </xdr:nvSpPr>
      <xdr:spPr bwMode="auto">
        <a:xfrm flipH="1">
          <a:off x="182880" y="976122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62</xdr:row>
      <xdr:rowOff>0</xdr:rowOff>
    </xdr:from>
    <xdr:to>
      <xdr:col>7</xdr:col>
      <xdr:colOff>0</xdr:colOff>
      <xdr:row>62</xdr:row>
      <xdr:rowOff>0</xdr:rowOff>
    </xdr:to>
    <xdr:sp macro="" textlink="">
      <xdr:nvSpPr>
        <xdr:cNvPr id="1027" name="Line 3">
          <a:extLst>
            <a:ext uri="{FF2B5EF4-FFF2-40B4-BE49-F238E27FC236}">
              <a16:creationId xmlns:a16="http://schemas.microsoft.com/office/drawing/2014/main" id="{F5C445F6-56D8-D9FF-2B41-6B22078BF148}"/>
            </a:ext>
          </a:extLst>
        </xdr:cNvPr>
        <xdr:cNvSpPr>
          <a:spLocks noChangeShapeType="1"/>
        </xdr:cNvSpPr>
      </xdr:nvSpPr>
      <xdr:spPr bwMode="auto">
        <a:xfrm flipH="1">
          <a:off x="182880" y="947166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34</xdr:row>
      <xdr:rowOff>0</xdr:rowOff>
    </xdr:from>
    <xdr:to>
      <xdr:col>7</xdr:col>
      <xdr:colOff>0</xdr:colOff>
      <xdr:row>34</xdr:row>
      <xdr:rowOff>0</xdr:rowOff>
    </xdr:to>
    <xdr:sp macro="" textlink="">
      <xdr:nvSpPr>
        <xdr:cNvPr id="1028" name="Line 4">
          <a:extLst>
            <a:ext uri="{FF2B5EF4-FFF2-40B4-BE49-F238E27FC236}">
              <a16:creationId xmlns:a16="http://schemas.microsoft.com/office/drawing/2014/main" id="{8DB2F4E1-5712-5893-D030-B4DE5F595A4F}"/>
            </a:ext>
          </a:extLst>
        </xdr:cNvPr>
        <xdr:cNvSpPr>
          <a:spLocks noChangeShapeType="1"/>
        </xdr:cNvSpPr>
      </xdr:nvSpPr>
      <xdr:spPr bwMode="auto">
        <a:xfrm flipH="1">
          <a:off x="182880" y="541782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0</xdr:colOff>
      <xdr:row>22</xdr:row>
      <xdr:rowOff>0</xdr:rowOff>
    </xdr:from>
    <xdr:to>
      <xdr:col>14</xdr:col>
      <xdr:colOff>0</xdr:colOff>
      <xdr:row>24</xdr:row>
      <xdr:rowOff>0</xdr:rowOff>
    </xdr:to>
    <xdr:sp macro="" textlink="">
      <xdr:nvSpPr>
        <xdr:cNvPr id="1029" name="Rectangle 5">
          <a:extLst>
            <a:ext uri="{FF2B5EF4-FFF2-40B4-BE49-F238E27FC236}">
              <a16:creationId xmlns:a16="http://schemas.microsoft.com/office/drawing/2014/main" id="{938FDEF4-ACC0-DB78-76AB-B38EA3D64E91}"/>
            </a:ext>
          </a:extLst>
        </xdr:cNvPr>
        <xdr:cNvSpPr>
          <a:spLocks noChangeArrowheads="1"/>
        </xdr:cNvSpPr>
      </xdr:nvSpPr>
      <xdr:spPr bwMode="auto">
        <a:xfrm>
          <a:off x="2872740" y="3680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12</xdr:col>
      <xdr:colOff>0</xdr:colOff>
      <xdr:row>14</xdr:row>
      <xdr:rowOff>0</xdr:rowOff>
    </xdr:from>
    <xdr:to>
      <xdr:col>13</xdr:col>
      <xdr:colOff>0</xdr:colOff>
      <xdr:row>16</xdr:row>
      <xdr:rowOff>0</xdr:rowOff>
    </xdr:to>
    <xdr:sp macro="" textlink="">
      <xdr:nvSpPr>
        <xdr:cNvPr id="1030" name="Rectangle 6">
          <a:extLst>
            <a:ext uri="{FF2B5EF4-FFF2-40B4-BE49-F238E27FC236}">
              <a16:creationId xmlns:a16="http://schemas.microsoft.com/office/drawing/2014/main" id="{840FB025-62D9-EC3A-A33A-65C4CC521574}"/>
            </a:ext>
          </a:extLst>
        </xdr:cNvPr>
        <xdr:cNvSpPr>
          <a:spLocks noChangeArrowheads="1"/>
        </xdr:cNvSpPr>
      </xdr:nvSpPr>
      <xdr:spPr bwMode="auto">
        <a:xfrm>
          <a:off x="2689860" y="25222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12</xdr:col>
      <xdr:colOff>0</xdr:colOff>
      <xdr:row>30</xdr:row>
      <xdr:rowOff>0</xdr:rowOff>
    </xdr:from>
    <xdr:to>
      <xdr:col>13</xdr:col>
      <xdr:colOff>0</xdr:colOff>
      <xdr:row>32</xdr:row>
      <xdr:rowOff>0</xdr:rowOff>
    </xdr:to>
    <xdr:sp macro="" textlink="">
      <xdr:nvSpPr>
        <xdr:cNvPr id="1031" name="Rectangle 7">
          <a:extLst>
            <a:ext uri="{FF2B5EF4-FFF2-40B4-BE49-F238E27FC236}">
              <a16:creationId xmlns:a16="http://schemas.microsoft.com/office/drawing/2014/main" id="{408D7A8E-96DB-8F9A-57A2-7F1EF84BF7C9}"/>
            </a:ext>
          </a:extLst>
        </xdr:cNvPr>
        <xdr:cNvSpPr>
          <a:spLocks noChangeArrowheads="1"/>
        </xdr:cNvSpPr>
      </xdr:nvSpPr>
      <xdr:spPr bwMode="auto">
        <a:xfrm>
          <a:off x="2689860" y="4838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12</xdr:col>
      <xdr:colOff>0</xdr:colOff>
      <xdr:row>46</xdr:row>
      <xdr:rowOff>0</xdr:rowOff>
    </xdr:from>
    <xdr:to>
      <xdr:col>13</xdr:col>
      <xdr:colOff>0</xdr:colOff>
      <xdr:row>48</xdr:row>
      <xdr:rowOff>0</xdr:rowOff>
    </xdr:to>
    <xdr:sp macro="" textlink="">
      <xdr:nvSpPr>
        <xdr:cNvPr id="1032" name="Rectangle 8">
          <a:extLst>
            <a:ext uri="{FF2B5EF4-FFF2-40B4-BE49-F238E27FC236}">
              <a16:creationId xmlns:a16="http://schemas.microsoft.com/office/drawing/2014/main" id="{9837C28A-D828-F2A2-12F4-7147A7BE1486}"/>
            </a:ext>
          </a:extLst>
        </xdr:cNvPr>
        <xdr:cNvSpPr>
          <a:spLocks noChangeArrowheads="1"/>
        </xdr:cNvSpPr>
      </xdr:nvSpPr>
      <xdr:spPr bwMode="auto">
        <a:xfrm>
          <a:off x="2689860" y="71551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13</xdr:col>
      <xdr:colOff>0</xdr:colOff>
      <xdr:row>54</xdr:row>
      <xdr:rowOff>0</xdr:rowOff>
    </xdr:from>
    <xdr:to>
      <xdr:col>14</xdr:col>
      <xdr:colOff>0</xdr:colOff>
      <xdr:row>56</xdr:row>
      <xdr:rowOff>0</xdr:rowOff>
    </xdr:to>
    <xdr:sp macro="" textlink="">
      <xdr:nvSpPr>
        <xdr:cNvPr id="1033" name="Rectangle 9">
          <a:extLst>
            <a:ext uri="{FF2B5EF4-FFF2-40B4-BE49-F238E27FC236}">
              <a16:creationId xmlns:a16="http://schemas.microsoft.com/office/drawing/2014/main" id="{C7283FC5-E7B8-944C-B0CB-12E6E55D42F0}"/>
            </a:ext>
          </a:extLst>
        </xdr:cNvPr>
        <xdr:cNvSpPr>
          <a:spLocks noChangeArrowheads="1"/>
        </xdr:cNvSpPr>
      </xdr:nvSpPr>
      <xdr:spPr bwMode="auto">
        <a:xfrm>
          <a:off x="2872740" y="83134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12</xdr:col>
      <xdr:colOff>0</xdr:colOff>
      <xdr:row>62</xdr:row>
      <xdr:rowOff>0</xdr:rowOff>
    </xdr:from>
    <xdr:to>
      <xdr:col>13</xdr:col>
      <xdr:colOff>0</xdr:colOff>
      <xdr:row>64</xdr:row>
      <xdr:rowOff>0</xdr:rowOff>
    </xdr:to>
    <xdr:sp macro="" textlink="">
      <xdr:nvSpPr>
        <xdr:cNvPr id="1034" name="Rectangle 10">
          <a:extLst>
            <a:ext uri="{FF2B5EF4-FFF2-40B4-BE49-F238E27FC236}">
              <a16:creationId xmlns:a16="http://schemas.microsoft.com/office/drawing/2014/main" id="{4FEC6962-8F2A-1BE3-7093-8F43021F4F11}"/>
            </a:ext>
          </a:extLst>
        </xdr:cNvPr>
        <xdr:cNvSpPr>
          <a:spLocks noChangeArrowheads="1"/>
        </xdr:cNvSpPr>
      </xdr:nvSpPr>
      <xdr:spPr bwMode="auto">
        <a:xfrm>
          <a:off x="2689860" y="94716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24</xdr:col>
      <xdr:colOff>0</xdr:colOff>
      <xdr:row>14</xdr:row>
      <xdr:rowOff>0</xdr:rowOff>
    </xdr:from>
    <xdr:to>
      <xdr:col>25</xdr:col>
      <xdr:colOff>0</xdr:colOff>
      <xdr:row>16</xdr:row>
      <xdr:rowOff>0</xdr:rowOff>
    </xdr:to>
    <xdr:sp macro="" textlink="">
      <xdr:nvSpPr>
        <xdr:cNvPr id="1035" name="Rectangle 11">
          <a:extLst>
            <a:ext uri="{FF2B5EF4-FFF2-40B4-BE49-F238E27FC236}">
              <a16:creationId xmlns:a16="http://schemas.microsoft.com/office/drawing/2014/main" id="{AD1ADCE2-2DEF-EC41-A719-76CE2918B757}"/>
            </a:ext>
          </a:extLst>
        </xdr:cNvPr>
        <xdr:cNvSpPr>
          <a:spLocks noChangeArrowheads="1"/>
        </xdr:cNvSpPr>
      </xdr:nvSpPr>
      <xdr:spPr bwMode="auto">
        <a:xfrm>
          <a:off x="4884420" y="25222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24</xdr:col>
      <xdr:colOff>0</xdr:colOff>
      <xdr:row>30</xdr:row>
      <xdr:rowOff>0</xdr:rowOff>
    </xdr:from>
    <xdr:to>
      <xdr:col>25</xdr:col>
      <xdr:colOff>0</xdr:colOff>
      <xdr:row>32</xdr:row>
      <xdr:rowOff>0</xdr:rowOff>
    </xdr:to>
    <xdr:sp macro="" textlink="">
      <xdr:nvSpPr>
        <xdr:cNvPr id="1036" name="Rectangle 12">
          <a:extLst>
            <a:ext uri="{FF2B5EF4-FFF2-40B4-BE49-F238E27FC236}">
              <a16:creationId xmlns:a16="http://schemas.microsoft.com/office/drawing/2014/main" id="{CC470E36-1590-F9EC-9A98-2C3DF8E2530F}"/>
            </a:ext>
          </a:extLst>
        </xdr:cNvPr>
        <xdr:cNvSpPr>
          <a:spLocks noChangeArrowheads="1"/>
        </xdr:cNvSpPr>
      </xdr:nvSpPr>
      <xdr:spPr bwMode="auto">
        <a:xfrm>
          <a:off x="4884420" y="4838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48</xdr:col>
      <xdr:colOff>0</xdr:colOff>
      <xdr:row>9</xdr:row>
      <xdr:rowOff>0</xdr:rowOff>
    </xdr:from>
    <xdr:to>
      <xdr:col>49</xdr:col>
      <xdr:colOff>0</xdr:colOff>
      <xdr:row>11</xdr:row>
      <xdr:rowOff>0</xdr:rowOff>
    </xdr:to>
    <xdr:sp macro="" textlink="">
      <xdr:nvSpPr>
        <xdr:cNvPr id="1037" name="Rectangle 13">
          <a:extLst>
            <a:ext uri="{FF2B5EF4-FFF2-40B4-BE49-F238E27FC236}">
              <a16:creationId xmlns:a16="http://schemas.microsoft.com/office/drawing/2014/main" id="{EE341293-025B-D4CA-A539-E32BE8967A0F}"/>
            </a:ext>
          </a:extLst>
        </xdr:cNvPr>
        <xdr:cNvSpPr>
          <a:spLocks noChangeArrowheads="1"/>
        </xdr:cNvSpPr>
      </xdr:nvSpPr>
      <xdr:spPr bwMode="auto">
        <a:xfrm>
          <a:off x="10264140" y="1798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31</xdr:col>
      <xdr:colOff>0</xdr:colOff>
      <xdr:row>50</xdr:row>
      <xdr:rowOff>0</xdr:rowOff>
    </xdr:from>
    <xdr:to>
      <xdr:col>36</xdr:col>
      <xdr:colOff>0</xdr:colOff>
      <xdr:row>50</xdr:row>
      <xdr:rowOff>0</xdr:rowOff>
    </xdr:to>
    <xdr:sp macro="" textlink="">
      <xdr:nvSpPr>
        <xdr:cNvPr id="1038" name="Line 14">
          <a:extLst>
            <a:ext uri="{FF2B5EF4-FFF2-40B4-BE49-F238E27FC236}">
              <a16:creationId xmlns:a16="http://schemas.microsoft.com/office/drawing/2014/main" id="{51C3223D-65D8-B1F0-FD65-B8D0D0C4763E}"/>
            </a:ext>
          </a:extLst>
        </xdr:cNvPr>
        <xdr:cNvSpPr>
          <a:spLocks noChangeShapeType="1"/>
        </xdr:cNvSpPr>
      </xdr:nvSpPr>
      <xdr:spPr bwMode="auto">
        <a:xfrm flipH="1">
          <a:off x="5981700" y="77343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54</xdr:row>
      <xdr:rowOff>0</xdr:rowOff>
    </xdr:from>
    <xdr:to>
      <xdr:col>24</xdr:col>
      <xdr:colOff>0</xdr:colOff>
      <xdr:row>56</xdr:row>
      <xdr:rowOff>0</xdr:rowOff>
    </xdr:to>
    <xdr:sp macro="" textlink="">
      <xdr:nvSpPr>
        <xdr:cNvPr id="1039" name="Rectangle 15">
          <a:extLst>
            <a:ext uri="{FF2B5EF4-FFF2-40B4-BE49-F238E27FC236}">
              <a16:creationId xmlns:a16="http://schemas.microsoft.com/office/drawing/2014/main" id="{8810A670-148D-F51F-0C31-E7A4FFC3A898}"/>
            </a:ext>
          </a:extLst>
        </xdr:cNvPr>
        <xdr:cNvSpPr>
          <a:spLocks noChangeArrowheads="1"/>
        </xdr:cNvSpPr>
      </xdr:nvSpPr>
      <xdr:spPr bwMode="auto">
        <a:xfrm>
          <a:off x="4701540" y="83134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24</xdr:col>
      <xdr:colOff>0</xdr:colOff>
      <xdr:row>62</xdr:row>
      <xdr:rowOff>0</xdr:rowOff>
    </xdr:from>
    <xdr:to>
      <xdr:col>25</xdr:col>
      <xdr:colOff>0</xdr:colOff>
      <xdr:row>64</xdr:row>
      <xdr:rowOff>0</xdr:rowOff>
    </xdr:to>
    <xdr:sp macro="" textlink="">
      <xdr:nvSpPr>
        <xdr:cNvPr id="1040" name="Rectangle 16">
          <a:extLst>
            <a:ext uri="{FF2B5EF4-FFF2-40B4-BE49-F238E27FC236}">
              <a16:creationId xmlns:a16="http://schemas.microsoft.com/office/drawing/2014/main" id="{6B2F5ED6-F0C9-B7B5-8F5A-A213EB0983A1}"/>
            </a:ext>
          </a:extLst>
        </xdr:cNvPr>
        <xdr:cNvSpPr>
          <a:spLocks noChangeArrowheads="1"/>
        </xdr:cNvSpPr>
      </xdr:nvSpPr>
      <xdr:spPr bwMode="auto">
        <a:xfrm>
          <a:off x="4884420" y="94716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2</a:t>
          </a:r>
        </a:p>
      </xdr:txBody>
    </xdr:sp>
    <xdr:clientData/>
  </xdr:twoCellAnchor>
  <xdr:twoCellAnchor>
    <xdr:from>
      <xdr:col>24</xdr:col>
      <xdr:colOff>0</xdr:colOff>
      <xdr:row>46</xdr:row>
      <xdr:rowOff>0</xdr:rowOff>
    </xdr:from>
    <xdr:to>
      <xdr:col>25</xdr:col>
      <xdr:colOff>0</xdr:colOff>
      <xdr:row>48</xdr:row>
      <xdr:rowOff>0</xdr:rowOff>
    </xdr:to>
    <xdr:sp macro="" textlink="">
      <xdr:nvSpPr>
        <xdr:cNvPr id="1041" name="Rectangle 17">
          <a:extLst>
            <a:ext uri="{FF2B5EF4-FFF2-40B4-BE49-F238E27FC236}">
              <a16:creationId xmlns:a16="http://schemas.microsoft.com/office/drawing/2014/main" id="{B72F6835-3342-F94A-DF1E-B50563FDE2D3}"/>
            </a:ext>
          </a:extLst>
        </xdr:cNvPr>
        <xdr:cNvSpPr>
          <a:spLocks noChangeArrowheads="1"/>
        </xdr:cNvSpPr>
      </xdr:nvSpPr>
      <xdr:spPr bwMode="auto">
        <a:xfrm>
          <a:off x="4884420" y="71551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11</xdr:col>
      <xdr:colOff>0</xdr:colOff>
      <xdr:row>18</xdr:row>
      <xdr:rowOff>0</xdr:rowOff>
    </xdr:from>
    <xdr:to>
      <xdr:col>12</xdr:col>
      <xdr:colOff>0</xdr:colOff>
      <xdr:row>20</xdr:row>
      <xdr:rowOff>0</xdr:rowOff>
    </xdr:to>
    <xdr:sp macro="" textlink="">
      <xdr:nvSpPr>
        <xdr:cNvPr id="1042" name="Rectangle 18">
          <a:extLst>
            <a:ext uri="{FF2B5EF4-FFF2-40B4-BE49-F238E27FC236}">
              <a16:creationId xmlns:a16="http://schemas.microsoft.com/office/drawing/2014/main" id="{A6287A3C-D622-E8E3-612A-CB8344B2E904}"/>
            </a:ext>
          </a:extLst>
        </xdr:cNvPr>
        <xdr:cNvSpPr>
          <a:spLocks noChangeArrowheads="1"/>
        </xdr:cNvSpPr>
      </xdr:nvSpPr>
      <xdr:spPr bwMode="auto">
        <a:xfrm>
          <a:off x="2506980" y="31013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11</xdr:col>
      <xdr:colOff>0</xdr:colOff>
      <xdr:row>26</xdr:row>
      <xdr:rowOff>0</xdr:rowOff>
    </xdr:from>
    <xdr:to>
      <xdr:col>12</xdr:col>
      <xdr:colOff>0</xdr:colOff>
      <xdr:row>28</xdr:row>
      <xdr:rowOff>0</xdr:rowOff>
    </xdr:to>
    <xdr:sp macro="" textlink="">
      <xdr:nvSpPr>
        <xdr:cNvPr id="1043" name="Rectangle 19">
          <a:extLst>
            <a:ext uri="{FF2B5EF4-FFF2-40B4-BE49-F238E27FC236}">
              <a16:creationId xmlns:a16="http://schemas.microsoft.com/office/drawing/2014/main" id="{4C0A8766-89E1-5981-D6F4-E295D802BD9C}"/>
            </a:ext>
          </a:extLst>
        </xdr:cNvPr>
        <xdr:cNvSpPr>
          <a:spLocks noChangeArrowheads="1"/>
        </xdr:cNvSpPr>
      </xdr:nvSpPr>
      <xdr:spPr bwMode="auto">
        <a:xfrm>
          <a:off x="2506980" y="42595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11</xdr:col>
      <xdr:colOff>0</xdr:colOff>
      <xdr:row>9</xdr:row>
      <xdr:rowOff>0</xdr:rowOff>
    </xdr:from>
    <xdr:to>
      <xdr:col>12</xdr:col>
      <xdr:colOff>0</xdr:colOff>
      <xdr:row>11</xdr:row>
      <xdr:rowOff>0</xdr:rowOff>
    </xdr:to>
    <xdr:sp macro="" textlink="">
      <xdr:nvSpPr>
        <xdr:cNvPr id="1044" name="Rectangle 20">
          <a:extLst>
            <a:ext uri="{FF2B5EF4-FFF2-40B4-BE49-F238E27FC236}">
              <a16:creationId xmlns:a16="http://schemas.microsoft.com/office/drawing/2014/main" id="{461C188E-BAAC-8407-3283-3A9B13FA11AB}"/>
            </a:ext>
          </a:extLst>
        </xdr:cNvPr>
        <xdr:cNvSpPr>
          <a:spLocks noChangeArrowheads="1"/>
        </xdr:cNvSpPr>
      </xdr:nvSpPr>
      <xdr:spPr bwMode="auto">
        <a:xfrm>
          <a:off x="2506980" y="1798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11</xdr:col>
      <xdr:colOff>0</xdr:colOff>
      <xdr:row>34</xdr:row>
      <xdr:rowOff>0</xdr:rowOff>
    </xdr:from>
    <xdr:to>
      <xdr:col>12</xdr:col>
      <xdr:colOff>0</xdr:colOff>
      <xdr:row>36</xdr:row>
      <xdr:rowOff>0</xdr:rowOff>
    </xdr:to>
    <xdr:sp macro="" textlink="">
      <xdr:nvSpPr>
        <xdr:cNvPr id="1045" name="Rectangle 21">
          <a:extLst>
            <a:ext uri="{FF2B5EF4-FFF2-40B4-BE49-F238E27FC236}">
              <a16:creationId xmlns:a16="http://schemas.microsoft.com/office/drawing/2014/main" id="{7F9BFD1D-24F6-EDF3-7E0F-740A1E362E22}"/>
            </a:ext>
          </a:extLst>
        </xdr:cNvPr>
        <xdr:cNvSpPr>
          <a:spLocks noChangeArrowheads="1"/>
        </xdr:cNvSpPr>
      </xdr:nvSpPr>
      <xdr:spPr bwMode="auto">
        <a:xfrm>
          <a:off x="2506980" y="54178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11</xdr:col>
      <xdr:colOff>0</xdr:colOff>
      <xdr:row>42</xdr:row>
      <xdr:rowOff>0</xdr:rowOff>
    </xdr:from>
    <xdr:to>
      <xdr:col>12</xdr:col>
      <xdr:colOff>0</xdr:colOff>
      <xdr:row>44</xdr:row>
      <xdr:rowOff>0</xdr:rowOff>
    </xdr:to>
    <xdr:sp macro="" textlink="">
      <xdr:nvSpPr>
        <xdr:cNvPr id="1046" name="Rectangle 22">
          <a:extLst>
            <a:ext uri="{FF2B5EF4-FFF2-40B4-BE49-F238E27FC236}">
              <a16:creationId xmlns:a16="http://schemas.microsoft.com/office/drawing/2014/main" id="{D8277872-34FF-DBFA-01C7-E5A54E20369C}"/>
            </a:ext>
          </a:extLst>
        </xdr:cNvPr>
        <xdr:cNvSpPr>
          <a:spLocks noChangeArrowheads="1"/>
        </xdr:cNvSpPr>
      </xdr:nvSpPr>
      <xdr:spPr bwMode="auto">
        <a:xfrm>
          <a:off x="2506980" y="65760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11</xdr:col>
      <xdr:colOff>0</xdr:colOff>
      <xdr:row>50</xdr:row>
      <xdr:rowOff>0</xdr:rowOff>
    </xdr:from>
    <xdr:to>
      <xdr:col>12</xdr:col>
      <xdr:colOff>0</xdr:colOff>
      <xdr:row>52</xdr:row>
      <xdr:rowOff>0</xdr:rowOff>
    </xdr:to>
    <xdr:sp macro="" textlink="">
      <xdr:nvSpPr>
        <xdr:cNvPr id="1047" name="Rectangle 23">
          <a:extLst>
            <a:ext uri="{FF2B5EF4-FFF2-40B4-BE49-F238E27FC236}">
              <a16:creationId xmlns:a16="http://schemas.microsoft.com/office/drawing/2014/main" id="{BA6020EA-84D1-158E-9BFB-390CCF63B034}"/>
            </a:ext>
          </a:extLst>
        </xdr:cNvPr>
        <xdr:cNvSpPr>
          <a:spLocks noChangeArrowheads="1"/>
        </xdr:cNvSpPr>
      </xdr:nvSpPr>
      <xdr:spPr bwMode="auto">
        <a:xfrm>
          <a:off x="2506980" y="77343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11</xdr:col>
      <xdr:colOff>0</xdr:colOff>
      <xdr:row>58</xdr:row>
      <xdr:rowOff>0</xdr:rowOff>
    </xdr:from>
    <xdr:to>
      <xdr:col>12</xdr:col>
      <xdr:colOff>0</xdr:colOff>
      <xdr:row>60</xdr:row>
      <xdr:rowOff>0</xdr:rowOff>
    </xdr:to>
    <xdr:sp macro="" textlink="">
      <xdr:nvSpPr>
        <xdr:cNvPr id="1048" name="Rectangle 24">
          <a:extLst>
            <a:ext uri="{FF2B5EF4-FFF2-40B4-BE49-F238E27FC236}">
              <a16:creationId xmlns:a16="http://schemas.microsoft.com/office/drawing/2014/main" id="{81AE3C88-E357-78EF-3B1B-404CDFE7A28F}"/>
            </a:ext>
          </a:extLst>
        </xdr:cNvPr>
        <xdr:cNvSpPr>
          <a:spLocks noChangeArrowheads="1"/>
        </xdr:cNvSpPr>
      </xdr:nvSpPr>
      <xdr:spPr bwMode="auto">
        <a:xfrm>
          <a:off x="2506980" y="88925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11</xdr:col>
      <xdr:colOff>0</xdr:colOff>
      <xdr:row>66</xdr:row>
      <xdr:rowOff>0</xdr:rowOff>
    </xdr:from>
    <xdr:to>
      <xdr:col>12</xdr:col>
      <xdr:colOff>0</xdr:colOff>
      <xdr:row>68</xdr:row>
      <xdr:rowOff>0</xdr:rowOff>
    </xdr:to>
    <xdr:sp macro="" textlink="">
      <xdr:nvSpPr>
        <xdr:cNvPr id="1049" name="Rectangle 25">
          <a:extLst>
            <a:ext uri="{FF2B5EF4-FFF2-40B4-BE49-F238E27FC236}">
              <a16:creationId xmlns:a16="http://schemas.microsoft.com/office/drawing/2014/main" id="{E77BFA23-749A-AC63-F176-E0D94247ED30}"/>
            </a:ext>
          </a:extLst>
        </xdr:cNvPr>
        <xdr:cNvSpPr>
          <a:spLocks noChangeArrowheads="1"/>
        </xdr:cNvSpPr>
      </xdr:nvSpPr>
      <xdr:spPr bwMode="auto">
        <a:xfrm>
          <a:off x="2506980" y="100507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9</xdr:row>
      <xdr:rowOff>0</xdr:rowOff>
    </xdr:from>
    <xdr:to>
      <xdr:col>26</xdr:col>
      <xdr:colOff>0</xdr:colOff>
      <xdr:row>11</xdr:row>
      <xdr:rowOff>0</xdr:rowOff>
    </xdr:to>
    <xdr:sp macro="" textlink="">
      <xdr:nvSpPr>
        <xdr:cNvPr id="1050" name="Rectangle 26">
          <a:extLst>
            <a:ext uri="{FF2B5EF4-FFF2-40B4-BE49-F238E27FC236}">
              <a16:creationId xmlns:a16="http://schemas.microsoft.com/office/drawing/2014/main" id="{2A3F71CF-041B-03EA-D9BF-4800E9D33055}"/>
            </a:ext>
          </a:extLst>
        </xdr:cNvPr>
        <xdr:cNvSpPr>
          <a:spLocks noChangeArrowheads="1"/>
        </xdr:cNvSpPr>
      </xdr:nvSpPr>
      <xdr:spPr bwMode="auto">
        <a:xfrm>
          <a:off x="5067300" y="1798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18</xdr:row>
      <xdr:rowOff>0</xdr:rowOff>
    </xdr:from>
    <xdr:to>
      <xdr:col>26</xdr:col>
      <xdr:colOff>0</xdr:colOff>
      <xdr:row>20</xdr:row>
      <xdr:rowOff>0</xdr:rowOff>
    </xdr:to>
    <xdr:sp macro="" textlink="">
      <xdr:nvSpPr>
        <xdr:cNvPr id="1051" name="Rectangle 27">
          <a:extLst>
            <a:ext uri="{FF2B5EF4-FFF2-40B4-BE49-F238E27FC236}">
              <a16:creationId xmlns:a16="http://schemas.microsoft.com/office/drawing/2014/main" id="{1890A762-7253-41A1-11DB-1DB45BB7FEC5}"/>
            </a:ext>
          </a:extLst>
        </xdr:cNvPr>
        <xdr:cNvSpPr>
          <a:spLocks noChangeArrowheads="1"/>
        </xdr:cNvSpPr>
      </xdr:nvSpPr>
      <xdr:spPr bwMode="auto">
        <a:xfrm>
          <a:off x="5067300" y="31013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25</xdr:col>
      <xdr:colOff>0</xdr:colOff>
      <xdr:row>26</xdr:row>
      <xdr:rowOff>0</xdr:rowOff>
    </xdr:from>
    <xdr:to>
      <xdr:col>26</xdr:col>
      <xdr:colOff>0</xdr:colOff>
      <xdr:row>28</xdr:row>
      <xdr:rowOff>0</xdr:rowOff>
    </xdr:to>
    <xdr:sp macro="" textlink="">
      <xdr:nvSpPr>
        <xdr:cNvPr id="1052" name="Rectangle 28">
          <a:extLst>
            <a:ext uri="{FF2B5EF4-FFF2-40B4-BE49-F238E27FC236}">
              <a16:creationId xmlns:a16="http://schemas.microsoft.com/office/drawing/2014/main" id="{7B2EACB2-3A9C-C4DB-83FE-50F94CE58D28}"/>
            </a:ext>
          </a:extLst>
        </xdr:cNvPr>
        <xdr:cNvSpPr>
          <a:spLocks noChangeArrowheads="1"/>
        </xdr:cNvSpPr>
      </xdr:nvSpPr>
      <xdr:spPr bwMode="auto">
        <a:xfrm>
          <a:off x="5067300" y="42595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25</xdr:col>
      <xdr:colOff>0</xdr:colOff>
      <xdr:row>34</xdr:row>
      <xdr:rowOff>0</xdr:rowOff>
    </xdr:from>
    <xdr:to>
      <xdr:col>26</xdr:col>
      <xdr:colOff>0</xdr:colOff>
      <xdr:row>36</xdr:row>
      <xdr:rowOff>0</xdr:rowOff>
    </xdr:to>
    <xdr:sp macro="" textlink="">
      <xdr:nvSpPr>
        <xdr:cNvPr id="1053" name="Rectangle 29">
          <a:extLst>
            <a:ext uri="{FF2B5EF4-FFF2-40B4-BE49-F238E27FC236}">
              <a16:creationId xmlns:a16="http://schemas.microsoft.com/office/drawing/2014/main" id="{EACF09C5-207B-A3FD-ECBC-CC5D97878F1C}"/>
            </a:ext>
          </a:extLst>
        </xdr:cNvPr>
        <xdr:cNvSpPr>
          <a:spLocks noChangeArrowheads="1"/>
        </xdr:cNvSpPr>
      </xdr:nvSpPr>
      <xdr:spPr bwMode="auto">
        <a:xfrm>
          <a:off x="5067300" y="54178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42</xdr:row>
      <xdr:rowOff>0</xdr:rowOff>
    </xdr:from>
    <xdr:to>
      <xdr:col>26</xdr:col>
      <xdr:colOff>0</xdr:colOff>
      <xdr:row>44</xdr:row>
      <xdr:rowOff>0</xdr:rowOff>
    </xdr:to>
    <xdr:sp macro="" textlink="">
      <xdr:nvSpPr>
        <xdr:cNvPr id="1054" name="Rectangle 30">
          <a:extLst>
            <a:ext uri="{FF2B5EF4-FFF2-40B4-BE49-F238E27FC236}">
              <a16:creationId xmlns:a16="http://schemas.microsoft.com/office/drawing/2014/main" id="{712E9616-D1BB-F9CF-0224-A73030753000}"/>
            </a:ext>
          </a:extLst>
        </xdr:cNvPr>
        <xdr:cNvSpPr>
          <a:spLocks noChangeArrowheads="1"/>
        </xdr:cNvSpPr>
      </xdr:nvSpPr>
      <xdr:spPr bwMode="auto">
        <a:xfrm>
          <a:off x="5067300" y="65760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67</xdr:row>
      <xdr:rowOff>0</xdr:rowOff>
    </xdr:from>
    <xdr:to>
      <xdr:col>26</xdr:col>
      <xdr:colOff>0</xdr:colOff>
      <xdr:row>69</xdr:row>
      <xdr:rowOff>0</xdr:rowOff>
    </xdr:to>
    <xdr:sp macro="" textlink="">
      <xdr:nvSpPr>
        <xdr:cNvPr id="1055" name="Rectangle 31">
          <a:extLst>
            <a:ext uri="{FF2B5EF4-FFF2-40B4-BE49-F238E27FC236}">
              <a16:creationId xmlns:a16="http://schemas.microsoft.com/office/drawing/2014/main" id="{6876EF54-3145-29F3-2CC6-FA6D2BFA7237}"/>
            </a:ext>
          </a:extLst>
        </xdr:cNvPr>
        <xdr:cNvSpPr>
          <a:spLocks noChangeArrowheads="1"/>
        </xdr:cNvSpPr>
      </xdr:nvSpPr>
      <xdr:spPr bwMode="auto">
        <a:xfrm>
          <a:off x="5067300" y="101955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50</xdr:row>
      <xdr:rowOff>0</xdr:rowOff>
    </xdr:from>
    <xdr:to>
      <xdr:col>26</xdr:col>
      <xdr:colOff>0</xdr:colOff>
      <xdr:row>52</xdr:row>
      <xdr:rowOff>0</xdr:rowOff>
    </xdr:to>
    <xdr:sp macro="" textlink="">
      <xdr:nvSpPr>
        <xdr:cNvPr id="1056" name="Rectangle 32">
          <a:extLst>
            <a:ext uri="{FF2B5EF4-FFF2-40B4-BE49-F238E27FC236}">
              <a16:creationId xmlns:a16="http://schemas.microsoft.com/office/drawing/2014/main" id="{A4A8CE5B-DA6B-B62F-57F5-9D4CBCF4471D}"/>
            </a:ext>
          </a:extLst>
        </xdr:cNvPr>
        <xdr:cNvSpPr>
          <a:spLocks noChangeArrowheads="1"/>
        </xdr:cNvSpPr>
      </xdr:nvSpPr>
      <xdr:spPr bwMode="auto">
        <a:xfrm>
          <a:off x="5067300" y="77343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25</xdr:col>
      <xdr:colOff>0</xdr:colOff>
      <xdr:row>58</xdr:row>
      <xdr:rowOff>0</xdr:rowOff>
    </xdr:from>
    <xdr:to>
      <xdr:col>26</xdr:col>
      <xdr:colOff>0</xdr:colOff>
      <xdr:row>60</xdr:row>
      <xdr:rowOff>0</xdr:rowOff>
    </xdr:to>
    <xdr:sp macro="" textlink="">
      <xdr:nvSpPr>
        <xdr:cNvPr id="1057" name="Rectangle 33">
          <a:extLst>
            <a:ext uri="{FF2B5EF4-FFF2-40B4-BE49-F238E27FC236}">
              <a16:creationId xmlns:a16="http://schemas.microsoft.com/office/drawing/2014/main" id="{9C7584A5-2B21-9E87-75C7-E93DFE4D5954}"/>
            </a:ext>
          </a:extLst>
        </xdr:cNvPr>
        <xdr:cNvSpPr>
          <a:spLocks noChangeArrowheads="1"/>
        </xdr:cNvSpPr>
      </xdr:nvSpPr>
      <xdr:spPr bwMode="auto">
        <a:xfrm>
          <a:off x="5067300" y="88925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38</xdr:col>
      <xdr:colOff>0</xdr:colOff>
      <xdr:row>62</xdr:row>
      <xdr:rowOff>0</xdr:rowOff>
    </xdr:from>
    <xdr:to>
      <xdr:col>44</xdr:col>
      <xdr:colOff>0</xdr:colOff>
      <xdr:row>62</xdr:row>
      <xdr:rowOff>0</xdr:rowOff>
    </xdr:to>
    <xdr:sp macro="" textlink="">
      <xdr:nvSpPr>
        <xdr:cNvPr id="1058" name="Line 34">
          <a:extLst>
            <a:ext uri="{FF2B5EF4-FFF2-40B4-BE49-F238E27FC236}">
              <a16:creationId xmlns:a16="http://schemas.microsoft.com/office/drawing/2014/main" id="{C46872C4-B610-B479-91EB-14E1A1651FE9}"/>
            </a:ext>
          </a:extLst>
        </xdr:cNvPr>
        <xdr:cNvSpPr>
          <a:spLocks noChangeShapeType="1"/>
        </xdr:cNvSpPr>
      </xdr:nvSpPr>
      <xdr:spPr bwMode="auto">
        <a:xfrm flipH="1">
          <a:off x="7940040" y="947166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50</xdr:row>
      <xdr:rowOff>0</xdr:rowOff>
    </xdr:from>
    <xdr:to>
      <xdr:col>49</xdr:col>
      <xdr:colOff>0</xdr:colOff>
      <xdr:row>52</xdr:row>
      <xdr:rowOff>0</xdr:rowOff>
    </xdr:to>
    <xdr:sp macro="" textlink="">
      <xdr:nvSpPr>
        <xdr:cNvPr id="1059" name="Rectangle 35">
          <a:extLst>
            <a:ext uri="{FF2B5EF4-FFF2-40B4-BE49-F238E27FC236}">
              <a16:creationId xmlns:a16="http://schemas.microsoft.com/office/drawing/2014/main" id="{74E6E941-DA72-CFAB-485F-DE967C829C09}"/>
            </a:ext>
          </a:extLst>
        </xdr:cNvPr>
        <xdr:cNvSpPr>
          <a:spLocks noChangeArrowheads="1"/>
        </xdr:cNvSpPr>
      </xdr:nvSpPr>
      <xdr:spPr bwMode="auto">
        <a:xfrm>
          <a:off x="10264140" y="77343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48</xdr:col>
      <xdr:colOff>0</xdr:colOff>
      <xdr:row>58</xdr:row>
      <xdr:rowOff>0</xdr:rowOff>
    </xdr:from>
    <xdr:to>
      <xdr:col>49</xdr:col>
      <xdr:colOff>0</xdr:colOff>
      <xdr:row>60</xdr:row>
      <xdr:rowOff>0</xdr:rowOff>
    </xdr:to>
    <xdr:sp macro="" textlink="">
      <xdr:nvSpPr>
        <xdr:cNvPr id="1060" name="Rectangle 36">
          <a:extLst>
            <a:ext uri="{FF2B5EF4-FFF2-40B4-BE49-F238E27FC236}">
              <a16:creationId xmlns:a16="http://schemas.microsoft.com/office/drawing/2014/main" id="{25312A63-6644-5F73-C535-F96D0CDFC9D8}"/>
            </a:ext>
          </a:extLst>
        </xdr:cNvPr>
        <xdr:cNvSpPr>
          <a:spLocks noChangeArrowheads="1"/>
        </xdr:cNvSpPr>
      </xdr:nvSpPr>
      <xdr:spPr bwMode="auto">
        <a:xfrm>
          <a:off x="10264140" y="88925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49</xdr:col>
      <xdr:colOff>0</xdr:colOff>
      <xdr:row>46</xdr:row>
      <xdr:rowOff>0</xdr:rowOff>
    </xdr:from>
    <xdr:to>
      <xdr:col>50</xdr:col>
      <xdr:colOff>0</xdr:colOff>
      <xdr:row>48</xdr:row>
      <xdr:rowOff>0</xdr:rowOff>
    </xdr:to>
    <xdr:sp macro="" textlink="">
      <xdr:nvSpPr>
        <xdr:cNvPr id="1061" name="Rectangle 37">
          <a:extLst>
            <a:ext uri="{FF2B5EF4-FFF2-40B4-BE49-F238E27FC236}">
              <a16:creationId xmlns:a16="http://schemas.microsoft.com/office/drawing/2014/main" id="{D841A493-DA60-2CED-8335-0B0AC519E436}"/>
            </a:ext>
          </a:extLst>
        </xdr:cNvPr>
        <xdr:cNvSpPr>
          <a:spLocks noChangeArrowheads="1"/>
        </xdr:cNvSpPr>
      </xdr:nvSpPr>
      <xdr:spPr bwMode="auto">
        <a:xfrm>
          <a:off x="10447020" y="71551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50</xdr:col>
      <xdr:colOff>0</xdr:colOff>
      <xdr:row>54</xdr:row>
      <xdr:rowOff>0</xdr:rowOff>
    </xdr:from>
    <xdr:to>
      <xdr:col>51</xdr:col>
      <xdr:colOff>0</xdr:colOff>
      <xdr:row>56</xdr:row>
      <xdr:rowOff>0</xdr:rowOff>
    </xdr:to>
    <xdr:sp macro="" textlink="">
      <xdr:nvSpPr>
        <xdr:cNvPr id="1062" name="Rectangle 38">
          <a:extLst>
            <a:ext uri="{FF2B5EF4-FFF2-40B4-BE49-F238E27FC236}">
              <a16:creationId xmlns:a16="http://schemas.microsoft.com/office/drawing/2014/main" id="{EE76221D-570F-6106-3A85-C98F836D18FF}"/>
            </a:ext>
          </a:extLst>
        </xdr:cNvPr>
        <xdr:cNvSpPr>
          <a:spLocks noChangeArrowheads="1"/>
        </xdr:cNvSpPr>
      </xdr:nvSpPr>
      <xdr:spPr bwMode="auto">
        <a:xfrm>
          <a:off x="10629900" y="83134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48</xdr:col>
      <xdr:colOff>0</xdr:colOff>
      <xdr:row>42</xdr:row>
      <xdr:rowOff>0</xdr:rowOff>
    </xdr:from>
    <xdr:to>
      <xdr:col>49</xdr:col>
      <xdr:colOff>0</xdr:colOff>
      <xdr:row>44</xdr:row>
      <xdr:rowOff>0</xdr:rowOff>
    </xdr:to>
    <xdr:sp macro="" textlink="">
      <xdr:nvSpPr>
        <xdr:cNvPr id="1063" name="Rectangle 39">
          <a:extLst>
            <a:ext uri="{FF2B5EF4-FFF2-40B4-BE49-F238E27FC236}">
              <a16:creationId xmlns:a16="http://schemas.microsoft.com/office/drawing/2014/main" id="{62E0C7F9-3D9C-E163-334F-C0269C547DE8}"/>
            </a:ext>
          </a:extLst>
        </xdr:cNvPr>
        <xdr:cNvSpPr>
          <a:spLocks noChangeArrowheads="1"/>
        </xdr:cNvSpPr>
      </xdr:nvSpPr>
      <xdr:spPr bwMode="auto">
        <a:xfrm>
          <a:off x="10264140" y="65760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49</xdr:col>
      <xdr:colOff>0</xdr:colOff>
      <xdr:row>62</xdr:row>
      <xdr:rowOff>0</xdr:rowOff>
    </xdr:from>
    <xdr:to>
      <xdr:col>50</xdr:col>
      <xdr:colOff>0</xdr:colOff>
      <xdr:row>64</xdr:row>
      <xdr:rowOff>0</xdr:rowOff>
    </xdr:to>
    <xdr:sp macro="" textlink="">
      <xdr:nvSpPr>
        <xdr:cNvPr id="1064" name="Rectangle 40">
          <a:extLst>
            <a:ext uri="{FF2B5EF4-FFF2-40B4-BE49-F238E27FC236}">
              <a16:creationId xmlns:a16="http://schemas.microsoft.com/office/drawing/2014/main" id="{22D7E53D-C328-94C1-DB67-01F92C6265D2}"/>
            </a:ext>
          </a:extLst>
        </xdr:cNvPr>
        <xdr:cNvSpPr>
          <a:spLocks noChangeArrowheads="1"/>
        </xdr:cNvSpPr>
      </xdr:nvSpPr>
      <xdr:spPr bwMode="auto">
        <a:xfrm>
          <a:off x="10447020" y="94716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67</xdr:row>
      <xdr:rowOff>0</xdr:rowOff>
    </xdr:from>
    <xdr:to>
      <xdr:col>49</xdr:col>
      <xdr:colOff>0</xdr:colOff>
      <xdr:row>69</xdr:row>
      <xdr:rowOff>0</xdr:rowOff>
    </xdr:to>
    <xdr:sp macro="" textlink="">
      <xdr:nvSpPr>
        <xdr:cNvPr id="1065" name="Rectangle 41">
          <a:extLst>
            <a:ext uri="{FF2B5EF4-FFF2-40B4-BE49-F238E27FC236}">
              <a16:creationId xmlns:a16="http://schemas.microsoft.com/office/drawing/2014/main" id="{461ABC84-72BD-93D5-6B22-ED79556F3D68}"/>
            </a:ext>
          </a:extLst>
        </xdr:cNvPr>
        <xdr:cNvSpPr>
          <a:spLocks noChangeArrowheads="1"/>
        </xdr:cNvSpPr>
      </xdr:nvSpPr>
      <xdr:spPr bwMode="auto">
        <a:xfrm>
          <a:off x="10264140" y="101955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18</xdr:row>
      <xdr:rowOff>0</xdr:rowOff>
    </xdr:from>
    <xdr:to>
      <xdr:col>49</xdr:col>
      <xdr:colOff>0</xdr:colOff>
      <xdr:row>20</xdr:row>
      <xdr:rowOff>0</xdr:rowOff>
    </xdr:to>
    <xdr:sp macro="" textlink="">
      <xdr:nvSpPr>
        <xdr:cNvPr id="1066" name="Rectangle 42">
          <a:extLst>
            <a:ext uri="{FF2B5EF4-FFF2-40B4-BE49-F238E27FC236}">
              <a16:creationId xmlns:a16="http://schemas.microsoft.com/office/drawing/2014/main" id="{6F8EF3F0-101F-1155-6F9D-EAEE725F034F}"/>
            </a:ext>
          </a:extLst>
        </xdr:cNvPr>
        <xdr:cNvSpPr>
          <a:spLocks noChangeArrowheads="1"/>
        </xdr:cNvSpPr>
      </xdr:nvSpPr>
      <xdr:spPr bwMode="auto">
        <a:xfrm>
          <a:off x="10264140" y="31013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48</xdr:col>
      <xdr:colOff>0</xdr:colOff>
      <xdr:row>26</xdr:row>
      <xdr:rowOff>0</xdr:rowOff>
    </xdr:from>
    <xdr:to>
      <xdr:col>49</xdr:col>
      <xdr:colOff>0</xdr:colOff>
      <xdr:row>28</xdr:row>
      <xdr:rowOff>0</xdr:rowOff>
    </xdr:to>
    <xdr:sp macro="" textlink="">
      <xdr:nvSpPr>
        <xdr:cNvPr id="1067" name="Rectangle 43">
          <a:extLst>
            <a:ext uri="{FF2B5EF4-FFF2-40B4-BE49-F238E27FC236}">
              <a16:creationId xmlns:a16="http://schemas.microsoft.com/office/drawing/2014/main" id="{E4FC2B49-2C98-17BF-1C03-CF300FF78515}"/>
            </a:ext>
          </a:extLst>
        </xdr:cNvPr>
        <xdr:cNvSpPr>
          <a:spLocks noChangeArrowheads="1"/>
        </xdr:cNvSpPr>
      </xdr:nvSpPr>
      <xdr:spPr bwMode="auto">
        <a:xfrm>
          <a:off x="10264140" y="42595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49</xdr:col>
      <xdr:colOff>0</xdr:colOff>
      <xdr:row>30</xdr:row>
      <xdr:rowOff>0</xdr:rowOff>
    </xdr:from>
    <xdr:to>
      <xdr:col>50</xdr:col>
      <xdr:colOff>0</xdr:colOff>
      <xdr:row>32</xdr:row>
      <xdr:rowOff>0</xdr:rowOff>
    </xdr:to>
    <xdr:sp macro="" textlink="">
      <xdr:nvSpPr>
        <xdr:cNvPr id="1068" name="Rectangle 44">
          <a:extLst>
            <a:ext uri="{FF2B5EF4-FFF2-40B4-BE49-F238E27FC236}">
              <a16:creationId xmlns:a16="http://schemas.microsoft.com/office/drawing/2014/main" id="{A66EB3FA-0B3B-0B3C-344D-47EB5B00DB43}"/>
            </a:ext>
          </a:extLst>
        </xdr:cNvPr>
        <xdr:cNvSpPr>
          <a:spLocks noChangeArrowheads="1"/>
        </xdr:cNvSpPr>
      </xdr:nvSpPr>
      <xdr:spPr bwMode="auto">
        <a:xfrm>
          <a:off x="10447020" y="4838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2</a:t>
          </a:r>
        </a:p>
      </xdr:txBody>
    </xdr:sp>
    <xdr:clientData/>
  </xdr:twoCellAnchor>
  <xdr:twoCellAnchor>
    <xdr:from>
      <xdr:col>49</xdr:col>
      <xdr:colOff>0</xdr:colOff>
      <xdr:row>14</xdr:row>
      <xdr:rowOff>0</xdr:rowOff>
    </xdr:from>
    <xdr:to>
      <xdr:col>50</xdr:col>
      <xdr:colOff>0</xdr:colOff>
      <xdr:row>16</xdr:row>
      <xdr:rowOff>0</xdr:rowOff>
    </xdr:to>
    <xdr:sp macro="" textlink="">
      <xdr:nvSpPr>
        <xdr:cNvPr id="1069" name="Rectangle 45">
          <a:extLst>
            <a:ext uri="{FF2B5EF4-FFF2-40B4-BE49-F238E27FC236}">
              <a16:creationId xmlns:a16="http://schemas.microsoft.com/office/drawing/2014/main" id="{169CECD7-F80A-4679-DF0B-86D4C585AF6D}"/>
            </a:ext>
          </a:extLst>
        </xdr:cNvPr>
        <xdr:cNvSpPr>
          <a:spLocks noChangeArrowheads="1"/>
        </xdr:cNvSpPr>
      </xdr:nvSpPr>
      <xdr:spPr bwMode="auto">
        <a:xfrm>
          <a:off x="10447020" y="25222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50</xdr:col>
      <xdr:colOff>0</xdr:colOff>
      <xdr:row>22</xdr:row>
      <xdr:rowOff>0</xdr:rowOff>
    </xdr:from>
    <xdr:to>
      <xdr:col>51</xdr:col>
      <xdr:colOff>0</xdr:colOff>
      <xdr:row>24</xdr:row>
      <xdr:rowOff>0</xdr:rowOff>
    </xdr:to>
    <xdr:sp macro="" textlink="">
      <xdr:nvSpPr>
        <xdr:cNvPr id="1070" name="Rectangle 46">
          <a:extLst>
            <a:ext uri="{FF2B5EF4-FFF2-40B4-BE49-F238E27FC236}">
              <a16:creationId xmlns:a16="http://schemas.microsoft.com/office/drawing/2014/main" id="{F7B858F1-2B0D-A75D-5B38-ABC771FB9781}"/>
            </a:ext>
          </a:extLst>
        </xdr:cNvPr>
        <xdr:cNvSpPr>
          <a:spLocks noChangeArrowheads="1"/>
        </xdr:cNvSpPr>
      </xdr:nvSpPr>
      <xdr:spPr bwMode="auto">
        <a:xfrm>
          <a:off x="10629900" y="3680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34</xdr:row>
      <xdr:rowOff>0</xdr:rowOff>
    </xdr:from>
    <xdr:to>
      <xdr:col>49</xdr:col>
      <xdr:colOff>0</xdr:colOff>
      <xdr:row>36</xdr:row>
      <xdr:rowOff>0</xdr:rowOff>
    </xdr:to>
    <xdr:sp macro="" textlink="">
      <xdr:nvSpPr>
        <xdr:cNvPr id="1071" name="Rectangle 47">
          <a:extLst>
            <a:ext uri="{FF2B5EF4-FFF2-40B4-BE49-F238E27FC236}">
              <a16:creationId xmlns:a16="http://schemas.microsoft.com/office/drawing/2014/main" id="{A153742F-675C-B278-D69E-2853BEEB4648}"/>
            </a:ext>
          </a:extLst>
        </xdr:cNvPr>
        <xdr:cNvSpPr>
          <a:spLocks noChangeArrowheads="1"/>
        </xdr:cNvSpPr>
      </xdr:nvSpPr>
      <xdr:spPr bwMode="auto">
        <a:xfrm>
          <a:off x="10264140" y="54178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61</xdr:col>
      <xdr:colOff>0</xdr:colOff>
      <xdr:row>14</xdr:row>
      <xdr:rowOff>0</xdr:rowOff>
    </xdr:from>
    <xdr:to>
      <xdr:col>62</xdr:col>
      <xdr:colOff>0</xdr:colOff>
      <xdr:row>16</xdr:row>
      <xdr:rowOff>0</xdr:rowOff>
    </xdr:to>
    <xdr:sp macro="" textlink="">
      <xdr:nvSpPr>
        <xdr:cNvPr id="1072" name="Rectangle 48">
          <a:extLst>
            <a:ext uri="{FF2B5EF4-FFF2-40B4-BE49-F238E27FC236}">
              <a16:creationId xmlns:a16="http://schemas.microsoft.com/office/drawing/2014/main" id="{E88324D6-89B2-DA7E-29F1-30FB06C49E43}"/>
            </a:ext>
          </a:extLst>
        </xdr:cNvPr>
        <xdr:cNvSpPr>
          <a:spLocks noChangeArrowheads="1"/>
        </xdr:cNvSpPr>
      </xdr:nvSpPr>
      <xdr:spPr bwMode="auto">
        <a:xfrm>
          <a:off x="12641580" y="25222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9</xdr:row>
      <xdr:rowOff>0</xdr:rowOff>
    </xdr:from>
    <xdr:to>
      <xdr:col>63</xdr:col>
      <xdr:colOff>0</xdr:colOff>
      <xdr:row>11</xdr:row>
      <xdr:rowOff>0</xdr:rowOff>
    </xdr:to>
    <xdr:sp macro="" textlink="">
      <xdr:nvSpPr>
        <xdr:cNvPr id="1073" name="Rectangle 49">
          <a:extLst>
            <a:ext uri="{FF2B5EF4-FFF2-40B4-BE49-F238E27FC236}">
              <a16:creationId xmlns:a16="http://schemas.microsoft.com/office/drawing/2014/main" id="{862B2B16-7028-1C6B-99B9-0E7260BBBB24}"/>
            </a:ext>
          </a:extLst>
        </xdr:cNvPr>
        <xdr:cNvSpPr>
          <a:spLocks noChangeArrowheads="1"/>
        </xdr:cNvSpPr>
      </xdr:nvSpPr>
      <xdr:spPr bwMode="auto">
        <a:xfrm>
          <a:off x="12824460" y="1798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34</xdr:row>
      <xdr:rowOff>0</xdr:rowOff>
    </xdr:from>
    <xdr:to>
      <xdr:col>63</xdr:col>
      <xdr:colOff>0</xdr:colOff>
      <xdr:row>36</xdr:row>
      <xdr:rowOff>0</xdr:rowOff>
    </xdr:to>
    <xdr:sp macro="" textlink="">
      <xdr:nvSpPr>
        <xdr:cNvPr id="1074" name="Rectangle 50">
          <a:extLst>
            <a:ext uri="{FF2B5EF4-FFF2-40B4-BE49-F238E27FC236}">
              <a16:creationId xmlns:a16="http://schemas.microsoft.com/office/drawing/2014/main" id="{B546A645-CFB0-04BE-3905-2E2F7BFD6AC0}"/>
            </a:ext>
          </a:extLst>
        </xdr:cNvPr>
        <xdr:cNvSpPr>
          <a:spLocks noChangeArrowheads="1"/>
        </xdr:cNvSpPr>
      </xdr:nvSpPr>
      <xdr:spPr bwMode="auto">
        <a:xfrm>
          <a:off x="12824460" y="54178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18</xdr:row>
      <xdr:rowOff>0</xdr:rowOff>
    </xdr:from>
    <xdr:to>
      <xdr:col>63</xdr:col>
      <xdr:colOff>0</xdr:colOff>
      <xdr:row>20</xdr:row>
      <xdr:rowOff>0</xdr:rowOff>
    </xdr:to>
    <xdr:sp macro="" textlink="">
      <xdr:nvSpPr>
        <xdr:cNvPr id="1075" name="Rectangle 51">
          <a:extLst>
            <a:ext uri="{FF2B5EF4-FFF2-40B4-BE49-F238E27FC236}">
              <a16:creationId xmlns:a16="http://schemas.microsoft.com/office/drawing/2014/main" id="{EA496BAB-1309-B269-88BC-6D438BF2A239}"/>
            </a:ext>
          </a:extLst>
        </xdr:cNvPr>
        <xdr:cNvSpPr>
          <a:spLocks noChangeArrowheads="1"/>
        </xdr:cNvSpPr>
      </xdr:nvSpPr>
      <xdr:spPr bwMode="auto">
        <a:xfrm>
          <a:off x="12824460" y="31013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62</xdr:col>
      <xdr:colOff>0</xdr:colOff>
      <xdr:row>26</xdr:row>
      <xdr:rowOff>0</xdr:rowOff>
    </xdr:from>
    <xdr:to>
      <xdr:col>63</xdr:col>
      <xdr:colOff>0</xdr:colOff>
      <xdr:row>28</xdr:row>
      <xdr:rowOff>0</xdr:rowOff>
    </xdr:to>
    <xdr:sp macro="" textlink="">
      <xdr:nvSpPr>
        <xdr:cNvPr id="1076" name="Rectangle 52">
          <a:extLst>
            <a:ext uri="{FF2B5EF4-FFF2-40B4-BE49-F238E27FC236}">
              <a16:creationId xmlns:a16="http://schemas.microsoft.com/office/drawing/2014/main" id="{FEC3EA5A-054F-B1CE-C76A-1E0B8EA271D7}"/>
            </a:ext>
          </a:extLst>
        </xdr:cNvPr>
        <xdr:cNvSpPr>
          <a:spLocks noChangeArrowheads="1"/>
        </xdr:cNvSpPr>
      </xdr:nvSpPr>
      <xdr:spPr bwMode="auto">
        <a:xfrm>
          <a:off x="12824460" y="42595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60</xdr:col>
      <xdr:colOff>0</xdr:colOff>
      <xdr:row>22</xdr:row>
      <xdr:rowOff>0</xdr:rowOff>
    </xdr:from>
    <xdr:to>
      <xdr:col>61</xdr:col>
      <xdr:colOff>0</xdr:colOff>
      <xdr:row>24</xdr:row>
      <xdr:rowOff>0</xdr:rowOff>
    </xdr:to>
    <xdr:sp macro="" textlink="">
      <xdr:nvSpPr>
        <xdr:cNvPr id="1077" name="Rectangle 53">
          <a:extLst>
            <a:ext uri="{FF2B5EF4-FFF2-40B4-BE49-F238E27FC236}">
              <a16:creationId xmlns:a16="http://schemas.microsoft.com/office/drawing/2014/main" id="{FCAF42FE-C541-5D1A-3CD1-836C91D2EF9D}"/>
            </a:ext>
          </a:extLst>
        </xdr:cNvPr>
        <xdr:cNvSpPr>
          <a:spLocks noChangeArrowheads="1"/>
        </xdr:cNvSpPr>
      </xdr:nvSpPr>
      <xdr:spPr bwMode="auto">
        <a:xfrm>
          <a:off x="12458700" y="3680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2</a:t>
          </a:r>
        </a:p>
      </xdr:txBody>
    </xdr:sp>
    <xdr:clientData/>
  </xdr:twoCellAnchor>
  <xdr:twoCellAnchor>
    <xdr:from>
      <xdr:col>61</xdr:col>
      <xdr:colOff>0</xdr:colOff>
      <xdr:row>30</xdr:row>
      <xdr:rowOff>0</xdr:rowOff>
    </xdr:from>
    <xdr:to>
      <xdr:col>62</xdr:col>
      <xdr:colOff>0</xdr:colOff>
      <xdr:row>32</xdr:row>
      <xdr:rowOff>0</xdr:rowOff>
    </xdr:to>
    <xdr:sp macro="" textlink="">
      <xdr:nvSpPr>
        <xdr:cNvPr id="1078" name="Rectangle 54">
          <a:extLst>
            <a:ext uri="{FF2B5EF4-FFF2-40B4-BE49-F238E27FC236}">
              <a16:creationId xmlns:a16="http://schemas.microsoft.com/office/drawing/2014/main" id="{B8E37113-BD13-A5B9-CD85-4F026DC8D53E}"/>
            </a:ext>
          </a:extLst>
        </xdr:cNvPr>
        <xdr:cNvSpPr>
          <a:spLocks noChangeArrowheads="1"/>
        </xdr:cNvSpPr>
      </xdr:nvSpPr>
      <xdr:spPr bwMode="auto">
        <a:xfrm>
          <a:off x="12641580" y="4838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68</xdr:col>
      <xdr:colOff>0</xdr:colOff>
      <xdr:row>50</xdr:row>
      <xdr:rowOff>0</xdr:rowOff>
    </xdr:from>
    <xdr:to>
      <xdr:col>73</xdr:col>
      <xdr:colOff>0</xdr:colOff>
      <xdr:row>50</xdr:row>
      <xdr:rowOff>0</xdr:rowOff>
    </xdr:to>
    <xdr:sp macro="" textlink="">
      <xdr:nvSpPr>
        <xdr:cNvPr id="1079" name="Line 55">
          <a:extLst>
            <a:ext uri="{FF2B5EF4-FFF2-40B4-BE49-F238E27FC236}">
              <a16:creationId xmlns:a16="http://schemas.microsoft.com/office/drawing/2014/main" id="{86EB9539-EEBA-1A48-E874-55D92B021DC7}"/>
            </a:ext>
          </a:extLst>
        </xdr:cNvPr>
        <xdr:cNvSpPr>
          <a:spLocks noChangeShapeType="1"/>
        </xdr:cNvSpPr>
      </xdr:nvSpPr>
      <xdr:spPr bwMode="auto">
        <a:xfrm flipH="1">
          <a:off x="13738860" y="77343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68</xdr:col>
      <xdr:colOff>0</xdr:colOff>
      <xdr:row>64</xdr:row>
      <xdr:rowOff>0</xdr:rowOff>
    </xdr:from>
    <xdr:to>
      <xdr:col>73</xdr:col>
      <xdr:colOff>0</xdr:colOff>
      <xdr:row>64</xdr:row>
      <xdr:rowOff>0</xdr:rowOff>
    </xdr:to>
    <xdr:sp macro="" textlink="">
      <xdr:nvSpPr>
        <xdr:cNvPr id="1080" name="Line 56">
          <a:extLst>
            <a:ext uri="{FF2B5EF4-FFF2-40B4-BE49-F238E27FC236}">
              <a16:creationId xmlns:a16="http://schemas.microsoft.com/office/drawing/2014/main" id="{7A70514B-148B-F909-3406-ABB762F20BBC}"/>
            </a:ext>
          </a:extLst>
        </xdr:cNvPr>
        <xdr:cNvSpPr>
          <a:spLocks noChangeShapeType="1"/>
        </xdr:cNvSpPr>
      </xdr:nvSpPr>
      <xdr:spPr bwMode="auto">
        <a:xfrm flipH="1">
          <a:off x="13738860" y="976122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62</xdr:col>
      <xdr:colOff>0</xdr:colOff>
      <xdr:row>42</xdr:row>
      <xdr:rowOff>0</xdr:rowOff>
    </xdr:from>
    <xdr:to>
      <xdr:col>63</xdr:col>
      <xdr:colOff>0</xdr:colOff>
      <xdr:row>44</xdr:row>
      <xdr:rowOff>0</xdr:rowOff>
    </xdr:to>
    <xdr:sp macro="" textlink="">
      <xdr:nvSpPr>
        <xdr:cNvPr id="1081" name="Rectangle 57">
          <a:extLst>
            <a:ext uri="{FF2B5EF4-FFF2-40B4-BE49-F238E27FC236}">
              <a16:creationId xmlns:a16="http://schemas.microsoft.com/office/drawing/2014/main" id="{2B7A0D6C-933B-BFB3-1505-EE456A39E0DE}"/>
            </a:ext>
          </a:extLst>
        </xdr:cNvPr>
        <xdr:cNvSpPr>
          <a:spLocks noChangeArrowheads="1"/>
        </xdr:cNvSpPr>
      </xdr:nvSpPr>
      <xdr:spPr bwMode="auto">
        <a:xfrm>
          <a:off x="12824460" y="65760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61</xdr:col>
      <xdr:colOff>0</xdr:colOff>
      <xdr:row>46</xdr:row>
      <xdr:rowOff>0</xdr:rowOff>
    </xdr:from>
    <xdr:to>
      <xdr:col>62</xdr:col>
      <xdr:colOff>0</xdr:colOff>
      <xdr:row>48</xdr:row>
      <xdr:rowOff>0</xdr:rowOff>
    </xdr:to>
    <xdr:sp macro="" textlink="">
      <xdr:nvSpPr>
        <xdr:cNvPr id="1082" name="Rectangle 58">
          <a:extLst>
            <a:ext uri="{FF2B5EF4-FFF2-40B4-BE49-F238E27FC236}">
              <a16:creationId xmlns:a16="http://schemas.microsoft.com/office/drawing/2014/main" id="{3BDD2E80-061A-2395-D4DA-06F4AC56D62E}"/>
            </a:ext>
          </a:extLst>
        </xdr:cNvPr>
        <xdr:cNvSpPr>
          <a:spLocks noChangeArrowheads="1"/>
        </xdr:cNvSpPr>
      </xdr:nvSpPr>
      <xdr:spPr bwMode="auto">
        <a:xfrm>
          <a:off x="12641580" y="71551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62</xdr:col>
      <xdr:colOff>0</xdr:colOff>
      <xdr:row>58</xdr:row>
      <xdr:rowOff>0</xdr:rowOff>
    </xdr:from>
    <xdr:to>
      <xdr:col>63</xdr:col>
      <xdr:colOff>0</xdr:colOff>
      <xdr:row>60</xdr:row>
      <xdr:rowOff>0</xdr:rowOff>
    </xdr:to>
    <xdr:sp macro="" textlink="">
      <xdr:nvSpPr>
        <xdr:cNvPr id="1083" name="Rectangle 59">
          <a:extLst>
            <a:ext uri="{FF2B5EF4-FFF2-40B4-BE49-F238E27FC236}">
              <a16:creationId xmlns:a16="http://schemas.microsoft.com/office/drawing/2014/main" id="{36AD45AE-D134-2002-71B7-A5DDFB6CAC49}"/>
            </a:ext>
          </a:extLst>
        </xdr:cNvPr>
        <xdr:cNvSpPr>
          <a:spLocks noChangeArrowheads="1"/>
        </xdr:cNvSpPr>
      </xdr:nvSpPr>
      <xdr:spPr bwMode="auto">
        <a:xfrm>
          <a:off x="12824460" y="88925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62</xdr:col>
      <xdr:colOff>0</xdr:colOff>
      <xdr:row>50</xdr:row>
      <xdr:rowOff>0</xdr:rowOff>
    </xdr:from>
    <xdr:to>
      <xdr:col>63</xdr:col>
      <xdr:colOff>0</xdr:colOff>
      <xdr:row>52</xdr:row>
      <xdr:rowOff>0</xdr:rowOff>
    </xdr:to>
    <xdr:sp macro="" textlink="">
      <xdr:nvSpPr>
        <xdr:cNvPr id="1084" name="Rectangle 60">
          <a:extLst>
            <a:ext uri="{FF2B5EF4-FFF2-40B4-BE49-F238E27FC236}">
              <a16:creationId xmlns:a16="http://schemas.microsoft.com/office/drawing/2014/main" id="{ED4ADB06-B9EF-615A-6A9C-10FC52F019B8}"/>
            </a:ext>
          </a:extLst>
        </xdr:cNvPr>
        <xdr:cNvSpPr>
          <a:spLocks noChangeArrowheads="1"/>
        </xdr:cNvSpPr>
      </xdr:nvSpPr>
      <xdr:spPr bwMode="auto">
        <a:xfrm>
          <a:off x="12824460" y="77343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67</xdr:row>
      <xdr:rowOff>0</xdr:rowOff>
    </xdr:from>
    <xdr:to>
      <xdr:col>63</xdr:col>
      <xdr:colOff>0</xdr:colOff>
      <xdr:row>69</xdr:row>
      <xdr:rowOff>0</xdr:rowOff>
    </xdr:to>
    <xdr:sp macro="" textlink="">
      <xdr:nvSpPr>
        <xdr:cNvPr id="1085" name="Rectangle 61">
          <a:extLst>
            <a:ext uri="{FF2B5EF4-FFF2-40B4-BE49-F238E27FC236}">
              <a16:creationId xmlns:a16="http://schemas.microsoft.com/office/drawing/2014/main" id="{8B368852-0FFB-759F-464A-BEC4D0CADA15}"/>
            </a:ext>
          </a:extLst>
        </xdr:cNvPr>
        <xdr:cNvSpPr>
          <a:spLocks noChangeArrowheads="1"/>
        </xdr:cNvSpPr>
      </xdr:nvSpPr>
      <xdr:spPr bwMode="auto">
        <a:xfrm>
          <a:off x="12824460" y="101955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61</xdr:col>
      <xdr:colOff>0</xdr:colOff>
      <xdr:row>62</xdr:row>
      <xdr:rowOff>0</xdr:rowOff>
    </xdr:from>
    <xdr:to>
      <xdr:col>62</xdr:col>
      <xdr:colOff>0</xdr:colOff>
      <xdr:row>64</xdr:row>
      <xdr:rowOff>0</xdr:rowOff>
    </xdr:to>
    <xdr:sp macro="" textlink="">
      <xdr:nvSpPr>
        <xdr:cNvPr id="1086" name="Rectangle 62">
          <a:extLst>
            <a:ext uri="{FF2B5EF4-FFF2-40B4-BE49-F238E27FC236}">
              <a16:creationId xmlns:a16="http://schemas.microsoft.com/office/drawing/2014/main" id="{187DA9EB-F1A9-C098-FBF1-A1C26817DCF8}"/>
            </a:ext>
          </a:extLst>
        </xdr:cNvPr>
        <xdr:cNvSpPr>
          <a:spLocks noChangeArrowheads="1"/>
        </xdr:cNvSpPr>
      </xdr:nvSpPr>
      <xdr:spPr bwMode="auto">
        <a:xfrm>
          <a:off x="12641580" y="94716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60</xdr:col>
      <xdr:colOff>0</xdr:colOff>
      <xdr:row>54</xdr:row>
      <xdr:rowOff>0</xdr:rowOff>
    </xdr:from>
    <xdr:to>
      <xdr:col>61</xdr:col>
      <xdr:colOff>0</xdr:colOff>
      <xdr:row>56</xdr:row>
      <xdr:rowOff>0</xdr:rowOff>
    </xdr:to>
    <xdr:sp macro="" textlink="">
      <xdr:nvSpPr>
        <xdr:cNvPr id="1087" name="Rectangle 63">
          <a:extLst>
            <a:ext uri="{FF2B5EF4-FFF2-40B4-BE49-F238E27FC236}">
              <a16:creationId xmlns:a16="http://schemas.microsoft.com/office/drawing/2014/main" id="{0B5633A3-466D-EE50-19B5-5BBD264D1E58}"/>
            </a:ext>
          </a:extLst>
        </xdr:cNvPr>
        <xdr:cNvSpPr>
          <a:spLocks noChangeArrowheads="1"/>
        </xdr:cNvSpPr>
      </xdr:nvSpPr>
      <xdr:spPr bwMode="auto">
        <a:xfrm>
          <a:off x="12458700" y="83134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xdr:col>
      <xdr:colOff>0</xdr:colOff>
      <xdr:row>112</xdr:row>
      <xdr:rowOff>0</xdr:rowOff>
    </xdr:from>
    <xdr:to>
      <xdr:col>7</xdr:col>
      <xdr:colOff>0</xdr:colOff>
      <xdr:row>112</xdr:row>
      <xdr:rowOff>0</xdr:rowOff>
    </xdr:to>
    <xdr:sp macro="" textlink="">
      <xdr:nvSpPr>
        <xdr:cNvPr id="1088" name="Line 64">
          <a:extLst>
            <a:ext uri="{FF2B5EF4-FFF2-40B4-BE49-F238E27FC236}">
              <a16:creationId xmlns:a16="http://schemas.microsoft.com/office/drawing/2014/main" id="{76F8D6A4-F299-C435-3F4C-EEFA22B4C9BE}"/>
            </a:ext>
          </a:extLst>
        </xdr:cNvPr>
        <xdr:cNvSpPr>
          <a:spLocks noChangeShapeType="1"/>
        </xdr:cNvSpPr>
      </xdr:nvSpPr>
      <xdr:spPr bwMode="auto">
        <a:xfrm flipH="1">
          <a:off x="182880" y="1720596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87</xdr:row>
      <xdr:rowOff>0</xdr:rowOff>
    </xdr:from>
    <xdr:to>
      <xdr:col>12</xdr:col>
      <xdr:colOff>0</xdr:colOff>
      <xdr:row>89</xdr:row>
      <xdr:rowOff>0</xdr:rowOff>
    </xdr:to>
    <xdr:sp macro="" textlink="">
      <xdr:nvSpPr>
        <xdr:cNvPr id="1089" name="Rectangle 65">
          <a:extLst>
            <a:ext uri="{FF2B5EF4-FFF2-40B4-BE49-F238E27FC236}">
              <a16:creationId xmlns:a16="http://schemas.microsoft.com/office/drawing/2014/main" id="{FEF938C1-0D85-6B1A-29F0-FD021C982EF9}"/>
            </a:ext>
          </a:extLst>
        </xdr:cNvPr>
        <xdr:cNvSpPr>
          <a:spLocks noChangeArrowheads="1"/>
        </xdr:cNvSpPr>
      </xdr:nvSpPr>
      <xdr:spPr bwMode="auto">
        <a:xfrm>
          <a:off x="2506980" y="13586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12</xdr:col>
      <xdr:colOff>0</xdr:colOff>
      <xdr:row>92</xdr:row>
      <xdr:rowOff>0</xdr:rowOff>
    </xdr:from>
    <xdr:to>
      <xdr:col>13</xdr:col>
      <xdr:colOff>0</xdr:colOff>
      <xdr:row>94</xdr:row>
      <xdr:rowOff>0</xdr:rowOff>
    </xdr:to>
    <xdr:sp macro="" textlink="">
      <xdr:nvSpPr>
        <xdr:cNvPr id="1090" name="Rectangle 66">
          <a:extLst>
            <a:ext uri="{FF2B5EF4-FFF2-40B4-BE49-F238E27FC236}">
              <a16:creationId xmlns:a16="http://schemas.microsoft.com/office/drawing/2014/main" id="{3F50F885-54D0-0CE4-C803-2E3F7C743F0C}"/>
            </a:ext>
          </a:extLst>
        </xdr:cNvPr>
        <xdr:cNvSpPr>
          <a:spLocks noChangeArrowheads="1"/>
        </xdr:cNvSpPr>
      </xdr:nvSpPr>
      <xdr:spPr bwMode="auto">
        <a:xfrm>
          <a:off x="2689860" y="143103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13</xdr:col>
      <xdr:colOff>0</xdr:colOff>
      <xdr:row>100</xdr:row>
      <xdr:rowOff>0</xdr:rowOff>
    </xdr:from>
    <xdr:to>
      <xdr:col>14</xdr:col>
      <xdr:colOff>0</xdr:colOff>
      <xdr:row>102</xdr:row>
      <xdr:rowOff>0</xdr:rowOff>
    </xdr:to>
    <xdr:sp macro="" textlink="">
      <xdr:nvSpPr>
        <xdr:cNvPr id="1091" name="Rectangle 67">
          <a:extLst>
            <a:ext uri="{FF2B5EF4-FFF2-40B4-BE49-F238E27FC236}">
              <a16:creationId xmlns:a16="http://schemas.microsoft.com/office/drawing/2014/main" id="{B36A95C8-F751-891B-2C57-64C230D59D7B}"/>
            </a:ext>
          </a:extLst>
        </xdr:cNvPr>
        <xdr:cNvSpPr>
          <a:spLocks noChangeArrowheads="1"/>
        </xdr:cNvSpPr>
      </xdr:nvSpPr>
      <xdr:spPr bwMode="auto">
        <a:xfrm>
          <a:off x="2872740" y="154686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11</xdr:col>
      <xdr:colOff>0</xdr:colOff>
      <xdr:row>96</xdr:row>
      <xdr:rowOff>0</xdr:rowOff>
    </xdr:from>
    <xdr:to>
      <xdr:col>12</xdr:col>
      <xdr:colOff>0</xdr:colOff>
      <xdr:row>98</xdr:row>
      <xdr:rowOff>0</xdr:rowOff>
    </xdr:to>
    <xdr:sp macro="" textlink="">
      <xdr:nvSpPr>
        <xdr:cNvPr id="1092" name="Rectangle 68">
          <a:extLst>
            <a:ext uri="{FF2B5EF4-FFF2-40B4-BE49-F238E27FC236}">
              <a16:creationId xmlns:a16="http://schemas.microsoft.com/office/drawing/2014/main" id="{2F4E8669-129F-5D2D-94FA-3FD83443123B}"/>
            </a:ext>
          </a:extLst>
        </xdr:cNvPr>
        <xdr:cNvSpPr>
          <a:spLocks noChangeArrowheads="1"/>
        </xdr:cNvSpPr>
      </xdr:nvSpPr>
      <xdr:spPr bwMode="auto">
        <a:xfrm>
          <a:off x="2506980" y="148894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11</xdr:col>
      <xdr:colOff>0</xdr:colOff>
      <xdr:row>104</xdr:row>
      <xdr:rowOff>0</xdr:rowOff>
    </xdr:from>
    <xdr:to>
      <xdr:col>12</xdr:col>
      <xdr:colOff>0</xdr:colOff>
      <xdr:row>106</xdr:row>
      <xdr:rowOff>0</xdr:rowOff>
    </xdr:to>
    <xdr:sp macro="" textlink="">
      <xdr:nvSpPr>
        <xdr:cNvPr id="1093" name="Rectangle 69">
          <a:extLst>
            <a:ext uri="{FF2B5EF4-FFF2-40B4-BE49-F238E27FC236}">
              <a16:creationId xmlns:a16="http://schemas.microsoft.com/office/drawing/2014/main" id="{07A76A62-4406-8D7E-2253-366FD5CA81EA}"/>
            </a:ext>
          </a:extLst>
        </xdr:cNvPr>
        <xdr:cNvSpPr>
          <a:spLocks noChangeArrowheads="1"/>
        </xdr:cNvSpPr>
      </xdr:nvSpPr>
      <xdr:spPr bwMode="auto">
        <a:xfrm>
          <a:off x="2506980" y="160477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12</xdr:col>
      <xdr:colOff>0</xdr:colOff>
      <xdr:row>108</xdr:row>
      <xdr:rowOff>0</xdr:rowOff>
    </xdr:from>
    <xdr:to>
      <xdr:col>13</xdr:col>
      <xdr:colOff>0</xdr:colOff>
      <xdr:row>110</xdr:row>
      <xdr:rowOff>0</xdr:rowOff>
    </xdr:to>
    <xdr:sp macro="" textlink="">
      <xdr:nvSpPr>
        <xdr:cNvPr id="1094" name="Rectangle 70">
          <a:extLst>
            <a:ext uri="{FF2B5EF4-FFF2-40B4-BE49-F238E27FC236}">
              <a16:creationId xmlns:a16="http://schemas.microsoft.com/office/drawing/2014/main" id="{A19F7AB3-7EF0-8BBD-3BA1-A1974A080C62}"/>
            </a:ext>
          </a:extLst>
        </xdr:cNvPr>
        <xdr:cNvSpPr>
          <a:spLocks noChangeArrowheads="1"/>
        </xdr:cNvSpPr>
      </xdr:nvSpPr>
      <xdr:spPr bwMode="auto">
        <a:xfrm>
          <a:off x="2689860" y="166268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11</xdr:col>
      <xdr:colOff>0</xdr:colOff>
      <xdr:row>112</xdr:row>
      <xdr:rowOff>0</xdr:rowOff>
    </xdr:from>
    <xdr:to>
      <xdr:col>12</xdr:col>
      <xdr:colOff>0</xdr:colOff>
      <xdr:row>114</xdr:row>
      <xdr:rowOff>0</xdr:rowOff>
    </xdr:to>
    <xdr:sp macro="" textlink="">
      <xdr:nvSpPr>
        <xdr:cNvPr id="1095" name="Rectangle 71">
          <a:extLst>
            <a:ext uri="{FF2B5EF4-FFF2-40B4-BE49-F238E27FC236}">
              <a16:creationId xmlns:a16="http://schemas.microsoft.com/office/drawing/2014/main" id="{FBA228A6-EB52-D601-13C3-7111B33A6BBD}"/>
            </a:ext>
          </a:extLst>
        </xdr:cNvPr>
        <xdr:cNvSpPr>
          <a:spLocks noChangeArrowheads="1"/>
        </xdr:cNvSpPr>
      </xdr:nvSpPr>
      <xdr:spPr bwMode="auto">
        <a:xfrm>
          <a:off x="2506980" y="172059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13</xdr:col>
      <xdr:colOff>0</xdr:colOff>
      <xdr:row>132</xdr:row>
      <xdr:rowOff>0</xdr:rowOff>
    </xdr:from>
    <xdr:to>
      <xdr:col>14</xdr:col>
      <xdr:colOff>0</xdr:colOff>
      <xdr:row>134</xdr:row>
      <xdr:rowOff>0</xdr:rowOff>
    </xdr:to>
    <xdr:sp macro="" textlink="">
      <xdr:nvSpPr>
        <xdr:cNvPr id="1096" name="Rectangle 72">
          <a:extLst>
            <a:ext uri="{FF2B5EF4-FFF2-40B4-BE49-F238E27FC236}">
              <a16:creationId xmlns:a16="http://schemas.microsoft.com/office/drawing/2014/main" id="{CFCCC2AA-43A2-659B-B9C9-545326139CCB}"/>
            </a:ext>
          </a:extLst>
        </xdr:cNvPr>
        <xdr:cNvSpPr>
          <a:spLocks noChangeArrowheads="1"/>
        </xdr:cNvSpPr>
      </xdr:nvSpPr>
      <xdr:spPr bwMode="auto">
        <a:xfrm>
          <a:off x="2872740" y="201015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12</xdr:col>
      <xdr:colOff>0</xdr:colOff>
      <xdr:row>124</xdr:row>
      <xdr:rowOff>0</xdr:rowOff>
    </xdr:from>
    <xdr:to>
      <xdr:col>13</xdr:col>
      <xdr:colOff>0</xdr:colOff>
      <xdr:row>126</xdr:row>
      <xdr:rowOff>0</xdr:rowOff>
    </xdr:to>
    <xdr:sp macro="" textlink="">
      <xdr:nvSpPr>
        <xdr:cNvPr id="1097" name="Rectangle 73">
          <a:extLst>
            <a:ext uri="{FF2B5EF4-FFF2-40B4-BE49-F238E27FC236}">
              <a16:creationId xmlns:a16="http://schemas.microsoft.com/office/drawing/2014/main" id="{E557E359-0190-FAA5-F3B1-59E88C2DE2F6}"/>
            </a:ext>
          </a:extLst>
        </xdr:cNvPr>
        <xdr:cNvSpPr>
          <a:spLocks noChangeArrowheads="1"/>
        </xdr:cNvSpPr>
      </xdr:nvSpPr>
      <xdr:spPr bwMode="auto">
        <a:xfrm>
          <a:off x="2689860" y="18943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11</xdr:col>
      <xdr:colOff>0</xdr:colOff>
      <xdr:row>128</xdr:row>
      <xdr:rowOff>0</xdr:rowOff>
    </xdr:from>
    <xdr:to>
      <xdr:col>12</xdr:col>
      <xdr:colOff>0</xdr:colOff>
      <xdr:row>130</xdr:row>
      <xdr:rowOff>0</xdr:rowOff>
    </xdr:to>
    <xdr:sp macro="" textlink="">
      <xdr:nvSpPr>
        <xdr:cNvPr id="1098" name="Rectangle 74">
          <a:extLst>
            <a:ext uri="{FF2B5EF4-FFF2-40B4-BE49-F238E27FC236}">
              <a16:creationId xmlns:a16="http://schemas.microsoft.com/office/drawing/2014/main" id="{FE0DCEC8-82B7-4D58-ABE6-80EF98DC83E8}"/>
            </a:ext>
          </a:extLst>
        </xdr:cNvPr>
        <xdr:cNvSpPr>
          <a:spLocks noChangeArrowheads="1"/>
        </xdr:cNvSpPr>
      </xdr:nvSpPr>
      <xdr:spPr bwMode="auto">
        <a:xfrm>
          <a:off x="2506980" y="195224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11</xdr:col>
      <xdr:colOff>0</xdr:colOff>
      <xdr:row>136</xdr:row>
      <xdr:rowOff>0</xdr:rowOff>
    </xdr:from>
    <xdr:to>
      <xdr:col>12</xdr:col>
      <xdr:colOff>0</xdr:colOff>
      <xdr:row>138</xdr:row>
      <xdr:rowOff>0</xdr:rowOff>
    </xdr:to>
    <xdr:sp macro="" textlink="">
      <xdr:nvSpPr>
        <xdr:cNvPr id="1099" name="Rectangle 75">
          <a:extLst>
            <a:ext uri="{FF2B5EF4-FFF2-40B4-BE49-F238E27FC236}">
              <a16:creationId xmlns:a16="http://schemas.microsoft.com/office/drawing/2014/main" id="{52F2CE25-158E-DFF7-3925-2F6EEF99DE3C}"/>
            </a:ext>
          </a:extLst>
        </xdr:cNvPr>
        <xdr:cNvSpPr>
          <a:spLocks noChangeArrowheads="1"/>
        </xdr:cNvSpPr>
      </xdr:nvSpPr>
      <xdr:spPr bwMode="auto">
        <a:xfrm>
          <a:off x="2506980" y="206806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11</xdr:col>
      <xdr:colOff>0</xdr:colOff>
      <xdr:row>120</xdr:row>
      <xdr:rowOff>0</xdr:rowOff>
    </xdr:from>
    <xdr:to>
      <xdr:col>12</xdr:col>
      <xdr:colOff>0</xdr:colOff>
      <xdr:row>122</xdr:row>
      <xdr:rowOff>0</xdr:rowOff>
    </xdr:to>
    <xdr:sp macro="" textlink="">
      <xdr:nvSpPr>
        <xdr:cNvPr id="1100" name="Rectangle 76">
          <a:extLst>
            <a:ext uri="{FF2B5EF4-FFF2-40B4-BE49-F238E27FC236}">
              <a16:creationId xmlns:a16="http://schemas.microsoft.com/office/drawing/2014/main" id="{E09B22E3-BC8E-185F-821B-75F0B85F1C50}"/>
            </a:ext>
          </a:extLst>
        </xdr:cNvPr>
        <xdr:cNvSpPr>
          <a:spLocks noChangeArrowheads="1"/>
        </xdr:cNvSpPr>
      </xdr:nvSpPr>
      <xdr:spPr bwMode="auto">
        <a:xfrm>
          <a:off x="2506980" y="183642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12</xdr:col>
      <xdr:colOff>0</xdr:colOff>
      <xdr:row>140</xdr:row>
      <xdr:rowOff>0</xdr:rowOff>
    </xdr:from>
    <xdr:to>
      <xdr:col>13</xdr:col>
      <xdr:colOff>0</xdr:colOff>
      <xdr:row>142</xdr:row>
      <xdr:rowOff>0</xdr:rowOff>
    </xdr:to>
    <xdr:sp macro="" textlink="">
      <xdr:nvSpPr>
        <xdr:cNvPr id="1101" name="Rectangle 77">
          <a:extLst>
            <a:ext uri="{FF2B5EF4-FFF2-40B4-BE49-F238E27FC236}">
              <a16:creationId xmlns:a16="http://schemas.microsoft.com/office/drawing/2014/main" id="{3CC29AED-8E65-DEE3-36D2-A7F78E59576A}"/>
            </a:ext>
          </a:extLst>
        </xdr:cNvPr>
        <xdr:cNvSpPr>
          <a:spLocks noChangeArrowheads="1"/>
        </xdr:cNvSpPr>
      </xdr:nvSpPr>
      <xdr:spPr bwMode="auto">
        <a:xfrm>
          <a:off x="2689860" y="212598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11</xdr:col>
      <xdr:colOff>0</xdr:colOff>
      <xdr:row>145</xdr:row>
      <xdr:rowOff>0</xdr:rowOff>
    </xdr:from>
    <xdr:to>
      <xdr:col>12</xdr:col>
      <xdr:colOff>0</xdr:colOff>
      <xdr:row>147</xdr:row>
      <xdr:rowOff>0</xdr:rowOff>
    </xdr:to>
    <xdr:sp macro="" textlink="">
      <xdr:nvSpPr>
        <xdr:cNvPr id="1102" name="Rectangle 78">
          <a:extLst>
            <a:ext uri="{FF2B5EF4-FFF2-40B4-BE49-F238E27FC236}">
              <a16:creationId xmlns:a16="http://schemas.microsoft.com/office/drawing/2014/main" id="{7714EC47-D89A-8BBE-F09A-B7E337E1145D}"/>
            </a:ext>
          </a:extLst>
        </xdr:cNvPr>
        <xdr:cNvSpPr>
          <a:spLocks noChangeArrowheads="1"/>
        </xdr:cNvSpPr>
      </xdr:nvSpPr>
      <xdr:spPr bwMode="auto">
        <a:xfrm>
          <a:off x="2506980" y="21983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23</xdr:col>
      <xdr:colOff>0</xdr:colOff>
      <xdr:row>100</xdr:row>
      <xdr:rowOff>0</xdr:rowOff>
    </xdr:from>
    <xdr:to>
      <xdr:col>24</xdr:col>
      <xdr:colOff>0</xdr:colOff>
      <xdr:row>102</xdr:row>
      <xdr:rowOff>0</xdr:rowOff>
    </xdr:to>
    <xdr:sp macro="" textlink="">
      <xdr:nvSpPr>
        <xdr:cNvPr id="1103" name="Rectangle 79">
          <a:extLst>
            <a:ext uri="{FF2B5EF4-FFF2-40B4-BE49-F238E27FC236}">
              <a16:creationId xmlns:a16="http://schemas.microsoft.com/office/drawing/2014/main" id="{58125336-F8F9-E94A-85D7-C2B6138C3C63}"/>
            </a:ext>
          </a:extLst>
        </xdr:cNvPr>
        <xdr:cNvSpPr>
          <a:spLocks noChangeArrowheads="1"/>
        </xdr:cNvSpPr>
      </xdr:nvSpPr>
      <xdr:spPr bwMode="auto">
        <a:xfrm>
          <a:off x="4701540" y="154686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96</xdr:row>
      <xdr:rowOff>0</xdr:rowOff>
    </xdr:from>
    <xdr:to>
      <xdr:col>26</xdr:col>
      <xdr:colOff>0</xdr:colOff>
      <xdr:row>98</xdr:row>
      <xdr:rowOff>0</xdr:rowOff>
    </xdr:to>
    <xdr:sp macro="" textlink="">
      <xdr:nvSpPr>
        <xdr:cNvPr id="1104" name="Rectangle 80">
          <a:extLst>
            <a:ext uri="{FF2B5EF4-FFF2-40B4-BE49-F238E27FC236}">
              <a16:creationId xmlns:a16="http://schemas.microsoft.com/office/drawing/2014/main" id="{BC29C6F2-8FD1-7143-8A96-5A25EFAF4140}"/>
            </a:ext>
          </a:extLst>
        </xdr:cNvPr>
        <xdr:cNvSpPr>
          <a:spLocks noChangeArrowheads="1"/>
        </xdr:cNvSpPr>
      </xdr:nvSpPr>
      <xdr:spPr bwMode="auto">
        <a:xfrm>
          <a:off x="5067300" y="148894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25</xdr:col>
      <xdr:colOff>0</xdr:colOff>
      <xdr:row>104</xdr:row>
      <xdr:rowOff>0</xdr:rowOff>
    </xdr:from>
    <xdr:to>
      <xdr:col>26</xdr:col>
      <xdr:colOff>0</xdr:colOff>
      <xdr:row>106</xdr:row>
      <xdr:rowOff>0</xdr:rowOff>
    </xdr:to>
    <xdr:sp macro="" textlink="">
      <xdr:nvSpPr>
        <xdr:cNvPr id="1105" name="Rectangle 81">
          <a:extLst>
            <a:ext uri="{FF2B5EF4-FFF2-40B4-BE49-F238E27FC236}">
              <a16:creationId xmlns:a16="http://schemas.microsoft.com/office/drawing/2014/main" id="{151BD697-83C9-FA35-50D3-B8555A33C9AF}"/>
            </a:ext>
          </a:extLst>
        </xdr:cNvPr>
        <xdr:cNvSpPr>
          <a:spLocks noChangeArrowheads="1"/>
        </xdr:cNvSpPr>
      </xdr:nvSpPr>
      <xdr:spPr bwMode="auto">
        <a:xfrm>
          <a:off x="5067300" y="160477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24</xdr:col>
      <xdr:colOff>0</xdr:colOff>
      <xdr:row>108</xdr:row>
      <xdr:rowOff>0</xdr:rowOff>
    </xdr:from>
    <xdr:to>
      <xdr:col>25</xdr:col>
      <xdr:colOff>0</xdr:colOff>
      <xdr:row>110</xdr:row>
      <xdr:rowOff>0</xdr:rowOff>
    </xdr:to>
    <xdr:sp macro="" textlink="">
      <xdr:nvSpPr>
        <xdr:cNvPr id="1106" name="Rectangle 82">
          <a:extLst>
            <a:ext uri="{FF2B5EF4-FFF2-40B4-BE49-F238E27FC236}">
              <a16:creationId xmlns:a16="http://schemas.microsoft.com/office/drawing/2014/main" id="{F0EEF9FA-DBCC-C52E-5DFC-28A7994DAD27}"/>
            </a:ext>
          </a:extLst>
        </xdr:cNvPr>
        <xdr:cNvSpPr>
          <a:spLocks noChangeArrowheads="1"/>
        </xdr:cNvSpPr>
      </xdr:nvSpPr>
      <xdr:spPr bwMode="auto">
        <a:xfrm>
          <a:off x="4884420" y="166268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24</xdr:col>
      <xdr:colOff>0</xdr:colOff>
      <xdr:row>92</xdr:row>
      <xdr:rowOff>0</xdr:rowOff>
    </xdr:from>
    <xdr:to>
      <xdr:col>25</xdr:col>
      <xdr:colOff>0</xdr:colOff>
      <xdr:row>94</xdr:row>
      <xdr:rowOff>0</xdr:rowOff>
    </xdr:to>
    <xdr:sp macro="" textlink="">
      <xdr:nvSpPr>
        <xdr:cNvPr id="1107" name="Rectangle 83">
          <a:extLst>
            <a:ext uri="{FF2B5EF4-FFF2-40B4-BE49-F238E27FC236}">
              <a16:creationId xmlns:a16="http://schemas.microsoft.com/office/drawing/2014/main" id="{DAA0DFA7-2436-1235-FF25-FFFDC149C17D}"/>
            </a:ext>
          </a:extLst>
        </xdr:cNvPr>
        <xdr:cNvSpPr>
          <a:spLocks noChangeArrowheads="1"/>
        </xdr:cNvSpPr>
      </xdr:nvSpPr>
      <xdr:spPr bwMode="auto">
        <a:xfrm>
          <a:off x="4884420" y="143103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87</xdr:row>
      <xdr:rowOff>0</xdr:rowOff>
    </xdr:from>
    <xdr:to>
      <xdr:col>26</xdr:col>
      <xdr:colOff>0</xdr:colOff>
      <xdr:row>89</xdr:row>
      <xdr:rowOff>0</xdr:rowOff>
    </xdr:to>
    <xdr:sp macro="" textlink="">
      <xdr:nvSpPr>
        <xdr:cNvPr id="1108" name="Rectangle 84">
          <a:extLst>
            <a:ext uri="{FF2B5EF4-FFF2-40B4-BE49-F238E27FC236}">
              <a16:creationId xmlns:a16="http://schemas.microsoft.com/office/drawing/2014/main" id="{9F1B7B43-F1C5-3B51-F4B3-7428A843C51D}"/>
            </a:ext>
          </a:extLst>
        </xdr:cNvPr>
        <xdr:cNvSpPr>
          <a:spLocks noChangeArrowheads="1"/>
        </xdr:cNvSpPr>
      </xdr:nvSpPr>
      <xdr:spPr bwMode="auto">
        <a:xfrm>
          <a:off x="5067300" y="13586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112</xdr:row>
      <xdr:rowOff>0</xdr:rowOff>
    </xdr:from>
    <xdr:to>
      <xdr:col>26</xdr:col>
      <xdr:colOff>0</xdr:colOff>
      <xdr:row>114</xdr:row>
      <xdr:rowOff>0</xdr:rowOff>
    </xdr:to>
    <xdr:sp macro="" textlink="">
      <xdr:nvSpPr>
        <xdr:cNvPr id="1109" name="Rectangle 85">
          <a:extLst>
            <a:ext uri="{FF2B5EF4-FFF2-40B4-BE49-F238E27FC236}">
              <a16:creationId xmlns:a16="http://schemas.microsoft.com/office/drawing/2014/main" id="{C8277933-3447-3A00-1E94-BB2DA4867CAB}"/>
            </a:ext>
          </a:extLst>
        </xdr:cNvPr>
        <xdr:cNvSpPr>
          <a:spLocks noChangeArrowheads="1"/>
        </xdr:cNvSpPr>
      </xdr:nvSpPr>
      <xdr:spPr bwMode="auto">
        <a:xfrm>
          <a:off x="5067300" y="172059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128</xdr:row>
      <xdr:rowOff>0</xdr:rowOff>
    </xdr:from>
    <xdr:to>
      <xdr:col>26</xdr:col>
      <xdr:colOff>0</xdr:colOff>
      <xdr:row>130</xdr:row>
      <xdr:rowOff>0</xdr:rowOff>
    </xdr:to>
    <xdr:sp macro="" textlink="">
      <xdr:nvSpPr>
        <xdr:cNvPr id="1110" name="Rectangle 86">
          <a:extLst>
            <a:ext uri="{FF2B5EF4-FFF2-40B4-BE49-F238E27FC236}">
              <a16:creationId xmlns:a16="http://schemas.microsoft.com/office/drawing/2014/main" id="{125F8BC4-17C5-6B89-1F2F-887019BE4EC2}"/>
            </a:ext>
          </a:extLst>
        </xdr:cNvPr>
        <xdr:cNvSpPr>
          <a:spLocks noChangeArrowheads="1"/>
        </xdr:cNvSpPr>
      </xdr:nvSpPr>
      <xdr:spPr bwMode="auto">
        <a:xfrm>
          <a:off x="5067300" y="195224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25</xdr:col>
      <xdr:colOff>0</xdr:colOff>
      <xdr:row>136</xdr:row>
      <xdr:rowOff>0</xdr:rowOff>
    </xdr:from>
    <xdr:to>
      <xdr:col>26</xdr:col>
      <xdr:colOff>0</xdr:colOff>
      <xdr:row>138</xdr:row>
      <xdr:rowOff>0</xdr:rowOff>
    </xdr:to>
    <xdr:sp macro="" textlink="">
      <xdr:nvSpPr>
        <xdr:cNvPr id="1111" name="Rectangle 87">
          <a:extLst>
            <a:ext uri="{FF2B5EF4-FFF2-40B4-BE49-F238E27FC236}">
              <a16:creationId xmlns:a16="http://schemas.microsoft.com/office/drawing/2014/main" id="{BC386E0C-07A4-808F-2C63-81F10D727BF2}"/>
            </a:ext>
          </a:extLst>
        </xdr:cNvPr>
        <xdr:cNvSpPr>
          <a:spLocks noChangeArrowheads="1"/>
        </xdr:cNvSpPr>
      </xdr:nvSpPr>
      <xdr:spPr bwMode="auto">
        <a:xfrm>
          <a:off x="5067300" y="206806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24</xdr:col>
      <xdr:colOff>0</xdr:colOff>
      <xdr:row>124</xdr:row>
      <xdr:rowOff>0</xdr:rowOff>
    </xdr:from>
    <xdr:to>
      <xdr:col>25</xdr:col>
      <xdr:colOff>0</xdr:colOff>
      <xdr:row>126</xdr:row>
      <xdr:rowOff>0</xdr:rowOff>
    </xdr:to>
    <xdr:sp macro="" textlink="">
      <xdr:nvSpPr>
        <xdr:cNvPr id="1112" name="Rectangle 88">
          <a:extLst>
            <a:ext uri="{FF2B5EF4-FFF2-40B4-BE49-F238E27FC236}">
              <a16:creationId xmlns:a16="http://schemas.microsoft.com/office/drawing/2014/main" id="{3CB82D46-CE62-EA1D-F287-829755A6FA63}"/>
            </a:ext>
          </a:extLst>
        </xdr:cNvPr>
        <xdr:cNvSpPr>
          <a:spLocks noChangeArrowheads="1"/>
        </xdr:cNvSpPr>
      </xdr:nvSpPr>
      <xdr:spPr bwMode="auto">
        <a:xfrm>
          <a:off x="4884420" y="18943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2</a:t>
          </a:r>
        </a:p>
      </xdr:txBody>
    </xdr:sp>
    <xdr:clientData/>
  </xdr:twoCellAnchor>
  <xdr:twoCellAnchor>
    <xdr:from>
      <xdr:col>23</xdr:col>
      <xdr:colOff>0</xdr:colOff>
      <xdr:row>132</xdr:row>
      <xdr:rowOff>0</xdr:rowOff>
    </xdr:from>
    <xdr:to>
      <xdr:col>24</xdr:col>
      <xdr:colOff>0</xdr:colOff>
      <xdr:row>134</xdr:row>
      <xdr:rowOff>0</xdr:rowOff>
    </xdr:to>
    <xdr:sp macro="" textlink="">
      <xdr:nvSpPr>
        <xdr:cNvPr id="1113" name="Rectangle 89">
          <a:extLst>
            <a:ext uri="{FF2B5EF4-FFF2-40B4-BE49-F238E27FC236}">
              <a16:creationId xmlns:a16="http://schemas.microsoft.com/office/drawing/2014/main" id="{E2A6875E-E2C3-3ADB-8479-61371829B0A7}"/>
            </a:ext>
          </a:extLst>
        </xdr:cNvPr>
        <xdr:cNvSpPr>
          <a:spLocks noChangeArrowheads="1"/>
        </xdr:cNvSpPr>
      </xdr:nvSpPr>
      <xdr:spPr bwMode="auto">
        <a:xfrm>
          <a:off x="4701540" y="201015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25</xdr:col>
      <xdr:colOff>0</xdr:colOff>
      <xdr:row>120</xdr:row>
      <xdr:rowOff>0</xdr:rowOff>
    </xdr:from>
    <xdr:to>
      <xdr:col>26</xdr:col>
      <xdr:colOff>0</xdr:colOff>
      <xdr:row>122</xdr:row>
      <xdr:rowOff>0</xdr:rowOff>
    </xdr:to>
    <xdr:sp macro="" textlink="">
      <xdr:nvSpPr>
        <xdr:cNvPr id="1114" name="Rectangle 90">
          <a:extLst>
            <a:ext uri="{FF2B5EF4-FFF2-40B4-BE49-F238E27FC236}">
              <a16:creationId xmlns:a16="http://schemas.microsoft.com/office/drawing/2014/main" id="{22EA5975-197E-173F-B8ED-14F0AA7A1151}"/>
            </a:ext>
          </a:extLst>
        </xdr:cNvPr>
        <xdr:cNvSpPr>
          <a:spLocks noChangeArrowheads="1"/>
        </xdr:cNvSpPr>
      </xdr:nvSpPr>
      <xdr:spPr bwMode="auto">
        <a:xfrm>
          <a:off x="5067300" y="183642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145</xdr:row>
      <xdr:rowOff>0</xdr:rowOff>
    </xdr:from>
    <xdr:to>
      <xdr:col>26</xdr:col>
      <xdr:colOff>0</xdr:colOff>
      <xdr:row>147</xdr:row>
      <xdr:rowOff>0</xdr:rowOff>
    </xdr:to>
    <xdr:sp macro="" textlink="">
      <xdr:nvSpPr>
        <xdr:cNvPr id="1115" name="Rectangle 91">
          <a:extLst>
            <a:ext uri="{FF2B5EF4-FFF2-40B4-BE49-F238E27FC236}">
              <a16:creationId xmlns:a16="http://schemas.microsoft.com/office/drawing/2014/main" id="{6047B6DC-AC04-343D-4384-88ABC484BB88}"/>
            </a:ext>
          </a:extLst>
        </xdr:cNvPr>
        <xdr:cNvSpPr>
          <a:spLocks noChangeArrowheads="1"/>
        </xdr:cNvSpPr>
      </xdr:nvSpPr>
      <xdr:spPr bwMode="auto">
        <a:xfrm>
          <a:off x="5067300" y="21983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24</xdr:col>
      <xdr:colOff>0</xdr:colOff>
      <xdr:row>140</xdr:row>
      <xdr:rowOff>0</xdr:rowOff>
    </xdr:from>
    <xdr:to>
      <xdr:col>25</xdr:col>
      <xdr:colOff>0</xdr:colOff>
      <xdr:row>142</xdr:row>
      <xdr:rowOff>0</xdr:rowOff>
    </xdr:to>
    <xdr:sp macro="" textlink="">
      <xdr:nvSpPr>
        <xdr:cNvPr id="1116" name="Rectangle 92">
          <a:extLst>
            <a:ext uri="{FF2B5EF4-FFF2-40B4-BE49-F238E27FC236}">
              <a16:creationId xmlns:a16="http://schemas.microsoft.com/office/drawing/2014/main" id="{0FC83D6F-22E3-6A8F-0849-66F7E64CC222}"/>
            </a:ext>
          </a:extLst>
        </xdr:cNvPr>
        <xdr:cNvSpPr>
          <a:spLocks noChangeArrowheads="1"/>
        </xdr:cNvSpPr>
      </xdr:nvSpPr>
      <xdr:spPr bwMode="auto">
        <a:xfrm>
          <a:off x="4884420" y="212598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38</xdr:col>
      <xdr:colOff>0</xdr:colOff>
      <xdr:row>88</xdr:row>
      <xdr:rowOff>0</xdr:rowOff>
    </xdr:from>
    <xdr:to>
      <xdr:col>44</xdr:col>
      <xdr:colOff>0</xdr:colOff>
      <xdr:row>88</xdr:row>
      <xdr:rowOff>0</xdr:rowOff>
    </xdr:to>
    <xdr:sp macro="" textlink="">
      <xdr:nvSpPr>
        <xdr:cNvPr id="1117" name="Line 93">
          <a:extLst>
            <a:ext uri="{FF2B5EF4-FFF2-40B4-BE49-F238E27FC236}">
              <a16:creationId xmlns:a16="http://schemas.microsoft.com/office/drawing/2014/main" id="{C989AEBB-4993-B991-89E4-BF6862DCC7A8}"/>
            </a:ext>
          </a:extLst>
        </xdr:cNvPr>
        <xdr:cNvSpPr>
          <a:spLocks noChangeShapeType="1"/>
        </xdr:cNvSpPr>
      </xdr:nvSpPr>
      <xdr:spPr bwMode="auto">
        <a:xfrm flipH="1">
          <a:off x="7940040" y="1373124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0</xdr:colOff>
      <xdr:row>96</xdr:row>
      <xdr:rowOff>0</xdr:rowOff>
    </xdr:from>
    <xdr:to>
      <xdr:col>49</xdr:col>
      <xdr:colOff>0</xdr:colOff>
      <xdr:row>98</xdr:row>
      <xdr:rowOff>0</xdr:rowOff>
    </xdr:to>
    <xdr:sp macro="" textlink="">
      <xdr:nvSpPr>
        <xdr:cNvPr id="1118" name="Rectangle 94">
          <a:extLst>
            <a:ext uri="{FF2B5EF4-FFF2-40B4-BE49-F238E27FC236}">
              <a16:creationId xmlns:a16="http://schemas.microsoft.com/office/drawing/2014/main" id="{964D42ED-2F2A-FB9C-CAB8-F72D6D238802}"/>
            </a:ext>
          </a:extLst>
        </xdr:cNvPr>
        <xdr:cNvSpPr>
          <a:spLocks noChangeArrowheads="1"/>
        </xdr:cNvSpPr>
      </xdr:nvSpPr>
      <xdr:spPr bwMode="auto">
        <a:xfrm>
          <a:off x="10264140" y="148894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48</xdr:col>
      <xdr:colOff>0</xdr:colOff>
      <xdr:row>104</xdr:row>
      <xdr:rowOff>0</xdr:rowOff>
    </xdr:from>
    <xdr:to>
      <xdr:col>49</xdr:col>
      <xdr:colOff>0</xdr:colOff>
      <xdr:row>106</xdr:row>
      <xdr:rowOff>0</xdr:rowOff>
    </xdr:to>
    <xdr:sp macro="" textlink="">
      <xdr:nvSpPr>
        <xdr:cNvPr id="1119" name="Rectangle 95">
          <a:extLst>
            <a:ext uri="{FF2B5EF4-FFF2-40B4-BE49-F238E27FC236}">
              <a16:creationId xmlns:a16="http://schemas.microsoft.com/office/drawing/2014/main" id="{568CC1FF-6D0F-B671-8809-0E66F768BA03}"/>
            </a:ext>
          </a:extLst>
        </xdr:cNvPr>
        <xdr:cNvSpPr>
          <a:spLocks noChangeArrowheads="1"/>
        </xdr:cNvSpPr>
      </xdr:nvSpPr>
      <xdr:spPr bwMode="auto">
        <a:xfrm>
          <a:off x="10264140" y="160477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2</a:t>
          </a:r>
        </a:p>
      </xdr:txBody>
    </xdr:sp>
    <xdr:clientData/>
  </xdr:twoCellAnchor>
  <xdr:twoCellAnchor>
    <xdr:from>
      <xdr:col>49</xdr:col>
      <xdr:colOff>0</xdr:colOff>
      <xdr:row>92</xdr:row>
      <xdr:rowOff>0</xdr:rowOff>
    </xdr:from>
    <xdr:to>
      <xdr:col>50</xdr:col>
      <xdr:colOff>0</xdr:colOff>
      <xdr:row>94</xdr:row>
      <xdr:rowOff>0</xdr:rowOff>
    </xdr:to>
    <xdr:sp macro="" textlink="">
      <xdr:nvSpPr>
        <xdr:cNvPr id="1120" name="Rectangle 96">
          <a:extLst>
            <a:ext uri="{FF2B5EF4-FFF2-40B4-BE49-F238E27FC236}">
              <a16:creationId xmlns:a16="http://schemas.microsoft.com/office/drawing/2014/main" id="{CE879C7B-F2DE-0E57-5621-2730E4F07D85}"/>
            </a:ext>
          </a:extLst>
        </xdr:cNvPr>
        <xdr:cNvSpPr>
          <a:spLocks noChangeArrowheads="1"/>
        </xdr:cNvSpPr>
      </xdr:nvSpPr>
      <xdr:spPr bwMode="auto">
        <a:xfrm>
          <a:off x="10447020" y="143103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50</xdr:col>
      <xdr:colOff>0</xdr:colOff>
      <xdr:row>100</xdr:row>
      <xdr:rowOff>0</xdr:rowOff>
    </xdr:from>
    <xdr:to>
      <xdr:col>51</xdr:col>
      <xdr:colOff>0</xdr:colOff>
      <xdr:row>102</xdr:row>
      <xdr:rowOff>0</xdr:rowOff>
    </xdr:to>
    <xdr:sp macro="" textlink="">
      <xdr:nvSpPr>
        <xdr:cNvPr id="1121" name="Rectangle 97">
          <a:extLst>
            <a:ext uri="{FF2B5EF4-FFF2-40B4-BE49-F238E27FC236}">
              <a16:creationId xmlns:a16="http://schemas.microsoft.com/office/drawing/2014/main" id="{E06CBBA2-78B6-DFDE-C177-D9345A7FF853}"/>
            </a:ext>
          </a:extLst>
        </xdr:cNvPr>
        <xdr:cNvSpPr>
          <a:spLocks noChangeArrowheads="1"/>
        </xdr:cNvSpPr>
      </xdr:nvSpPr>
      <xdr:spPr bwMode="auto">
        <a:xfrm>
          <a:off x="10629900" y="154686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48</xdr:col>
      <xdr:colOff>0</xdr:colOff>
      <xdr:row>87</xdr:row>
      <xdr:rowOff>0</xdr:rowOff>
    </xdr:from>
    <xdr:to>
      <xdr:col>49</xdr:col>
      <xdr:colOff>0</xdr:colOff>
      <xdr:row>89</xdr:row>
      <xdr:rowOff>0</xdr:rowOff>
    </xdr:to>
    <xdr:sp macro="" textlink="">
      <xdr:nvSpPr>
        <xdr:cNvPr id="1122" name="Rectangle 98">
          <a:extLst>
            <a:ext uri="{FF2B5EF4-FFF2-40B4-BE49-F238E27FC236}">
              <a16:creationId xmlns:a16="http://schemas.microsoft.com/office/drawing/2014/main" id="{1838FBDD-A891-3FFA-D2FA-41C77F3AFDB4}"/>
            </a:ext>
          </a:extLst>
        </xdr:cNvPr>
        <xdr:cNvSpPr>
          <a:spLocks noChangeArrowheads="1"/>
        </xdr:cNvSpPr>
      </xdr:nvSpPr>
      <xdr:spPr bwMode="auto">
        <a:xfrm>
          <a:off x="10264140" y="13586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49</xdr:col>
      <xdr:colOff>0</xdr:colOff>
      <xdr:row>108</xdr:row>
      <xdr:rowOff>0</xdr:rowOff>
    </xdr:from>
    <xdr:to>
      <xdr:col>50</xdr:col>
      <xdr:colOff>0</xdr:colOff>
      <xdr:row>110</xdr:row>
      <xdr:rowOff>0</xdr:rowOff>
    </xdr:to>
    <xdr:sp macro="" textlink="">
      <xdr:nvSpPr>
        <xdr:cNvPr id="1123" name="Rectangle 99">
          <a:extLst>
            <a:ext uri="{FF2B5EF4-FFF2-40B4-BE49-F238E27FC236}">
              <a16:creationId xmlns:a16="http://schemas.microsoft.com/office/drawing/2014/main" id="{32E59A10-5FD8-5453-53E9-3DEEAC292C12}"/>
            </a:ext>
          </a:extLst>
        </xdr:cNvPr>
        <xdr:cNvSpPr>
          <a:spLocks noChangeArrowheads="1"/>
        </xdr:cNvSpPr>
      </xdr:nvSpPr>
      <xdr:spPr bwMode="auto">
        <a:xfrm>
          <a:off x="10447020" y="166268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112</xdr:row>
      <xdr:rowOff>0</xdr:rowOff>
    </xdr:from>
    <xdr:to>
      <xdr:col>49</xdr:col>
      <xdr:colOff>0</xdr:colOff>
      <xdr:row>114</xdr:row>
      <xdr:rowOff>0</xdr:rowOff>
    </xdr:to>
    <xdr:sp macro="" textlink="">
      <xdr:nvSpPr>
        <xdr:cNvPr id="1124" name="Rectangle 100">
          <a:extLst>
            <a:ext uri="{FF2B5EF4-FFF2-40B4-BE49-F238E27FC236}">
              <a16:creationId xmlns:a16="http://schemas.microsoft.com/office/drawing/2014/main" id="{A2E83B57-F829-D26D-1F77-7668F03B85DE}"/>
            </a:ext>
          </a:extLst>
        </xdr:cNvPr>
        <xdr:cNvSpPr>
          <a:spLocks noChangeArrowheads="1"/>
        </xdr:cNvSpPr>
      </xdr:nvSpPr>
      <xdr:spPr bwMode="auto">
        <a:xfrm>
          <a:off x="10264140" y="172059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128</xdr:row>
      <xdr:rowOff>0</xdr:rowOff>
    </xdr:from>
    <xdr:to>
      <xdr:col>49</xdr:col>
      <xdr:colOff>0</xdr:colOff>
      <xdr:row>130</xdr:row>
      <xdr:rowOff>0</xdr:rowOff>
    </xdr:to>
    <xdr:sp macro="" textlink="">
      <xdr:nvSpPr>
        <xdr:cNvPr id="1125" name="Rectangle 101">
          <a:extLst>
            <a:ext uri="{FF2B5EF4-FFF2-40B4-BE49-F238E27FC236}">
              <a16:creationId xmlns:a16="http://schemas.microsoft.com/office/drawing/2014/main" id="{B4FE9048-2933-2654-7D39-1934AD912678}"/>
            </a:ext>
          </a:extLst>
        </xdr:cNvPr>
        <xdr:cNvSpPr>
          <a:spLocks noChangeArrowheads="1"/>
        </xdr:cNvSpPr>
      </xdr:nvSpPr>
      <xdr:spPr bwMode="auto">
        <a:xfrm>
          <a:off x="10264140" y="195224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49</xdr:col>
      <xdr:colOff>0</xdr:colOff>
      <xdr:row>124</xdr:row>
      <xdr:rowOff>0</xdr:rowOff>
    </xdr:from>
    <xdr:to>
      <xdr:col>50</xdr:col>
      <xdr:colOff>0</xdr:colOff>
      <xdr:row>126</xdr:row>
      <xdr:rowOff>0</xdr:rowOff>
    </xdr:to>
    <xdr:sp macro="" textlink="">
      <xdr:nvSpPr>
        <xdr:cNvPr id="1126" name="Rectangle 102">
          <a:extLst>
            <a:ext uri="{FF2B5EF4-FFF2-40B4-BE49-F238E27FC236}">
              <a16:creationId xmlns:a16="http://schemas.microsoft.com/office/drawing/2014/main" id="{1A02FCB9-125A-1AA1-F201-6D9B5D1678E3}"/>
            </a:ext>
          </a:extLst>
        </xdr:cNvPr>
        <xdr:cNvSpPr>
          <a:spLocks noChangeArrowheads="1"/>
        </xdr:cNvSpPr>
      </xdr:nvSpPr>
      <xdr:spPr bwMode="auto">
        <a:xfrm>
          <a:off x="10447020" y="18943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48</xdr:col>
      <xdr:colOff>0</xdr:colOff>
      <xdr:row>120</xdr:row>
      <xdr:rowOff>0</xdr:rowOff>
    </xdr:from>
    <xdr:to>
      <xdr:col>49</xdr:col>
      <xdr:colOff>0</xdr:colOff>
      <xdr:row>122</xdr:row>
      <xdr:rowOff>0</xdr:rowOff>
    </xdr:to>
    <xdr:sp macro="" textlink="">
      <xdr:nvSpPr>
        <xdr:cNvPr id="1127" name="Rectangle 103">
          <a:extLst>
            <a:ext uri="{FF2B5EF4-FFF2-40B4-BE49-F238E27FC236}">
              <a16:creationId xmlns:a16="http://schemas.microsoft.com/office/drawing/2014/main" id="{56E1F6DC-C643-C061-555B-89F0AD4358C3}"/>
            </a:ext>
          </a:extLst>
        </xdr:cNvPr>
        <xdr:cNvSpPr>
          <a:spLocks noChangeArrowheads="1"/>
        </xdr:cNvSpPr>
      </xdr:nvSpPr>
      <xdr:spPr bwMode="auto">
        <a:xfrm>
          <a:off x="10264140" y="183642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50</xdr:col>
      <xdr:colOff>0</xdr:colOff>
      <xdr:row>132</xdr:row>
      <xdr:rowOff>0</xdr:rowOff>
    </xdr:from>
    <xdr:to>
      <xdr:col>51</xdr:col>
      <xdr:colOff>0</xdr:colOff>
      <xdr:row>134</xdr:row>
      <xdr:rowOff>0</xdr:rowOff>
    </xdr:to>
    <xdr:sp macro="" textlink="">
      <xdr:nvSpPr>
        <xdr:cNvPr id="1128" name="Rectangle 104">
          <a:extLst>
            <a:ext uri="{FF2B5EF4-FFF2-40B4-BE49-F238E27FC236}">
              <a16:creationId xmlns:a16="http://schemas.microsoft.com/office/drawing/2014/main" id="{63FF30B5-2A49-BCB2-EC2F-0F7CE5302024}"/>
            </a:ext>
          </a:extLst>
        </xdr:cNvPr>
        <xdr:cNvSpPr>
          <a:spLocks noChangeArrowheads="1"/>
        </xdr:cNvSpPr>
      </xdr:nvSpPr>
      <xdr:spPr bwMode="auto">
        <a:xfrm>
          <a:off x="10629900" y="201015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49</xdr:col>
      <xdr:colOff>0</xdr:colOff>
      <xdr:row>140</xdr:row>
      <xdr:rowOff>0</xdr:rowOff>
    </xdr:from>
    <xdr:to>
      <xdr:col>50</xdr:col>
      <xdr:colOff>0</xdr:colOff>
      <xdr:row>142</xdr:row>
      <xdr:rowOff>0</xdr:rowOff>
    </xdr:to>
    <xdr:sp macro="" textlink="">
      <xdr:nvSpPr>
        <xdr:cNvPr id="1129" name="Rectangle 105">
          <a:extLst>
            <a:ext uri="{FF2B5EF4-FFF2-40B4-BE49-F238E27FC236}">
              <a16:creationId xmlns:a16="http://schemas.microsoft.com/office/drawing/2014/main" id="{26829568-9072-947E-7B5E-00214A9F356F}"/>
            </a:ext>
          </a:extLst>
        </xdr:cNvPr>
        <xdr:cNvSpPr>
          <a:spLocks noChangeArrowheads="1"/>
        </xdr:cNvSpPr>
      </xdr:nvSpPr>
      <xdr:spPr bwMode="auto">
        <a:xfrm>
          <a:off x="10447020" y="212598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145</xdr:row>
      <xdr:rowOff>0</xdr:rowOff>
    </xdr:from>
    <xdr:to>
      <xdr:col>49</xdr:col>
      <xdr:colOff>0</xdr:colOff>
      <xdr:row>147</xdr:row>
      <xdr:rowOff>0</xdr:rowOff>
    </xdr:to>
    <xdr:sp macro="" textlink="">
      <xdr:nvSpPr>
        <xdr:cNvPr id="1130" name="Rectangle 106">
          <a:extLst>
            <a:ext uri="{FF2B5EF4-FFF2-40B4-BE49-F238E27FC236}">
              <a16:creationId xmlns:a16="http://schemas.microsoft.com/office/drawing/2014/main" id="{99546ADC-44B5-4632-99D7-0242CEA5E9AE}"/>
            </a:ext>
          </a:extLst>
        </xdr:cNvPr>
        <xdr:cNvSpPr>
          <a:spLocks noChangeArrowheads="1"/>
        </xdr:cNvSpPr>
      </xdr:nvSpPr>
      <xdr:spPr bwMode="auto">
        <a:xfrm>
          <a:off x="10264140" y="21983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68</xdr:col>
      <xdr:colOff>0</xdr:colOff>
      <xdr:row>92</xdr:row>
      <xdr:rowOff>0</xdr:rowOff>
    </xdr:from>
    <xdr:to>
      <xdr:col>73</xdr:col>
      <xdr:colOff>0</xdr:colOff>
      <xdr:row>92</xdr:row>
      <xdr:rowOff>0</xdr:rowOff>
    </xdr:to>
    <xdr:sp macro="" textlink="">
      <xdr:nvSpPr>
        <xdr:cNvPr id="1131" name="Line 107">
          <a:extLst>
            <a:ext uri="{FF2B5EF4-FFF2-40B4-BE49-F238E27FC236}">
              <a16:creationId xmlns:a16="http://schemas.microsoft.com/office/drawing/2014/main" id="{ADB90651-5838-1ACD-EE74-7DC30ED1B5F5}"/>
            </a:ext>
          </a:extLst>
        </xdr:cNvPr>
        <xdr:cNvSpPr>
          <a:spLocks noChangeShapeType="1"/>
        </xdr:cNvSpPr>
      </xdr:nvSpPr>
      <xdr:spPr bwMode="auto">
        <a:xfrm flipH="1">
          <a:off x="13738860" y="1431036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61</xdr:col>
      <xdr:colOff>0</xdr:colOff>
      <xdr:row>92</xdr:row>
      <xdr:rowOff>0</xdr:rowOff>
    </xdr:from>
    <xdr:to>
      <xdr:col>62</xdr:col>
      <xdr:colOff>0</xdr:colOff>
      <xdr:row>94</xdr:row>
      <xdr:rowOff>0</xdr:rowOff>
    </xdr:to>
    <xdr:sp macro="" textlink="">
      <xdr:nvSpPr>
        <xdr:cNvPr id="1132" name="Rectangle 108">
          <a:extLst>
            <a:ext uri="{FF2B5EF4-FFF2-40B4-BE49-F238E27FC236}">
              <a16:creationId xmlns:a16="http://schemas.microsoft.com/office/drawing/2014/main" id="{6F9A9385-5D73-9EA9-81D8-9508D1EB59AF}"/>
            </a:ext>
          </a:extLst>
        </xdr:cNvPr>
        <xdr:cNvSpPr>
          <a:spLocks noChangeArrowheads="1"/>
        </xdr:cNvSpPr>
      </xdr:nvSpPr>
      <xdr:spPr bwMode="auto">
        <a:xfrm>
          <a:off x="12641580" y="143103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87</xdr:row>
      <xdr:rowOff>0</xdr:rowOff>
    </xdr:from>
    <xdr:to>
      <xdr:col>63</xdr:col>
      <xdr:colOff>0</xdr:colOff>
      <xdr:row>89</xdr:row>
      <xdr:rowOff>0</xdr:rowOff>
    </xdr:to>
    <xdr:sp macro="" textlink="">
      <xdr:nvSpPr>
        <xdr:cNvPr id="1133" name="Rectangle 109">
          <a:extLst>
            <a:ext uri="{FF2B5EF4-FFF2-40B4-BE49-F238E27FC236}">
              <a16:creationId xmlns:a16="http://schemas.microsoft.com/office/drawing/2014/main" id="{E8684ED0-4645-C16A-A2F9-328C7FDDB3EA}"/>
            </a:ext>
          </a:extLst>
        </xdr:cNvPr>
        <xdr:cNvSpPr>
          <a:spLocks noChangeArrowheads="1"/>
        </xdr:cNvSpPr>
      </xdr:nvSpPr>
      <xdr:spPr bwMode="auto">
        <a:xfrm>
          <a:off x="12824460" y="13586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60</xdr:col>
      <xdr:colOff>0</xdr:colOff>
      <xdr:row>100</xdr:row>
      <xdr:rowOff>0</xdr:rowOff>
    </xdr:from>
    <xdr:to>
      <xdr:col>61</xdr:col>
      <xdr:colOff>0</xdr:colOff>
      <xdr:row>102</xdr:row>
      <xdr:rowOff>0</xdr:rowOff>
    </xdr:to>
    <xdr:sp macro="" textlink="">
      <xdr:nvSpPr>
        <xdr:cNvPr id="1134" name="Rectangle 110">
          <a:extLst>
            <a:ext uri="{FF2B5EF4-FFF2-40B4-BE49-F238E27FC236}">
              <a16:creationId xmlns:a16="http://schemas.microsoft.com/office/drawing/2014/main" id="{14EC18FB-AF38-F254-28B0-E36AE63E7852}"/>
            </a:ext>
          </a:extLst>
        </xdr:cNvPr>
        <xdr:cNvSpPr>
          <a:spLocks noChangeArrowheads="1"/>
        </xdr:cNvSpPr>
      </xdr:nvSpPr>
      <xdr:spPr bwMode="auto">
        <a:xfrm>
          <a:off x="12458700" y="154686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61</xdr:col>
      <xdr:colOff>0</xdr:colOff>
      <xdr:row>108</xdr:row>
      <xdr:rowOff>0</xdr:rowOff>
    </xdr:from>
    <xdr:to>
      <xdr:col>62</xdr:col>
      <xdr:colOff>0</xdr:colOff>
      <xdr:row>110</xdr:row>
      <xdr:rowOff>0</xdr:rowOff>
    </xdr:to>
    <xdr:sp macro="" textlink="">
      <xdr:nvSpPr>
        <xdr:cNvPr id="1135" name="Rectangle 111">
          <a:extLst>
            <a:ext uri="{FF2B5EF4-FFF2-40B4-BE49-F238E27FC236}">
              <a16:creationId xmlns:a16="http://schemas.microsoft.com/office/drawing/2014/main" id="{2AB899E2-37B5-46F9-AC63-2D7FC25F4369}"/>
            </a:ext>
          </a:extLst>
        </xdr:cNvPr>
        <xdr:cNvSpPr>
          <a:spLocks noChangeArrowheads="1"/>
        </xdr:cNvSpPr>
      </xdr:nvSpPr>
      <xdr:spPr bwMode="auto">
        <a:xfrm>
          <a:off x="12641580" y="166268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62</xdr:col>
      <xdr:colOff>0</xdr:colOff>
      <xdr:row>104</xdr:row>
      <xdr:rowOff>0</xdr:rowOff>
    </xdr:from>
    <xdr:to>
      <xdr:col>63</xdr:col>
      <xdr:colOff>0</xdr:colOff>
      <xdr:row>106</xdr:row>
      <xdr:rowOff>0</xdr:rowOff>
    </xdr:to>
    <xdr:sp macro="" textlink="">
      <xdr:nvSpPr>
        <xdr:cNvPr id="1136" name="Rectangle 112">
          <a:extLst>
            <a:ext uri="{FF2B5EF4-FFF2-40B4-BE49-F238E27FC236}">
              <a16:creationId xmlns:a16="http://schemas.microsoft.com/office/drawing/2014/main" id="{694B5C57-8BEF-F854-9C1E-B7ADD82784F2}"/>
            </a:ext>
          </a:extLst>
        </xdr:cNvPr>
        <xdr:cNvSpPr>
          <a:spLocks noChangeArrowheads="1"/>
        </xdr:cNvSpPr>
      </xdr:nvSpPr>
      <xdr:spPr bwMode="auto">
        <a:xfrm>
          <a:off x="12824460" y="160477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62</xdr:col>
      <xdr:colOff>0</xdr:colOff>
      <xdr:row>96</xdr:row>
      <xdr:rowOff>0</xdr:rowOff>
    </xdr:from>
    <xdr:to>
      <xdr:col>63</xdr:col>
      <xdr:colOff>0</xdr:colOff>
      <xdr:row>98</xdr:row>
      <xdr:rowOff>0</xdr:rowOff>
    </xdr:to>
    <xdr:sp macro="" textlink="">
      <xdr:nvSpPr>
        <xdr:cNvPr id="1137" name="Rectangle 113">
          <a:extLst>
            <a:ext uri="{FF2B5EF4-FFF2-40B4-BE49-F238E27FC236}">
              <a16:creationId xmlns:a16="http://schemas.microsoft.com/office/drawing/2014/main" id="{7DD09002-C0B0-AD2A-3F33-084FE481FE95}"/>
            </a:ext>
          </a:extLst>
        </xdr:cNvPr>
        <xdr:cNvSpPr>
          <a:spLocks noChangeArrowheads="1"/>
        </xdr:cNvSpPr>
      </xdr:nvSpPr>
      <xdr:spPr bwMode="auto">
        <a:xfrm>
          <a:off x="12824460" y="148894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62</xdr:col>
      <xdr:colOff>0</xdr:colOff>
      <xdr:row>112</xdr:row>
      <xdr:rowOff>0</xdr:rowOff>
    </xdr:from>
    <xdr:to>
      <xdr:col>63</xdr:col>
      <xdr:colOff>0</xdr:colOff>
      <xdr:row>114</xdr:row>
      <xdr:rowOff>0</xdr:rowOff>
    </xdr:to>
    <xdr:sp macro="" textlink="">
      <xdr:nvSpPr>
        <xdr:cNvPr id="1138" name="Rectangle 114">
          <a:extLst>
            <a:ext uri="{FF2B5EF4-FFF2-40B4-BE49-F238E27FC236}">
              <a16:creationId xmlns:a16="http://schemas.microsoft.com/office/drawing/2014/main" id="{65B404B9-7AA5-F3DF-89B9-E4E645EAE3C6}"/>
            </a:ext>
          </a:extLst>
        </xdr:cNvPr>
        <xdr:cNvSpPr>
          <a:spLocks noChangeArrowheads="1"/>
        </xdr:cNvSpPr>
      </xdr:nvSpPr>
      <xdr:spPr bwMode="auto">
        <a:xfrm>
          <a:off x="12824460" y="172059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120</xdr:row>
      <xdr:rowOff>0</xdr:rowOff>
    </xdr:from>
    <xdr:to>
      <xdr:col>63</xdr:col>
      <xdr:colOff>0</xdr:colOff>
      <xdr:row>122</xdr:row>
      <xdr:rowOff>0</xdr:rowOff>
    </xdr:to>
    <xdr:sp macro="" textlink="">
      <xdr:nvSpPr>
        <xdr:cNvPr id="1139" name="Rectangle 115">
          <a:extLst>
            <a:ext uri="{FF2B5EF4-FFF2-40B4-BE49-F238E27FC236}">
              <a16:creationId xmlns:a16="http://schemas.microsoft.com/office/drawing/2014/main" id="{44BEA8AF-2694-2C47-F8CF-F0B76070AAFC}"/>
            </a:ext>
          </a:extLst>
        </xdr:cNvPr>
        <xdr:cNvSpPr>
          <a:spLocks noChangeArrowheads="1"/>
        </xdr:cNvSpPr>
      </xdr:nvSpPr>
      <xdr:spPr bwMode="auto">
        <a:xfrm>
          <a:off x="12824460" y="183642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62</xdr:col>
      <xdr:colOff>0</xdr:colOff>
      <xdr:row>136</xdr:row>
      <xdr:rowOff>0</xdr:rowOff>
    </xdr:from>
    <xdr:to>
      <xdr:col>63</xdr:col>
      <xdr:colOff>0</xdr:colOff>
      <xdr:row>138</xdr:row>
      <xdr:rowOff>0</xdr:rowOff>
    </xdr:to>
    <xdr:sp macro="" textlink="">
      <xdr:nvSpPr>
        <xdr:cNvPr id="1140" name="Rectangle 116">
          <a:extLst>
            <a:ext uri="{FF2B5EF4-FFF2-40B4-BE49-F238E27FC236}">
              <a16:creationId xmlns:a16="http://schemas.microsoft.com/office/drawing/2014/main" id="{82549CC5-A1B3-A0B6-1D39-7C3CB7F616F9}"/>
            </a:ext>
          </a:extLst>
        </xdr:cNvPr>
        <xdr:cNvSpPr>
          <a:spLocks noChangeArrowheads="1"/>
        </xdr:cNvSpPr>
      </xdr:nvSpPr>
      <xdr:spPr bwMode="auto">
        <a:xfrm>
          <a:off x="12824460" y="206806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61</xdr:col>
      <xdr:colOff>0</xdr:colOff>
      <xdr:row>124</xdr:row>
      <xdr:rowOff>0</xdr:rowOff>
    </xdr:from>
    <xdr:to>
      <xdr:col>62</xdr:col>
      <xdr:colOff>0</xdr:colOff>
      <xdr:row>126</xdr:row>
      <xdr:rowOff>0</xdr:rowOff>
    </xdr:to>
    <xdr:sp macro="" textlink="">
      <xdr:nvSpPr>
        <xdr:cNvPr id="1141" name="Rectangle 117">
          <a:extLst>
            <a:ext uri="{FF2B5EF4-FFF2-40B4-BE49-F238E27FC236}">
              <a16:creationId xmlns:a16="http://schemas.microsoft.com/office/drawing/2014/main" id="{8341D847-620F-445C-D473-748CB10A598D}"/>
            </a:ext>
          </a:extLst>
        </xdr:cNvPr>
        <xdr:cNvSpPr>
          <a:spLocks noChangeArrowheads="1"/>
        </xdr:cNvSpPr>
      </xdr:nvSpPr>
      <xdr:spPr bwMode="auto">
        <a:xfrm>
          <a:off x="12641580" y="1894332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60</xdr:col>
      <xdr:colOff>0</xdr:colOff>
      <xdr:row>132</xdr:row>
      <xdr:rowOff>0</xdr:rowOff>
    </xdr:from>
    <xdr:to>
      <xdr:col>61</xdr:col>
      <xdr:colOff>0</xdr:colOff>
      <xdr:row>134</xdr:row>
      <xdr:rowOff>0</xdr:rowOff>
    </xdr:to>
    <xdr:sp macro="" textlink="">
      <xdr:nvSpPr>
        <xdr:cNvPr id="1142" name="Rectangle 118">
          <a:extLst>
            <a:ext uri="{FF2B5EF4-FFF2-40B4-BE49-F238E27FC236}">
              <a16:creationId xmlns:a16="http://schemas.microsoft.com/office/drawing/2014/main" id="{FAC0BD78-E17C-AF10-F755-BB7BD5A6C7DC}"/>
            </a:ext>
          </a:extLst>
        </xdr:cNvPr>
        <xdr:cNvSpPr>
          <a:spLocks noChangeArrowheads="1"/>
        </xdr:cNvSpPr>
      </xdr:nvSpPr>
      <xdr:spPr bwMode="auto">
        <a:xfrm>
          <a:off x="12458700" y="201015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128</xdr:row>
      <xdr:rowOff>0</xdr:rowOff>
    </xdr:from>
    <xdr:to>
      <xdr:col>63</xdr:col>
      <xdr:colOff>0</xdr:colOff>
      <xdr:row>130</xdr:row>
      <xdr:rowOff>0</xdr:rowOff>
    </xdr:to>
    <xdr:sp macro="" textlink="">
      <xdr:nvSpPr>
        <xdr:cNvPr id="1143" name="Rectangle 119">
          <a:extLst>
            <a:ext uri="{FF2B5EF4-FFF2-40B4-BE49-F238E27FC236}">
              <a16:creationId xmlns:a16="http://schemas.microsoft.com/office/drawing/2014/main" id="{CDAAA55E-B18B-ACEA-CD88-A0562E07EFFA}"/>
            </a:ext>
          </a:extLst>
        </xdr:cNvPr>
        <xdr:cNvSpPr>
          <a:spLocks noChangeArrowheads="1"/>
        </xdr:cNvSpPr>
      </xdr:nvSpPr>
      <xdr:spPr bwMode="auto">
        <a:xfrm>
          <a:off x="12824460" y="1952244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145</xdr:row>
      <xdr:rowOff>0</xdr:rowOff>
    </xdr:from>
    <xdr:to>
      <xdr:col>63</xdr:col>
      <xdr:colOff>0</xdr:colOff>
      <xdr:row>147</xdr:row>
      <xdr:rowOff>0</xdr:rowOff>
    </xdr:to>
    <xdr:sp macro="" textlink="">
      <xdr:nvSpPr>
        <xdr:cNvPr id="1144" name="Rectangle 120">
          <a:extLst>
            <a:ext uri="{FF2B5EF4-FFF2-40B4-BE49-F238E27FC236}">
              <a16:creationId xmlns:a16="http://schemas.microsoft.com/office/drawing/2014/main" id="{F0E278E8-15C9-4943-2416-DE9D2B3C020D}"/>
            </a:ext>
          </a:extLst>
        </xdr:cNvPr>
        <xdr:cNvSpPr>
          <a:spLocks noChangeArrowheads="1"/>
        </xdr:cNvSpPr>
      </xdr:nvSpPr>
      <xdr:spPr bwMode="auto">
        <a:xfrm>
          <a:off x="12824460" y="219837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61</xdr:col>
      <xdr:colOff>0</xdr:colOff>
      <xdr:row>140</xdr:row>
      <xdr:rowOff>0</xdr:rowOff>
    </xdr:from>
    <xdr:to>
      <xdr:col>62</xdr:col>
      <xdr:colOff>0</xdr:colOff>
      <xdr:row>142</xdr:row>
      <xdr:rowOff>0</xdr:rowOff>
    </xdr:to>
    <xdr:sp macro="" textlink="">
      <xdr:nvSpPr>
        <xdr:cNvPr id="1145" name="Rectangle 121">
          <a:extLst>
            <a:ext uri="{FF2B5EF4-FFF2-40B4-BE49-F238E27FC236}">
              <a16:creationId xmlns:a16="http://schemas.microsoft.com/office/drawing/2014/main" id="{BE3C8CC9-1015-0C78-CE56-41106A9D29A6}"/>
            </a:ext>
          </a:extLst>
        </xdr:cNvPr>
        <xdr:cNvSpPr>
          <a:spLocks noChangeArrowheads="1"/>
        </xdr:cNvSpPr>
      </xdr:nvSpPr>
      <xdr:spPr bwMode="auto">
        <a:xfrm>
          <a:off x="12641580" y="2125980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136</xdr:row>
      <xdr:rowOff>0</xdr:rowOff>
    </xdr:from>
    <xdr:to>
      <xdr:col>49</xdr:col>
      <xdr:colOff>0</xdr:colOff>
      <xdr:row>138</xdr:row>
      <xdr:rowOff>0</xdr:rowOff>
    </xdr:to>
    <xdr:sp macro="" textlink="">
      <xdr:nvSpPr>
        <xdr:cNvPr id="1146" name="Rectangle 122">
          <a:extLst>
            <a:ext uri="{FF2B5EF4-FFF2-40B4-BE49-F238E27FC236}">
              <a16:creationId xmlns:a16="http://schemas.microsoft.com/office/drawing/2014/main" id="{48A68F44-7B74-D1E3-DC62-62BEC5B24879}"/>
            </a:ext>
          </a:extLst>
        </xdr:cNvPr>
        <xdr:cNvSpPr>
          <a:spLocks noChangeArrowheads="1"/>
        </xdr:cNvSpPr>
      </xdr:nvSpPr>
      <xdr:spPr bwMode="auto">
        <a:xfrm>
          <a:off x="10264140" y="2068068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68</xdr:col>
      <xdr:colOff>0</xdr:colOff>
      <xdr:row>128</xdr:row>
      <xdr:rowOff>0</xdr:rowOff>
    </xdr:from>
    <xdr:to>
      <xdr:col>73</xdr:col>
      <xdr:colOff>0</xdr:colOff>
      <xdr:row>128</xdr:row>
      <xdr:rowOff>0</xdr:rowOff>
    </xdr:to>
    <xdr:sp macro="" textlink="">
      <xdr:nvSpPr>
        <xdr:cNvPr id="1147" name="Line 123">
          <a:extLst>
            <a:ext uri="{FF2B5EF4-FFF2-40B4-BE49-F238E27FC236}">
              <a16:creationId xmlns:a16="http://schemas.microsoft.com/office/drawing/2014/main" id="{2331D2AC-B490-C9B2-76E2-2083F2D720DB}"/>
            </a:ext>
          </a:extLst>
        </xdr:cNvPr>
        <xdr:cNvSpPr>
          <a:spLocks noChangeShapeType="1"/>
        </xdr:cNvSpPr>
      </xdr:nvSpPr>
      <xdr:spPr bwMode="auto">
        <a:xfrm>
          <a:off x="13738860" y="1952244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68</xdr:col>
      <xdr:colOff>0</xdr:colOff>
      <xdr:row>130</xdr:row>
      <xdr:rowOff>0</xdr:rowOff>
    </xdr:from>
    <xdr:to>
      <xdr:col>73</xdr:col>
      <xdr:colOff>0</xdr:colOff>
      <xdr:row>130</xdr:row>
      <xdr:rowOff>0</xdr:rowOff>
    </xdr:to>
    <xdr:sp macro="" textlink="">
      <xdr:nvSpPr>
        <xdr:cNvPr id="1148" name="Line 124">
          <a:extLst>
            <a:ext uri="{FF2B5EF4-FFF2-40B4-BE49-F238E27FC236}">
              <a16:creationId xmlns:a16="http://schemas.microsoft.com/office/drawing/2014/main" id="{9E1597D3-F0F5-29AB-932B-BE70F83DDC28}"/>
            </a:ext>
          </a:extLst>
        </xdr:cNvPr>
        <xdr:cNvSpPr>
          <a:spLocks noChangeShapeType="1"/>
        </xdr:cNvSpPr>
      </xdr:nvSpPr>
      <xdr:spPr bwMode="auto">
        <a:xfrm>
          <a:off x="13738860" y="198120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130</xdr:row>
      <xdr:rowOff>0</xdr:rowOff>
    </xdr:from>
    <xdr:to>
      <xdr:col>36</xdr:col>
      <xdr:colOff>0</xdr:colOff>
      <xdr:row>130</xdr:row>
      <xdr:rowOff>0</xdr:rowOff>
    </xdr:to>
    <xdr:sp macro="" textlink="">
      <xdr:nvSpPr>
        <xdr:cNvPr id="1149" name="Line 125">
          <a:extLst>
            <a:ext uri="{FF2B5EF4-FFF2-40B4-BE49-F238E27FC236}">
              <a16:creationId xmlns:a16="http://schemas.microsoft.com/office/drawing/2014/main" id="{C24F191D-29C0-2FB8-F01F-E47571C6B5A5}"/>
            </a:ext>
          </a:extLst>
        </xdr:cNvPr>
        <xdr:cNvSpPr>
          <a:spLocks noChangeShapeType="1"/>
        </xdr:cNvSpPr>
      </xdr:nvSpPr>
      <xdr:spPr bwMode="auto">
        <a:xfrm>
          <a:off x="5981700" y="198120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140</xdr:row>
      <xdr:rowOff>0</xdr:rowOff>
    </xdr:from>
    <xdr:to>
      <xdr:col>36</xdr:col>
      <xdr:colOff>0</xdr:colOff>
      <xdr:row>140</xdr:row>
      <xdr:rowOff>0</xdr:rowOff>
    </xdr:to>
    <xdr:sp macro="" textlink="">
      <xdr:nvSpPr>
        <xdr:cNvPr id="1150" name="Line 126">
          <a:extLst>
            <a:ext uri="{FF2B5EF4-FFF2-40B4-BE49-F238E27FC236}">
              <a16:creationId xmlns:a16="http://schemas.microsoft.com/office/drawing/2014/main" id="{107C0843-1365-2011-348F-E0EB7C4EB06C}"/>
            </a:ext>
          </a:extLst>
        </xdr:cNvPr>
        <xdr:cNvSpPr>
          <a:spLocks noChangeShapeType="1"/>
        </xdr:cNvSpPr>
      </xdr:nvSpPr>
      <xdr:spPr bwMode="auto">
        <a:xfrm>
          <a:off x="5981700" y="212598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7620</xdr:colOff>
      <xdr:row>126</xdr:row>
      <xdr:rowOff>0</xdr:rowOff>
    </xdr:from>
    <xdr:to>
      <xdr:col>44</xdr:col>
      <xdr:colOff>7620</xdr:colOff>
      <xdr:row>126</xdr:row>
      <xdr:rowOff>0</xdr:rowOff>
    </xdr:to>
    <xdr:sp macro="" textlink="">
      <xdr:nvSpPr>
        <xdr:cNvPr id="1151" name="Line 127">
          <a:extLst>
            <a:ext uri="{FF2B5EF4-FFF2-40B4-BE49-F238E27FC236}">
              <a16:creationId xmlns:a16="http://schemas.microsoft.com/office/drawing/2014/main" id="{A2049825-E1CB-ECEF-A590-DF3C5271299A}"/>
            </a:ext>
          </a:extLst>
        </xdr:cNvPr>
        <xdr:cNvSpPr>
          <a:spLocks noChangeShapeType="1"/>
        </xdr:cNvSpPr>
      </xdr:nvSpPr>
      <xdr:spPr bwMode="auto">
        <a:xfrm>
          <a:off x="7947660" y="1923288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22</xdr:row>
      <xdr:rowOff>0</xdr:rowOff>
    </xdr:from>
    <xdr:to>
      <xdr:col>24</xdr:col>
      <xdr:colOff>0</xdr:colOff>
      <xdr:row>24</xdr:row>
      <xdr:rowOff>0</xdr:rowOff>
    </xdr:to>
    <xdr:sp macro="" textlink="">
      <xdr:nvSpPr>
        <xdr:cNvPr id="1152" name="Rectangle 128">
          <a:extLst>
            <a:ext uri="{FF2B5EF4-FFF2-40B4-BE49-F238E27FC236}">
              <a16:creationId xmlns:a16="http://schemas.microsoft.com/office/drawing/2014/main" id="{7D2C90ED-77D6-1797-15C5-96B5BE89BB30}"/>
            </a:ext>
          </a:extLst>
        </xdr:cNvPr>
        <xdr:cNvSpPr>
          <a:spLocks noChangeArrowheads="1"/>
        </xdr:cNvSpPr>
      </xdr:nvSpPr>
      <xdr:spPr bwMode="auto">
        <a:xfrm>
          <a:off x="4701540" y="3680460"/>
          <a:ext cx="182880" cy="289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12</xdr:row>
      <xdr:rowOff>0</xdr:rowOff>
    </xdr:from>
    <xdr:to>
      <xdr:col>7</xdr:col>
      <xdr:colOff>0</xdr:colOff>
      <xdr:row>12</xdr:row>
      <xdr:rowOff>0</xdr:rowOff>
    </xdr:to>
    <xdr:sp macro="" textlink="">
      <xdr:nvSpPr>
        <xdr:cNvPr id="2049" name="Line 1">
          <a:extLst>
            <a:ext uri="{FF2B5EF4-FFF2-40B4-BE49-F238E27FC236}">
              <a16:creationId xmlns:a16="http://schemas.microsoft.com/office/drawing/2014/main" id="{F677917F-C87C-BBDD-7D36-474FEB094EFC}"/>
            </a:ext>
          </a:extLst>
        </xdr:cNvPr>
        <xdr:cNvSpPr>
          <a:spLocks noChangeShapeType="1"/>
        </xdr:cNvSpPr>
      </xdr:nvSpPr>
      <xdr:spPr bwMode="auto">
        <a:xfrm flipH="1">
          <a:off x="182880" y="239268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52</xdr:row>
      <xdr:rowOff>0</xdr:rowOff>
    </xdr:from>
    <xdr:to>
      <xdr:col>7</xdr:col>
      <xdr:colOff>0</xdr:colOff>
      <xdr:row>52</xdr:row>
      <xdr:rowOff>0</xdr:rowOff>
    </xdr:to>
    <xdr:sp macro="" textlink="">
      <xdr:nvSpPr>
        <xdr:cNvPr id="2050" name="Line 2">
          <a:extLst>
            <a:ext uri="{FF2B5EF4-FFF2-40B4-BE49-F238E27FC236}">
              <a16:creationId xmlns:a16="http://schemas.microsoft.com/office/drawing/2014/main" id="{336F0109-6000-4D7A-5080-9A2A87DD26F0}"/>
            </a:ext>
          </a:extLst>
        </xdr:cNvPr>
        <xdr:cNvSpPr>
          <a:spLocks noChangeShapeType="1"/>
        </xdr:cNvSpPr>
      </xdr:nvSpPr>
      <xdr:spPr bwMode="auto">
        <a:xfrm flipH="1">
          <a:off x="182880" y="909828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16</xdr:row>
      <xdr:rowOff>0</xdr:rowOff>
    </xdr:from>
    <xdr:to>
      <xdr:col>36</xdr:col>
      <xdr:colOff>0</xdr:colOff>
      <xdr:row>16</xdr:row>
      <xdr:rowOff>0</xdr:rowOff>
    </xdr:to>
    <xdr:sp macro="" textlink="">
      <xdr:nvSpPr>
        <xdr:cNvPr id="2051" name="Line 3">
          <a:extLst>
            <a:ext uri="{FF2B5EF4-FFF2-40B4-BE49-F238E27FC236}">
              <a16:creationId xmlns:a16="http://schemas.microsoft.com/office/drawing/2014/main" id="{8EF81911-1AD1-854F-F45C-7BD06637E3E0}"/>
            </a:ext>
          </a:extLst>
        </xdr:cNvPr>
        <xdr:cNvSpPr>
          <a:spLocks noChangeShapeType="1"/>
        </xdr:cNvSpPr>
      </xdr:nvSpPr>
      <xdr:spPr bwMode="auto">
        <a:xfrm flipH="1">
          <a:off x="5981700" y="306324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24</xdr:row>
      <xdr:rowOff>0</xdr:rowOff>
    </xdr:from>
    <xdr:to>
      <xdr:col>36</xdr:col>
      <xdr:colOff>0</xdr:colOff>
      <xdr:row>24</xdr:row>
      <xdr:rowOff>0</xdr:rowOff>
    </xdr:to>
    <xdr:sp macro="" textlink="">
      <xdr:nvSpPr>
        <xdr:cNvPr id="2052" name="Line 4">
          <a:extLst>
            <a:ext uri="{FF2B5EF4-FFF2-40B4-BE49-F238E27FC236}">
              <a16:creationId xmlns:a16="http://schemas.microsoft.com/office/drawing/2014/main" id="{314D7145-958B-16BA-6CC9-821A92D522A5}"/>
            </a:ext>
          </a:extLst>
        </xdr:cNvPr>
        <xdr:cNvSpPr>
          <a:spLocks noChangeShapeType="1"/>
        </xdr:cNvSpPr>
      </xdr:nvSpPr>
      <xdr:spPr bwMode="auto">
        <a:xfrm flipH="1">
          <a:off x="5981700" y="440436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44</xdr:row>
      <xdr:rowOff>0</xdr:rowOff>
    </xdr:from>
    <xdr:to>
      <xdr:col>36</xdr:col>
      <xdr:colOff>0</xdr:colOff>
      <xdr:row>44</xdr:row>
      <xdr:rowOff>0</xdr:rowOff>
    </xdr:to>
    <xdr:sp macro="" textlink="">
      <xdr:nvSpPr>
        <xdr:cNvPr id="2053" name="Line 5">
          <a:extLst>
            <a:ext uri="{FF2B5EF4-FFF2-40B4-BE49-F238E27FC236}">
              <a16:creationId xmlns:a16="http://schemas.microsoft.com/office/drawing/2014/main" id="{2A8361EE-4D07-C989-9A5D-7E7490805E37}"/>
            </a:ext>
          </a:extLst>
        </xdr:cNvPr>
        <xdr:cNvSpPr>
          <a:spLocks noChangeShapeType="1"/>
        </xdr:cNvSpPr>
      </xdr:nvSpPr>
      <xdr:spPr bwMode="auto">
        <a:xfrm flipH="1">
          <a:off x="5981700" y="775716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50</xdr:row>
      <xdr:rowOff>0</xdr:rowOff>
    </xdr:from>
    <xdr:to>
      <xdr:col>36</xdr:col>
      <xdr:colOff>0</xdr:colOff>
      <xdr:row>50</xdr:row>
      <xdr:rowOff>0</xdr:rowOff>
    </xdr:to>
    <xdr:sp macro="" textlink="">
      <xdr:nvSpPr>
        <xdr:cNvPr id="2054" name="Line 6">
          <a:extLst>
            <a:ext uri="{FF2B5EF4-FFF2-40B4-BE49-F238E27FC236}">
              <a16:creationId xmlns:a16="http://schemas.microsoft.com/office/drawing/2014/main" id="{DE4140CB-48B4-9EAF-1A78-A13FEA619BE2}"/>
            </a:ext>
          </a:extLst>
        </xdr:cNvPr>
        <xdr:cNvSpPr>
          <a:spLocks noChangeShapeType="1"/>
        </xdr:cNvSpPr>
      </xdr:nvSpPr>
      <xdr:spPr bwMode="auto">
        <a:xfrm flipH="1">
          <a:off x="5981700" y="8763000"/>
          <a:ext cx="159258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6</xdr:row>
      <xdr:rowOff>0</xdr:rowOff>
    </xdr:from>
    <xdr:to>
      <xdr:col>11</xdr:col>
      <xdr:colOff>0</xdr:colOff>
      <xdr:row>8</xdr:row>
      <xdr:rowOff>0</xdr:rowOff>
    </xdr:to>
    <xdr:sp macro="" textlink="">
      <xdr:nvSpPr>
        <xdr:cNvPr id="2055" name="Rectangle 7">
          <a:extLst>
            <a:ext uri="{FF2B5EF4-FFF2-40B4-BE49-F238E27FC236}">
              <a16:creationId xmlns:a16="http://schemas.microsoft.com/office/drawing/2014/main" id="{2C3E35DD-5F49-1AB4-CBFB-C40F589DB0EF}"/>
            </a:ext>
          </a:extLst>
        </xdr:cNvPr>
        <xdr:cNvSpPr>
          <a:spLocks noChangeArrowheads="1"/>
        </xdr:cNvSpPr>
      </xdr:nvSpPr>
      <xdr:spPr bwMode="auto">
        <a:xfrm>
          <a:off x="2324100" y="138684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10</xdr:col>
      <xdr:colOff>0</xdr:colOff>
      <xdr:row>14</xdr:row>
      <xdr:rowOff>0</xdr:rowOff>
    </xdr:from>
    <xdr:to>
      <xdr:col>11</xdr:col>
      <xdr:colOff>0</xdr:colOff>
      <xdr:row>16</xdr:row>
      <xdr:rowOff>0</xdr:rowOff>
    </xdr:to>
    <xdr:sp macro="" textlink="">
      <xdr:nvSpPr>
        <xdr:cNvPr id="2056" name="Rectangle 8">
          <a:extLst>
            <a:ext uri="{FF2B5EF4-FFF2-40B4-BE49-F238E27FC236}">
              <a16:creationId xmlns:a16="http://schemas.microsoft.com/office/drawing/2014/main" id="{5B0451D0-F15F-53DB-AA4A-20D0D97E4634}"/>
            </a:ext>
          </a:extLst>
        </xdr:cNvPr>
        <xdr:cNvSpPr>
          <a:spLocks noChangeArrowheads="1"/>
        </xdr:cNvSpPr>
      </xdr:nvSpPr>
      <xdr:spPr bwMode="auto">
        <a:xfrm>
          <a:off x="2324100" y="272796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10</xdr:col>
      <xdr:colOff>0</xdr:colOff>
      <xdr:row>22</xdr:row>
      <xdr:rowOff>0</xdr:rowOff>
    </xdr:from>
    <xdr:to>
      <xdr:col>11</xdr:col>
      <xdr:colOff>0</xdr:colOff>
      <xdr:row>24</xdr:row>
      <xdr:rowOff>0</xdr:rowOff>
    </xdr:to>
    <xdr:sp macro="" textlink="">
      <xdr:nvSpPr>
        <xdr:cNvPr id="2057" name="Rectangle 9">
          <a:extLst>
            <a:ext uri="{FF2B5EF4-FFF2-40B4-BE49-F238E27FC236}">
              <a16:creationId xmlns:a16="http://schemas.microsoft.com/office/drawing/2014/main" id="{4CE3C0FE-534F-3754-9278-B0929E9505AA}"/>
            </a:ext>
          </a:extLst>
        </xdr:cNvPr>
        <xdr:cNvSpPr>
          <a:spLocks noChangeArrowheads="1"/>
        </xdr:cNvSpPr>
      </xdr:nvSpPr>
      <xdr:spPr bwMode="auto">
        <a:xfrm>
          <a:off x="2324100" y="406908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10</xdr:col>
      <xdr:colOff>0</xdr:colOff>
      <xdr:row>30</xdr:row>
      <xdr:rowOff>0</xdr:rowOff>
    </xdr:from>
    <xdr:to>
      <xdr:col>11</xdr:col>
      <xdr:colOff>0</xdr:colOff>
      <xdr:row>32</xdr:row>
      <xdr:rowOff>0</xdr:rowOff>
    </xdr:to>
    <xdr:sp macro="" textlink="">
      <xdr:nvSpPr>
        <xdr:cNvPr id="2058" name="Rectangle 10">
          <a:extLst>
            <a:ext uri="{FF2B5EF4-FFF2-40B4-BE49-F238E27FC236}">
              <a16:creationId xmlns:a16="http://schemas.microsoft.com/office/drawing/2014/main" id="{10287BBC-513B-C051-60C2-7DBD416DEFF4}"/>
            </a:ext>
          </a:extLst>
        </xdr:cNvPr>
        <xdr:cNvSpPr>
          <a:spLocks noChangeArrowheads="1"/>
        </xdr:cNvSpPr>
      </xdr:nvSpPr>
      <xdr:spPr bwMode="auto">
        <a:xfrm>
          <a:off x="2324100" y="541020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10</xdr:col>
      <xdr:colOff>0</xdr:colOff>
      <xdr:row>44</xdr:row>
      <xdr:rowOff>0</xdr:rowOff>
    </xdr:from>
    <xdr:to>
      <xdr:col>11</xdr:col>
      <xdr:colOff>0</xdr:colOff>
      <xdr:row>46</xdr:row>
      <xdr:rowOff>0</xdr:rowOff>
    </xdr:to>
    <xdr:sp macro="" textlink="">
      <xdr:nvSpPr>
        <xdr:cNvPr id="2059" name="Rectangle 11">
          <a:extLst>
            <a:ext uri="{FF2B5EF4-FFF2-40B4-BE49-F238E27FC236}">
              <a16:creationId xmlns:a16="http://schemas.microsoft.com/office/drawing/2014/main" id="{268B3BBD-629C-2582-FA80-9C822CCEB05D}"/>
            </a:ext>
          </a:extLst>
        </xdr:cNvPr>
        <xdr:cNvSpPr>
          <a:spLocks noChangeArrowheads="1"/>
        </xdr:cNvSpPr>
      </xdr:nvSpPr>
      <xdr:spPr bwMode="auto">
        <a:xfrm>
          <a:off x="2324100" y="775716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47</xdr:col>
      <xdr:colOff>0</xdr:colOff>
      <xdr:row>6</xdr:row>
      <xdr:rowOff>0</xdr:rowOff>
    </xdr:from>
    <xdr:to>
      <xdr:col>48</xdr:col>
      <xdr:colOff>0</xdr:colOff>
      <xdr:row>8</xdr:row>
      <xdr:rowOff>0</xdr:rowOff>
    </xdr:to>
    <xdr:sp macro="" textlink="">
      <xdr:nvSpPr>
        <xdr:cNvPr id="2060" name="Rectangle 12">
          <a:extLst>
            <a:ext uri="{FF2B5EF4-FFF2-40B4-BE49-F238E27FC236}">
              <a16:creationId xmlns:a16="http://schemas.microsoft.com/office/drawing/2014/main" id="{CBAE68AD-EE40-ED0C-EADF-D2B1E0A0CE8B}"/>
            </a:ext>
          </a:extLst>
        </xdr:cNvPr>
        <xdr:cNvSpPr>
          <a:spLocks noChangeArrowheads="1"/>
        </xdr:cNvSpPr>
      </xdr:nvSpPr>
      <xdr:spPr bwMode="auto">
        <a:xfrm>
          <a:off x="10081260" y="138684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47</xdr:col>
      <xdr:colOff>0</xdr:colOff>
      <xdr:row>14</xdr:row>
      <xdr:rowOff>0</xdr:rowOff>
    </xdr:from>
    <xdr:to>
      <xdr:col>48</xdr:col>
      <xdr:colOff>0</xdr:colOff>
      <xdr:row>16</xdr:row>
      <xdr:rowOff>0</xdr:rowOff>
    </xdr:to>
    <xdr:sp macro="" textlink="">
      <xdr:nvSpPr>
        <xdr:cNvPr id="2061" name="Rectangle 13">
          <a:extLst>
            <a:ext uri="{FF2B5EF4-FFF2-40B4-BE49-F238E27FC236}">
              <a16:creationId xmlns:a16="http://schemas.microsoft.com/office/drawing/2014/main" id="{74662024-C15A-37D4-7A80-4BB0D2D1CC9B}"/>
            </a:ext>
          </a:extLst>
        </xdr:cNvPr>
        <xdr:cNvSpPr>
          <a:spLocks noChangeArrowheads="1"/>
        </xdr:cNvSpPr>
      </xdr:nvSpPr>
      <xdr:spPr bwMode="auto">
        <a:xfrm>
          <a:off x="10081260" y="272796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10</xdr:col>
      <xdr:colOff>0</xdr:colOff>
      <xdr:row>36</xdr:row>
      <xdr:rowOff>0</xdr:rowOff>
    </xdr:from>
    <xdr:to>
      <xdr:col>11</xdr:col>
      <xdr:colOff>0</xdr:colOff>
      <xdr:row>38</xdr:row>
      <xdr:rowOff>0</xdr:rowOff>
    </xdr:to>
    <xdr:sp macro="" textlink="">
      <xdr:nvSpPr>
        <xdr:cNvPr id="2062" name="Rectangle 14">
          <a:extLst>
            <a:ext uri="{FF2B5EF4-FFF2-40B4-BE49-F238E27FC236}">
              <a16:creationId xmlns:a16="http://schemas.microsoft.com/office/drawing/2014/main" id="{A991E1DC-8C4F-DC81-10B1-621131709337}"/>
            </a:ext>
          </a:extLst>
        </xdr:cNvPr>
        <xdr:cNvSpPr>
          <a:spLocks noChangeArrowheads="1"/>
        </xdr:cNvSpPr>
      </xdr:nvSpPr>
      <xdr:spPr bwMode="auto">
        <a:xfrm>
          <a:off x="2324100" y="641604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11</xdr:col>
      <xdr:colOff>0</xdr:colOff>
      <xdr:row>10</xdr:row>
      <xdr:rowOff>0</xdr:rowOff>
    </xdr:from>
    <xdr:to>
      <xdr:col>12</xdr:col>
      <xdr:colOff>0</xdr:colOff>
      <xdr:row>12</xdr:row>
      <xdr:rowOff>0</xdr:rowOff>
    </xdr:to>
    <xdr:sp macro="" textlink="">
      <xdr:nvSpPr>
        <xdr:cNvPr id="2063" name="Rectangle 15">
          <a:extLst>
            <a:ext uri="{FF2B5EF4-FFF2-40B4-BE49-F238E27FC236}">
              <a16:creationId xmlns:a16="http://schemas.microsoft.com/office/drawing/2014/main" id="{70626603-1B0C-58B8-9FDF-66CA37B5A7E6}"/>
            </a:ext>
          </a:extLst>
        </xdr:cNvPr>
        <xdr:cNvSpPr>
          <a:spLocks noChangeArrowheads="1"/>
        </xdr:cNvSpPr>
      </xdr:nvSpPr>
      <xdr:spPr bwMode="auto">
        <a:xfrm>
          <a:off x="2506980" y="205740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11</xdr:col>
      <xdr:colOff>0</xdr:colOff>
      <xdr:row>26</xdr:row>
      <xdr:rowOff>0</xdr:rowOff>
    </xdr:from>
    <xdr:to>
      <xdr:col>12</xdr:col>
      <xdr:colOff>0</xdr:colOff>
      <xdr:row>28</xdr:row>
      <xdr:rowOff>0</xdr:rowOff>
    </xdr:to>
    <xdr:sp macro="" textlink="">
      <xdr:nvSpPr>
        <xdr:cNvPr id="2064" name="Rectangle 16">
          <a:extLst>
            <a:ext uri="{FF2B5EF4-FFF2-40B4-BE49-F238E27FC236}">
              <a16:creationId xmlns:a16="http://schemas.microsoft.com/office/drawing/2014/main" id="{C6F6D294-837F-F9F5-A67E-D90E71BAAC25}"/>
            </a:ext>
          </a:extLst>
        </xdr:cNvPr>
        <xdr:cNvSpPr>
          <a:spLocks noChangeArrowheads="1"/>
        </xdr:cNvSpPr>
      </xdr:nvSpPr>
      <xdr:spPr bwMode="auto">
        <a:xfrm>
          <a:off x="2506980" y="473964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10</xdr:col>
      <xdr:colOff>0</xdr:colOff>
      <xdr:row>60</xdr:row>
      <xdr:rowOff>0</xdr:rowOff>
    </xdr:from>
    <xdr:to>
      <xdr:col>11</xdr:col>
      <xdr:colOff>0</xdr:colOff>
      <xdr:row>62</xdr:row>
      <xdr:rowOff>0</xdr:rowOff>
    </xdr:to>
    <xdr:sp macro="" textlink="">
      <xdr:nvSpPr>
        <xdr:cNvPr id="2065" name="Rectangle 17">
          <a:extLst>
            <a:ext uri="{FF2B5EF4-FFF2-40B4-BE49-F238E27FC236}">
              <a16:creationId xmlns:a16="http://schemas.microsoft.com/office/drawing/2014/main" id="{3FFC6D20-649A-AC6B-6CB8-B18BB8E14F44}"/>
            </a:ext>
          </a:extLst>
        </xdr:cNvPr>
        <xdr:cNvSpPr>
          <a:spLocks noChangeArrowheads="1"/>
        </xdr:cNvSpPr>
      </xdr:nvSpPr>
      <xdr:spPr bwMode="auto">
        <a:xfrm>
          <a:off x="2324100" y="1043940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10</xdr:col>
      <xdr:colOff>0</xdr:colOff>
      <xdr:row>52</xdr:row>
      <xdr:rowOff>0</xdr:rowOff>
    </xdr:from>
    <xdr:to>
      <xdr:col>11</xdr:col>
      <xdr:colOff>0</xdr:colOff>
      <xdr:row>54</xdr:row>
      <xdr:rowOff>0</xdr:rowOff>
    </xdr:to>
    <xdr:sp macro="" textlink="">
      <xdr:nvSpPr>
        <xdr:cNvPr id="2066" name="Rectangle 18">
          <a:extLst>
            <a:ext uri="{FF2B5EF4-FFF2-40B4-BE49-F238E27FC236}">
              <a16:creationId xmlns:a16="http://schemas.microsoft.com/office/drawing/2014/main" id="{03A5E560-404D-1E6A-6B6C-30A41E0A1E23}"/>
            </a:ext>
          </a:extLst>
        </xdr:cNvPr>
        <xdr:cNvSpPr>
          <a:spLocks noChangeArrowheads="1"/>
        </xdr:cNvSpPr>
      </xdr:nvSpPr>
      <xdr:spPr bwMode="auto">
        <a:xfrm>
          <a:off x="2324100" y="909828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11</xdr:col>
      <xdr:colOff>0</xdr:colOff>
      <xdr:row>40</xdr:row>
      <xdr:rowOff>0</xdr:rowOff>
    </xdr:from>
    <xdr:to>
      <xdr:col>12</xdr:col>
      <xdr:colOff>0</xdr:colOff>
      <xdr:row>42</xdr:row>
      <xdr:rowOff>0</xdr:rowOff>
    </xdr:to>
    <xdr:sp macro="" textlink="">
      <xdr:nvSpPr>
        <xdr:cNvPr id="2067" name="Rectangle 19">
          <a:extLst>
            <a:ext uri="{FF2B5EF4-FFF2-40B4-BE49-F238E27FC236}">
              <a16:creationId xmlns:a16="http://schemas.microsoft.com/office/drawing/2014/main" id="{58B06757-48B1-09E6-26DF-651517E3076B}"/>
            </a:ext>
          </a:extLst>
        </xdr:cNvPr>
        <xdr:cNvSpPr>
          <a:spLocks noChangeArrowheads="1"/>
        </xdr:cNvSpPr>
      </xdr:nvSpPr>
      <xdr:spPr bwMode="auto">
        <a:xfrm>
          <a:off x="2506980" y="708660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11</xdr:col>
      <xdr:colOff>0</xdr:colOff>
      <xdr:row>56</xdr:row>
      <xdr:rowOff>0</xdr:rowOff>
    </xdr:from>
    <xdr:to>
      <xdr:col>12</xdr:col>
      <xdr:colOff>0</xdr:colOff>
      <xdr:row>58</xdr:row>
      <xdr:rowOff>0</xdr:rowOff>
    </xdr:to>
    <xdr:sp macro="" textlink="">
      <xdr:nvSpPr>
        <xdr:cNvPr id="2068" name="Rectangle 20">
          <a:extLst>
            <a:ext uri="{FF2B5EF4-FFF2-40B4-BE49-F238E27FC236}">
              <a16:creationId xmlns:a16="http://schemas.microsoft.com/office/drawing/2014/main" id="{5DB046C4-46BC-DEE4-FC42-EAAD4968BBB9}"/>
            </a:ext>
          </a:extLst>
        </xdr:cNvPr>
        <xdr:cNvSpPr>
          <a:spLocks noChangeArrowheads="1"/>
        </xdr:cNvSpPr>
      </xdr:nvSpPr>
      <xdr:spPr bwMode="auto">
        <a:xfrm>
          <a:off x="2506980" y="976884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26</xdr:col>
      <xdr:colOff>0</xdr:colOff>
      <xdr:row>6</xdr:row>
      <xdr:rowOff>0</xdr:rowOff>
    </xdr:from>
    <xdr:to>
      <xdr:col>27</xdr:col>
      <xdr:colOff>0</xdr:colOff>
      <xdr:row>8</xdr:row>
      <xdr:rowOff>0</xdr:rowOff>
    </xdr:to>
    <xdr:sp macro="" textlink="">
      <xdr:nvSpPr>
        <xdr:cNvPr id="2069" name="Rectangle 21">
          <a:extLst>
            <a:ext uri="{FF2B5EF4-FFF2-40B4-BE49-F238E27FC236}">
              <a16:creationId xmlns:a16="http://schemas.microsoft.com/office/drawing/2014/main" id="{E400AEB6-56E9-368C-CB35-027749221A8F}"/>
            </a:ext>
          </a:extLst>
        </xdr:cNvPr>
        <xdr:cNvSpPr>
          <a:spLocks noChangeArrowheads="1"/>
        </xdr:cNvSpPr>
      </xdr:nvSpPr>
      <xdr:spPr bwMode="auto">
        <a:xfrm>
          <a:off x="5250180" y="138684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26</xdr:col>
      <xdr:colOff>0</xdr:colOff>
      <xdr:row>22</xdr:row>
      <xdr:rowOff>0</xdr:rowOff>
    </xdr:from>
    <xdr:to>
      <xdr:col>27</xdr:col>
      <xdr:colOff>0</xdr:colOff>
      <xdr:row>24</xdr:row>
      <xdr:rowOff>0</xdr:rowOff>
    </xdr:to>
    <xdr:sp macro="" textlink="">
      <xdr:nvSpPr>
        <xdr:cNvPr id="2070" name="Rectangle 22">
          <a:extLst>
            <a:ext uri="{FF2B5EF4-FFF2-40B4-BE49-F238E27FC236}">
              <a16:creationId xmlns:a16="http://schemas.microsoft.com/office/drawing/2014/main" id="{F263EC36-B5B5-3146-DEE1-94AD8BEAD732}"/>
            </a:ext>
          </a:extLst>
        </xdr:cNvPr>
        <xdr:cNvSpPr>
          <a:spLocks noChangeArrowheads="1"/>
        </xdr:cNvSpPr>
      </xdr:nvSpPr>
      <xdr:spPr bwMode="auto">
        <a:xfrm>
          <a:off x="5250180" y="406908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26</xdr:col>
      <xdr:colOff>0</xdr:colOff>
      <xdr:row>30</xdr:row>
      <xdr:rowOff>0</xdr:rowOff>
    </xdr:from>
    <xdr:to>
      <xdr:col>27</xdr:col>
      <xdr:colOff>0</xdr:colOff>
      <xdr:row>32</xdr:row>
      <xdr:rowOff>0</xdr:rowOff>
    </xdr:to>
    <xdr:sp macro="" textlink="">
      <xdr:nvSpPr>
        <xdr:cNvPr id="2071" name="Rectangle 23">
          <a:extLst>
            <a:ext uri="{FF2B5EF4-FFF2-40B4-BE49-F238E27FC236}">
              <a16:creationId xmlns:a16="http://schemas.microsoft.com/office/drawing/2014/main" id="{6926E7AD-FA0D-F7B4-66A3-492FA6B777F9}"/>
            </a:ext>
          </a:extLst>
        </xdr:cNvPr>
        <xdr:cNvSpPr>
          <a:spLocks noChangeArrowheads="1"/>
        </xdr:cNvSpPr>
      </xdr:nvSpPr>
      <xdr:spPr bwMode="auto">
        <a:xfrm>
          <a:off x="5250180" y="541020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26</xdr:col>
      <xdr:colOff>0</xdr:colOff>
      <xdr:row>14</xdr:row>
      <xdr:rowOff>0</xdr:rowOff>
    </xdr:from>
    <xdr:to>
      <xdr:col>27</xdr:col>
      <xdr:colOff>0</xdr:colOff>
      <xdr:row>16</xdr:row>
      <xdr:rowOff>0</xdr:rowOff>
    </xdr:to>
    <xdr:sp macro="" textlink="">
      <xdr:nvSpPr>
        <xdr:cNvPr id="2072" name="Rectangle 24">
          <a:extLst>
            <a:ext uri="{FF2B5EF4-FFF2-40B4-BE49-F238E27FC236}">
              <a16:creationId xmlns:a16="http://schemas.microsoft.com/office/drawing/2014/main" id="{A3F8BC85-9D41-1146-5C67-AE0AA2973544}"/>
            </a:ext>
          </a:extLst>
        </xdr:cNvPr>
        <xdr:cNvSpPr>
          <a:spLocks noChangeArrowheads="1"/>
        </xdr:cNvSpPr>
      </xdr:nvSpPr>
      <xdr:spPr bwMode="auto">
        <a:xfrm>
          <a:off x="5250180" y="272796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25</xdr:col>
      <xdr:colOff>0</xdr:colOff>
      <xdr:row>10</xdr:row>
      <xdr:rowOff>0</xdr:rowOff>
    </xdr:from>
    <xdr:to>
      <xdr:col>26</xdr:col>
      <xdr:colOff>0</xdr:colOff>
      <xdr:row>12</xdr:row>
      <xdr:rowOff>0</xdr:rowOff>
    </xdr:to>
    <xdr:sp macro="" textlink="">
      <xdr:nvSpPr>
        <xdr:cNvPr id="2073" name="Rectangle 25">
          <a:extLst>
            <a:ext uri="{FF2B5EF4-FFF2-40B4-BE49-F238E27FC236}">
              <a16:creationId xmlns:a16="http://schemas.microsoft.com/office/drawing/2014/main" id="{BE89F642-4F20-2252-3794-B49AC74FB615}"/>
            </a:ext>
          </a:extLst>
        </xdr:cNvPr>
        <xdr:cNvSpPr>
          <a:spLocks noChangeArrowheads="1"/>
        </xdr:cNvSpPr>
      </xdr:nvSpPr>
      <xdr:spPr bwMode="auto">
        <a:xfrm>
          <a:off x="5067300" y="205740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26</xdr:row>
      <xdr:rowOff>0</xdr:rowOff>
    </xdr:from>
    <xdr:to>
      <xdr:col>26</xdr:col>
      <xdr:colOff>0</xdr:colOff>
      <xdr:row>28</xdr:row>
      <xdr:rowOff>0</xdr:rowOff>
    </xdr:to>
    <xdr:sp macro="" textlink="">
      <xdr:nvSpPr>
        <xdr:cNvPr id="2074" name="Rectangle 26">
          <a:extLst>
            <a:ext uri="{FF2B5EF4-FFF2-40B4-BE49-F238E27FC236}">
              <a16:creationId xmlns:a16="http://schemas.microsoft.com/office/drawing/2014/main" id="{71C24078-3816-D748-67DD-B4A1CDFD566A}"/>
            </a:ext>
          </a:extLst>
        </xdr:cNvPr>
        <xdr:cNvSpPr>
          <a:spLocks noChangeArrowheads="1"/>
        </xdr:cNvSpPr>
      </xdr:nvSpPr>
      <xdr:spPr bwMode="auto">
        <a:xfrm>
          <a:off x="5067300" y="473964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26</xdr:col>
      <xdr:colOff>0</xdr:colOff>
      <xdr:row>38</xdr:row>
      <xdr:rowOff>0</xdr:rowOff>
    </xdr:from>
    <xdr:to>
      <xdr:col>27</xdr:col>
      <xdr:colOff>0</xdr:colOff>
      <xdr:row>40</xdr:row>
      <xdr:rowOff>0</xdr:rowOff>
    </xdr:to>
    <xdr:sp macro="" textlink="">
      <xdr:nvSpPr>
        <xdr:cNvPr id="2075" name="Rectangle 27">
          <a:extLst>
            <a:ext uri="{FF2B5EF4-FFF2-40B4-BE49-F238E27FC236}">
              <a16:creationId xmlns:a16="http://schemas.microsoft.com/office/drawing/2014/main" id="{3E05EDAD-CD11-5A59-5FBF-F99F1FBE43B0}"/>
            </a:ext>
          </a:extLst>
        </xdr:cNvPr>
        <xdr:cNvSpPr>
          <a:spLocks noChangeArrowheads="1"/>
        </xdr:cNvSpPr>
      </xdr:nvSpPr>
      <xdr:spPr bwMode="auto">
        <a:xfrm>
          <a:off x="5250180" y="675132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26</xdr:col>
      <xdr:colOff>0</xdr:colOff>
      <xdr:row>62</xdr:row>
      <xdr:rowOff>0</xdr:rowOff>
    </xdr:from>
    <xdr:to>
      <xdr:col>27</xdr:col>
      <xdr:colOff>0</xdr:colOff>
      <xdr:row>64</xdr:row>
      <xdr:rowOff>0</xdr:rowOff>
    </xdr:to>
    <xdr:sp macro="" textlink="">
      <xdr:nvSpPr>
        <xdr:cNvPr id="2076" name="Rectangle 28">
          <a:extLst>
            <a:ext uri="{FF2B5EF4-FFF2-40B4-BE49-F238E27FC236}">
              <a16:creationId xmlns:a16="http://schemas.microsoft.com/office/drawing/2014/main" id="{E2954114-9B5B-CC79-95AF-7EB5C7386D73}"/>
            </a:ext>
          </a:extLst>
        </xdr:cNvPr>
        <xdr:cNvSpPr>
          <a:spLocks noChangeArrowheads="1"/>
        </xdr:cNvSpPr>
      </xdr:nvSpPr>
      <xdr:spPr bwMode="auto">
        <a:xfrm>
          <a:off x="5250180" y="1077468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25</xdr:col>
      <xdr:colOff>0</xdr:colOff>
      <xdr:row>58</xdr:row>
      <xdr:rowOff>0</xdr:rowOff>
    </xdr:from>
    <xdr:to>
      <xdr:col>26</xdr:col>
      <xdr:colOff>0</xdr:colOff>
      <xdr:row>60</xdr:row>
      <xdr:rowOff>0</xdr:rowOff>
    </xdr:to>
    <xdr:sp macro="" textlink="">
      <xdr:nvSpPr>
        <xdr:cNvPr id="2077" name="Rectangle 29">
          <a:extLst>
            <a:ext uri="{FF2B5EF4-FFF2-40B4-BE49-F238E27FC236}">
              <a16:creationId xmlns:a16="http://schemas.microsoft.com/office/drawing/2014/main" id="{D5E03DC4-67A4-F658-E83C-A34346E67440}"/>
            </a:ext>
          </a:extLst>
        </xdr:cNvPr>
        <xdr:cNvSpPr>
          <a:spLocks noChangeArrowheads="1"/>
        </xdr:cNvSpPr>
      </xdr:nvSpPr>
      <xdr:spPr bwMode="auto">
        <a:xfrm>
          <a:off x="5067300" y="1010412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26</xdr:col>
      <xdr:colOff>0</xdr:colOff>
      <xdr:row>46</xdr:row>
      <xdr:rowOff>0</xdr:rowOff>
    </xdr:from>
    <xdr:to>
      <xdr:col>27</xdr:col>
      <xdr:colOff>0</xdr:colOff>
      <xdr:row>48</xdr:row>
      <xdr:rowOff>0</xdr:rowOff>
    </xdr:to>
    <xdr:sp macro="" textlink="">
      <xdr:nvSpPr>
        <xdr:cNvPr id="2078" name="Rectangle 30">
          <a:extLst>
            <a:ext uri="{FF2B5EF4-FFF2-40B4-BE49-F238E27FC236}">
              <a16:creationId xmlns:a16="http://schemas.microsoft.com/office/drawing/2014/main" id="{56C5F149-7144-2FC6-C626-0E524A52234D}"/>
            </a:ext>
          </a:extLst>
        </xdr:cNvPr>
        <xdr:cNvSpPr>
          <a:spLocks noChangeArrowheads="1"/>
        </xdr:cNvSpPr>
      </xdr:nvSpPr>
      <xdr:spPr bwMode="auto">
        <a:xfrm>
          <a:off x="5250180" y="809244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26</xdr:col>
      <xdr:colOff>0</xdr:colOff>
      <xdr:row>54</xdr:row>
      <xdr:rowOff>0</xdr:rowOff>
    </xdr:from>
    <xdr:to>
      <xdr:col>27</xdr:col>
      <xdr:colOff>0</xdr:colOff>
      <xdr:row>56</xdr:row>
      <xdr:rowOff>0</xdr:rowOff>
    </xdr:to>
    <xdr:sp macro="" textlink="">
      <xdr:nvSpPr>
        <xdr:cNvPr id="2079" name="Rectangle 31">
          <a:extLst>
            <a:ext uri="{FF2B5EF4-FFF2-40B4-BE49-F238E27FC236}">
              <a16:creationId xmlns:a16="http://schemas.microsoft.com/office/drawing/2014/main" id="{184F3AB2-2175-DE9C-52ED-5964AF59745C}"/>
            </a:ext>
          </a:extLst>
        </xdr:cNvPr>
        <xdr:cNvSpPr>
          <a:spLocks noChangeArrowheads="1"/>
        </xdr:cNvSpPr>
      </xdr:nvSpPr>
      <xdr:spPr bwMode="auto">
        <a:xfrm>
          <a:off x="5250180" y="943356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25</xdr:col>
      <xdr:colOff>0</xdr:colOff>
      <xdr:row>42</xdr:row>
      <xdr:rowOff>0</xdr:rowOff>
    </xdr:from>
    <xdr:to>
      <xdr:col>26</xdr:col>
      <xdr:colOff>0</xdr:colOff>
      <xdr:row>44</xdr:row>
      <xdr:rowOff>0</xdr:rowOff>
    </xdr:to>
    <xdr:sp macro="" textlink="">
      <xdr:nvSpPr>
        <xdr:cNvPr id="2080" name="Rectangle 32">
          <a:extLst>
            <a:ext uri="{FF2B5EF4-FFF2-40B4-BE49-F238E27FC236}">
              <a16:creationId xmlns:a16="http://schemas.microsoft.com/office/drawing/2014/main" id="{456E427B-DAAB-7559-7D36-1CCBBAAB3E17}"/>
            </a:ext>
          </a:extLst>
        </xdr:cNvPr>
        <xdr:cNvSpPr>
          <a:spLocks noChangeArrowheads="1"/>
        </xdr:cNvSpPr>
      </xdr:nvSpPr>
      <xdr:spPr bwMode="auto">
        <a:xfrm>
          <a:off x="5067300" y="742188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47</xdr:col>
      <xdr:colOff>0</xdr:colOff>
      <xdr:row>30</xdr:row>
      <xdr:rowOff>0</xdr:rowOff>
    </xdr:from>
    <xdr:to>
      <xdr:col>48</xdr:col>
      <xdr:colOff>0</xdr:colOff>
      <xdr:row>32</xdr:row>
      <xdr:rowOff>0</xdr:rowOff>
    </xdr:to>
    <xdr:sp macro="" textlink="">
      <xdr:nvSpPr>
        <xdr:cNvPr id="2081" name="Rectangle 33">
          <a:extLst>
            <a:ext uri="{FF2B5EF4-FFF2-40B4-BE49-F238E27FC236}">
              <a16:creationId xmlns:a16="http://schemas.microsoft.com/office/drawing/2014/main" id="{D277DC68-90A7-A7A0-B0C8-FD05D5F9F55F}"/>
            </a:ext>
          </a:extLst>
        </xdr:cNvPr>
        <xdr:cNvSpPr>
          <a:spLocks noChangeArrowheads="1"/>
        </xdr:cNvSpPr>
      </xdr:nvSpPr>
      <xdr:spPr bwMode="auto">
        <a:xfrm>
          <a:off x="10081260" y="541020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47</xdr:col>
      <xdr:colOff>0</xdr:colOff>
      <xdr:row>22</xdr:row>
      <xdr:rowOff>0</xdr:rowOff>
    </xdr:from>
    <xdr:to>
      <xdr:col>48</xdr:col>
      <xdr:colOff>0</xdr:colOff>
      <xdr:row>24</xdr:row>
      <xdr:rowOff>0</xdr:rowOff>
    </xdr:to>
    <xdr:sp macro="" textlink="">
      <xdr:nvSpPr>
        <xdr:cNvPr id="2082" name="Rectangle 34">
          <a:extLst>
            <a:ext uri="{FF2B5EF4-FFF2-40B4-BE49-F238E27FC236}">
              <a16:creationId xmlns:a16="http://schemas.microsoft.com/office/drawing/2014/main" id="{EAD9A274-2C39-1B31-E984-FCFD1FA2D06F}"/>
            </a:ext>
          </a:extLst>
        </xdr:cNvPr>
        <xdr:cNvSpPr>
          <a:spLocks noChangeArrowheads="1"/>
        </xdr:cNvSpPr>
      </xdr:nvSpPr>
      <xdr:spPr bwMode="auto">
        <a:xfrm>
          <a:off x="10081260" y="406908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47</xdr:col>
      <xdr:colOff>0</xdr:colOff>
      <xdr:row>44</xdr:row>
      <xdr:rowOff>0</xdr:rowOff>
    </xdr:from>
    <xdr:to>
      <xdr:col>48</xdr:col>
      <xdr:colOff>0</xdr:colOff>
      <xdr:row>46</xdr:row>
      <xdr:rowOff>0</xdr:rowOff>
    </xdr:to>
    <xdr:sp macro="" textlink="">
      <xdr:nvSpPr>
        <xdr:cNvPr id="2083" name="Rectangle 35">
          <a:extLst>
            <a:ext uri="{FF2B5EF4-FFF2-40B4-BE49-F238E27FC236}">
              <a16:creationId xmlns:a16="http://schemas.microsoft.com/office/drawing/2014/main" id="{844209B2-AB73-6653-D7AD-8B60BDF16290}"/>
            </a:ext>
          </a:extLst>
        </xdr:cNvPr>
        <xdr:cNvSpPr>
          <a:spLocks noChangeArrowheads="1"/>
        </xdr:cNvSpPr>
      </xdr:nvSpPr>
      <xdr:spPr bwMode="auto">
        <a:xfrm>
          <a:off x="10081260" y="775716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47</xdr:col>
      <xdr:colOff>0</xdr:colOff>
      <xdr:row>52</xdr:row>
      <xdr:rowOff>0</xdr:rowOff>
    </xdr:from>
    <xdr:to>
      <xdr:col>48</xdr:col>
      <xdr:colOff>0</xdr:colOff>
      <xdr:row>54</xdr:row>
      <xdr:rowOff>0</xdr:rowOff>
    </xdr:to>
    <xdr:sp macro="" textlink="">
      <xdr:nvSpPr>
        <xdr:cNvPr id="2084" name="Rectangle 36">
          <a:extLst>
            <a:ext uri="{FF2B5EF4-FFF2-40B4-BE49-F238E27FC236}">
              <a16:creationId xmlns:a16="http://schemas.microsoft.com/office/drawing/2014/main" id="{3B5ECDEA-C0D9-E077-CE8B-9571D43F7284}"/>
            </a:ext>
          </a:extLst>
        </xdr:cNvPr>
        <xdr:cNvSpPr>
          <a:spLocks noChangeArrowheads="1"/>
        </xdr:cNvSpPr>
      </xdr:nvSpPr>
      <xdr:spPr bwMode="auto">
        <a:xfrm>
          <a:off x="10081260" y="909828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47</xdr:col>
      <xdr:colOff>0</xdr:colOff>
      <xdr:row>36</xdr:row>
      <xdr:rowOff>0</xdr:rowOff>
    </xdr:from>
    <xdr:to>
      <xdr:col>48</xdr:col>
      <xdr:colOff>0</xdr:colOff>
      <xdr:row>38</xdr:row>
      <xdr:rowOff>0</xdr:rowOff>
    </xdr:to>
    <xdr:sp macro="" textlink="">
      <xdr:nvSpPr>
        <xdr:cNvPr id="2085" name="Rectangle 37">
          <a:extLst>
            <a:ext uri="{FF2B5EF4-FFF2-40B4-BE49-F238E27FC236}">
              <a16:creationId xmlns:a16="http://schemas.microsoft.com/office/drawing/2014/main" id="{588E2539-582D-75E9-AA5E-73CC23532734}"/>
            </a:ext>
          </a:extLst>
        </xdr:cNvPr>
        <xdr:cNvSpPr>
          <a:spLocks noChangeArrowheads="1"/>
        </xdr:cNvSpPr>
      </xdr:nvSpPr>
      <xdr:spPr bwMode="auto">
        <a:xfrm>
          <a:off x="10081260" y="641604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56</xdr:row>
      <xdr:rowOff>0</xdr:rowOff>
    </xdr:from>
    <xdr:to>
      <xdr:col>49</xdr:col>
      <xdr:colOff>0</xdr:colOff>
      <xdr:row>58</xdr:row>
      <xdr:rowOff>0</xdr:rowOff>
    </xdr:to>
    <xdr:sp macro="" textlink="">
      <xdr:nvSpPr>
        <xdr:cNvPr id="2086" name="Rectangle 38">
          <a:extLst>
            <a:ext uri="{FF2B5EF4-FFF2-40B4-BE49-F238E27FC236}">
              <a16:creationId xmlns:a16="http://schemas.microsoft.com/office/drawing/2014/main" id="{1F7DAB45-41BA-60F4-4F5A-890B1609C2B4}"/>
            </a:ext>
          </a:extLst>
        </xdr:cNvPr>
        <xdr:cNvSpPr>
          <a:spLocks noChangeArrowheads="1"/>
        </xdr:cNvSpPr>
      </xdr:nvSpPr>
      <xdr:spPr bwMode="auto">
        <a:xfrm>
          <a:off x="10264140" y="976884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47</xdr:col>
      <xdr:colOff>0</xdr:colOff>
      <xdr:row>60</xdr:row>
      <xdr:rowOff>0</xdr:rowOff>
    </xdr:from>
    <xdr:to>
      <xdr:col>48</xdr:col>
      <xdr:colOff>0</xdr:colOff>
      <xdr:row>62</xdr:row>
      <xdr:rowOff>0</xdr:rowOff>
    </xdr:to>
    <xdr:sp macro="" textlink="">
      <xdr:nvSpPr>
        <xdr:cNvPr id="2087" name="Rectangle 39">
          <a:extLst>
            <a:ext uri="{FF2B5EF4-FFF2-40B4-BE49-F238E27FC236}">
              <a16:creationId xmlns:a16="http://schemas.microsoft.com/office/drawing/2014/main" id="{E92A1189-59F9-0EBF-DAB7-477868614CC2}"/>
            </a:ext>
          </a:extLst>
        </xdr:cNvPr>
        <xdr:cNvSpPr>
          <a:spLocks noChangeArrowheads="1"/>
        </xdr:cNvSpPr>
      </xdr:nvSpPr>
      <xdr:spPr bwMode="auto">
        <a:xfrm>
          <a:off x="10081260" y="1043940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48</xdr:col>
      <xdr:colOff>0</xdr:colOff>
      <xdr:row>40</xdr:row>
      <xdr:rowOff>0</xdr:rowOff>
    </xdr:from>
    <xdr:to>
      <xdr:col>49</xdr:col>
      <xdr:colOff>0</xdr:colOff>
      <xdr:row>42</xdr:row>
      <xdr:rowOff>0</xdr:rowOff>
    </xdr:to>
    <xdr:sp macro="" textlink="">
      <xdr:nvSpPr>
        <xdr:cNvPr id="2088" name="Rectangle 40">
          <a:extLst>
            <a:ext uri="{FF2B5EF4-FFF2-40B4-BE49-F238E27FC236}">
              <a16:creationId xmlns:a16="http://schemas.microsoft.com/office/drawing/2014/main" id="{7CAEA9C3-3813-7F81-53CF-35FD0945C802}"/>
            </a:ext>
          </a:extLst>
        </xdr:cNvPr>
        <xdr:cNvSpPr>
          <a:spLocks noChangeArrowheads="1"/>
        </xdr:cNvSpPr>
      </xdr:nvSpPr>
      <xdr:spPr bwMode="auto">
        <a:xfrm>
          <a:off x="10264140" y="708660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63</xdr:col>
      <xdr:colOff>0</xdr:colOff>
      <xdr:row>6</xdr:row>
      <xdr:rowOff>0</xdr:rowOff>
    </xdr:from>
    <xdr:to>
      <xdr:col>64</xdr:col>
      <xdr:colOff>0</xdr:colOff>
      <xdr:row>8</xdr:row>
      <xdr:rowOff>0</xdr:rowOff>
    </xdr:to>
    <xdr:sp macro="" textlink="">
      <xdr:nvSpPr>
        <xdr:cNvPr id="2089" name="Rectangle 41">
          <a:extLst>
            <a:ext uri="{FF2B5EF4-FFF2-40B4-BE49-F238E27FC236}">
              <a16:creationId xmlns:a16="http://schemas.microsoft.com/office/drawing/2014/main" id="{D0A67148-0BCB-726F-C218-7E22D9CEE923}"/>
            </a:ext>
          </a:extLst>
        </xdr:cNvPr>
        <xdr:cNvSpPr>
          <a:spLocks noChangeArrowheads="1"/>
        </xdr:cNvSpPr>
      </xdr:nvSpPr>
      <xdr:spPr bwMode="auto">
        <a:xfrm>
          <a:off x="13007340" y="138684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63</xdr:col>
      <xdr:colOff>0</xdr:colOff>
      <xdr:row>30</xdr:row>
      <xdr:rowOff>0</xdr:rowOff>
    </xdr:from>
    <xdr:to>
      <xdr:col>64</xdr:col>
      <xdr:colOff>0</xdr:colOff>
      <xdr:row>32</xdr:row>
      <xdr:rowOff>0</xdr:rowOff>
    </xdr:to>
    <xdr:sp macro="" textlink="">
      <xdr:nvSpPr>
        <xdr:cNvPr id="2090" name="Rectangle 42">
          <a:extLst>
            <a:ext uri="{FF2B5EF4-FFF2-40B4-BE49-F238E27FC236}">
              <a16:creationId xmlns:a16="http://schemas.microsoft.com/office/drawing/2014/main" id="{9F565656-FB87-E1EC-6A16-8DE058516F20}"/>
            </a:ext>
          </a:extLst>
        </xdr:cNvPr>
        <xdr:cNvSpPr>
          <a:spLocks noChangeArrowheads="1"/>
        </xdr:cNvSpPr>
      </xdr:nvSpPr>
      <xdr:spPr bwMode="auto">
        <a:xfrm>
          <a:off x="13007340" y="541020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63</xdr:col>
      <xdr:colOff>0</xdr:colOff>
      <xdr:row>22</xdr:row>
      <xdr:rowOff>0</xdr:rowOff>
    </xdr:from>
    <xdr:to>
      <xdr:col>64</xdr:col>
      <xdr:colOff>0</xdr:colOff>
      <xdr:row>24</xdr:row>
      <xdr:rowOff>0</xdr:rowOff>
    </xdr:to>
    <xdr:sp macro="" textlink="">
      <xdr:nvSpPr>
        <xdr:cNvPr id="2091" name="Rectangle 43">
          <a:extLst>
            <a:ext uri="{FF2B5EF4-FFF2-40B4-BE49-F238E27FC236}">
              <a16:creationId xmlns:a16="http://schemas.microsoft.com/office/drawing/2014/main" id="{31B4273B-BC0C-5C2C-544E-C9B86CB2E614}"/>
            </a:ext>
          </a:extLst>
        </xdr:cNvPr>
        <xdr:cNvSpPr>
          <a:spLocks noChangeArrowheads="1"/>
        </xdr:cNvSpPr>
      </xdr:nvSpPr>
      <xdr:spPr bwMode="auto">
        <a:xfrm>
          <a:off x="13007340" y="406908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63</xdr:col>
      <xdr:colOff>0</xdr:colOff>
      <xdr:row>14</xdr:row>
      <xdr:rowOff>0</xdr:rowOff>
    </xdr:from>
    <xdr:to>
      <xdr:col>64</xdr:col>
      <xdr:colOff>0</xdr:colOff>
      <xdr:row>16</xdr:row>
      <xdr:rowOff>0</xdr:rowOff>
    </xdr:to>
    <xdr:sp macro="" textlink="">
      <xdr:nvSpPr>
        <xdr:cNvPr id="2092" name="Rectangle 44">
          <a:extLst>
            <a:ext uri="{FF2B5EF4-FFF2-40B4-BE49-F238E27FC236}">
              <a16:creationId xmlns:a16="http://schemas.microsoft.com/office/drawing/2014/main" id="{956738C4-8A95-5352-19CF-E909B712F49E}"/>
            </a:ext>
          </a:extLst>
        </xdr:cNvPr>
        <xdr:cNvSpPr>
          <a:spLocks noChangeArrowheads="1"/>
        </xdr:cNvSpPr>
      </xdr:nvSpPr>
      <xdr:spPr bwMode="auto">
        <a:xfrm>
          <a:off x="13007340" y="272796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63</xdr:col>
      <xdr:colOff>0</xdr:colOff>
      <xdr:row>36</xdr:row>
      <xdr:rowOff>0</xdr:rowOff>
    </xdr:from>
    <xdr:to>
      <xdr:col>64</xdr:col>
      <xdr:colOff>0</xdr:colOff>
      <xdr:row>38</xdr:row>
      <xdr:rowOff>0</xdr:rowOff>
    </xdr:to>
    <xdr:sp macro="" textlink="">
      <xdr:nvSpPr>
        <xdr:cNvPr id="2093" name="Rectangle 45">
          <a:extLst>
            <a:ext uri="{FF2B5EF4-FFF2-40B4-BE49-F238E27FC236}">
              <a16:creationId xmlns:a16="http://schemas.microsoft.com/office/drawing/2014/main" id="{2F91F56D-9AC8-6EC4-C2B4-922740C97B3A}"/>
            </a:ext>
          </a:extLst>
        </xdr:cNvPr>
        <xdr:cNvSpPr>
          <a:spLocks noChangeArrowheads="1"/>
        </xdr:cNvSpPr>
      </xdr:nvSpPr>
      <xdr:spPr bwMode="auto">
        <a:xfrm>
          <a:off x="13007340" y="641604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63</xdr:col>
      <xdr:colOff>0</xdr:colOff>
      <xdr:row>44</xdr:row>
      <xdr:rowOff>0</xdr:rowOff>
    </xdr:from>
    <xdr:to>
      <xdr:col>64</xdr:col>
      <xdr:colOff>0</xdr:colOff>
      <xdr:row>46</xdr:row>
      <xdr:rowOff>0</xdr:rowOff>
    </xdr:to>
    <xdr:sp macro="" textlink="">
      <xdr:nvSpPr>
        <xdr:cNvPr id="2094" name="Rectangle 46">
          <a:extLst>
            <a:ext uri="{FF2B5EF4-FFF2-40B4-BE49-F238E27FC236}">
              <a16:creationId xmlns:a16="http://schemas.microsoft.com/office/drawing/2014/main" id="{57D289E8-639E-0CBD-5CC2-E5B0B9999190}"/>
            </a:ext>
          </a:extLst>
        </xdr:cNvPr>
        <xdr:cNvSpPr>
          <a:spLocks noChangeArrowheads="1"/>
        </xdr:cNvSpPr>
      </xdr:nvSpPr>
      <xdr:spPr bwMode="auto">
        <a:xfrm>
          <a:off x="13007340" y="775716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63</xdr:col>
      <xdr:colOff>0</xdr:colOff>
      <xdr:row>60</xdr:row>
      <xdr:rowOff>0</xdr:rowOff>
    </xdr:from>
    <xdr:to>
      <xdr:col>64</xdr:col>
      <xdr:colOff>0</xdr:colOff>
      <xdr:row>62</xdr:row>
      <xdr:rowOff>0</xdr:rowOff>
    </xdr:to>
    <xdr:sp macro="" textlink="">
      <xdr:nvSpPr>
        <xdr:cNvPr id="2095" name="Rectangle 47">
          <a:extLst>
            <a:ext uri="{FF2B5EF4-FFF2-40B4-BE49-F238E27FC236}">
              <a16:creationId xmlns:a16="http://schemas.microsoft.com/office/drawing/2014/main" id="{853F31BF-C378-C4CD-3C01-8F0DAE7F1531}"/>
            </a:ext>
          </a:extLst>
        </xdr:cNvPr>
        <xdr:cNvSpPr>
          <a:spLocks noChangeArrowheads="1"/>
        </xdr:cNvSpPr>
      </xdr:nvSpPr>
      <xdr:spPr bwMode="auto">
        <a:xfrm>
          <a:off x="13007340" y="1043940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56</xdr:row>
      <xdr:rowOff>0</xdr:rowOff>
    </xdr:from>
    <xdr:to>
      <xdr:col>63</xdr:col>
      <xdr:colOff>0</xdr:colOff>
      <xdr:row>58</xdr:row>
      <xdr:rowOff>0</xdr:rowOff>
    </xdr:to>
    <xdr:sp macro="" textlink="">
      <xdr:nvSpPr>
        <xdr:cNvPr id="2096" name="Rectangle 48">
          <a:extLst>
            <a:ext uri="{FF2B5EF4-FFF2-40B4-BE49-F238E27FC236}">
              <a16:creationId xmlns:a16="http://schemas.microsoft.com/office/drawing/2014/main" id="{987D29E8-131C-6DAE-3347-269E97748629}"/>
            </a:ext>
          </a:extLst>
        </xdr:cNvPr>
        <xdr:cNvSpPr>
          <a:spLocks noChangeArrowheads="1"/>
        </xdr:cNvSpPr>
      </xdr:nvSpPr>
      <xdr:spPr bwMode="auto">
        <a:xfrm>
          <a:off x="12824460" y="976884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63</xdr:col>
      <xdr:colOff>0</xdr:colOff>
      <xdr:row>52</xdr:row>
      <xdr:rowOff>0</xdr:rowOff>
    </xdr:from>
    <xdr:to>
      <xdr:col>64</xdr:col>
      <xdr:colOff>0</xdr:colOff>
      <xdr:row>54</xdr:row>
      <xdr:rowOff>0</xdr:rowOff>
    </xdr:to>
    <xdr:sp macro="" textlink="">
      <xdr:nvSpPr>
        <xdr:cNvPr id="2097" name="Rectangle 49">
          <a:extLst>
            <a:ext uri="{FF2B5EF4-FFF2-40B4-BE49-F238E27FC236}">
              <a16:creationId xmlns:a16="http://schemas.microsoft.com/office/drawing/2014/main" id="{17381EFB-FC34-3761-8B8D-0953C254C94D}"/>
            </a:ext>
          </a:extLst>
        </xdr:cNvPr>
        <xdr:cNvSpPr>
          <a:spLocks noChangeArrowheads="1"/>
        </xdr:cNvSpPr>
      </xdr:nvSpPr>
      <xdr:spPr bwMode="auto">
        <a:xfrm>
          <a:off x="13007340" y="909828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twoCellAnchor>
    <xdr:from>
      <xdr:col>62</xdr:col>
      <xdr:colOff>0</xdr:colOff>
      <xdr:row>40</xdr:row>
      <xdr:rowOff>0</xdr:rowOff>
    </xdr:from>
    <xdr:to>
      <xdr:col>63</xdr:col>
      <xdr:colOff>0</xdr:colOff>
      <xdr:row>42</xdr:row>
      <xdr:rowOff>0</xdr:rowOff>
    </xdr:to>
    <xdr:sp macro="" textlink="">
      <xdr:nvSpPr>
        <xdr:cNvPr id="2098" name="Rectangle 50">
          <a:extLst>
            <a:ext uri="{FF2B5EF4-FFF2-40B4-BE49-F238E27FC236}">
              <a16:creationId xmlns:a16="http://schemas.microsoft.com/office/drawing/2014/main" id="{3BDAB0E8-388A-831A-4AC8-4C71D9756547}"/>
            </a:ext>
          </a:extLst>
        </xdr:cNvPr>
        <xdr:cNvSpPr>
          <a:spLocks noChangeArrowheads="1"/>
        </xdr:cNvSpPr>
      </xdr:nvSpPr>
      <xdr:spPr bwMode="auto">
        <a:xfrm>
          <a:off x="12824460" y="708660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48</xdr:col>
      <xdr:colOff>0</xdr:colOff>
      <xdr:row>10</xdr:row>
      <xdr:rowOff>0</xdr:rowOff>
    </xdr:from>
    <xdr:to>
      <xdr:col>49</xdr:col>
      <xdr:colOff>0</xdr:colOff>
      <xdr:row>12</xdr:row>
      <xdr:rowOff>0</xdr:rowOff>
    </xdr:to>
    <xdr:sp macro="" textlink="">
      <xdr:nvSpPr>
        <xdr:cNvPr id="2099" name="Rectangle 51">
          <a:extLst>
            <a:ext uri="{FF2B5EF4-FFF2-40B4-BE49-F238E27FC236}">
              <a16:creationId xmlns:a16="http://schemas.microsoft.com/office/drawing/2014/main" id="{AEA98262-1DC2-2C18-F647-A0F01EDA841A}"/>
            </a:ext>
          </a:extLst>
        </xdr:cNvPr>
        <xdr:cNvSpPr>
          <a:spLocks noChangeArrowheads="1"/>
        </xdr:cNvSpPr>
      </xdr:nvSpPr>
      <xdr:spPr bwMode="auto">
        <a:xfrm>
          <a:off x="10264140" y="205740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10</xdr:row>
      <xdr:rowOff>0</xdr:rowOff>
    </xdr:from>
    <xdr:to>
      <xdr:col>63</xdr:col>
      <xdr:colOff>0</xdr:colOff>
      <xdr:row>12</xdr:row>
      <xdr:rowOff>0</xdr:rowOff>
    </xdr:to>
    <xdr:sp macro="" textlink="">
      <xdr:nvSpPr>
        <xdr:cNvPr id="2100" name="Rectangle 52">
          <a:extLst>
            <a:ext uri="{FF2B5EF4-FFF2-40B4-BE49-F238E27FC236}">
              <a16:creationId xmlns:a16="http://schemas.microsoft.com/office/drawing/2014/main" id="{2182C542-B8F7-233F-99F2-20DD7B46C5FB}"/>
            </a:ext>
          </a:extLst>
        </xdr:cNvPr>
        <xdr:cNvSpPr>
          <a:spLocks noChangeArrowheads="1"/>
        </xdr:cNvSpPr>
      </xdr:nvSpPr>
      <xdr:spPr bwMode="auto">
        <a:xfrm>
          <a:off x="12824460" y="205740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3</a:t>
          </a:r>
        </a:p>
      </xdr:txBody>
    </xdr:sp>
    <xdr:clientData/>
  </xdr:twoCellAnchor>
  <xdr:twoCellAnchor>
    <xdr:from>
      <xdr:col>62</xdr:col>
      <xdr:colOff>0</xdr:colOff>
      <xdr:row>26</xdr:row>
      <xdr:rowOff>0</xdr:rowOff>
    </xdr:from>
    <xdr:to>
      <xdr:col>63</xdr:col>
      <xdr:colOff>0</xdr:colOff>
      <xdr:row>28</xdr:row>
      <xdr:rowOff>0</xdr:rowOff>
    </xdr:to>
    <xdr:sp macro="" textlink="">
      <xdr:nvSpPr>
        <xdr:cNvPr id="2101" name="Rectangle 53">
          <a:extLst>
            <a:ext uri="{FF2B5EF4-FFF2-40B4-BE49-F238E27FC236}">
              <a16:creationId xmlns:a16="http://schemas.microsoft.com/office/drawing/2014/main" id="{C8103B35-AF9E-6C07-76E2-16B6EDCAAF56}"/>
            </a:ext>
          </a:extLst>
        </xdr:cNvPr>
        <xdr:cNvSpPr>
          <a:spLocks noChangeArrowheads="1"/>
        </xdr:cNvSpPr>
      </xdr:nvSpPr>
      <xdr:spPr bwMode="auto">
        <a:xfrm>
          <a:off x="12824460" y="473964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1</a:t>
          </a:r>
        </a:p>
      </xdr:txBody>
    </xdr:sp>
    <xdr:clientData/>
  </xdr:twoCellAnchor>
  <xdr:twoCellAnchor>
    <xdr:from>
      <xdr:col>48</xdr:col>
      <xdr:colOff>0</xdr:colOff>
      <xdr:row>26</xdr:row>
      <xdr:rowOff>0</xdr:rowOff>
    </xdr:from>
    <xdr:to>
      <xdr:col>49</xdr:col>
      <xdr:colOff>0</xdr:colOff>
      <xdr:row>28</xdr:row>
      <xdr:rowOff>0</xdr:rowOff>
    </xdr:to>
    <xdr:sp macro="" textlink="">
      <xdr:nvSpPr>
        <xdr:cNvPr id="2102" name="Rectangle 54">
          <a:extLst>
            <a:ext uri="{FF2B5EF4-FFF2-40B4-BE49-F238E27FC236}">
              <a16:creationId xmlns:a16="http://schemas.microsoft.com/office/drawing/2014/main" id="{252FE619-4E46-127C-01CB-5906FB090A06}"/>
            </a:ext>
          </a:extLst>
        </xdr:cNvPr>
        <xdr:cNvSpPr>
          <a:spLocks noChangeArrowheads="1"/>
        </xdr:cNvSpPr>
      </xdr:nvSpPr>
      <xdr:spPr bwMode="auto">
        <a:xfrm>
          <a:off x="10264140" y="4739640"/>
          <a:ext cx="1828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6576" rIns="36576" bIns="36576" anchor="ctr" upright="1"/>
        <a:lstStyle/>
        <a:p>
          <a:pPr algn="ctr" rtl="0">
            <a:defRPr sz="1000"/>
          </a:pPr>
          <a:r>
            <a:rPr lang="ja-JP" altLang="en-US" sz="1400" b="0" i="0" u="none" strike="noStrike" baseline="0">
              <a:solidFill>
                <a:srgbClr val="000000"/>
              </a:solidFill>
              <a:latin typeface="Times New Roman"/>
              <a:cs typeface="Times New Roman"/>
            </a:rPr>
            <a:t>0</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nm_ok\Downloads\H26_&#22269;&#20307;&#20104;&#36984;_&#12521;&#12531;&#12461;&#12531;&#12464;.xls" TargetMode="External"/><Relationship Id="rId1" Type="http://schemas.openxmlformats.org/officeDocument/2006/relationships/externalLinkPath" Target="/Users/nm_ok/Downloads/H26_&#22269;&#20307;&#20104;&#36984;_&#12521;&#12531;&#12461;&#12531;&#124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DD38-F9B3-401A-9D33-45C7F3B0F200}">
  <sheetPr codeName="Sheet20"/>
  <dimension ref="B1:BY156"/>
  <sheetViews>
    <sheetView view="pageBreakPreview" topLeftCell="A116" zoomScale="70" zoomScaleNormal="70" zoomScaleSheetLayoutView="70" workbookViewId="0">
      <selection activeCell="BC31" sqref="BC31"/>
    </sheetView>
  </sheetViews>
  <sheetFormatPr defaultColWidth="9" defaultRowHeight="13.8" x14ac:dyDescent="0.2"/>
  <cols>
    <col min="1" max="1" width="2.6640625" style="2" customWidth="1"/>
    <col min="2" max="2" width="4.109375" style="1" customWidth="1"/>
    <col min="3" max="3" width="0" style="2" hidden="1" customWidth="1"/>
    <col min="4" max="4" width="9.109375" style="4" customWidth="1"/>
    <col min="5" max="5" width="1.6640625" style="3" customWidth="1"/>
    <col min="6" max="6" width="6.6640625" style="3" customWidth="1"/>
    <col min="7" max="7" width="1.6640625" style="3" customWidth="1"/>
    <col min="8" max="30" width="2.6640625" style="3" customWidth="1"/>
    <col min="31" max="31" width="0" style="3" hidden="1" customWidth="1"/>
    <col min="32" max="32" width="9.109375" style="4" customWidth="1"/>
    <col min="33" max="33" width="1.6640625" style="3" customWidth="1"/>
    <col min="34" max="34" width="6.6640625" style="3" customWidth="1"/>
    <col min="35" max="35" width="1.6640625" style="3" customWidth="1"/>
    <col min="36" max="36" width="4.109375" style="5" customWidth="1"/>
    <col min="37" max="38" width="2.6640625" style="3" customWidth="1"/>
    <col min="39" max="39" width="4.109375" style="5" customWidth="1"/>
    <col min="40" max="40" width="0" style="3" hidden="1" customWidth="1"/>
    <col min="41" max="41" width="9.109375" style="4" customWidth="1"/>
    <col min="42" max="42" width="1.6640625" style="3" customWidth="1"/>
    <col min="43" max="43" width="6.6640625" style="3" customWidth="1"/>
    <col min="44" max="44" width="1.6640625" style="3" customWidth="1"/>
    <col min="45" max="67" width="2.6640625" style="3" customWidth="1"/>
    <col min="68" max="68" width="0" style="3" hidden="1" customWidth="1"/>
    <col min="69" max="69" width="9.109375" style="4" customWidth="1"/>
    <col min="70" max="70" width="1.6640625" style="3" customWidth="1"/>
    <col min="71" max="71" width="6.6640625" style="3" customWidth="1"/>
    <col min="72" max="72" width="1.6640625" style="3" customWidth="1"/>
    <col min="73" max="73" width="4.109375" style="5" customWidth="1"/>
    <col min="74" max="74" width="2.6640625" style="3" customWidth="1"/>
    <col min="75" max="77" width="9" style="3"/>
    <col min="78" max="16384" width="9" style="2"/>
  </cols>
  <sheetData>
    <row r="1" spans="2:73" ht="30" customHeight="1" x14ac:dyDescent="0.2">
      <c r="D1" s="61" t="s">
        <v>318</v>
      </c>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59">
        <v>1</v>
      </c>
      <c r="BT1" s="60"/>
      <c r="BU1" s="60"/>
    </row>
    <row r="3" spans="2:73" ht="24.9" customHeight="1" x14ac:dyDescent="0.2">
      <c r="AE3" s="72" t="s">
        <v>319</v>
      </c>
      <c r="AF3" s="62"/>
      <c r="AG3" s="62"/>
      <c r="AH3" s="62"/>
      <c r="AI3" s="62"/>
      <c r="AJ3" s="62"/>
      <c r="AK3" s="62"/>
      <c r="AL3" s="62"/>
      <c r="AM3" s="62"/>
      <c r="AN3" s="62"/>
      <c r="AO3" s="62"/>
      <c r="AP3" s="62"/>
      <c r="AQ3" s="62"/>
      <c r="BM3" s="71" t="s">
        <v>0</v>
      </c>
      <c r="BN3" s="62"/>
      <c r="BO3" s="62"/>
      <c r="BP3" s="62"/>
      <c r="BQ3" s="62"/>
      <c r="BR3" s="62"/>
      <c r="BS3" s="62"/>
      <c r="BT3" s="62"/>
      <c r="BU3" s="62"/>
    </row>
    <row r="4" spans="2:73" x14ac:dyDescent="0.2">
      <c r="BM4" s="71" t="s">
        <v>1</v>
      </c>
      <c r="BN4" s="62"/>
      <c r="BO4" s="62"/>
      <c r="BP4" s="62"/>
      <c r="BQ4" s="62"/>
      <c r="BR4" s="62"/>
      <c r="BS4" s="62"/>
      <c r="BT4" s="62"/>
      <c r="BU4" s="62"/>
    </row>
    <row r="6" spans="2:73" ht="11.7" customHeight="1" thickBot="1" x14ac:dyDescent="0.25">
      <c r="B6" s="74">
        <v>1</v>
      </c>
      <c r="D6" s="70" t="s">
        <v>2</v>
      </c>
      <c r="E6" s="69" t="s">
        <v>3</v>
      </c>
      <c r="F6" s="69" t="s">
        <v>4</v>
      </c>
      <c r="G6" s="69" t="s">
        <v>5</v>
      </c>
      <c r="H6" s="6"/>
      <c r="I6" s="6"/>
      <c r="J6" s="7"/>
      <c r="K6" s="7"/>
      <c r="L6" s="7"/>
      <c r="M6" s="7"/>
      <c r="R6" s="8"/>
      <c r="S6" s="8"/>
      <c r="T6" s="8"/>
      <c r="Y6" s="7"/>
      <c r="Z6" s="7"/>
      <c r="AA6" s="7"/>
      <c r="AB6" s="7"/>
      <c r="AC6" s="6"/>
      <c r="AD6" s="6"/>
      <c r="AF6" s="70" t="s">
        <v>6</v>
      </c>
      <c r="AG6" s="69" t="s">
        <v>3</v>
      </c>
      <c r="AH6" s="69" t="s">
        <v>4</v>
      </c>
      <c r="AI6" s="69" t="s">
        <v>5</v>
      </c>
      <c r="AJ6" s="73">
        <v>34</v>
      </c>
      <c r="AM6" s="73">
        <v>68</v>
      </c>
      <c r="AO6" s="70" t="s">
        <v>7</v>
      </c>
      <c r="AP6" s="69" t="s">
        <v>3</v>
      </c>
      <c r="AQ6" s="69" t="s">
        <v>8</v>
      </c>
      <c r="AR6" s="69" t="s">
        <v>5</v>
      </c>
      <c r="AS6" s="6"/>
      <c r="AT6" s="6"/>
      <c r="AU6" s="7"/>
      <c r="AV6" s="7"/>
      <c r="AW6" s="7"/>
      <c r="AX6" s="7"/>
      <c r="BC6" s="8"/>
      <c r="BD6" s="8"/>
      <c r="BE6" s="8"/>
      <c r="BJ6" s="7"/>
      <c r="BK6" s="7"/>
      <c r="BL6" s="7"/>
      <c r="BM6" s="7"/>
      <c r="BN6" s="6"/>
      <c r="BO6" s="6"/>
      <c r="BQ6" s="70" t="s">
        <v>9</v>
      </c>
      <c r="BR6" s="69" t="s">
        <v>3</v>
      </c>
      <c r="BS6" s="69" t="s">
        <v>4</v>
      </c>
      <c r="BT6" s="69" t="s">
        <v>5</v>
      </c>
      <c r="BU6" s="73">
        <v>102</v>
      </c>
    </row>
    <row r="7" spans="2:73" ht="11.7" customHeight="1" thickTop="1" thickBot="1" x14ac:dyDescent="0.25">
      <c r="B7" s="74"/>
      <c r="D7" s="70"/>
      <c r="E7" s="69"/>
      <c r="F7" s="69"/>
      <c r="G7" s="69"/>
      <c r="H7" s="7"/>
      <c r="I7" s="7"/>
      <c r="J7" s="9"/>
      <c r="K7" s="7"/>
      <c r="L7" s="7"/>
      <c r="M7" s="7"/>
      <c r="R7" s="8"/>
      <c r="S7" s="8"/>
      <c r="T7" s="8"/>
      <c r="Y7" s="7"/>
      <c r="Z7" s="7"/>
      <c r="AA7" s="7"/>
      <c r="AB7" s="10"/>
      <c r="AC7" s="7"/>
      <c r="AD7" s="7"/>
      <c r="AF7" s="70"/>
      <c r="AG7" s="69"/>
      <c r="AH7" s="69"/>
      <c r="AI7" s="69"/>
      <c r="AJ7" s="73"/>
      <c r="AM7" s="73"/>
      <c r="AO7" s="70"/>
      <c r="AP7" s="69"/>
      <c r="AQ7" s="69"/>
      <c r="AR7" s="69"/>
      <c r="AS7" s="7"/>
      <c r="AT7" s="7"/>
      <c r="AU7" s="9"/>
      <c r="AV7" s="7"/>
      <c r="AW7" s="7"/>
      <c r="AX7" s="7"/>
      <c r="BC7" s="8"/>
      <c r="BD7" s="8"/>
      <c r="BE7" s="8"/>
      <c r="BJ7" s="7"/>
      <c r="BK7" s="7"/>
      <c r="BL7" s="7"/>
      <c r="BM7" s="10"/>
      <c r="BN7" s="7"/>
      <c r="BO7" s="7"/>
      <c r="BQ7" s="70"/>
      <c r="BR7" s="69"/>
      <c r="BS7" s="69"/>
      <c r="BT7" s="69"/>
      <c r="BU7" s="73"/>
    </row>
    <row r="8" spans="2:73" ht="11.7" customHeight="1" thickTop="1" thickBot="1" x14ac:dyDescent="0.25">
      <c r="B8" s="74">
        <v>2</v>
      </c>
      <c r="D8" s="70" t="s">
        <v>10</v>
      </c>
      <c r="E8" s="69" t="s">
        <v>3</v>
      </c>
      <c r="F8" s="69" t="s">
        <v>11</v>
      </c>
      <c r="G8" s="69" t="s">
        <v>5</v>
      </c>
      <c r="H8" s="7"/>
      <c r="I8" s="11"/>
      <c r="J8" s="12"/>
      <c r="K8" s="13"/>
      <c r="L8" s="7"/>
      <c r="M8" s="7"/>
      <c r="R8" s="8"/>
      <c r="S8" s="8"/>
      <c r="T8" s="8"/>
      <c r="Y8" s="7"/>
      <c r="Z8" s="7"/>
      <c r="AA8" s="14"/>
      <c r="AB8" s="11"/>
      <c r="AC8" s="12"/>
      <c r="AD8" s="6"/>
      <c r="AF8" s="70" t="s">
        <v>12</v>
      </c>
      <c r="AG8" s="69" t="s">
        <v>3</v>
      </c>
      <c r="AH8" s="69" t="s">
        <v>13</v>
      </c>
      <c r="AI8" s="69" t="s">
        <v>5</v>
      </c>
      <c r="AJ8" s="73">
        <v>35</v>
      </c>
      <c r="AM8" s="73">
        <v>69</v>
      </c>
      <c r="AO8" s="70" t="s">
        <v>14</v>
      </c>
      <c r="AP8" s="69" t="s">
        <v>3</v>
      </c>
      <c r="AQ8" s="69" t="s">
        <v>4</v>
      </c>
      <c r="AR8" s="69" t="s">
        <v>5</v>
      </c>
      <c r="AS8" s="6"/>
      <c r="AT8" s="11"/>
      <c r="AU8" s="12"/>
      <c r="AV8" s="13"/>
      <c r="AW8" s="7"/>
      <c r="AX8" s="7"/>
      <c r="BC8" s="8"/>
      <c r="BD8" s="8"/>
      <c r="BE8" s="8"/>
      <c r="BJ8" s="7"/>
      <c r="BK8" s="7"/>
      <c r="BL8" s="14"/>
      <c r="BM8" s="11"/>
      <c r="BN8" s="12"/>
      <c r="BO8" s="15"/>
      <c r="BQ8" s="70" t="s">
        <v>15</v>
      </c>
      <c r="BR8" s="69" t="s">
        <v>3</v>
      </c>
      <c r="BS8" s="69" t="s">
        <v>16</v>
      </c>
      <c r="BT8" s="69" t="s">
        <v>5</v>
      </c>
      <c r="BU8" s="73">
        <v>103</v>
      </c>
    </row>
    <row r="9" spans="2:73" ht="11.7" customHeight="1" thickTop="1" thickBot="1" x14ac:dyDescent="0.25">
      <c r="B9" s="74"/>
      <c r="D9" s="70"/>
      <c r="E9" s="69"/>
      <c r="F9" s="69"/>
      <c r="G9" s="69"/>
      <c r="H9" s="16"/>
      <c r="I9" s="17"/>
      <c r="J9" s="12"/>
      <c r="K9" s="13"/>
      <c r="L9" s="7"/>
      <c r="M9" s="7"/>
      <c r="R9" s="8"/>
      <c r="S9" s="8"/>
      <c r="T9" s="8"/>
      <c r="Y9" s="7"/>
      <c r="Z9" s="7"/>
      <c r="AA9" s="14"/>
      <c r="AB9" s="11"/>
      <c r="AC9" s="18"/>
      <c r="AD9" s="7"/>
      <c r="AF9" s="70"/>
      <c r="AG9" s="69"/>
      <c r="AH9" s="69"/>
      <c r="AI9" s="69"/>
      <c r="AJ9" s="73"/>
      <c r="AM9" s="73"/>
      <c r="AO9" s="70"/>
      <c r="AP9" s="69"/>
      <c r="AQ9" s="69"/>
      <c r="AR9" s="69"/>
      <c r="AS9" s="7"/>
      <c r="AT9" s="19"/>
      <c r="AU9" s="12"/>
      <c r="AV9" s="13"/>
      <c r="AW9" s="7"/>
      <c r="AX9" s="7"/>
      <c r="BC9" s="8"/>
      <c r="BD9" s="8"/>
      <c r="BE9" s="8"/>
      <c r="BJ9" s="7"/>
      <c r="BK9" s="7"/>
      <c r="BL9" s="14"/>
      <c r="BM9" s="11"/>
      <c r="BN9" s="17"/>
      <c r="BO9" s="20"/>
      <c r="BQ9" s="70"/>
      <c r="BR9" s="69"/>
      <c r="BS9" s="69"/>
      <c r="BT9" s="69"/>
      <c r="BU9" s="73"/>
    </row>
    <row r="10" spans="2:73" ht="11.7" customHeight="1" thickTop="1" thickBot="1" x14ac:dyDescent="0.25">
      <c r="B10" s="74">
        <v>3</v>
      </c>
      <c r="D10" s="70" t="s">
        <v>17</v>
      </c>
      <c r="E10" s="69" t="s">
        <v>3</v>
      </c>
      <c r="F10" s="69" t="s">
        <v>18</v>
      </c>
      <c r="G10" s="69" t="s">
        <v>5</v>
      </c>
      <c r="H10" s="6"/>
      <c r="I10" s="21"/>
      <c r="J10" s="7"/>
      <c r="K10" s="9"/>
      <c r="L10" s="7"/>
      <c r="M10" s="7"/>
      <c r="R10" s="8"/>
      <c r="S10" s="8"/>
      <c r="T10" s="8"/>
      <c r="Y10" s="7"/>
      <c r="Z10" s="7"/>
      <c r="AA10" s="10"/>
      <c r="AB10" s="7"/>
      <c r="AC10" s="11"/>
      <c r="AD10" s="22"/>
      <c r="AF10" s="70" t="s">
        <v>19</v>
      </c>
      <c r="AG10" s="69" t="s">
        <v>3</v>
      </c>
      <c r="AH10" s="69" t="s">
        <v>16</v>
      </c>
      <c r="AI10" s="69" t="s">
        <v>5</v>
      </c>
      <c r="AJ10" s="73">
        <v>36</v>
      </c>
      <c r="AM10" s="73">
        <v>70</v>
      </c>
      <c r="AO10" s="70" t="s">
        <v>9</v>
      </c>
      <c r="AP10" s="69" t="s">
        <v>3</v>
      </c>
      <c r="AQ10" s="69" t="s">
        <v>20</v>
      </c>
      <c r="AR10" s="69" t="s">
        <v>5</v>
      </c>
      <c r="AS10" s="23"/>
      <c r="AT10" s="7"/>
      <c r="AU10" s="7"/>
      <c r="AV10" s="9"/>
      <c r="AW10" s="7"/>
      <c r="AX10" s="7"/>
      <c r="BC10" s="8"/>
      <c r="BD10" s="8"/>
      <c r="BE10" s="8"/>
      <c r="BJ10" s="7"/>
      <c r="BK10" s="7"/>
      <c r="BL10" s="10"/>
      <c r="BM10" s="7"/>
      <c r="BN10" s="24"/>
      <c r="BO10" s="6"/>
      <c r="BQ10" s="70" t="s">
        <v>21</v>
      </c>
      <c r="BR10" s="69" t="s">
        <v>3</v>
      </c>
      <c r="BS10" s="69" t="s">
        <v>22</v>
      </c>
      <c r="BT10" s="69" t="s">
        <v>5</v>
      </c>
      <c r="BU10" s="73">
        <v>104</v>
      </c>
    </row>
    <row r="11" spans="2:73" ht="11.7" customHeight="1" thickTop="1" x14ac:dyDescent="0.2">
      <c r="B11" s="74"/>
      <c r="D11" s="70"/>
      <c r="E11" s="69"/>
      <c r="F11" s="69"/>
      <c r="G11" s="69"/>
      <c r="H11" s="7"/>
      <c r="I11" s="7"/>
      <c r="J11" s="11"/>
      <c r="K11" s="12"/>
      <c r="L11" s="13"/>
      <c r="M11" s="7"/>
      <c r="R11" s="8"/>
      <c r="S11" s="8"/>
      <c r="T11" s="8"/>
      <c r="Y11" s="7"/>
      <c r="Z11" s="14"/>
      <c r="AA11" s="11"/>
      <c r="AB11" s="12"/>
      <c r="AC11" s="7"/>
      <c r="AD11" s="25"/>
      <c r="AF11" s="70"/>
      <c r="AG11" s="69"/>
      <c r="AH11" s="69"/>
      <c r="AI11" s="69"/>
      <c r="AJ11" s="73"/>
      <c r="AM11" s="73"/>
      <c r="AO11" s="70"/>
      <c r="AP11" s="69"/>
      <c r="AQ11" s="69"/>
      <c r="AR11" s="69"/>
      <c r="AS11" s="7"/>
      <c r="AT11" s="7"/>
      <c r="AU11" s="11"/>
      <c r="AV11" s="12"/>
      <c r="AW11" s="13"/>
      <c r="AX11" s="7"/>
      <c r="BC11" s="8"/>
      <c r="BD11" s="8"/>
      <c r="BE11" s="8"/>
      <c r="BJ11" s="7"/>
      <c r="BK11" s="14"/>
      <c r="BL11" s="11"/>
      <c r="BM11" s="12"/>
      <c r="BN11" s="7"/>
      <c r="BO11" s="7"/>
      <c r="BQ11" s="70"/>
      <c r="BR11" s="69"/>
      <c r="BS11" s="69"/>
      <c r="BT11" s="69"/>
      <c r="BU11" s="73"/>
    </row>
    <row r="12" spans="2:73" ht="11.7" customHeight="1" thickBot="1" x14ac:dyDescent="0.25">
      <c r="B12" s="74">
        <v>4</v>
      </c>
      <c r="D12" s="70" t="s">
        <v>23</v>
      </c>
      <c r="E12" s="69" t="s">
        <v>3</v>
      </c>
      <c r="F12" s="69" t="s">
        <v>24</v>
      </c>
      <c r="G12" s="69" t="s">
        <v>5</v>
      </c>
      <c r="H12" s="7"/>
      <c r="I12" s="7"/>
      <c r="J12" s="11"/>
      <c r="K12" s="12"/>
      <c r="L12" s="13"/>
      <c r="M12" s="7"/>
      <c r="R12" s="8"/>
      <c r="S12" s="8"/>
      <c r="T12" s="8"/>
      <c r="Y12" s="7"/>
      <c r="Z12" s="14"/>
      <c r="AA12" s="11"/>
      <c r="AB12" s="12"/>
      <c r="AC12" s="15"/>
      <c r="AD12" s="15"/>
      <c r="AF12" s="70" t="s">
        <v>25</v>
      </c>
      <c r="AG12" s="69" t="s">
        <v>3</v>
      </c>
      <c r="AH12" s="69" t="s">
        <v>26</v>
      </c>
      <c r="AI12" s="69" t="s">
        <v>5</v>
      </c>
      <c r="AJ12" s="73">
        <v>37</v>
      </c>
      <c r="AM12" s="73">
        <v>71</v>
      </c>
      <c r="AO12" s="70" t="s">
        <v>27</v>
      </c>
      <c r="AP12" s="69" t="s">
        <v>3</v>
      </c>
      <c r="AQ12" s="69" t="s">
        <v>28</v>
      </c>
      <c r="AR12" s="69" t="s">
        <v>5</v>
      </c>
      <c r="AS12" s="6"/>
      <c r="AT12" s="6"/>
      <c r="AU12" s="11"/>
      <c r="AV12" s="12"/>
      <c r="AW12" s="13"/>
      <c r="AX12" s="7"/>
      <c r="BC12" s="8"/>
      <c r="BD12" s="8"/>
      <c r="BE12" s="8"/>
      <c r="BJ12" s="7"/>
      <c r="BK12" s="14"/>
      <c r="BL12" s="11"/>
      <c r="BM12" s="12"/>
      <c r="BN12" s="6"/>
      <c r="BO12" s="6"/>
      <c r="BQ12" s="70" t="s">
        <v>29</v>
      </c>
      <c r="BR12" s="69" t="s">
        <v>3</v>
      </c>
      <c r="BS12" s="69" t="s">
        <v>30</v>
      </c>
      <c r="BT12" s="69" t="s">
        <v>5</v>
      </c>
      <c r="BU12" s="73">
        <v>105</v>
      </c>
    </row>
    <row r="13" spans="2:73" ht="11.7" customHeight="1" thickTop="1" thickBot="1" x14ac:dyDescent="0.25">
      <c r="B13" s="74"/>
      <c r="D13" s="70"/>
      <c r="E13" s="69"/>
      <c r="F13" s="69"/>
      <c r="G13" s="69"/>
      <c r="H13" s="25"/>
      <c r="I13" s="16"/>
      <c r="J13" s="17"/>
      <c r="K13" s="12"/>
      <c r="L13" s="13"/>
      <c r="M13" s="7"/>
      <c r="R13" s="8"/>
      <c r="S13" s="8"/>
      <c r="T13" s="8"/>
      <c r="Y13" s="7"/>
      <c r="Z13" s="14"/>
      <c r="AA13" s="11"/>
      <c r="AB13" s="17"/>
      <c r="AC13" s="20"/>
      <c r="AD13" s="25"/>
      <c r="AF13" s="70"/>
      <c r="AG13" s="69"/>
      <c r="AH13" s="69"/>
      <c r="AI13" s="69"/>
      <c r="AJ13" s="73"/>
      <c r="AM13" s="73"/>
      <c r="AO13" s="70"/>
      <c r="AP13" s="69"/>
      <c r="AQ13" s="69"/>
      <c r="AR13" s="69"/>
      <c r="AS13" s="7"/>
      <c r="AT13" s="7"/>
      <c r="AU13" s="19"/>
      <c r="AV13" s="12"/>
      <c r="AW13" s="13"/>
      <c r="AX13" s="7"/>
      <c r="BC13" s="8"/>
      <c r="BD13" s="8"/>
      <c r="BE13" s="8"/>
      <c r="BJ13" s="7"/>
      <c r="BK13" s="14"/>
      <c r="BL13" s="11"/>
      <c r="BM13" s="18"/>
      <c r="BN13" s="7"/>
      <c r="BO13" s="7"/>
      <c r="BQ13" s="70"/>
      <c r="BR13" s="69"/>
      <c r="BS13" s="69"/>
      <c r="BT13" s="69"/>
      <c r="BU13" s="73"/>
    </row>
    <row r="14" spans="2:73" ht="11.7" customHeight="1" thickTop="1" thickBot="1" x14ac:dyDescent="0.25">
      <c r="B14" s="74">
        <v>5</v>
      </c>
      <c r="D14" s="70" t="s">
        <v>31</v>
      </c>
      <c r="E14" s="69" t="s">
        <v>3</v>
      </c>
      <c r="F14" s="69" t="s">
        <v>32</v>
      </c>
      <c r="G14" s="69" t="s">
        <v>5</v>
      </c>
      <c r="H14" s="6"/>
      <c r="I14" s="6"/>
      <c r="J14" s="21"/>
      <c r="K14" s="7"/>
      <c r="L14" s="13"/>
      <c r="M14" s="7"/>
      <c r="R14" s="8"/>
      <c r="S14" s="8"/>
      <c r="T14" s="8"/>
      <c r="Y14" s="7"/>
      <c r="Z14" s="14"/>
      <c r="AA14" s="7"/>
      <c r="AB14" s="24"/>
      <c r="AC14" s="6"/>
      <c r="AD14" s="6"/>
      <c r="AF14" s="70" t="s">
        <v>33</v>
      </c>
      <c r="AG14" s="69" t="s">
        <v>3</v>
      </c>
      <c r="AH14" s="69" t="s">
        <v>11</v>
      </c>
      <c r="AI14" s="69" t="s">
        <v>5</v>
      </c>
      <c r="AJ14" s="73">
        <v>38</v>
      </c>
      <c r="AM14" s="73">
        <v>72</v>
      </c>
      <c r="AO14" s="70" t="s">
        <v>34</v>
      </c>
      <c r="AP14" s="69" t="s">
        <v>3</v>
      </c>
      <c r="AQ14" s="69" t="s">
        <v>24</v>
      </c>
      <c r="AR14" s="69" t="s">
        <v>5</v>
      </c>
      <c r="AS14" s="15"/>
      <c r="AT14" s="23"/>
      <c r="AU14" s="7"/>
      <c r="AV14" s="7"/>
      <c r="AW14" s="13"/>
      <c r="AX14" s="7"/>
      <c r="BC14" s="8"/>
      <c r="BD14" s="8"/>
      <c r="BE14" s="8"/>
      <c r="BJ14" s="7"/>
      <c r="BK14" s="14"/>
      <c r="BL14" s="7"/>
      <c r="BM14" s="11"/>
      <c r="BN14" s="22"/>
      <c r="BO14" s="15"/>
      <c r="BQ14" s="70" t="s">
        <v>35</v>
      </c>
      <c r="BR14" s="69" t="s">
        <v>3</v>
      </c>
      <c r="BS14" s="69" t="s">
        <v>11</v>
      </c>
      <c r="BT14" s="69" t="s">
        <v>5</v>
      </c>
      <c r="BU14" s="73">
        <v>106</v>
      </c>
    </row>
    <row r="15" spans="2:73" ht="11.7" customHeight="1" thickTop="1" thickBot="1" x14ac:dyDescent="0.25">
      <c r="B15" s="74"/>
      <c r="D15" s="70"/>
      <c r="E15" s="69"/>
      <c r="F15" s="69"/>
      <c r="G15" s="69"/>
      <c r="H15" s="7"/>
      <c r="I15" s="7"/>
      <c r="J15" s="7"/>
      <c r="K15" s="7"/>
      <c r="L15" s="9"/>
      <c r="M15" s="7"/>
      <c r="R15" s="8"/>
      <c r="S15" s="8"/>
      <c r="T15" s="8"/>
      <c r="Y15" s="7"/>
      <c r="Z15" s="10"/>
      <c r="AA15" s="7"/>
      <c r="AB15" s="7"/>
      <c r="AC15" s="7"/>
      <c r="AD15" s="7"/>
      <c r="AF15" s="70"/>
      <c r="AG15" s="69"/>
      <c r="AH15" s="69"/>
      <c r="AI15" s="69"/>
      <c r="AJ15" s="73"/>
      <c r="AM15" s="73"/>
      <c r="AO15" s="70"/>
      <c r="AP15" s="69"/>
      <c r="AQ15" s="69"/>
      <c r="AR15" s="69"/>
      <c r="AS15" s="7"/>
      <c r="AT15" s="7"/>
      <c r="AU15" s="7"/>
      <c r="AV15" s="7"/>
      <c r="AW15" s="9"/>
      <c r="AX15" s="7"/>
      <c r="BC15" s="8"/>
      <c r="BD15" s="8"/>
      <c r="BE15" s="8"/>
      <c r="BJ15" s="7"/>
      <c r="BK15" s="10"/>
      <c r="BL15" s="7"/>
      <c r="BM15" s="7"/>
      <c r="BN15" s="25"/>
      <c r="BO15" s="25"/>
      <c r="BQ15" s="70"/>
      <c r="BR15" s="69"/>
      <c r="BS15" s="69"/>
      <c r="BT15" s="69"/>
      <c r="BU15" s="73"/>
    </row>
    <row r="16" spans="2:73" ht="11.7" customHeight="1" thickTop="1" thickBot="1" x14ac:dyDescent="0.25">
      <c r="B16" s="74">
        <v>6</v>
      </c>
      <c r="D16" s="70" t="s">
        <v>34</v>
      </c>
      <c r="E16" s="69" t="s">
        <v>3</v>
      </c>
      <c r="F16" s="69" t="s">
        <v>36</v>
      </c>
      <c r="G16" s="69" t="s">
        <v>5</v>
      </c>
      <c r="H16" s="6"/>
      <c r="I16" s="6"/>
      <c r="J16" s="7"/>
      <c r="K16" s="11"/>
      <c r="L16" s="12"/>
      <c r="M16" s="13"/>
      <c r="R16" s="8"/>
      <c r="S16" s="8"/>
      <c r="T16" s="8"/>
      <c r="Y16" s="14"/>
      <c r="Z16" s="11"/>
      <c r="AA16" s="12"/>
      <c r="AB16" s="7"/>
      <c r="AC16" s="6"/>
      <c r="AD16" s="6"/>
      <c r="AF16" s="70" t="s">
        <v>37</v>
      </c>
      <c r="AG16" s="69" t="s">
        <v>3</v>
      </c>
      <c r="AH16" s="69" t="s">
        <v>32</v>
      </c>
      <c r="AI16" s="69" t="s">
        <v>5</v>
      </c>
      <c r="AJ16" s="73">
        <v>39</v>
      </c>
      <c r="AM16" s="73">
        <v>73</v>
      </c>
      <c r="AO16" s="70" t="s">
        <v>38</v>
      </c>
      <c r="AP16" s="69" t="s">
        <v>3</v>
      </c>
      <c r="AQ16" s="69" t="s">
        <v>26</v>
      </c>
      <c r="AR16" s="69" t="s">
        <v>5</v>
      </c>
      <c r="AS16" s="6"/>
      <c r="AT16" s="6"/>
      <c r="AU16" s="7"/>
      <c r="AV16" s="11"/>
      <c r="AW16" s="12"/>
      <c r="AX16" s="13"/>
      <c r="BC16" s="8"/>
      <c r="BD16" s="8"/>
      <c r="BE16" s="8"/>
      <c r="BJ16" s="14"/>
      <c r="BK16" s="11"/>
      <c r="BL16" s="12"/>
      <c r="BM16" s="7"/>
      <c r="BN16" s="6"/>
      <c r="BO16" s="6"/>
      <c r="BQ16" s="70" t="s">
        <v>39</v>
      </c>
      <c r="BR16" s="69" t="s">
        <v>3</v>
      </c>
      <c r="BS16" s="69" t="s">
        <v>28</v>
      </c>
      <c r="BT16" s="69" t="s">
        <v>5</v>
      </c>
      <c r="BU16" s="73">
        <v>107</v>
      </c>
    </row>
    <row r="17" spans="2:73" ht="11.7" customHeight="1" thickTop="1" thickBot="1" x14ac:dyDescent="0.25">
      <c r="B17" s="74"/>
      <c r="D17" s="70"/>
      <c r="E17" s="69"/>
      <c r="F17" s="69"/>
      <c r="G17" s="69"/>
      <c r="H17" s="7"/>
      <c r="I17" s="7"/>
      <c r="J17" s="9"/>
      <c r="K17" s="11"/>
      <c r="L17" s="12"/>
      <c r="M17" s="13"/>
      <c r="R17" s="8"/>
      <c r="S17" s="8"/>
      <c r="T17" s="8"/>
      <c r="Y17" s="14"/>
      <c r="Z17" s="11"/>
      <c r="AA17" s="12"/>
      <c r="AB17" s="10"/>
      <c r="AC17" s="7"/>
      <c r="AD17" s="7"/>
      <c r="AF17" s="70"/>
      <c r="AG17" s="69"/>
      <c r="AH17" s="69"/>
      <c r="AI17" s="69"/>
      <c r="AJ17" s="73"/>
      <c r="AM17" s="73"/>
      <c r="AO17" s="70"/>
      <c r="AP17" s="69"/>
      <c r="AQ17" s="69"/>
      <c r="AR17" s="69"/>
      <c r="AS17" s="7"/>
      <c r="AT17" s="7"/>
      <c r="AU17" s="9"/>
      <c r="AV17" s="11"/>
      <c r="AW17" s="12"/>
      <c r="AX17" s="13"/>
      <c r="BC17" s="8"/>
      <c r="BD17" s="8"/>
      <c r="BE17" s="8"/>
      <c r="BJ17" s="14"/>
      <c r="BK17" s="11"/>
      <c r="BL17" s="12"/>
      <c r="BM17" s="10"/>
      <c r="BN17" s="7"/>
      <c r="BO17" s="7"/>
      <c r="BQ17" s="70"/>
      <c r="BR17" s="69"/>
      <c r="BS17" s="69"/>
      <c r="BT17" s="69"/>
      <c r="BU17" s="73"/>
    </row>
    <row r="18" spans="2:73" ht="11.7" customHeight="1" thickTop="1" x14ac:dyDescent="0.2">
      <c r="B18" s="74">
        <v>7</v>
      </c>
      <c r="D18" s="70" t="s">
        <v>40</v>
      </c>
      <c r="E18" s="69" t="s">
        <v>3</v>
      </c>
      <c r="F18" s="69" t="s">
        <v>41</v>
      </c>
      <c r="G18" s="69" t="s">
        <v>5</v>
      </c>
      <c r="H18" s="15"/>
      <c r="I18" s="23"/>
      <c r="J18" s="12"/>
      <c r="K18" s="26"/>
      <c r="L18" s="12"/>
      <c r="M18" s="13"/>
      <c r="R18" s="8"/>
      <c r="S18" s="8"/>
      <c r="T18" s="8"/>
      <c r="Y18" s="14"/>
      <c r="Z18" s="11"/>
      <c r="AA18" s="27"/>
      <c r="AB18" s="27"/>
      <c r="AC18" s="22"/>
      <c r="AD18" s="15"/>
      <c r="AF18" s="70" t="s">
        <v>42</v>
      </c>
      <c r="AG18" s="69" t="s">
        <v>3</v>
      </c>
      <c r="AH18" s="69" t="s">
        <v>41</v>
      </c>
      <c r="AI18" s="69" t="s">
        <v>5</v>
      </c>
      <c r="AJ18" s="73">
        <v>40</v>
      </c>
      <c r="AM18" s="73">
        <v>74</v>
      </c>
      <c r="AO18" s="70" t="s">
        <v>43</v>
      </c>
      <c r="AP18" s="69" t="s">
        <v>3</v>
      </c>
      <c r="AQ18" s="69" t="s">
        <v>44</v>
      </c>
      <c r="AR18" s="69" t="s">
        <v>5</v>
      </c>
      <c r="AS18" s="15"/>
      <c r="AT18" s="23"/>
      <c r="AU18" s="27"/>
      <c r="AV18" s="27"/>
      <c r="AW18" s="12"/>
      <c r="AX18" s="13"/>
      <c r="BC18" s="8"/>
      <c r="BD18" s="8"/>
      <c r="BE18" s="8"/>
      <c r="BJ18" s="14"/>
      <c r="BK18" s="11"/>
      <c r="BL18" s="27"/>
      <c r="BM18" s="27"/>
      <c r="BN18" s="22"/>
      <c r="BO18" s="15"/>
      <c r="BQ18" s="70" t="s">
        <v>45</v>
      </c>
      <c r="BR18" s="69" t="s">
        <v>3</v>
      </c>
      <c r="BS18" s="69" t="s">
        <v>13</v>
      </c>
      <c r="BT18" s="69" t="s">
        <v>5</v>
      </c>
      <c r="BU18" s="73">
        <v>108</v>
      </c>
    </row>
    <row r="19" spans="2:73" ht="11.7" customHeight="1" thickBot="1" x14ac:dyDescent="0.25">
      <c r="B19" s="74"/>
      <c r="D19" s="70"/>
      <c r="E19" s="69"/>
      <c r="F19" s="69"/>
      <c r="G19" s="69"/>
      <c r="H19" s="7"/>
      <c r="I19" s="7"/>
      <c r="J19" s="7"/>
      <c r="K19" s="19"/>
      <c r="L19" s="12"/>
      <c r="M19" s="13"/>
      <c r="R19" s="8"/>
      <c r="S19" s="8"/>
      <c r="T19" s="8"/>
      <c r="Y19" s="14"/>
      <c r="Z19" s="11"/>
      <c r="AA19" s="17"/>
      <c r="AB19" s="12"/>
      <c r="AC19" s="25"/>
      <c r="AD19" s="25"/>
      <c r="AF19" s="70"/>
      <c r="AG19" s="69"/>
      <c r="AH19" s="69"/>
      <c r="AI19" s="69"/>
      <c r="AJ19" s="73"/>
      <c r="AM19" s="73"/>
      <c r="AO19" s="70"/>
      <c r="AP19" s="69"/>
      <c r="AQ19" s="69"/>
      <c r="AR19" s="69"/>
      <c r="AS19" s="7"/>
      <c r="AT19" s="7"/>
      <c r="AU19" s="11"/>
      <c r="AV19" s="17"/>
      <c r="AW19" s="12"/>
      <c r="AX19" s="13"/>
      <c r="BC19" s="8"/>
      <c r="BD19" s="8"/>
      <c r="BE19" s="8"/>
      <c r="BJ19" s="14"/>
      <c r="BK19" s="11"/>
      <c r="BL19" s="17"/>
      <c r="BM19" s="12"/>
      <c r="BN19" s="25"/>
      <c r="BO19" s="25"/>
      <c r="BQ19" s="70"/>
      <c r="BR19" s="69"/>
      <c r="BS19" s="69"/>
      <c r="BT19" s="69"/>
      <c r="BU19" s="73"/>
    </row>
    <row r="20" spans="2:73" ht="11.7" customHeight="1" thickTop="1" x14ac:dyDescent="0.2">
      <c r="B20" s="74">
        <v>8</v>
      </c>
      <c r="D20" s="70" t="s">
        <v>46</v>
      </c>
      <c r="E20" s="69" t="s">
        <v>3</v>
      </c>
      <c r="F20" s="69" t="s">
        <v>47</v>
      </c>
      <c r="G20" s="69" t="s">
        <v>5</v>
      </c>
      <c r="H20" s="7"/>
      <c r="I20" s="7"/>
      <c r="J20" s="11"/>
      <c r="K20" s="7"/>
      <c r="L20" s="7"/>
      <c r="M20" s="13"/>
      <c r="R20" s="8"/>
      <c r="S20" s="8"/>
      <c r="T20" s="8"/>
      <c r="Y20" s="14"/>
      <c r="Z20" s="7"/>
      <c r="AA20" s="24"/>
      <c r="AB20" s="7"/>
      <c r="AC20" s="15"/>
      <c r="AD20" s="15"/>
      <c r="AF20" s="70" t="s">
        <v>48</v>
      </c>
      <c r="AG20" s="69" t="s">
        <v>3</v>
      </c>
      <c r="AH20" s="69" t="s">
        <v>18</v>
      </c>
      <c r="AI20" s="69" t="s">
        <v>5</v>
      </c>
      <c r="AJ20" s="73">
        <v>41</v>
      </c>
      <c r="AM20" s="73">
        <v>75</v>
      </c>
      <c r="AO20" s="70" t="s">
        <v>49</v>
      </c>
      <c r="AP20" s="69" t="s">
        <v>3</v>
      </c>
      <c r="AQ20" s="69" t="s">
        <v>32</v>
      </c>
      <c r="AR20" s="69" t="s">
        <v>5</v>
      </c>
      <c r="AS20" s="7"/>
      <c r="AT20" s="7"/>
      <c r="AU20" s="7"/>
      <c r="AV20" s="21"/>
      <c r="AW20" s="7"/>
      <c r="AX20" s="13"/>
      <c r="BC20" s="8"/>
      <c r="BD20" s="8"/>
      <c r="BE20" s="8"/>
      <c r="BJ20" s="14"/>
      <c r="BK20" s="7"/>
      <c r="BL20" s="24"/>
      <c r="BM20" s="7"/>
      <c r="BN20" s="15"/>
      <c r="BO20" s="15"/>
      <c r="BQ20" s="70" t="s">
        <v>50</v>
      </c>
      <c r="BR20" s="69" t="s">
        <v>3</v>
      </c>
      <c r="BS20" s="69" t="s">
        <v>51</v>
      </c>
      <c r="BT20" s="69" t="s">
        <v>5</v>
      </c>
      <c r="BU20" s="73">
        <v>109</v>
      </c>
    </row>
    <row r="21" spans="2:73" ht="11.7" customHeight="1" thickBot="1" x14ac:dyDescent="0.25">
      <c r="B21" s="74"/>
      <c r="D21" s="70"/>
      <c r="E21" s="69"/>
      <c r="F21" s="69"/>
      <c r="G21" s="69"/>
      <c r="H21" s="25"/>
      <c r="I21" s="16"/>
      <c r="J21" s="17"/>
      <c r="K21" s="7"/>
      <c r="L21" s="7"/>
      <c r="M21" s="13"/>
      <c r="R21" s="8"/>
      <c r="S21" s="8"/>
      <c r="T21" s="8"/>
      <c r="Y21" s="14"/>
      <c r="Z21" s="7"/>
      <c r="AA21" s="14"/>
      <c r="AB21" s="28"/>
      <c r="AC21" s="20"/>
      <c r="AD21" s="25"/>
      <c r="AF21" s="70"/>
      <c r="AG21" s="69"/>
      <c r="AH21" s="69"/>
      <c r="AI21" s="69"/>
      <c r="AJ21" s="73"/>
      <c r="AM21" s="73"/>
      <c r="AO21" s="70"/>
      <c r="AP21" s="69"/>
      <c r="AQ21" s="69"/>
      <c r="AR21" s="69"/>
      <c r="AS21" s="25"/>
      <c r="AT21" s="16"/>
      <c r="AU21" s="29"/>
      <c r="AV21" s="13"/>
      <c r="AW21" s="7"/>
      <c r="AX21" s="13"/>
      <c r="BC21" s="8"/>
      <c r="BD21" s="8"/>
      <c r="BE21" s="8"/>
      <c r="BJ21" s="14"/>
      <c r="BK21" s="7"/>
      <c r="BL21" s="14"/>
      <c r="BM21" s="28"/>
      <c r="BN21" s="20"/>
      <c r="BO21" s="25"/>
      <c r="BQ21" s="70"/>
      <c r="BR21" s="69"/>
      <c r="BS21" s="69"/>
      <c r="BT21" s="69"/>
      <c r="BU21" s="73"/>
    </row>
    <row r="22" spans="2:73" ht="11.7" customHeight="1" thickTop="1" thickBot="1" x14ac:dyDescent="0.25">
      <c r="B22" s="74">
        <v>9</v>
      </c>
      <c r="D22" s="70" t="s">
        <v>52</v>
      </c>
      <c r="E22" s="69" t="s">
        <v>3</v>
      </c>
      <c r="F22" s="69" t="s">
        <v>53</v>
      </c>
      <c r="G22" s="69" t="s">
        <v>5</v>
      </c>
      <c r="H22" s="6"/>
      <c r="I22" s="6"/>
      <c r="J22" s="21"/>
      <c r="K22" s="7"/>
      <c r="L22" s="7"/>
      <c r="M22" s="13"/>
      <c r="R22" s="8"/>
      <c r="S22" s="8"/>
      <c r="T22" s="8"/>
      <c r="Y22" s="14"/>
      <c r="Z22" s="7"/>
      <c r="AA22" s="7"/>
      <c r="AB22" s="24"/>
      <c r="AC22" s="6"/>
      <c r="AD22" s="6"/>
      <c r="AF22" s="70" t="s">
        <v>54</v>
      </c>
      <c r="AG22" s="69" t="s">
        <v>3</v>
      </c>
      <c r="AH22" s="69" t="s">
        <v>8</v>
      </c>
      <c r="AI22" s="69" t="s">
        <v>5</v>
      </c>
      <c r="AJ22" s="73">
        <v>42</v>
      </c>
      <c r="AM22" s="73">
        <v>76</v>
      </c>
      <c r="AO22" s="70" t="s">
        <v>55</v>
      </c>
      <c r="AP22" s="69" t="s">
        <v>3</v>
      </c>
      <c r="AQ22" s="69" t="s">
        <v>56</v>
      </c>
      <c r="AR22" s="69" t="s">
        <v>5</v>
      </c>
      <c r="AS22" s="6"/>
      <c r="AT22" s="6"/>
      <c r="AU22" s="21"/>
      <c r="AV22" s="7"/>
      <c r="AW22" s="7"/>
      <c r="AX22" s="13"/>
      <c r="BC22" s="8"/>
      <c r="BD22" s="8"/>
      <c r="BE22" s="8"/>
      <c r="BJ22" s="14"/>
      <c r="BK22" s="7"/>
      <c r="BL22" s="7"/>
      <c r="BM22" s="24"/>
      <c r="BN22" s="6"/>
      <c r="BO22" s="6"/>
      <c r="BQ22" s="70" t="s">
        <v>57</v>
      </c>
      <c r="BR22" s="69" t="s">
        <v>3</v>
      </c>
      <c r="BS22" s="69" t="s">
        <v>20</v>
      </c>
      <c r="BT22" s="69" t="s">
        <v>5</v>
      </c>
      <c r="BU22" s="73">
        <v>110</v>
      </c>
    </row>
    <row r="23" spans="2:73" ht="11.7" customHeight="1" thickTop="1" thickBot="1" x14ac:dyDescent="0.25">
      <c r="B23" s="74"/>
      <c r="D23" s="70"/>
      <c r="E23" s="69"/>
      <c r="F23" s="69"/>
      <c r="G23" s="69"/>
      <c r="H23" s="7"/>
      <c r="I23" s="7"/>
      <c r="J23" s="7"/>
      <c r="K23" s="7"/>
      <c r="L23" s="7"/>
      <c r="M23" s="9"/>
      <c r="R23" s="8"/>
      <c r="S23" s="8"/>
      <c r="T23" s="8"/>
      <c r="Y23" s="10"/>
      <c r="Z23" s="7"/>
      <c r="AA23" s="7"/>
      <c r="AB23" s="7"/>
      <c r="AC23" s="7"/>
      <c r="AD23" s="7"/>
      <c r="AF23" s="70"/>
      <c r="AG23" s="69"/>
      <c r="AH23" s="69"/>
      <c r="AI23" s="69"/>
      <c r="AJ23" s="73"/>
      <c r="AM23" s="73"/>
      <c r="AO23" s="70"/>
      <c r="AP23" s="69"/>
      <c r="AQ23" s="69"/>
      <c r="AR23" s="69"/>
      <c r="AS23" s="7"/>
      <c r="AT23" s="7"/>
      <c r="AU23" s="7"/>
      <c r="AV23" s="7"/>
      <c r="AW23" s="7"/>
      <c r="AX23" s="9"/>
      <c r="BC23" s="8"/>
      <c r="BD23" s="8"/>
      <c r="BE23" s="8"/>
      <c r="BJ23" s="10"/>
      <c r="BK23" s="7"/>
      <c r="BL23" s="7"/>
      <c r="BM23" s="7"/>
      <c r="BN23" s="7"/>
      <c r="BO23" s="7"/>
      <c r="BQ23" s="70"/>
      <c r="BR23" s="69"/>
      <c r="BS23" s="69"/>
      <c r="BT23" s="69"/>
      <c r="BU23" s="73"/>
    </row>
    <row r="24" spans="2:73" ht="11.7" customHeight="1" thickTop="1" thickBot="1" x14ac:dyDescent="0.25">
      <c r="B24" s="74">
        <v>10</v>
      </c>
      <c r="D24" s="70" t="s">
        <v>58</v>
      </c>
      <c r="E24" s="69" t="s">
        <v>3</v>
      </c>
      <c r="F24" s="69" t="s">
        <v>22</v>
      </c>
      <c r="G24" s="69" t="s">
        <v>5</v>
      </c>
      <c r="H24" s="6"/>
      <c r="I24" s="6"/>
      <c r="J24" s="7"/>
      <c r="K24" s="7"/>
      <c r="L24" s="11"/>
      <c r="M24" s="12"/>
      <c r="N24" s="30"/>
      <c r="R24" s="8"/>
      <c r="S24" s="8"/>
      <c r="T24" s="8"/>
      <c r="X24" s="31"/>
      <c r="Y24" s="11"/>
      <c r="Z24" s="12"/>
      <c r="AA24" s="7"/>
      <c r="AB24" s="7"/>
      <c r="AC24" s="6"/>
      <c r="AD24" s="6"/>
      <c r="AF24" s="70" t="s">
        <v>59</v>
      </c>
      <c r="AG24" s="69" t="s">
        <v>3</v>
      </c>
      <c r="AH24" s="69" t="s">
        <v>36</v>
      </c>
      <c r="AI24" s="69" t="s">
        <v>5</v>
      </c>
      <c r="AJ24" s="73">
        <v>43</v>
      </c>
      <c r="AM24" s="73">
        <v>77</v>
      </c>
      <c r="AO24" s="70" t="s">
        <v>60</v>
      </c>
      <c r="AP24" s="69" t="s">
        <v>3</v>
      </c>
      <c r="AQ24" s="69" t="s">
        <v>61</v>
      </c>
      <c r="AR24" s="69" t="s">
        <v>5</v>
      </c>
      <c r="AS24" s="6"/>
      <c r="AT24" s="6"/>
      <c r="AU24" s="7"/>
      <c r="AV24" s="7"/>
      <c r="AW24" s="11"/>
      <c r="AX24" s="12"/>
      <c r="AY24" s="30"/>
      <c r="BC24" s="8"/>
      <c r="BD24" s="8"/>
      <c r="BE24" s="8"/>
      <c r="BJ24" s="27"/>
      <c r="BK24" s="12"/>
      <c r="BL24" s="7"/>
      <c r="BM24" s="7"/>
      <c r="BN24" s="6"/>
      <c r="BO24" s="6"/>
      <c r="BQ24" s="70" t="s">
        <v>62</v>
      </c>
      <c r="BR24" s="69" t="s">
        <v>3</v>
      </c>
      <c r="BS24" s="69" t="s">
        <v>41</v>
      </c>
      <c r="BT24" s="69" t="s">
        <v>5</v>
      </c>
      <c r="BU24" s="73">
        <v>111</v>
      </c>
    </row>
    <row r="25" spans="2:73" ht="11.7" customHeight="1" thickTop="1" thickBot="1" x14ac:dyDescent="0.25">
      <c r="B25" s="74"/>
      <c r="D25" s="70"/>
      <c r="E25" s="69"/>
      <c r="F25" s="69"/>
      <c r="G25" s="69"/>
      <c r="H25" s="7"/>
      <c r="I25" s="7"/>
      <c r="J25" s="9"/>
      <c r="K25" s="7"/>
      <c r="L25" s="11"/>
      <c r="M25" s="12"/>
      <c r="N25" s="30"/>
      <c r="R25" s="8"/>
      <c r="S25" s="8"/>
      <c r="T25" s="8"/>
      <c r="X25" s="31"/>
      <c r="Y25" s="11"/>
      <c r="Z25" s="12"/>
      <c r="AA25" s="7"/>
      <c r="AB25" s="10"/>
      <c r="AC25" s="7"/>
      <c r="AD25" s="7"/>
      <c r="AF25" s="70"/>
      <c r="AG25" s="69"/>
      <c r="AH25" s="69"/>
      <c r="AI25" s="69"/>
      <c r="AJ25" s="73"/>
      <c r="AM25" s="73"/>
      <c r="AO25" s="70"/>
      <c r="AP25" s="69"/>
      <c r="AQ25" s="69"/>
      <c r="AR25" s="69"/>
      <c r="AS25" s="7"/>
      <c r="AT25" s="7"/>
      <c r="AU25" s="9"/>
      <c r="AV25" s="7"/>
      <c r="AW25" s="11"/>
      <c r="AX25" s="12"/>
      <c r="AY25" s="30"/>
      <c r="BC25" s="8"/>
      <c r="BD25" s="8"/>
      <c r="BE25" s="8"/>
      <c r="BJ25" s="27"/>
      <c r="BK25" s="12"/>
      <c r="BL25" s="7"/>
      <c r="BM25" s="10"/>
      <c r="BN25" s="7"/>
      <c r="BO25" s="7"/>
      <c r="BQ25" s="70"/>
      <c r="BR25" s="69"/>
      <c r="BS25" s="69"/>
      <c r="BT25" s="69"/>
      <c r="BU25" s="73"/>
    </row>
    <row r="26" spans="2:73" ht="11.7" customHeight="1" thickTop="1" x14ac:dyDescent="0.2">
      <c r="B26" s="74">
        <v>11</v>
      </c>
      <c r="D26" s="70" t="s">
        <v>63</v>
      </c>
      <c r="E26" s="69" t="s">
        <v>3</v>
      </c>
      <c r="F26" s="69" t="s">
        <v>8</v>
      </c>
      <c r="G26" s="69" t="s">
        <v>5</v>
      </c>
      <c r="H26" s="15"/>
      <c r="I26" s="23"/>
      <c r="J26" s="12"/>
      <c r="K26" s="13"/>
      <c r="L26" s="11"/>
      <c r="M26" s="12"/>
      <c r="N26" s="30"/>
      <c r="R26" s="8"/>
      <c r="S26" s="8"/>
      <c r="T26" s="8"/>
      <c r="X26" s="31"/>
      <c r="Y26" s="11"/>
      <c r="Z26" s="12"/>
      <c r="AA26" s="7"/>
      <c r="AB26" s="27"/>
      <c r="AC26" s="22"/>
      <c r="AD26" s="15"/>
      <c r="AF26" s="70" t="s">
        <v>64</v>
      </c>
      <c r="AG26" s="69" t="s">
        <v>3</v>
      </c>
      <c r="AH26" s="69" t="s">
        <v>65</v>
      </c>
      <c r="AI26" s="69" t="s">
        <v>5</v>
      </c>
      <c r="AJ26" s="73">
        <v>44</v>
      </c>
      <c r="AM26" s="73">
        <v>78</v>
      </c>
      <c r="AO26" s="70" t="s">
        <v>66</v>
      </c>
      <c r="AP26" s="69" t="s">
        <v>3</v>
      </c>
      <c r="AQ26" s="69" t="s">
        <v>16</v>
      </c>
      <c r="AR26" s="69" t="s">
        <v>5</v>
      </c>
      <c r="AS26" s="15"/>
      <c r="AT26" s="23"/>
      <c r="AU26" s="27"/>
      <c r="AV26" s="7"/>
      <c r="AW26" s="11"/>
      <c r="AX26" s="12"/>
      <c r="AY26" s="30"/>
      <c r="BC26" s="8"/>
      <c r="BD26" s="8"/>
      <c r="BE26" s="8"/>
      <c r="BJ26" s="27"/>
      <c r="BK26" s="12"/>
      <c r="BL26" s="14"/>
      <c r="BM26" s="11"/>
      <c r="BN26" s="22"/>
      <c r="BO26" s="15"/>
      <c r="BQ26" s="70" t="s">
        <v>67</v>
      </c>
      <c r="BR26" s="69" t="s">
        <v>3</v>
      </c>
      <c r="BS26" s="69" t="s">
        <v>68</v>
      </c>
      <c r="BT26" s="69" t="s">
        <v>5</v>
      </c>
      <c r="BU26" s="73">
        <v>112</v>
      </c>
    </row>
    <row r="27" spans="2:73" ht="11.7" customHeight="1" thickBot="1" x14ac:dyDescent="0.25">
      <c r="B27" s="74"/>
      <c r="D27" s="70"/>
      <c r="E27" s="69"/>
      <c r="F27" s="69"/>
      <c r="G27" s="69"/>
      <c r="H27" s="7"/>
      <c r="I27" s="7"/>
      <c r="J27" s="7"/>
      <c r="K27" s="9"/>
      <c r="L27" s="11"/>
      <c r="M27" s="12"/>
      <c r="N27" s="30"/>
      <c r="R27" s="8"/>
      <c r="S27" s="8"/>
      <c r="T27" s="8"/>
      <c r="X27" s="31"/>
      <c r="Y27" s="11"/>
      <c r="Z27" s="12"/>
      <c r="AA27" s="28"/>
      <c r="AB27" s="12"/>
      <c r="AC27" s="25"/>
      <c r="AD27" s="25"/>
      <c r="AF27" s="70"/>
      <c r="AG27" s="69"/>
      <c r="AH27" s="69"/>
      <c r="AI27" s="69"/>
      <c r="AJ27" s="73"/>
      <c r="AM27" s="73"/>
      <c r="AO27" s="70"/>
      <c r="AP27" s="69"/>
      <c r="AQ27" s="69"/>
      <c r="AR27" s="69"/>
      <c r="AS27" s="7"/>
      <c r="AT27" s="7"/>
      <c r="AU27" s="11"/>
      <c r="AV27" s="29"/>
      <c r="AW27" s="11"/>
      <c r="AX27" s="12"/>
      <c r="AY27" s="30"/>
      <c r="BC27" s="8"/>
      <c r="BD27" s="8"/>
      <c r="BE27" s="8"/>
      <c r="BJ27" s="27"/>
      <c r="BK27" s="12"/>
      <c r="BL27" s="10"/>
      <c r="BM27" s="7"/>
      <c r="BN27" s="25"/>
      <c r="BO27" s="25"/>
      <c r="BQ27" s="70"/>
      <c r="BR27" s="69"/>
      <c r="BS27" s="69"/>
      <c r="BT27" s="69"/>
      <c r="BU27" s="73"/>
    </row>
    <row r="28" spans="2:73" ht="11.7" customHeight="1" thickTop="1" thickBot="1" x14ac:dyDescent="0.25">
      <c r="B28" s="74">
        <v>12</v>
      </c>
      <c r="D28" s="70" t="s">
        <v>69</v>
      </c>
      <c r="E28" s="69" t="s">
        <v>3</v>
      </c>
      <c r="F28" s="69" t="s">
        <v>32</v>
      </c>
      <c r="G28" s="69" t="s">
        <v>5</v>
      </c>
      <c r="H28" s="6"/>
      <c r="I28" s="6"/>
      <c r="J28" s="11"/>
      <c r="K28" s="27"/>
      <c r="L28" s="27"/>
      <c r="M28" s="12"/>
      <c r="N28" s="30"/>
      <c r="R28" s="8"/>
      <c r="S28" s="8"/>
      <c r="T28" s="8"/>
      <c r="X28" s="31"/>
      <c r="Y28" s="11"/>
      <c r="Z28" s="27"/>
      <c r="AA28" s="32"/>
      <c r="AB28" s="7"/>
      <c r="AC28" s="15"/>
      <c r="AD28" s="15"/>
      <c r="AF28" s="70" t="s">
        <v>70</v>
      </c>
      <c r="AG28" s="69" t="s">
        <v>3</v>
      </c>
      <c r="AH28" s="69" t="s">
        <v>41</v>
      </c>
      <c r="AI28" s="69" t="s">
        <v>5</v>
      </c>
      <c r="AJ28" s="73">
        <v>45</v>
      </c>
      <c r="AM28" s="73">
        <v>79</v>
      </c>
      <c r="AO28" s="70" t="s">
        <v>71</v>
      </c>
      <c r="AP28" s="69" t="s">
        <v>3</v>
      </c>
      <c r="AQ28" s="69" t="s">
        <v>41</v>
      </c>
      <c r="AR28" s="69" t="s">
        <v>5</v>
      </c>
      <c r="AS28" s="6"/>
      <c r="AT28" s="6"/>
      <c r="AU28" s="7"/>
      <c r="AV28" s="33"/>
      <c r="AW28" s="27"/>
      <c r="AX28" s="12"/>
      <c r="AY28" s="30"/>
      <c r="BC28" s="8"/>
      <c r="BD28" s="8"/>
      <c r="BE28" s="8"/>
      <c r="BJ28" s="27"/>
      <c r="BK28" s="27"/>
      <c r="BL28" s="27"/>
      <c r="BM28" s="12"/>
      <c r="BN28" s="6"/>
      <c r="BO28" s="6"/>
      <c r="BQ28" s="70" t="s">
        <v>72</v>
      </c>
      <c r="BR28" s="69" t="s">
        <v>3</v>
      </c>
      <c r="BS28" s="69" t="s">
        <v>32</v>
      </c>
      <c r="BT28" s="69" t="s">
        <v>5</v>
      </c>
      <c r="BU28" s="73">
        <v>113</v>
      </c>
    </row>
    <row r="29" spans="2:73" ht="11.7" customHeight="1" thickTop="1" thickBot="1" x14ac:dyDescent="0.25">
      <c r="B29" s="74"/>
      <c r="D29" s="70"/>
      <c r="E29" s="69"/>
      <c r="F29" s="69"/>
      <c r="G29" s="69"/>
      <c r="H29" s="7"/>
      <c r="I29" s="7"/>
      <c r="J29" s="19"/>
      <c r="K29" s="27"/>
      <c r="L29" s="27"/>
      <c r="M29" s="12"/>
      <c r="N29" s="30"/>
      <c r="R29" s="8"/>
      <c r="S29" s="8"/>
      <c r="T29" s="8"/>
      <c r="X29" s="31"/>
      <c r="Y29" s="11"/>
      <c r="Z29" s="27"/>
      <c r="AA29" s="34"/>
      <c r="AB29" s="28"/>
      <c r="AC29" s="20"/>
      <c r="AD29" s="25"/>
      <c r="AF29" s="70"/>
      <c r="AG29" s="69"/>
      <c r="AH29" s="69"/>
      <c r="AI29" s="69"/>
      <c r="AJ29" s="73"/>
      <c r="AM29" s="73"/>
      <c r="AO29" s="70"/>
      <c r="AP29" s="69"/>
      <c r="AQ29" s="69"/>
      <c r="AR29" s="69"/>
      <c r="AS29" s="7"/>
      <c r="AT29" s="7"/>
      <c r="AU29" s="9"/>
      <c r="AV29" s="26"/>
      <c r="AW29" s="27"/>
      <c r="AX29" s="12"/>
      <c r="AY29" s="30"/>
      <c r="BC29" s="8"/>
      <c r="BD29" s="8"/>
      <c r="BE29" s="8"/>
      <c r="BJ29" s="27"/>
      <c r="BK29" s="27"/>
      <c r="BL29" s="27"/>
      <c r="BM29" s="18"/>
      <c r="BN29" s="7"/>
      <c r="BO29" s="7"/>
      <c r="BQ29" s="70"/>
      <c r="BR29" s="69"/>
      <c r="BS29" s="69"/>
      <c r="BT29" s="69"/>
      <c r="BU29" s="73"/>
    </row>
    <row r="30" spans="2:73" ht="11.7" customHeight="1" thickTop="1" thickBot="1" x14ac:dyDescent="0.25">
      <c r="B30" s="74">
        <v>13</v>
      </c>
      <c r="D30" s="70" t="s">
        <v>73</v>
      </c>
      <c r="E30" s="69" t="s">
        <v>3</v>
      </c>
      <c r="F30" s="69" t="s">
        <v>16</v>
      </c>
      <c r="G30" s="69" t="s">
        <v>5</v>
      </c>
      <c r="H30" s="15"/>
      <c r="I30" s="23"/>
      <c r="J30" s="7"/>
      <c r="K30" s="11"/>
      <c r="L30" s="27"/>
      <c r="M30" s="12"/>
      <c r="N30" s="30"/>
      <c r="R30" s="8"/>
      <c r="S30" s="8"/>
      <c r="T30" s="8"/>
      <c r="X30" s="31"/>
      <c r="Y30" s="11"/>
      <c r="Z30" s="27"/>
      <c r="AA30" s="12"/>
      <c r="AB30" s="24"/>
      <c r="AC30" s="6"/>
      <c r="AD30" s="6"/>
      <c r="AF30" s="70" t="s">
        <v>74</v>
      </c>
      <c r="AG30" s="69" t="s">
        <v>3</v>
      </c>
      <c r="AH30" s="69" t="s">
        <v>75</v>
      </c>
      <c r="AI30" s="69" t="s">
        <v>5</v>
      </c>
      <c r="AJ30" s="73">
        <v>46</v>
      </c>
      <c r="AM30" s="73">
        <v>80</v>
      </c>
      <c r="AO30" s="70" t="s">
        <v>76</v>
      </c>
      <c r="AP30" s="69" t="s">
        <v>3</v>
      </c>
      <c r="AQ30" s="69" t="s">
        <v>75</v>
      </c>
      <c r="AR30" s="69" t="s">
        <v>5</v>
      </c>
      <c r="AS30" s="15"/>
      <c r="AT30" s="23"/>
      <c r="AU30" s="7"/>
      <c r="AV30" s="11"/>
      <c r="AW30" s="27"/>
      <c r="AX30" s="12"/>
      <c r="AY30" s="30"/>
      <c r="BC30" s="8"/>
      <c r="BD30" s="8"/>
      <c r="BE30" s="8"/>
      <c r="BJ30" s="27"/>
      <c r="BK30" s="27"/>
      <c r="BL30" s="12"/>
      <c r="BM30" s="11"/>
      <c r="BN30" s="22"/>
      <c r="BO30" s="15"/>
      <c r="BQ30" s="70" t="s">
        <v>77</v>
      </c>
      <c r="BR30" s="69" t="s">
        <v>3</v>
      </c>
      <c r="BS30" s="69" t="s">
        <v>47</v>
      </c>
      <c r="BT30" s="69" t="s">
        <v>5</v>
      </c>
      <c r="BU30" s="73">
        <v>114</v>
      </c>
    </row>
    <row r="31" spans="2:73" ht="11.7" customHeight="1" thickTop="1" thickBot="1" x14ac:dyDescent="0.25">
      <c r="B31" s="74"/>
      <c r="D31" s="70"/>
      <c r="E31" s="69"/>
      <c r="F31" s="69"/>
      <c r="G31" s="69"/>
      <c r="H31" s="7"/>
      <c r="I31" s="7"/>
      <c r="J31" s="7"/>
      <c r="K31" s="11"/>
      <c r="L31" s="17"/>
      <c r="M31" s="12"/>
      <c r="N31" s="30"/>
      <c r="R31" s="8"/>
      <c r="S31" s="8"/>
      <c r="T31" s="8"/>
      <c r="X31" s="31"/>
      <c r="Y31" s="11"/>
      <c r="Z31" s="17"/>
      <c r="AA31" s="12"/>
      <c r="AB31" s="7"/>
      <c r="AC31" s="7"/>
      <c r="AD31" s="7"/>
      <c r="AF31" s="70"/>
      <c r="AG31" s="69"/>
      <c r="AH31" s="69"/>
      <c r="AI31" s="69"/>
      <c r="AJ31" s="73"/>
      <c r="AM31" s="73"/>
      <c r="AO31" s="70"/>
      <c r="AP31" s="69"/>
      <c r="AQ31" s="69"/>
      <c r="AR31" s="69"/>
      <c r="AS31" s="7"/>
      <c r="AT31" s="7"/>
      <c r="AU31" s="7"/>
      <c r="AV31" s="11"/>
      <c r="AW31" s="17"/>
      <c r="AX31" s="12"/>
      <c r="AY31" s="30"/>
      <c r="BC31" s="8"/>
      <c r="BD31" s="8"/>
      <c r="BE31" s="8"/>
      <c r="BJ31" s="27"/>
      <c r="BK31" s="17"/>
      <c r="BL31" s="12"/>
      <c r="BM31" s="7"/>
      <c r="BN31" s="25"/>
      <c r="BO31" s="25"/>
      <c r="BQ31" s="70"/>
      <c r="BR31" s="69"/>
      <c r="BS31" s="69"/>
      <c r="BT31" s="69"/>
      <c r="BU31" s="73"/>
    </row>
    <row r="32" spans="2:73" ht="11.7" customHeight="1" thickTop="1" thickBot="1" x14ac:dyDescent="0.25">
      <c r="B32" s="74">
        <v>14</v>
      </c>
      <c r="D32" s="70" t="s">
        <v>78</v>
      </c>
      <c r="E32" s="69" t="s">
        <v>3</v>
      </c>
      <c r="F32" s="69" t="s">
        <v>28</v>
      </c>
      <c r="G32" s="69" t="s">
        <v>5</v>
      </c>
      <c r="H32" s="6"/>
      <c r="I32" s="6"/>
      <c r="J32" s="7"/>
      <c r="K32" s="7"/>
      <c r="L32" s="21"/>
      <c r="M32" s="7"/>
      <c r="N32" s="30"/>
      <c r="R32" s="8"/>
      <c r="S32" s="8"/>
      <c r="T32" s="8"/>
      <c r="X32" s="31"/>
      <c r="Y32" s="7"/>
      <c r="Z32" s="24"/>
      <c r="AA32" s="7"/>
      <c r="AB32" s="7"/>
      <c r="AC32" s="6"/>
      <c r="AD32" s="6"/>
      <c r="AF32" s="70" t="s">
        <v>320</v>
      </c>
      <c r="AG32" s="69" t="s">
        <v>3</v>
      </c>
      <c r="AH32" s="69" t="s">
        <v>30</v>
      </c>
      <c r="AI32" s="69" t="s">
        <v>5</v>
      </c>
      <c r="AJ32" s="73">
        <v>47</v>
      </c>
      <c r="AM32" s="73">
        <v>81</v>
      </c>
      <c r="AO32" s="70" t="s">
        <v>79</v>
      </c>
      <c r="AP32" s="69" t="s">
        <v>3</v>
      </c>
      <c r="AQ32" s="69" t="s">
        <v>18</v>
      </c>
      <c r="AR32" s="69" t="s">
        <v>5</v>
      </c>
      <c r="AS32" s="6"/>
      <c r="AT32" s="6"/>
      <c r="AU32" s="7"/>
      <c r="AV32" s="7"/>
      <c r="AW32" s="21"/>
      <c r="AX32" s="7"/>
      <c r="AY32" s="30"/>
      <c r="BC32" s="8"/>
      <c r="BD32" s="8"/>
      <c r="BE32" s="8"/>
      <c r="BJ32" s="12"/>
      <c r="BK32" s="24"/>
      <c r="BL32" s="7"/>
      <c r="BM32" s="7"/>
      <c r="BN32" s="15"/>
      <c r="BO32" s="15"/>
      <c r="BQ32" s="70" t="s">
        <v>80</v>
      </c>
      <c r="BR32" s="69" t="s">
        <v>3</v>
      </c>
      <c r="BS32" s="69" t="s">
        <v>18</v>
      </c>
      <c r="BT32" s="69" t="s">
        <v>5</v>
      </c>
      <c r="BU32" s="73">
        <v>115</v>
      </c>
    </row>
    <row r="33" spans="2:73" ht="11.7" customHeight="1" thickTop="1" thickBot="1" x14ac:dyDescent="0.25">
      <c r="B33" s="74"/>
      <c r="D33" s="70"/>
      <c r="E33" s="69"/>
      <c r="F33" s="69"/>
      <c r="G33" s="69"/>
      <c r="H33" s="7"/>
      <c r="I33" s="7"/>
      <c r="J33" s="9"/>
      <c r="K33" s="7"/>
      <c r="L33" s="13"/>
      <c r="M33" s="7"/>
      <c r="N33" s="30"/>
      <c r="X33" s="31"/>
      <c r="Y33" s="7"/>
      <c r="Z33" s="14"/>
      <c r="AA33" s="7"/>
      <c r="AB33" s="10"/>
      <c r="AC33" s="7"/>
      <c r="AD33" s="7"/>
      <c r="AF33" s="70"/>
      <c r="AG33" s="69"/>
      <c r="AH33" s="69"/>
      <c r="AI33" s="69"/>
      <c r="AJ33" s="73"/>
      <c r="AM33" s="73"/>
      <c r="AO33" s="70"/>
      <c r="AP33" s="69"/>
      <c r="AQ33" s="69"/>
      <c r="AR33" s="69"/>
      <c r="AS33" s="7"/>
      <c r="AT33" s="7"/>
      <c r="AU33" s="9"/>
      <c r="AV33" s="7"/>
      <c r="AW33" s="13"/>
      <c r="AX33" s="7"/>
      <c r="AY33" s="30"/>
      <c r="BJ33" s="12"/>
      <c r="BK33" s="14"/>
      <c r="BL33" s="7"/>
      <c r="BM33" s="28"/>
      <c r="BN33" s="20"/>
      <c r="BO33" s="25"/>
      <c r="BQ33" s="70"/>
      <c r="BR33" s="69"/>
      <c r="BS33" s="69"/>
      <c r="BT33" s="69"/>
      <c r="BU33" s="73"/>
    </row>
    <row r="34" spans="2:73" ht="11.7" customHeight="1" thickTop="1" thickBot="1" x14ac:dyDescent="0.25">
      <c r="B34" s="74">
        <v>15</v>
      </c>
      <c r="D34" s="70" t="s">
        <v>81</v>
      </c>
      <c r="E34" s="69" t="s">
        <v>3</v>
      </c>
      <c r="F34" s="69" t="s">
        <v>75</v>
      </c>
      <c r="G34" s="69" t="s">
        <v>5</v>
      </c>
      <c r="H34" s="15"/>
      <c r="I34" s="23"/>
      <c r="J34" s="27"/>
      <c r="K34" s="12"/>
      <c r="L34" s="13"/>
      <c r="M34" s="7"/>
      <c r="N34" s="30"/>
      <c r="Q34" s="35"/>
      <c r="R34" s="36"/>
      <c r="T34" s="35"/>
      <c r="U34" s="36"/>
      <c r="X34" s="31"/>
      <c r="Y34" s="7"/>
      <c r="Z34" s="14"/>
      <c r="AA34" s="11"/>
      <c r="AB34" s="27"/>
      <c r="AC34" s="22"/>
      <c r="AD34" s="15"/>
      <c r="AF34" s="70" t="s">
        <v>2</v>
      </c>
      <c r="AG34" s="69" t="s">
        <v>3</v>
      </c>
      <c r="AH34" s="69" t="s">
        <v>68</v>
      </c>
      <c r="AI34" s="69" t="s">
        <v>5</v>
      </c>
      <c r="AJ34" s="73">
        <v>48</v>
      </c>
      <c r="AM34" s="73">
        <v>82</v>
      </c>
      <c r="AO34" s="70" t="s">
        <v>60</v>
      </c>
      <c r="AP34" s="69" t="s">
        <v>3</v>
      </c>
      <c r="AQ34" s="69" t="s">
        <v>36</v>
      </c>
      <c r="AR34" s="69" t="s">
        <v>5</v>
      </c>
      <c r="AS34" s="15"/>
      <c r="AT34" s="23"/>
      <c r="AU34" s="27"/>
      <c r="AV34" s="12"/>
      <c r="AW34" s="13"/>
      <c r="AX34" s="7"/>
      <c r="AY34" s="30"/>
      <c r="BB34" s="35"/>
      <c r="BC34" s="36"/>
      <c r="BE34" s="35"/>
      <c r="BF34" s="36"/>
      <c r="BJ34" s="12"/>
      <c r="BK34" s="14"/>
      <c r="BL34" s="11"/>
      <c r="BM34" s="32"/>
      <c r="BN34" s="6"/>
      <c r="BO34" s="6"/>
      <c r="BQ34" s="70" t="s">
        <v>82</v>
      </c>
      <c r="BR34" s="69" t="s">
        <v>3</v>
      </c>
      <c r="BS34" s="69" t="s">
        <v>75</v>
      </c>
      <c r="BT34" s="69" t="s">
        <v>5</v>
      </c>
      <c r="BU34" s="73">
        <v>116</v>
      </c>
    </row>
    <row r="35" spans="2:73" ht="11.7" customHeight="1" thickTop="1" thickBot="1" x14ac:dyDescent="0.25">
      <c r="B35" s="74"/>
      <c r="D35" s="70"/>
      <c r="E35" s="69"/>
      <c r="F35" s="69"/>
      <c r="G35" s="69"/>
      <c r="H35" s="7"/>
      <c r="I35" s="7"/>
      <c r="J35" s="11"/>
      <c r="K35" s="29"/>
      <c r="L35" s="13"/>
      <c r="M35" s="7"/>
      <c r="N35" s="30"/>
      <c r="O35" s="37"/>
      <c r="Q35" s="36"/>
      <c r="R35" s="36"/>
      <c r="T35" s="36"/>
      <c r="U35" s="36"/>
      <c r="X35" s="31"/>
      <c r="Y35" s="7"/>
      <c r="Z35" s="14"/>
      <c r="AA35" s="28"/>
      <c r="AB35" s="12"/>
      <c r="AC35" s="25"/>
      <c r="AD35" s="25"/>
      <c r="AF35" s="70"/>
      <c r="AG35" s="69"/>
      <c r="AH35" s="69"/>
      <c r="AI35" s="69"/>
      <c r="AJ35" s="73"/>
      <c r="AM35" s="73"/>
      <c r="AO35" s="70"/>
      <c r="AP35" s="69"/>
      <c r="AQ35" s="69"/>
      <c r="AR35" s="69"/>
      <c r="AS35" s="7"/>
      <c r="AT35" s="7"/>
      <c r="AU35" s="11"/>
      <c r="AV35" s="29"/>
      <c r="AW35" s="13"/>
      <c r="AX35" s="7"/>
      <c r="AY35" s="30"/>
      <c r="BB35" s="36"/>
      <c r="BC35" s="36"/>
      <c r="BE35" s="36"/>
      <c r="BF35" s="36"/>
      <c r="BJ35" s="12"/>
      <c r="BK35" s="14"/>
      <c r="BL35" s="28"/>
      <c r="BM35" s="12"/>
      <c r="BN35" s="7"/>
      <c r="BO35" s="7"/>
      <c r="BQ35" s="70"/>
      <c r="BR35" s="69"/>
      <c r="BS35" s="69"/>
      <c r="BT35" s="69"/>
      <c r="BU35" s="73"/>
    </row>
    <row r="36" spans="2:73" ht="11.7" customHeight="1" thickTop="1" x14ac:dyDescent="0.2">
      <c r="B36" s="74">
        <v>16</v>
      </c>
      <c r="D36" s="70" t="s">
        <v>83</v>
      </c>
      <c r="E36" s="69" t="s">
        <v>3</v>
      </c>
      <c r="F36" s="69" t="s">
        <v>30</v>
      </c>
      <c r="G36" s="69" t="s">
        <v>5</v>
      </c>
      <c r="H36" s="7"/>
      <c r="I36" s="7"/>
      <c r="J36" s="7"/>
      <c r="K36" s="21"/>
      <c r="L36" s="7"/>
      <c r="M36" s="7"/>
      <c r="N36" s="30"/>
      <c r="O36" s="38">
        <v>1</v>
      </c>
      <c r="P36" s="39"/>
      <c r="Q36" s="39"/>
      <c r="R36" s="40"/>
      <c r="T36" s="38">
        <v>8</v>
      </c>
      <c r="U36" s="39"/>
      <c r="V36" s="39"/>
      <c r="W36" s="40"/>
      <c r="X36" s="41"/>
      <c r="Y36" s="7"/>
      <c r="Z36" s="7"/>
      <c r="AA36" s="24"/>
      <c r="AB36" s="7"/>
      <c r="AC36" s="15"/>
      <c r="AD36" s="15"/>
      <c r="AF36" s="70" t="s">
        <v>84</v>
      </c>
      <c r="AG36" s="69" t="s">
        <v>3</v>
      </c>
      <c r="AH36" s="69" t="s">
        <v>28</v>
      </c>
      <c r="AI36" s="69" t="s">
        <v>5</v>
      </c>
      <c r="AJ36" s="73">
        <v>49</v>
      </c>
      <c r="AM36" s="73">
        <v>83</v>
      </c>
      <c r="AO36" s="70" t="s">
        <v>321</v>
      </c>
      <c r="AP36" s="69" t="s">
        <v>3</v>
      </c>
      <c r="AQ36" s="69" t="s">
        <v>11</v>
      </c>
      <c r="AR36" s="69" t="s">
        <v>5</v>
      </c>
      <c r="AS36" s="7"/>
      <c r="AT36" s="7"/>
      <c r="AU36" s="7"/>
      <c r="AV36" s="21"/>
      <c r="AW36" s="7"/>
      <c r="AX36" s="7"/>
      <c r="AY36" s="42"/>
      <c r="AZ36" s="38">
        <v>5</v>
      </c>
      <c r="BA36" s="39"/>
      <c r="BB36" s="39"/>
      <c r="BC36" s="40"/>
      <c r="BE36" s="38">
        <v>4</v>
      </c>
      <c r="BF36" s="39"/>
      <c r="BG36" s="39"/>
      <c r="BH36" s="40"/>
      <c r="BJ36" s="12"/>
      <c r="BK36" s="7"/>
      <c r="BL36" s="24"/>
      <c r="BM36" s="7"/>
      <c r="BN36" s="15"/>
      <c r="BO36" s="15"/>
      <c r="BQ36" s="70" t="s">
        <v>85</v>
      </c>
      <c r="BR36" s="69" t="s">
        <v>3</v>
      </c>
      <c r="BS36" s="69" t="s">
        <v>36</v>
      </c>
      <c r="BT36" s="69" t="s">
        <v>5</v>
      </c>
      <c r="BU36" s="73">
        <v>117</v>
      </c>
    </row>
    <row r="37" spans="2:73" ht="11.7" customHeight="1" thickBot="1" x14ac:dyDescent="0.25">
      <c r="B37" s="74"/>
      <c r="D37" s="70"/>
      <c r="E37" s="69"/>
      <c r="F37" s="69"/>
      <c r="G37" s="69"/>
      <c r="H37" s="25"/>
      <c r="I37" s="16"/>
      <c r="J37" s="29"/>
      <c r="K37" s="13"/>
      <c r="L37" s="7"/>
      <c r="M37" s="7"/>
      <c r="N37" s="30"/>
      <c r="O37" s="56" t="s">
        <v>322</v>
      </c>
      <c r="P37" s="57"/>
      <c r="Q37" s="57"/>
      <c r="R37" s="58"/>
      <c r="T37" s="56" t="s">
        <v>323</v>
      </c>
      <c r="U37" s="57"/>
      <c r="V37" s="57"/>
      <c r="W37" s="58"/>
      <c r="X37" s="41"/>
      <c r="Y37" s="7"/>
      <c r="Z37" s="7"/>
      <c r="AA37" s="14"/>
      <c r="AB37" s="28"/>
      <c r="AC37" s="20"/>
      <c r="AD37" s="25"/>
      <c r="AF37" s="70"/>
      <c r="AG37" s="69"/>
      <c r="AH37" s="69"/>
      <c r="AI37" s="69"/>
      <c r="AJ37" s="73"/>
      <c r="AM37" s="73"/>
      <c r="AO37" s="70"/>
      <c r="AP37" s="69"/>
      <c r="AQ37" s="69"/>
      <c r="AR37" s="69"/>
      <c r="AS37" s="25"/>
      <c r="AT37" s="16"/>
      <c r="AU37" s="29"/>
      <c r="AV37" s="13"/>
      <c r="AW37" s="7"/>
      <c r="AX37" s="7"/>
      <c r="AY37" s="42"/>
      <c r="AZ37" s="56" t="s">
        <v>324</v>
      </c>
      <c r="BA37" s="57"/>
      <c r="BB37" s="57"/>
      <c r="BC37" s="58"/>
      <c r="BE37" s="56" t="s">
        <v>325</v>
      </c>
      <c r="BF37" s="57"/>
      <c r="BG37" s="57"/>
      <c r="BH37" s="58"/>
      <c r="BJ37" s="12"/>
      <c r="BK37" s="7"/>
      <c r="BL37" s="14"/>
      <c r="BM37" s="28"/>
      <c r="BN37" s="20"/>
      <c r="BO37" s="25"/>
      <c r="BQ37" s="70"/>
      <c r="BR37" s="69"/>
      <c r="BS37" s="69"/>
      <c r="BT37" s="69"/>
      <c r="BU37" s="73"/>
    </row>
    <row r="38" spans="2:73" ht="11.7" customHeight="1" thickTop="1" thickBot="1" x14ac:dyDescent="0.25">
      <c r="B38" s="74">
        <v>17</v>
      </c>
      <c r="D38" s="70" t="s">
        <v>86</v>
      </c>
      <c r="E38" s="69" t="s">
        <v>3</v>
      </c>
      <c r="F38" s="69" t="s">
        <v>56</v>
      </c>
      <c r="G38" s="69" t="s">
        <v>5</v>
      </c>
      <c r="H38" s="6"/>
      <c r="I38" s="6"/>
      <c r="J38" s="21"/>
      <c r="K38" s="7"/>
      <c r="L38" s="7"/>
      <c r="M38" s="7"/>
      <c r="N38" s="43"/>
      <c r="O38" s="56"/>
      <c r="P38" s="57"/>
      <c r="Q38" s="57"/>
      <c r="R38" s="58"/>
      <c r="T38" s="56"/>
      <c r="U38" s="57"/>
      <c r="V38" s="57"/>
      <c r="W38" s="58"/>
      <c r="X38" s="44"/>
      <c r="Y38" s="7"/>
      <c r="Z38" s="7"/>
      <c r="AA38" s="7"/>
      <c r="AB38" s="24"/>
      <c r="AC38" s="6"/>
      <c r="AD38" s="6"/>
      <c r="AF38" s="70" t="s">
        <v>87</v>
      </c>
      <c r="AG38" s="69" t="s">
        <v>3</v>
      </c>
      <c r="AH38" s="69" t="s">
        <v>56</v>
      </c>
      <c r="AI38" s="69" t="s">
        <v>5</v>
      </c>
      <c r="AJ38" s="73">
        <v>50</v>
      </c>
      <c r="AM38" s="73">
        <v>84</v>
      </c>
      <c r="AO38" s="70" t="s">
        <v>88</v>
      </c>
      <c r="AP38" s="69" t="s">
        <v>3</v>
      </c>
      <c r="AQ38" s="69" t="s">
        <v>89</v>
      </c>
      <c r="AR38" s="69" t="s">
        <v>5</v>
      </c>
      <c r="AS38" s="6"/>
      <c r="AT38" s="6"/>
      <c r="AU38" s="21"/>
      <c r="AV38" s="7"/>
      <c r="AW38" s="7"/>
      <c r="AX38" s="7"/>
      <c r="AY38" s="45"/>
      <c r="AZ38" s="56"/>
      <c r="BA38" s="57"/>
      <c r="BB38" s="57"/>
      <c r="BC38" s="58"/>
      <c r="BE38" s="56"/>
      <c r="BF38" s="57"/>
      <c r="BG38" s="57"/>
      <c r="BH38" s="58"/>
      <c r="BI38" s="46"/>
      <c r="BJ38" s="12"/>
      <c r="BK38" s="7"/>
      <c r="BL38" s="7"/>
      <c r="BM38" s="24"/>
      <c r="BN38" s="6"/>
      <c r="BO38" s="6"/>
      <c r="BQ38" s="70" t="s">
        <v>90</v>
      </c>
      <c r="BR38" s="69" t="s">
        <v>3</v>
      </c>
      <c r="BS38" s="69" t="s">
        <v>8</v>
      </c>
      <c r="BT38" s="69" t="s">
        <v>5</v>
      </c>
      <c r="BU38" s="73">
        <v>118</v>
      </c>
    </row>
    <row r="39" spans="2:73" ht="11.7" customHeight="1" thickTop="1" x14ac:dyDescent="0.2">
      <c r="B39" s="74"/>
      <c r="D39" s="70"/>
      <c r="E39" s="69"/>
      <c r="F39" s="69"/>
      <c r="G39" s="69"/>
      <c r="H39" s="7"/>
      <c r="I39" s="7"/>
      <c r="J39" s="7"/>
      <c r="K39" s="7"/>
      <c r="L39" s="7"/>
      <c r="M39" s="11"/>
      <c r="N39" s="47"/>
      <c r="O39" s="56"/>
      <c r="P39" s="57"/>
      <c r="Q39" s="57"/>
      <c r="R39" s="58"/>
      <c r="T39" s="56"/>
      <c r="U39" s="57"/>
      <c r="V39" s="57"/>
      <c r="W39" s="58"/>
      <c r="X39" s="48"/>
      <c r="Y39" s="12"/>
      <c r="Z39" s="7"/>
      <c r="AA39" s="7"/>
      <c r="AB39" s="7"/>
      <c r="AC39" s="7"/>
      <c r="AD39" s="7"/>
      <c r="AF39" s="70"/>
      <c r="AG39" s="69"/>
      <c r="AH39" s="69"/>
      <c r="AI39" s="69"/>
      <c r="AJ39" s="73"/>
      <c r="AM39" s="73"/>
      <c r="AO39" s="70"/>
      <c r="AP39" s="69"/>
      <c r="AQ39" s="69"/>
      <c r="AR39" s="69"/>
      <c r="AS39" s="7"/>
      <c r="AT39" s="7"/>
      <c r="AU39" s="7"/>
      <c r="AV39" s="7"/>
      <c r="AW39" s="7"/>
      <c r="AX39" s="11"/>
      <c r="AY39" s="47"/>
      <c r="AZ39" s="56"/>
      <c r="BA39" s="57"/>
      <c r="BB39" s="57"/>
      <c r="BC39" s="58"/>
      <c r="BE39" s="56"/>
      <c r="BF39" s="57"/>
      <c r="BG39" s="57"/>
      <c r="BH39" s="58"/>
      <c r="BI39" s="49"/>
      <c r="BJ39" s="7"/>
      <c r="BK39" s="7"/>
      <c r="BL39" s="7"/>
      <c r="BM39" s="7"/>
      <c r="BN39" s="7"/>
      <c r="BO39" s="7"/>
      <c r="BQ39" s="70"/>
      <c r="BR39" s="69"/>
      <c r="BS39" s="69"/>
      <c r="BT39" s="69"/>
      <c r="BU39" s="73"/>
    </row>
    <row r="40" spans="2:73" ht="11.7" customHeight="1" thickBot="1" x14ac:dyDescent="0.25">
      <c r="B40" s="74">
        <v>18</v>
      </c>
      <c r="D40" s="70" t="s">
        <v>91</v>
      </c>
      <c r="E40" s="69" t="s">
        <v>3</v>
      </c>
      <c r="F40" s="69" t="s">
        <v>51</v>
      </c>
      <c r="G40" s="69" t="s">
        <v>5</v>
      </c>
      <c r="H40" s="6"/>
      <c r="I40" s="6"/>
      <c r="J40" s="7"/>
      <c r="K40" s="7"/>
      <c r="L40" s="7"/>
      <c r="M40" s="11"/>
      <c r="O40" s="63" t="s">
        <v>326</v>
      </c>
      <c r="P40" s="64"/>
      <c r="Q40" s="64"/>
      <c r="R40" s="65"/>
      <c r="T40" s="63" t="s">
        <v>326</v>
      </c>
      <c r="U40" s="64"/>
      <c r="V40" s="64"/>
      <c r="W40" s="65"/>
      <c r="Y40" s="12"/>
      <c r="Z40" s="7"/>
      <c r="AA40" s="7"/>
      <c r="AB40" s="7"/>
      <c r="AC40" s="6"/>
      <c r="AD40" s="6"/>
      <c r="AF40" s="70" t="s">
        <v>92</v>
      </c>
      <c r="AG40" s="69" t="s">
        <v>3</v>
      </c>
      <c r="AH40" s="69" t="s">
        <v>11</v>
      </c>
      <c r="AI40" s="69" t="s">
        <v>5</v>
      </c>
      <c r="AJ40" s="73">
        <v>51</v>
      </c>
      <c r="AM40" s="73">
        <v>85</v>
      </c>
      <c r="AO40" s="70" t="s">
        <v>327</v>
      </c>
      <c r="AP40" s="69" t="s">
        <v>3</v>
      </c>
      <c r="AQ40" s="69" t="s">
        <v>22</v>
      </c>
      <c r="AR40" s="69" t="s">
        <v>5</v>
      </c>
      <c r="AS40" s="6"/>
      <c r="AT40" s="6"/>
      <c r="AU40" s="7"/>
      <c r="AV40" s="7"/>
      <c r="AW40" s="7"/>
      <c r="AX40" s="11"/>
      <c r="AZ40" s="63" t="s">
        <v>328</v>
      </c>
      <c r="BA40" s="64"/>
      <c r="BB40" s="64"/>
      <c r="BC40" s="65"/>
      <c r="BE40" s="63" t="s">
        <v>329</v>
      </c>
      <c r="BF40" s="64"/>
      <c r="BG40" s="64"/>
      <c r="BH40" s="65"/>
      <c r="BI40" s="41"/>
      <c r="BJ40" s="7"/>
      <c r="BK40" s="7"/>
      <c r="BL40" s="7"/>
      <c r="BM40" s="7"/>
      <c r="BN40" s="6"/>
      <c r="BO40" s="6"/>
      <c r="BQ40" s="70" t="s">
        <v>93</v>
      </c>
      <c r="BR40" s="69" t="s">
        <v>3</v>
      </c>
      <c r="BS40" s="69" t="s">
        <v>32</v>
      </c>
      <c r="BT40" s="69" t="s">
        <v>5</v>
      </c>
      <c r="BU40" s="73">
        <v>119</v>
      </c>
    </row>
    <row r="41" spans="2:73" ht="11.7" customHeight="1" thickTop="1" thickBot="1" x14ac:dyDescent="0.25">
      <c r="B41" s="74"/>
      <c r="D41" s="70"/>
      <c r="E41" s="69"/>
      <c r="F41" s="69"/>
      <c r="G41" s="69"/>
      <c r="H41" s="7"/>
      <c r="I41" s="7"/>
      <c r="J41" s="9"/>
      <c r="K41" s="7"/>
      <c r="L41" s="7"/>
      <c r="M41" s="11"/>
      <c r="O41" s="66"/>
      <c r="P41" s="67"/>
      <c r="Q41" s="67"/>
      <c r="R41" s="68"/>
      <c r="T41" s="66"/>
      <c r="U41" s="67"/>
      <c r="V41" s="67"/>
      <c r="W41" s="68"/>
      <c r="Y41" s="12"/>
      <c r="Z41" s="7"/>
      <c r="AA41" s="7"/>
      <c r="AB41" s="10"/>
      <c r="AC41" s="7"/>
      <c r="AD41" s="7"/>
      <c r="AF41" s="70"/>
      <c r="AG41" s="69"/>
      <c r="AH41" s="69"/>
      <c r="AI41" s="69"/>
      <c r="AJ41" s="73"/>
      <c r="AM41" s="73"/>
      <c r="AO41" s="70"/>
      <c r="AP41" s="69"/>
      <c r="AQ41" s="69"/>
      <c r="AR41" s="69"/>
      <c r="AS41" s="7"/>
      <c r="AT41" s="7"/>
      <c r="AU41" s="9"/>
      <c r="AV41" s="7"/>
      <c r="AW41" s="7"/>
      <c r="AX41" s="11"/>
      <c r="AZ41" s="66"/>
      <c r="BA41" s="67"/>
      <c r="BB41" s="67"/>
      <c r="BC41" s="68"/>
      <c r="BE41" s="66"/>
      <c r="BF41" s="67"/>
      <c r="BG41" s="67"/>
      <c r="BH41" s="68"/>
      <c r="BI41" s="41"/>
      <c r="BJ41" s="7"/>
      <c r="BK41" s="7"/>
      <c r="BL41" s="7"/>
      <c r="BM41" s="10"/>
      <c r="BN41" s="7"/>
      <c r="BO41" s="7"/>
      <c r="BQ41" s="70"/>
      <c r="BR41" s="69"/>
      <c r="BS41" s="69"/>
      <c r="BT41" s="69"/>
      <c r="BU41" s="73"/>
    </row>
    <row r="42" spans="2:73" ht="11.7" customHeight="1" thickTop="1" x14ac:dyDescent="0.2">
      <c r="B42" s="74">
        <v>19</v>
      </c>
      <c r="D42" s="70" t="s">
        <v>69</v>
      </c>
      <c r="E42" s="69" t="s">
        <v>3</v>
      </c>
      <c r="F42" s="69" t="s">
        <v>75</v>
      </c>
      <c r="G42" s="69" t="s">
        <v>5</v>
      </c>
      <c r="H42" s="15"/>
      <c r="I42" s="23"/>
      <c r="J42" s="12"/>
      <c r="K42" s="13"/>
      <c r="L42" s="7"/>
      <c r="M42" s="11"/>
      <c r="Q42" s="35"/>
      <c r="R42" s="36"/>
      <c r="T42" s="35"/>
      <c r="U42" s="36"/>
      <c r="Y42" s="12"/>
      <c r="Z42" s="7"/>
      <c r="AA42" s="14"/>
      <c r="AB42" s="11"/>
      <c r="AC42" s="22"/>
      <c r="AD42" s="15"/>
      <c r="AF42" s="70" t="s">
        <v>94</v>
      </c>
      <c r="AG42" s="69" t="s">
        <v>3</v>
      </c>
      <c r="AH42" s="69" t="s">
        <v>41</v>
      </c>
      <c r="AI42" s="69" t="s">
        <v>5</v>
      </c>
      <c r="AJ42" s="73">
        <v>52</v>
      </c>
      <c r="AM42" s="73">
        <v>86</v>
      </c>
      <c r="AO42" s="70" t="s">
        <v>95</v>
      </c>
      <c r="AP42" s="69" t="s">
        <v>3</v>
      </c>
      <c r="AQ42" s="69" t="s">
        <v>32</v>
      </c>
      <c r="AR42" s="69" t="s">
        <v>5</v>
      </c>
      <c r="AS42" s="15"/>
      <c r="AT42" s="23"/>
      <c r="AU42" s="27"/>
      <c r="AV42" s="7"/>
      <c r="AW42" s="7"/>
      <c r="AX42" s="11"/>
      <c r="BB42" s="35"/>
      <c r="BC42" s="36"/>
      <c r="BE42" s="35"/>
      <c r="BF42" s="36"/>
      <c r="BI42" s="31"/>
      <c r="BJ42" s="7"/>
      <c r="BK42" s="7"/>
      <c r="BL42" s="14"/>
      <c r="BM42" s="11"/>
      <c r="BN42" s="22"/>
      <c r="BO42" s="15"/>
      <c r="BQ42" s="70" t="s">
        <v>21</v>
      </c>
      <c r="BR42" s="69" t="s">
        <v>3</v>
      </c>
      <c r="BS42" s="69" t="s">
        <v>24</v>
      </c>
      <c r="BT42" s="69" t="s">
        <v>5</v>
      </c>
      <c r="BU42" s="73">
        <v>120</v>
      </c>
    </row>
    <row r="43" spans="2:73" ht="11.7" customHeight="1" thickBot="1" x14ac:dyDescent="0.25">
      <c r="B43" s="74"/>
      <c r="D43" s="70"/>
      <c r="E43" s="69"/>
      <c r="F43" s="69"/>
      <c r="G43" s="69"/>
      <c r="H43" s="7"/>
      <c r="I43" s="7"/>
      <c r="J43" s="7"/>
      <c r="K43" s="9"/>
      <c r="L43" s="7"/>
      <c r="M43" s="11"/>
      <c r="Q43" s="36"/>
      <c r="R43" s="36"/>
      <c r="T43" s="36"/>
      <c r="U43" s="36"/>
      <c r="Y43" s="12"/>
      <c r="Z43" s="7"/>
      <c r="AA43" s="10"/>
      <c r="AB43" s="7"/>
      <c r="AC43" s="25"/>
      <c r="AD43" s="25"/>
      <c r="AF43" s="70"/>
      <c r="AG43" s="69"/>
      <c r="AH43" s="69"/>
      <c r="AI43" s="69"/>
      <c r="AJ43" s="73"/>
      <c r="AM43" s="73"/>
      <c r="AO43" s="70"/>
      <c r="AP43" s="69"/>
      <c r="AQ43" s="69"/>
      <c r="AR43" s="69"/>
      <c r="AS43" s="7"/>
      <c r="AT43" s="7"/>
      <c r="AU43" s="11"/>
      <c r="AV43" s="29"/>
      <c r="AW43" s="7"/>
      <c r="AX43" s="11"/>
      <c r="BB43" s="36"/>
      <c r="BC43" s="36"/>
      <c r="BE43" s="36"/>
      <c r="BF43" s="36"/>
      <c r="BI43" s="31"/>
      <c r="BJ43" s="7"/>
      <c r="BK43" s="7"/>
      <c r="BL43" s="10"/>
      <c r="BM43" s="7"/>
      <c r="BN43" s="25"/>
      <c r="BO43" s="25"/>
      <c r="BQ43" s="70"/>
      <c r="BR43" s="69"/>
      <c r="BS43" s="69"/>
      <c r="BT43" s="69"/>
      <c r="BU43" s="73"/>
    </row>
    <row r="44" spans="2:73" ht="11.7" customHeight="1" thickTop="1" thickBot="1" x14ac:dyDescent="0.25">
      <c r="B44" s="74">
        <v>20</v>
      </c>
      <c r="D44" s="70" t="s">
        <v>96</v>
      </c>
      <c r="E44" s="69" t="s">
        <v>3</v>
      </c>
      <c r="F44" s="69" t="s">
        <v>97</v>
      </c>
      <c r="G44" s="69" t="s">
        <v>5</v>
      </c>
      <c r="H44" s="6"/>
      <c r="I44" s="6"/>
      <c r="J44" s="11"/>
      <c r="K44" s="12"/>
      <c r="L44" s="13"/>
      <c r="M44" s="11"/>
      <c r="Y44" s="12"/>
      <c r="Z44" s="14"/>
      <c r="AA44" s="11"/>
      <c r="AB44" s="12"/>
      <c r="AC44" s="15"/>
      <c r="AD44" s="15"/>
      <c r="AF44" s="70" t="s">
        <v>98</v>
      </c>
      <c r="AG44" s="69" t="s">
        <v>3</v>
      </c>
      <c r="AH44" s="69" t="s">
        <v>47</v>
      </c>
      <c r="AI44" s="69" t="s">
        <v>5</v>
      </c>
      <c r="AJ44" s="73">
        <v>53</v>
      </c>
      <c r="AM44" s="73">
        <v>87</v>
      </c>
      <c r="AO44" s="70" t="s">
        <v>99</v>
      </c>
      <c r="AP44" s="69" t="s">
        <v>3</v>
      </c>
      <c r="AQ44" s="69" t="s">
        <v>36</v>
      </c>
      <c r="AR44" s="69" t="s">
        <v>5</v>
      </c>
      <c r="AS44" s="7"/>
      <c r="AT44" s="7"/>
      <c r="AU44" s="7"/>
      <c r="AV44" s="21"/>
      <c r="AW44" s="13"/>
      <c r="AX44" s="11"/>
      <c r="BI44" s="31"/>
      <c r="BJ44" s="7"/>
      <c r="BK44" s="7"/>
      <c r="BL44" s="27"/>
      <c r="BM44" s="12"/>
      <c r="BN44" s="15"/>
      <c r="BO44" s="15"/>
      <c r="BQ44" s="70" t="s">
        <v>98</v>
      </c>
      <c r="BR44" s="69" t="s">
        <v>3</v>
      </c>
      <c r="BS44" s="69" t="s">
        <v>28</v>
      </c>
      <c r="BT44" s="69" t="s">
        <v>5</v>
      </c>
      <c r="BU44" s="73">
        <v>121</v>
      </c>
    </row>
    <row r="45" spans="2:73" ht="11.7" customHeight="1" thickTop="1" thickBot="1" x14ac:dyDescent="0.25">
      <c r="B45" s="74"/>
      <c r="D45" s="70"/>
      <c r="E45" s="69"/>
      <c r="F45" s="69"/>
      <c r="G45" s="69"/>
      <c r="H45" s="7"/>
      <c r="I45" s="7"/>
      <c r="J45" s="19"/>
      <c r="K45" s="12"/>
      <c r="L45" s="13"/>
      <c r="M45" s="11"/>
      <c r="Y45" s="12"/>
      <c r="Z45" s="14"/>
      <c r="AA45" s="11"/>
      <c r="AB45" s="17"/>
      <c r="AC45" s="20"/>
      <c r="AD45" s="25"/>
      <c r="AF45" s="70"/>
      <c r="AG45" s="69"/>
      <c r="AH45" s="69"/>
      <c r="AI45" s="69"/>
      <c r="AJ45" s="73"/>
      <c r="AM45" s="73"/>
      <c r="AO45" s="70"/>
      <c r="AP45" s="69"/>
      <c r="AQ45" s="69"/>
      <c r="AR45" s="69"/>
      <c r="AS45" s="25"/>
      <c r="AT45" s="16"/>
      <c r="AU45" s="29"/>
      <c r="AV45" s="13"/>
      <c r="AW45" s="13"/>
      <c r="AX45" s="11"/>
      <c r="BI45" s="31"/>
      <c r="BJ45" s="7"/>
      <c r="BK45" s="7"/>
      <c r="BL45" s="27"/>
      <c r="BM45" s="17"/>
      <c r="BN45" s="20"/>
      <c r="BO45" s="25"/>
      <c r="BQ45" s="70"/>
      <c r="BR45" s="69"/>
      <c r="BS45" s="69"/>
      <c r="BT45" s="69"/>
      <c r="BU45" s="73"/>
    </row>
    <row r="46" spans="2:73" ht="11.7" customHeight="1" thickTop="1" thickBot="1" x14ac:dyDescent="0.25">
      <c r="B46" s="74">
        <v>21</v>
      </c>
      <c r="D46" s="70" t="s">
        <v>330</v>
      </c>
      <c r="E46" s="69" t="s">
        <v>3</v>
      </c>
      <c r="F46" s="69" t="s">
        <v>11</v>
      </c>
      <c r="G46" s="69" t="s">
        <v>5</v>
      </c>
      <c r="H46" s="15"/>
      <c r="I46" s="23"/>
      <c r="J46" s="7"/>
      <c r="K46" s="7"/>
      <c r="L46" s="13"/>
      <c r="M46" s="11"/>
      <c r="Y46" s="12"/>
      <c r="Z46" s="14"/>
      <c r="AA46" s="7"/>
      <c r="AB46" s="24"/>
      <c r="AC46" s="6"/>
      <c r="AD46" s="6"/>
      <c r="AF46" s="70" t="s">
        <v>69</v>
      </c>
      <c r="AG46" s="69" t="s">
        <v>3</v>
      </c>
      <c r="AH46" s="69" t="s">
        <v>18</v>
      </c>
      <c r="AI46" s="69" t="s">
        <v>5</v>
      </c>
      <c r="AJ46" s="73">
        <v>54</v>
      </c>
      <c r="AM46" s="73">
        <v>88</v>
      </c>
      <c r="AO46" s="70" t="s">
        <v>100</v>
      </c>
      <c r="AP46" s="69" t="s">
        <v>3</v>
      </c>
      <c r="AQ46" s="69" t="s">
        <v>68</v>
      </c>
      <c r="AR46" s="69" t="s">
        <v>5</v>
      </c>
      <c r="AS46" s="6"/>
      <c r="AT46" s="6"/>
      <c r="AU46" s="21"/>
      <c r="AV46" s="7"/>
      <c r="AW46" s="13"/>
      <c r="AX46" s="11"/>
      <c r="BI46" s="31"/>
      <c r="BJ46" s="7"/>
      <c r="BK46" s="7"/>
      <c r="BL46" s="12"/>
      <c r="BM46" s="24"/>
      <c r="BN46" s="6"/>
      <c r="BO46" s="6"/>
      <c r="BQ46" s="70" t="s">
        <v>69</v>
      </c>
      <c r="BR46" s="69" t="s">
        <v>3</v>
      </c>
      <c r="BS46" s="69" t="s">
        <v>41</v>
      </c>
      <c r="BT46" s="69" t="s">
        <v>5</v>
      </c>
      <c r="BU46" s="73">
        <v>122</v>
      </c>
    </row>
    <row r="47" spans="2:73" ht="11.7" customHeight="1" thickTop="1" thickBot="1" x14ac:dyDescent="0.25">
      <c r="B47" s="74"/>
      <c r="D47" s="70"/>
      <c r="E47" s="69"/>
      <c r="F47" s="69"/>
      <c r="G47" s="69"/>
      <c r="H47" s="7"/>
      <c r="I47" s="7"/>
      <c r="J47" s="7"/>
      <c r="K47" s="7"/>
      <c r="L47" s="9"/>
      <c r="M47" s="11"/>
      <c r="Y47" s="12"/>
      <c r="Z47" s="10"/>
      <c r="AA47" s="7"/>
      <c r="AB47" s="7"/>
      <c r="AC47" s="7"/>
      <c r="AD47" s="7"/>
      <c r="AF47" s="70"/>
      <c r="AG47" s="69"/>
      <c r="AH47" s="69"/>
      <c r="AI47" s="69"/>
      <c r="AJ47" s="73"/>
      <c r="AM47" s="73"/>
      <c r="AO47" s="70"/>
      <c r="AP47" s="69"/>
      <c r="AQ47" s="69"/>
      <c r="AR47" s="69"/>
      <c r="AS47" s="7"/>
      <c r="AT47" s="7"/>
      <c r="AU47" s="7"/>
      <c r="AV47" s="7"/>
      <c r="AW47" s="9"/>
      <c r="AX47" s="11"/>
      <c r="BI47" s="31"/>
      <c r="BJ47" s="7"/>
      <c r="BK47" s="28"/>
      <c r="BL47" s="12"/>
      <c r="BM47" s="7"/>
      <c r="BN47" s="7"/>
      <c r="BO47" s="7"/>
      <c r="BQ47" s="70"/>
      <c r="BR47" s="69"/>
      <c r="BS47" s="69"/>
      <c r="BT47" s="69"/>
      <c r="BU47" s="73"/>
    </row>
    <row r="48" spans="2:73" ht="11.7" customHeight="1" thickTop="1" thickBot="1" x14ac:dyDescent="0.25">
      <c r="B48" s="74">
        <v>22</v>
      </c>
      <c r="D48" s="70" t="s">
        <v>101</v>
      </c>
      <c r="E48" s="69" t="s">
        <v>3</v>
      </c>
      <c r="F48" s="69" t="s">
        <v>22</v>
      </c>
      <c r="G48" s="69" t="s">
        <v>5</v>
      </c>
      <c r="H48" s="6"/>
      <c r="I48" s="6"/>
      <c r="J48" s="7"/>
      <c r="K48" s="11"/>
      <c r="L48" s="27"/>
      <c r="M48" s="27"/>
      <c r="Y48" s="34"/>
      <c r="Z48" s="11"/>
      <c r="AA48" s="12"/>
      <c r="AB48" s="7"/>
      <c r="AC48" s="6"/>
      <c r="AD48" s="6"/>
      <c r="AF48" s="70" t="s">
        <v>102</v>
      </c>
      <c r="AG48" s="69" t="s">
        <v>3</v>
      </c>
      <c r="AH48" s="69" t="s">
        <v>16</v>
      </c>
      <c r="AI48" s="69" t="s">
        <v>5</v>
      </c>
      <c r="AJ48" s="73">
        <v>55</v>
      </c>
      <c r="AM48" s="73">
        <v>89</v>
      </c>
      <c r="AO48" s="70" t="s">
        <v>51</v>
      </c>
      <c r="AP48" s="69" t="s">
        <v>3</v>
      </c>
      <c r="AQ48" s="69" t="s">
        <v>16</v>
      </c>
      <c r="AR48" s="69" t="s">
        <v>5</v>
      </c>
      <c r="AS48" s="6"/>
      <c r="AT48" s="6"/>
      <c r="AU48" s="7"/>
      <c r="AV48" s="11"/>
      <c r="AW48" s="27"/>
      <c r="AX48" s="27"/>
      <c r="BI48" s="31"/>
      <c r="BJ48" s="11"/>
      <c r="BK48" s="32"/>
      <c r="BL48" s="7"/>
      <c r="BM48" s="7"/>
      <c r="BN48" s="6"/>
      <c r="BO48" s="6"/>
      <c r="BQ48" s="70" t="s">
        <v>103</v>
      </c>
      <c r="BR48" s="69" t="s">
        <v>3</v>
      </c>
      <c r="BS48" s="69" t="s">
        <v>53</v>
      </c>
      <c r="BT48" s="69" t="s">
        <v>5</v>
      </c>
      <c r="BU48" s="73">
        <v>123</v>
      </c>
    </row>
    <row r="49" spans="2:73" ht="11.7" customHeight="1" thickTop="1" thickBot="1" x14ac:dyDescent="0.25">
      <c r="B49" s="74"/>
      <c r="D49" s="70"/>
      <c r="E49" s="69"/>
      <c r="F49" s="69"/>
      <c r="G49" s="69"/>
      <c r="H49" s="7"/>
      <c r="I49" s="7"/>
      <c r="J49" s="9"/>
      <c r="K49" s="11"/>
      <c r="L49" s="27"/>
      <c r="M49" s="27"/>
      <c r="Y49" s="34"/>
      <c r="Z49" s="11"/>
      <c r="AA49" s="12"/>
      <c r="AB49" s="10"/>
      <c r="AC49" s="7"/>
      <c r="AD49" s="7"/>
      <c r="AF49" s="70"/>
      <c r="AG49" s="69"/>
      <c r="AH49" s="69"/>
      <c r="AI49" s="69"/>
      <c r="AJ49" s="73"/>
      <c r="AM49" s="73"/>
      <c r="AO49" s="70"/>
      <c r="AP49" s="69"/>
      <c r="AQ49" s="69"/>
      <c r="AR49" s="69"/>
      <c r="AS49" s="7"/>
      <c r="AT49" s="7"/>
      <c r="AU49" s="9"/>
      <c r="AV49" s="11"/>
      <c r="AW49" s="27"/>
      <c r="AX49" s="27"/>
      <c r="BI49" s="31"/>
      <c r="BJ49" s="11"/>
      <c r="BK49" s="34"/>
      <c r="BL49" s="7"/>
      <c r="BM49" s="10"/>
      <c r="BN49" s="7"/>
      <c r="BO49" s="7"/>
      <c r="BQ49" s="70"/>
      <c r="BR49" s="69"/>
      <c r="BS49" s="69"/>
      <c r="BT49" s="69"/>
      <c r="BU49" s="73"/>
    </row>
    <row r="50" spans="2:73" ht="11.7" customHeight="1" thickTop="1" x14ac:dyDescent="0.2">
      <c r="B50" s="74">
        <v>23</v>
      </c>
      <c r="D50" s="70" t="s">
        <v>104</v>
      </c>
      <c r="E50" s="69" t="s">
        <v>3</v>
      </c>
      <c r="F50" s="69" t="s">
        <v>105</v>
      </c>
      <c r="G50" s="69" t="s">
        <v>5</v>
      </c>
      <c r="H50" s="15"/>
      <c r="I50" s="23"/>
      <c r="J50" s="12"/>
      <c r="K50" s="26"/>
      <c r="L50" s="27"/>
      <c r="M50" s="27"/>
      <c r="Y50" s="34"/>
      <c r="Z50" s="11"/>
      <c r="AA50" s="27"/>
      <c r="AB50" s="27"/>
      <c r="AC50" s="22"/>
      <c r="AD50" s="15"/>
      <c r="AF50" s="70" t="s">
        <v>106</v>
      </c>
      <c r="AG50" s="69" t="s">
        <v>3</v>
      </c>
      <c r="AH50" s="69" t="s">
        <v>105</v>
      </c>
      <c r="AI50" s="69" t="s">
        <v>5</v>
      </c>
      <c r="AJ50" s="73">
        <v>56</v>
      </c>
      <c r="AM50" s="73">
        <v>90</v>
      </c>
      <c r="AO50" s="70" t="s">
        <v>107</v>
      </c>
      <c r="AP50" s="69" t="s">
        <v>3</v>
      </c>
      <c r="AQ50" s="69" t="s">
        <v>11</v>
      </c>
      <c r="AR50" s="69" t="s">
        <v>5</v>
      </c>
      <c r="AS50" s="15"/>
      <c r="AT50" s="23"/>
      <c r="AU50" s="12"/>
      <c r="AV50" s="26"/>
      <c r="AW50" s="27"/>
      <c r="AX50" s="27"/>
      <c r="BI50" s="31"/>
      <c r="BJ50" s="11"/>
      <c r="BK50" s="34"/>
      <c r="BL50" s="11"/>
      <c r="BM50" s="27"/>
      <c r="BN50" s="22"/>
      <c r="BO50" s="15"/>
      <c r="BQ50" s="70" t="s">
        <v>108</v>
      </c>
      <c r="BR50" s="69" t="s">
        <v>3</v>
      </c>
      <c r="BS50" s="69" t="s">
        <v>16</v>
      </c>
      <c r="BT50" s="69" t="s">
        <v>5</v>
      </c>
      <c r="BU50" s="73">
        <v>124</v>
      </c>
    </row>
    <row r="51" spans="2:73" ht="11.7" customHeight="1" thickBot="1" x14ac:dyDescent="0.25">
      <c r="B51" s="74"/>
      <c r="D51" s="70"/>
      <c r="E51" s="69"/>
      <c r="F51" s="69"/>
      <c r="G51" s="69"/>
      <c r="H51" s="7"/>
      <c r="I51" s="7"/>
      <c r="J51" s="7"/>
      <c r="K51" s="19"/>
      <c r="L51" s="27"/>
      <c r="M51" s="27"/>
      <c r="Y51" s="34"/>
      <c r="Z51" s="11"/>
      <c r="AA51" s="17"/>
      <c r="AB51" s="12"/>
      <c r="AC51" s="25"/>
      <c r="AD51" s="25"/>
      <c r="AF51" s="70"/>
      <c r="AG51" s="69"/>
      <c r="AH51" s="69"/>
      <c r="AI51" s="69"/>
      <c r="AJ51" s="73"/>
      <c r="AM51" s="73"/>
      <c r="AO51" s="70"/>
      <c r="AP51" s="69"/>
      <c r="AQ51" s="69"/>
      <c r="AR51" s="69"/>
      <c r="AS51" s="7"/>
      <c r="AT51" s="7"/>
      <c r="AU51" s="7"/>
      <c r="AV51" s="19"/>
      <c r="AW51" s="27"/>
      <c r="AX51" s="27"/>
      <c r="BI51" s="31"/>
      <c r="BJ51" s="11"/>
      <c r="BK51" s="34"/>
      <c r="BL51" s="28"/>
      <c r="BM51" s="12"/>
      <c r="BN51" s="25"/>
      <c r="BO51" s="25"/>
      <c r="BQ51" s="70"/>
      <c r="BR51" s="69"/>
      <c r="BS51" s="69"/>
      <c r="BT51" s="69"/>
      <c r="BU51" s="73"/>
    </row>
    <row r="52" spans="2:73" ht="11.7" customHeight="1" thickTop="1" x14ac:dyDescent="0.2">
      <c r="B52" s="74">
        <v>24</v>
      </c>
      <c r="D52" s="70" t="s">
        <v>109</v>
      </c>
      <c r="E52" s="69" t="s">
        <v>3</v>
      </c>
      <c r="F52" s="69" t="s">
        <v>41</v>
      </c>
      <c r="G52" s="69" t="s">
        <v>5</v>
      </c>
      <c r="H52" s="7"/>
      <c r="I52" s="7"/>
      <c r="J52" s="11"/>
      <c r="K52" s="7"/>
      <c r="L52" s="11"/>
      <c r="M52" s="27"/>
      <c r="Y52" s="34"/>
      <c r="Z52" s="7"/>
      <c r="AA52" s="24"/>
      <c r="AB52" s="7"/>
      <c r="AC52" s="15"/>
      <c r="AD52" s="15"/>
      <c r="AF52" s="70" t="s">
        <v>87</v>
      </c>
      <c r="AG52" s="69" t="s">
        <v>3</v>
      </c>
      <c r="AH52" s="69" t="s">
        <v>24</v>
      </c>
      <c r="AI52" s="69" t="s">
        <v>5</v>
      </c>
      <c r="AJ52" s="73">
        <v>57</v>
      </c>
      <c r="AM52" s="73">
        <v>91</v>
      </c>
      <c r="AO52" s="70" t="s">
        <v>110</v>
      </c>
      <c r="AP52" s="69" t="s">
        <v>3</v>
      </c>
      <c r="AQ52" s="69" t="s">
        <v>18</v>
      </c>
      <c r="AR52" s="69" t="s">
        <v>5</v>
      </c>
      <c r="AS52" s="7"/>
      <c r="AT52" s="7"/>
      <c r="AU52" s="11"/>
      <c r="AV52" s="7"/>
      <c r="AW52" s="11"/>
      <c r="AX52" s="27"/>
      <c r="BI52" s="31"/>
      <c r="BJ52" s="11"/>
      <c r="BK52" s="12"/>
      <c r="BL52" s="24"/>
      <c r="BM52" s="7"/>
      <c r="BN52" s="15"/>
      <c r="BO52" s="15"/>
      <c r="BQ52" s="70" t="s">
        <v>111</v>
      </c>
      <c r="BR52" s="69" t="s">
        <v>3</v>
      </c>
      <c r="BS52" s="69" t="s">
        <v>11</v>
      </c>
      <c r="BT52" s="69" t="s">
        <v>5</v>
      </c>
      <c r="BU52" s="73">
        <v>125</v>
      </c>
    </row>
    <row r="53" spans="2:73" ht="11.7" customHeight="1" thickBot="1" x14ac:dyDescent="0.25">
      <c r="B53" s="74"/>
      <c r="D53" s="70"/>
      <c r="E53" s="69"/>
      <c r="F53" s="69"/>
      <c r="G53" s="69"/>
      <c r="H53" s="25"/>
      <c r="I53" s="16"/>
      <c r="J53" s="17"/>
      <c r="K53" s="7"/>
      <c r="L53" s="11"/>
      <c r="M53" s="27"/>
      <c r="Y53" s="34"/>
      <c r="Z53" s="7"/>
      <c r="AA53" s="14"/>
      <c r="AB53" s="28"/>
      <c r="AC53" s="20"/>
      <c r="AD53" s="25"/>
      <c r="AF53" s="70"/>
      <c r="AG53" s="69"/>
      <c r="AH53" s="69"/>
      <c r="AI53" s="69"/>
      <c r="AJ53" s="73"/>
      <c r="AM53" s="73"/>
      <c r="AO53" s="70"/>
      <c r="AP53" s="69"/>
      <c r="AQ53" s="69"/>
      <c r="AR53" s="69"/>
      <c r="AS53" s="25"/>
      <c r="AT53" s="16"/>
      <c r="AU53" s="17"/>
      <c r="AV53" s="7"/>
      <c r="AW53" s="11"/>
      <c r="AX53" s="27"/>
      <c r="BI53" s="31"/>
      <c r="BJ53" s="11"/>
      <c r="BK53" s="12"/>
      <c r="BL53" s="14"/>
      <c r="BM53" s="28"/>
      <c r="BN53" s="20"/>
      <c r="BO53" s="25"/>
      <c r="BQ53" s="70"/>
      <c r="BR53" s="69"/>
      <c r="BS53" s="69"/>
      <c r="BT53" s="69"/>
      <c r="BU53" s="73"/>
    </row>
    <row r="54" spans="2:73" ht="11.7" customHeight="1" thickTop="1" thickBot="1" x14ac:dyDescent="0.25">
      <c r="B54" s="74">
        <v>25</v>
      </c>
      <c r="D54" s="70" t="s">
        <v>69</v>
      </c>
      <c r="E54" s="69" t="s">
        <v>3</v>
      </c>
      <c r="F54" s="69" t="s">
        <v>16</v>
      </c>
      <c r="G54" s="69" t="s">
        <v>5</v>
      </c>
      <c r="H54" s="6"/>
      <c r="I54" s="6"/>
      <c r="J54" s="21"/>
      <c r="K54" s="7"/>
      <c r="L54" s="11"/>
      <c r="M54" s="27"/>
      <c r="Y54" s="34"/>
      <c r="Z54" s="7"/>
      <c r="AA54" s="7"/>
      <c r="AB54" s="24"/>
      <c r="AC54" s="6"/>
      <c r="AD54" s="6"/>
      <c r="AF54" s="70" t="s">
        <v>112</v>
      </c>
      <c r="AG54" s="69" t="s">
        <v>3</v>
      </c>
      <c r="AH54" s="69" t="s">
        <v>68</v>
      </c>
      <c r="AI54" s="69" t="s">
        <v>5</v>
      </c>
      <c r="AJ54" s="73">
        <v>58</v>
      </c>
      <c r="AM54" s="73">
        <v>92</v>
      </c>
      <c r="AO54" s="70" t="s">
        <v>113</v>
      </c>
      <c r="AP54" s="69" t="s">
        <v>3</v>
      </c>
      <c r="AQ54" s="69" t="s">
        <v>75</v>
      </c>
      <c r="AR54" s="69" t="s">
        <v>5</v>
      </c>
      <c r="AS54" s="6"/>
      <c r="AT54" s="6"/>
      <c r="AU54" s="21"/>
      <c r="AV54" s="7"/>
      <c r="AW54" s="11"/>
      <c r="AX54" s="27"/>
      <c r="BI54" s="31"/>
      <c r="BJ54" s="11"/>
      <c r="BK54" s="12"/>
      <c r="BL54" s="7"/>
      <c r="BM54" s="24"/>
      <c r="BN54" s="6"/>
      <c r="BO54" s="6"/>
      <c r="BQ54" s="70" t="s">
        <v>114</v>
      </c>
      <c r="BR54" s="69" t="s">
        <v>3</v>
      </c>
      <c r="BS54" s="69" t="s">
        <v>8</v>
      </c>
      <c r="BT54" s="69" t="s">
        <v>5</v>
      </c>
      <c r="BU54" s="73">
        <v>126</v>
      </c>
    </row>
    <row r="55" spans="2:73" ht="11.7" customHeight="1" thickTop="1" thickBot="1" x14ac:dyDescent="0.25">
      <c r="B55" s="74"/>
      <c r="D55" s="70"/>
      <c r="E55" s="69"/>
      <c r="F55" s="69"/>
      <c r="G55" s="69"/>
      <c r="H55" s="7"/>
      <c r="I55" s="7"/>
      <c r="J55" s="7"/>
      <c r="K55" s="7"/>
      <c r="L55" s="11"/>
      <c r="M55" s="17"/>
      <c r="Y55" s="18"/>
      <c r="Z55" s="7"/>
      <c r="AA55" s="7"/>
      <c r="AB55" s="7"/>
      <c r="AC55" s="7"/>
      <c r="AD55" s="7"/>
      <c r="AF55" s="70"/>
      <c r="AG55" s="69"/>
      <c r="AH55" s="69"/>
      <c r="AI55" s="69"/>
      <c r="AJ55" s="73"/>
      <c r="AM55" s="73"/>
      <c r="AO55" s="70"/>
      <c r="AP55" s="69"/>
      <c r="AQ55" s="69"/>
      <c r="AR55" s="69"/>
      <c r="AS55" s="7"/>
      <c r="AT55" s="7"/>
      <c r="AU55" s="7"/>
      <c r="AV55" s="7"/>
      <c r="AW55" s="11"/>
      <c r="AX55" s="17"/>
      <c r="BI55" s="31"/>
      <c r="BJ55" s="28"/>
      <c r="BK55" s="12"/>
      <c r="BL55" s="7"/>
      <c r="BM55" s="7"/>
      <c r="BN55" s="7"/>
      <c r="BO55" s="7"/>
      <c r="BQ55" s="70"/>
      <c r="BR55" s="69"/>
      <c r="BS55" s="69"/>
      <c r="BT55" s="69"/>
      <c r="BU55" s="73"/>
    </row>
    <row r="56" spans="2:73" ht="11.7" customHeight="1" thickTop="1" thickBot="1" x14ac:dyDescent="0.25">
      <c r="B56" s="74">
        <v>26</v>
      </c>
      <c r="D56" s="70" t="s">
        <v>115</v>
      </c>
      <c r="E56" s="69" t="s">
        <v>3</v>
      </c>
      <c r="F56" s="69" t="s">
        <v>32</v>
      </c>
      <c r="G56" s="69" t="s">
        <v>5</v>
      </c>
      <c r="H56" s="6"/>
      <c r="I56" s="6"/>
      <c r="J56" s="7"/>
      <c r="K56" s="7"/>
      <c r="L56" s="7"/>
      <c r="M56" s="21"/>
      <c r="Y56" s="11"/>
      <c r="Z56" s="12"/>
      <c r="AA56" s="7"/>
      <c r="AB56" s="7"/>
      <c r="AC56" s="6"/>
      <c r="AD56" s="6"/>
      <c r="AF56" s="70" t="s">
        <v>116</v>
      </c>
      <c r="AG56" s="69" t="s">
        <v>3</v>
      </c>
      <c r="AH56" s="69" t="s">
        <v>32</v>
      </c>
      <c r="AI56" s="69" t="s">
        <v>5</v>
      </c>
      <c r="AJ56" s="73">
        <v>59</v>
      </c>
      <c r="AM56" s="73">
        <v>93</v>
      </c>
      <c r="AO56" s="70" t="s">
        <v>117</v>
      </c>
      <c r="AP56" s="69" t="s">
        <v>3</v>
      </c>
      <c r="AQ56" s="69" t="s">
        <v>8</v>
      </c>
      <c r="AR56" s="69" t="s">
        <v>5</v>
      </c>
      <c r="AS56" s="6"/>
      <c r="AT56" s="6"/>
      <c r="AU56" s="7"/>
      <c r="AV56" s="7"/>
      <c r="AW56" s="7"/>
      <c r="AX56" s="21"/>
      <c r="BJ56" s="24"/>
      <c r="BK56" s="7"/>
      <c r="BL56" s="7"/>
      <c r="BM56" s="7"/>
      <c r="BN56" s="6"/>
      <c r="BO56" s="6"/>
      <c r="BQ56" s="70" t="s">
        <v>118</v>
      </c>
      <c r="BR56" s="69" t="s">
        <v>3</v>
      </c>
      <c r="BS56" s="69" t="s">
        <v>119</v>
      </c>
      <c r="BT56" s="69" t="s">
        <v>5</v>
      </c>
      <c r="BU56" s="73">
        <v>127</v>
      </c>
    </row>
    <row r="57" spans="2:73" ht="11.7" customHeight="1" thickTop="1" thickBot="1" x14ac:dyDescent="0.25">
      <c r="B57" s="74"/>
      <c r="D57" s="70"/>
      <c r="E57" s="69"/>
      <c r="F57" s="69"/>
      <c r="G57" s="69"/>
      <c r="H57" s="7"/>
      <c r="I57" s="7"/>
      <c r="J57" s="9"/>
      <c r="K57" s="7"/>
      <c r="L57" s="7"/>
      <c r="M57" s="13"/>
      <c r="Y57" s="7"/>
      <c r="Z57" s="12"/>
      <c r="AA57" s="7"/>
      <c r="AB57" s="10"/>
      <c r="AC57" s="7"/>
      <c r="AD57" s="7"/>
      <c r="AF57" s="70"/>
      <c r="AG57" s="69"/>
      <c r="AH57" s="69"/>
      <c r="AI57" s="69"/>
      <c r="AJ57" s="73"/>
      <c r="AM57" s="73"/>
      <c r="AO57" s="70"/>
      <c r="AP57" s="69"/>
      <c r="AQ57" s="69"/>
      <c r="AR57" s="69"/>
      <c r="AS57" s="7"/>
      <c r="AT57" s="7"/>
      <c r="AU57" s="9"/>
      <c r="AV57" s="7"/>
      <c r="AW57" s="7"/>
      <c r="AX57" s="13"/>
      <c r="BJ57" s="14"/>
      <c r="BK57" s="7"/>
      <c r="BL57" s="7"/>
      <c r="BM57" s="10"/>
      <c r="BN57" s="7"/>
      <c r="BO57" s="7"/>
      <c r="BQ57" s="70"/>
      <c r="BR57" s="69"/>
      <c r="BS57" s="69"/>
      <c r="BT57" s="69"/>
      <c r="BU57" s="73"/>
    </row>
    <row r="58" spans="2:73" ht="11.7" customHeight="1" thickTop="1" x14ac:dyDescent="0.2">
      <c r="B58" s="74">
        <v>27</v>
      </c>
      <c r="D58" s="70" t="s">
        <v>120</v>
      </c>
      <c r="E58" s="69" t="s">
        <v>3</v>
      </c>
      <c r="F58" s="69" t="s">
        <v>20</v>
      </c>
      <c r="G58" s="69" t="s">
        <v>5</v>
      </c>
      <c r="H58" s="15"/>
      <c r="I58" s="23"/>
      <c r="J58" s="12"/>
      <c r="K58" s="13"/>
      <c r="L58" s="7"/>
      <c r="M58" s="13"/>
      <c r="Y58" s="7"/>
      <c r="Z58" s="12"/>
      <c r="AA58" s="14"/>
      <c r="AB58" s="11"/>
      <c r="AC58" s="22"/>
      <c r="AD58" s="15"/>
      <c r="AF58" s="70" t="s">
        <v>121</v>
      </c>
      <c r="AG58" s="69" t="s">
        <v>3</v>
      </c>
      <c r="AH58" s="69" t="s">
        <v>44</v>
      </c>
      <c r="AI58" s="69" t="s">
        <v>5</v>
      </c>
      <c r="AJ58" s="73">
        <v>60</v>
      </c>
      <c r="AM58" s="73">
        <v>94</v>
      </c>
      <c r="AO58" s="70" t="s">
        <v>122</v>
      </c>
      <c r="AP58" s="69" t="s">
        <v>3</v>
      </c>
      <c r="AQ58" s="69" t="s">
        <v>30</v>
      </c>
      <c r="AR58" s="69" t="s">
        <v>5</v>
      </c>
      <c r="AS58" s="15"/>
      <c r="AT58" s="23"/>
      <c r="AU58" s="12"/>
      <c r="AV58" s="13"/>
      <c r="AW58" s="7"/>
      <c r="AX58" s="13"/>
      <c r="BJ58" s="14"/>
      <c r="BK58" s="7"/>
      <c r="BL58" s="14"/>
      <c r="BM58" s="11"/>
      <c r="BN58" s="22"/>
      <c r="BO58" s="15"/>
      <c r="BQ58" s="70" t="s">
        <v>123</v>
      </c>
      <c r="BR58" s="69" t="s">
        <v>3</v>
      </c>
      <c r="BS58" s="69" t="s">
        <v>105</v>
      </c>
      <c r="BT58" s="69" t="s">
        <v>5</v>
      </c>
      <c r="BU58" s="73">
        <v>128</v>
      </c>
    </row>
    <row r="59" spans="2:73" ht="11.7" customHeight="1" thickBot="1" x14ac:dyDescent="0.25">
      <c r="B59" s="74"/>
      <c r="D59" s="70"/>
      <c r="E59" s="69"/>
      <c r="F59" s="69"/>
      <c r="G59" s="69"/>
      <c r="H59" s="7"/>
      <c r="I59" s="7"/>
      <c r="J59" s="7"/>
      <c r="K59" s="9"/>
      <c r="L59" s="7"/>
      <c r="M59" s="13"/>
      <c r="Y59" s="7"/>
      <c r="Z59" s="12"/>
      <c r="AA59" s="10"/>
      <c r="AB59" s="7"/>
      <c r="AC59" s="25"/>
      <c r="AD59" s="25"/>
      <c r="AF59" s="70"/>
      <c r="AG59" s="69"/>
      <c r="AH59" s="69"/>
      <c r="AI59" s="69"/>
      <c r="AJ59" s="73"/>
      <c r="AM59" s="73"/>
      <c r="AO59" s="70"/>
      <c r="AP59" s="69"/>
      <c r="AQ59" s="69"/>
      <c r="AR59" s="69"/>
      <c r="AS59" s="7"/>
      <c r="AT59" s="7"/>
      <c r="AU59" s="7"/>
      <c r="AV59" s="9"/>
      <c r="AW59" s="7"/>
      <c r="AX59" s="13"/>
      <c r="BJ59" s="14"/>
      <c r="BK59" s="7"/>
      <c r="BL59" s="10"/>
      <c r="BM59" s="7"/>
      <c r="BN59" s="25"/>
      <c r="BO59" s="25"/>
      <c r="BQ59" s="70"/>
      <c r="BR59" s="69"/>
      <c r="BS59" s="69"/>
      <c r="BT59" s="69"/>
      <c r="BU59" s="73"/>
    </row>
    <row r="60" spans="2:73" ht="11.7" customHeight="1" thickTop="1" thickBot="1" x14ac:dyDescent="0.25">
      <c r="B60" s="74">
        <v>28</v>
      </c>
      <c r="D60" s="70" t="s">
        <v>124</v>
      </c>
      <c r="E60" s="69" t="s">
        <v>3</v>
      </c>
      <c r="F60" s="69" t="s">
        <v>65</v>
      </c>
      <c r="G60" s="69" t="s">
        <v>5</v>
      </c>
      <c r="H60" s="6"/>
      <c r="I60" s="6"/>
      <c r="J60" s="11"/>
      <c r="K60" s="27"/>
      <c r="L60" s="12"/>
      <c r="M60" s="13"/>
      <c r="Y60" s="7"/>
      <c r="Z60" s="27"/>
      <c r="AA60" s="27"/>
      <c r="AB60" s="12"/>
      <c r="AC60" s="6"/>
      <c r="AD60" s="6"/>
      <c r="AF60" s="70" t="s">
        <v>12</v>
      </c>
      <c r="AG60" s="69" t="s">
        <v>3</v>
      </c>
      <c r="AH60" s="69" t="s">
        <v>20</v>
      </c>
      <c r="AI60" s="69" t="s">
        <v>5</v>
      </c>
      <c r="AJ60" s="73">
        <v>61</v>
      </c>
      <c r="AM60" s="73">
        <v>95</v>
      </c>
      <c r="AO60" s="70" t="s">
        <v>125</v>
      </c>
      <c r="AP60" s="69" t="s">
        <v>3</v>
      </c>
      <c r="AQ60" s="69" t="s">
        <v>16</v>
      </c>
      <c r="AR60" s="69" t="s">
        <v>5</v>
      </c>
      <c r="AS60" s="6"/>
      <c r="AT60" s="6"/>
      <c r="AU60" s="11"/>
      <c r="AV60" s="27"/>
      <c r="AW60" s="12"/>
      <c r="AX60" s="13"/>
      <c r="BJ60" s="14"/>
      <c r="BK60" s="11"/>
      <c r="BL60" s="27"/>
      <c r="BM60" s="12"/>
      <c r="BN60" s="15"/>
      <c r="BO60" s="15"/>
      <c r="BQ60" s="70" t="s">
        <v>331</v>
      </c>
      <c r="BR60" s="69" t="s">
        <v>3</v>
      </c>
      <c r="BS60" s="69" t="s">
        <v>22</v>
      </c>
      <c r="BT60" s="69" t="s">
        <v>5</v>
      </c>
      <c r="BU60" s="73">
        <v>129</v>
      </c>
    </row>
    <row r="61" spans="2:73" ht="11.7" customHeight="1" thickTop="1" thickBot="1" x14ac:dyDescent="0.25">
      <c r="B61" s="74"/>
      <c r="D61" s="70"/>
      <c r="E61" s="69"/>
      <c r="F61" s="69"/>
      <c r="G61" s="69"/>
      <c r="H61" s="7"/>
      <c r="I61" s="7"/>
      <c r="J61" s="19"/>
      <c r="K61" s="27"/>
      <c r="L61" s="12"/>
      <c r="M61" s="13"/>
      <c r="O61" s="51"/>
      <c r="P61" s="51"/>
      <c r="Q61" s="35"/>
      <c r="R61" s="36"/>
      <c r="T61" s="35"/>
      <c r="U61" s="36"/>
      <c r="V61" s="51"/>
      <c r="W61" s="51"/>
      <c r="Y61" s="7"/>
      <c r="Z61" s="27"/>
      <c r="AA61" s="27"/>
      <c r="AB61" s="18"/>
      <c r="AC61" s="7"/>
      <c r="AD61" s="7"/>
      <c r="AF61" s="70"/>
      <c r="AG61" s="69"/>
      <c r="AH61" s="69"/>
      <c r="AI61" s="69"/>
      <c r="AJ61" s="73"/>
      <c r="AM61" s="73"/>
      <c r="AO61" s="70"/>
      <c r="AP61" s="69"/>
      <c r="AQ61" s="69"/>
      <c r="AR61" s="69"/>
      <c r="AS61" s="7"/>
      <c r="AT61" s="7"/>
      <c r="AU61" s="19"/>
      <c r="AV61" s="27"/>
      <c r="AW61" s="12"/>
      <c r="AX61" s="13"/>
      <c r="AZ61" s="51"/>
      <c r="BA61" s="51"/>
      <c r="BB61" s="35"/>
      <c r="BC61" s="36"/>
      <c r="BE61" s="35"/>
      <c r="BF61" s="36"/>
      <c r="BG61" s="51"/>
      <c r="BH61" s="51"/>
      <c r="BJ61" s="14"/>
      <c r="BK61" s="11"/>
      <c r="BL61" s="27"/>
      <c r="BM61" s="17"/>
      <c r="BN61" s="20"/>
      <c r="BO61" s="25"/>
      <c r="BQ61" s="70"/>
      <c r="BR61" s="69"/>
      <c r="BS61" s="69"/>
      <c r="BT61" s="69"/>
      <c r="BU61" s="73"/>
    </row>
    <row r="62" spans="2:73" ht="11.7" customHeight="1" thickTop="1" thickBot="1" x14ac:dyDescent="0.25">
      <c r="B62" s="74">
        <v>29</v>
      </c>
      <c r="D62" s="70" t="s">
        <v>126</v>
      </c>
      <c r="E62" s="69" t="s">
        <v>3</v>
      </c>
      <c r="F62" s="69" t="s">
        <v>24</v>
      </c>
      <c r="G62" s="69" t="s">
        <v>5</v>
      </c>
      <c r="H62" s="15"/>
      <c r="I62" s="23"/>
      <c r="J62" s="7"/>
      <c r="K62" s="11"/>
      <c r="L62" s="12"/>
      <c r="M62" s="13"/>
      <c r="O62" s="51"/>
      <c r="P62" s="51"/>
      <c r="Q62" s="36"/>
      <c r="R62" s="36"/>
      <c r="T62" s="36"/>
      <c r="U62" s="36"/>
      <c r="V62" s="51"/>
      <c r="W62" s="51"/>
      <c r="Y62" s="7"/>
      <c r="Z62" s="27"/>
      <c r="AA62" s="12"/>
      <c r="AB62" s="11"/>
      <c r="AC62" s="22"/>
      <c r="AD62" s="15"/>
      <c r="AF62" s="70" t="s">
        <v>127</v>
      </c>
      <c r="AG62" s="69" t="s">
        <v>3</v>
      </c>
      <c r="AH62" s="69" t="s">
        <v>16</v>
      </c>
      <c r="AI62" s="69" t="s">
        <v>5</v>
      </c>
      <c r="AJ62" s="73">
        <v>62</v>
      </c>
      <c r="AM62" s="73">
        <v>96</v>
      </c>
      <c r="AO62" s="70" t="s">
        <v>9</v>
      </c>
      <c r="AP62" s="69" t="s">
        <v>3</v>
      </c>
      <c r="AQ62" s="69" t="s">
        <v>65</v>
      </c>
      <c r="AR62" s="69" t="s">
        <v>5</v>
      </c>
      <c r="AS62" s="15"/>
      <c r="AT62" s="23"/>
      <c r="AU62" s="7"/>
      <c r="AV62" s="11"/>
      <c r="AW62" s="12"/>
      <c r="AX62" s="13"/>
      <c r="AZ62" s="51"/>
      <c r="BA62" s="51"/>
      <c r="BB62" s="36"/>
      <c r="BC62" s="36"/>
      <c r="BE62" s="36"/>
      <c r="BF62" s="36"/>
      <c r="BG62" s="51"/>
      <c r="BH62" s="51"/>
      <c r="BJ62" s="14"/>
      <c r="BK62" s="11"/>
      <c r="BL62" s="12"/>
      <c r="BM62" s="24"/>
      <c r="BN62" s="6"/>
      <c r="BO62" s="6"/>
      <c r="BQ62" s="70" t="s">
        <v>128</v>
      </c>
      <c r="BR62" s="69" t="s">
        <v>3</v>
      </c>
      <c r="BS62" s="69" t="s">
        <v>44</v>
      </c>
      <c r="BT62" s="69" t="s">
        <v>5</v>
      </c>
      <c r="BU62" s="73">
        <v>130</v>
      </c>
    </row>
    <row r="63" spans="2:73" ht="11.7" customHeight="1" thickTop="1" thickBot="1" x14ac:dyDescent="0.25">
      <c r="B63" s="74"/>
      <c r="D63" s="70"/>
      <c r="E63" s="69"/>
      <c r="F63" s="69"/>
      <c r="G63" s="69"/>
      <c r="H63" s="7"/>
      <c r="I63" s="7"/>
      <c r="J63" s="7"/>
      <c r="K63" s="11"/>
      <c r="L63" s="29"/>
      <c r="M63" s="13"/>
      <c r="O63" s="51"/>
      <c r="P63" s="51"/>
      <c r="Q63" s="35"/>
      <c r="R63" s="36"/>
      <c r="T63" s="35"/>
      <c r="U63" s="36"/>
      <c r="V63" s="51"/>
      <c r="W63" s="51"/>
      <c r="Y63" s="7"/>
      <c r="Z63" s="17"/>
      <c r="AA63" s="12"/>
      <c r="AB63" s="7"/>
      <c r="AC63" s="7"/>
      <c r="AD63" s="7"/>
      <c r="AF63" s="70"/>
      <c r="AG63" s="69"/>
      <c r="AH63" s="69"/>
      <c r="AI63" s="69"/>
      <c r="AJ63" s="73"/>
      <c r="AM63" s="73"/>
      <c r="AO63" s="70"/>
      <c r="AP63" s="69"/>
      <c r="AQ63" s="69"/>
      <c r="AR63" s="69"/>
      <c r="AS63" s="7"/>
      <c r="AT63" s="7"/>
      <c r="AU63" s="7"/>
      <c r="AV63" s="11"/>
      <c r="AW63" s="29"/>
      <c r="AX63" s="13"/>
      <c r="AZ63" s="51"/>
      <c r="BA63" s="51"/>
      <c r="BB63" s="35"/>
      <c r="BC63" s="36"/>
      <c r="BE63" s="35"/>
      <c r="BF63" s="36"/>
      <c r="BG63" s="51"/>
      <c r="BH63" s="51"/>
      <c r="BJ63" s="14"/>
      <c r="BK63" s="28"/>
      <c r="BL63" s="12"/>
      <c r="BM63" s="7"/>
      <c r="BN63" s="7"/>
      <c r="BO63" s="7"/>
      <c r="BQ63" s="70"/>
      <c r="BR63" s="69"/>
      <c r="BS63" s="69"/>
      <c r="BT63" s="69"/>
      <c r="BU63" s="73"/>
    </row>
    <row r="64" spans="2:73" ht="11.7" customHeight="1" thickTop="1" thickBot="1" x14ac:dyDescent="0.25">
      <c r="B64" s="74">
        <v>30</v>
      </c>
      <c r="D64" s="70" t="s">
        <v>129</v>
      </c>
      <c r="E64" s="69" t="s">
        <v>3</v>
      </c>
      <c r="F64" s="69" t="s">
        <v>16</v>
      </c>
      <c r="G64" s="69" t="s">
        <v>5</v>
      </c>
      <c r="H64" s="7"/>
      <c r="I64" s="7"/>
      <c r="J64" s="7"/>
      <c r="K64" s="7"/>
      <c r="L64" s="21"/>
      <c r="M64" s="7"/>
      <c r="O64" s="51"/>
      <c r="P64" s="51"/>
      <c r="Q64" s="36"/>
      <c r="R64" s="36"/>
      <c r="T64" s="36"/>
      <c r="U64" s="36"/>
      <c r="V64" s="51"/>
      <c r="W64" s="51"/>
      <c r="Y64" s="7"/>
      <c r="Z64" s="24"/>
      <c r="AA64" s="7"/>
      <c r="AB64" s="7"/>
      <c r="AC64" s="6"/>
      <c r="AD64" s="6"/>
      <c r="AF64" s="70" t="s">
        <v>130</v>
      </c>
      <c r="AG64" s="69" t="s">
        <v>3</v>
      </c>
      <c r="AH64" s="69" t="s">
        <v>22</v>
      </c>
      <c r="AI64" s="69" t="s">
        <v>5</v>
      </c>
      <c r="AJ64" s="73">
        <v>63</v>
      </c>
      <c r="AM64" s="73">
        <v>97</v>
      </c>
      <c r="AO64" s="70" t="s">
        <v>131</v>
      </c>
      <c r="AP64" s="69" t="s">
        <v>3</v>
      </c>
      <c r="AQ64" s="69" t="s">
        <v>105</v>
      </c>
      <c r="AR64" s="69" t="s">
        <v>5</v>
      </c>
      <c r="AS64" s="6"/>
      <c r="AT64" s="6"/>
      <c r="AU64" s="7"/>
      <c r="AV64" s="7"/>
      <c r="AW64" s="21"/>
      <c r="AX64" s="7"/>
      <c r="AZ64" s="51"/>
      <c r="BA64" s="51"/>
      <c r="BB64" s="36"/>
      <c r="BC64" s="36"/>
      <c r="BE64" s="36"/>
      <c r="BF64" s="36"/>
      <c r="BG64" s="51"/>
      <c r="BH64" s="51"/>
      <c r="BJ64" s="7"/>
      <c r="BK64" s="24"/>
      <c r="BL64" s="7"/>
      <c r="BM64" s="7"/>
      <c r="BN64" s="15"/>
      <c r="BO64" s="15"/>
      <c r="BQ64" s="70" t="s">
        <v>132</v>
      </c>
      <c r="BR64" s="69" t="s">
        <v>3</v>
      </c>
      <c r="BS64" s="69" t="s">
        <v>18</v>
      </c>
      <c r="BT64" s="69" t="s">
        <v>5</v>
      </c>
      <c r="BU64" s="73">
        <v>131</v>
      </c>
    </row>
    <row r="65" spans="2:73" ht="11.7" customHeight="1" thickTop="1" thickBot="1" x14ac:dyDescent="0.25">
      <c r="B65" s="74"/>
      <c r="D65" s="70"/>
      <c r="E65" s="69"/>
      <c r="F65" s="69"/>
      <c r="G65" s="69"/>
      <c r="H65" s="25"/>
      <c r="I65" s="16"/>
      <c r="J65" s="29"/>
      <c r="K65" s="7"/>
      <c r="L65" s="13"/>
      <c r="M65" s="7"/>
      <c r="O65" s="51"/>
      <c r="P65" s="51"/>
      <c r="Q65" s="35"/>
      <c r="R65" s="36"/>
      <c r="T65" s="35"/>
      <c r="U65" s="36"/>
      <c r="V65" s="51"/>
      <c r="W65" s="51"/>
      <c r="Y65" s="7"/>
      <c r="Z65" s="14"/>
      <c r="AA65" s="7"/>
      <c r="AB65" s="10"/>
      <c r="AC65" s="7"/>
      <c r="AD65" s="7"/>
      <c r="AF65" s="70"/>
      <c r="AG65" s="69"/>
      <c r="AH65" s="69"/>
      <c r="AI65" s="69"/>
      <c r="AJ65" s="73"/>
      <c r="AM65" s="73"/>
      <c r="AO65" s="70"/>
      <c r="AP65" s="69"/>
      <c r="AQ65" s="69"/>
      <c r="AR65" s="69"/>
      <c r="AS65" s="7"/>
      <c r="AT65" s="7"/>
      <c r="AU65" s="9"/>
      <c r="AV65" s="7"/>
      <c r="AW65" s="13"/>
      <c r="AX65" s="7"/>
      <c r="AZ65" s="51"/>
      <c r="BA65" s="51"/>
      <c r="BB65" s="35"/>
      <c r="BC65" s="36"/>
      <c r="BE65" s="35"/>
      <c r="BF65" s="36"/>
      <c r="BG65" s="51"/>
      <c r="BH65" s="51"/>
      <c r="BJ65" s="7"/>
      <c r="BK65" s="14"/>
      <c r="BL65" s="7"/>
      <c r="BM65" s="28"/>
      <c r="BN65" s="20"/>
      <c r="BO65" s="25"/>
      <c r="BQ65" s="70"/>
      <c r="BR65" s="69"/>
      <c r="BS65" s="69"/>
      <c r="BT65" s="69"/>
      <c r="BU65" s="73"/>
    </row>
    <row r="66" spans="2:73" ht="11.7" customHeight="1" thickTop="1" thickBot="1" x14ac:dyDescent="0.25">
      <c r="B66" s="74">
        <v>31</v>
      </c>
      <c r="D66" s="70" t="s">
        <v>133</v>
      </c>
      <c r="E66" s="69" t="s">
        <v>3</v>
      </c>
      <c r="F66" s="69" t="s">
        <v>68</v>
      </c>
      <c r="G66" s="69" t="s">
        <v>5</v>
      </c>
      <c r="H66" s="6"/>
      <c r="I66" s="6"/>
      <c r="J66" s="33"/>
      <c r="K66" s="12"/>
      <c r="L66" s="13"/>
      <c r="M66" s="7"/>
      <c r="O66" s="51"/>
      <c r="P66" s="51"/>
      <c r="Q66" s="36"/>
      <c r="R66" s="36"/>
      <c r="T66" s="36"/>
      <c r="U66" s="36"/>
      <c r="V66" s="51"/>
      <c r="W66" s="51"/>
      <c r="Y66" s="7"/>
      <c r="Z66" s="14"/>
      <c r="AA66" s="11"/>
      <c r="AB66" s="27"/>
      <c r="AC66" s="22"/>
      <c r="AD66" s="15"/>
      <c r="AF66" s="70" t="s">
        <v>134</v>
      </c>
      <c r="AG66" s="69" t="s">
        <v>3</v>
      </c>
      <c r="AH66" s="69" t="s">
        <v>51</v>
      </c>
      <c r="AI66" s="69" t="s">
        <v>5</v>
      </c>
      <c r="AJ66" s="73">
        <v>64</v>
      </c>
      <c r="AM66" s="73">
        <v>98</v>
      </c>
      <c r="AO66" s="70" t="s">
        <v>135</v>
      </c>
      <c r="AP66" s="69" t="s">
        <v>3</v>
      </c>
      <c r="AQ66" s="69" t="s">
        <v>32</v>
      </c>
      <c r="AR66" s="69" t="s">
        <v>5</v>
      </c>
      <c r="AS66" s="15"/>
      <c r="AT66" s="23"/>
      <c r="AU66" s="27"/>
      <c r="AV66" s="12"/>
      <c r="AW66" s="13"/>
      <c r="AX66" s="7"/>
      <c r="AZ66" s="51"/>
      <c r="BA66" s="51"/>
      <c r="BB66" s="36"/>
      <c r="BC66" s="36"/>
      <c r="BE66" s="36"/>
      <c r="BF66" s="36"/>
      <c r="BG66" s="51"/>
      <c r="BH66" s="51"/>
      <c r="BJ66" s="7"/>
      <c r="BK66" s="14"/>
      <c r="BL66" s="11"/>
      <c r="BM66" s="32"/>
      <c r="BN66" s="6"/>
      <c r="BO66" s="6"/>
      <c r="BQ66" s="70" t="s">
        <v>136</v>
      </c>
      <c r="BR66" s="69" t="s">
        <v>3</v>
      </c>
      <c r="BS66" s="69" t="s">
        <v>16</v>
      </c>
      <c r="BT66" s="69" t="s">
        <v>5</v>
      </c>
      <c r="BU66" s="73">
        <v>132</v>
      </c>
    </row>
    <row r="67" spans="2:73" ht="11.7" customHeight="1" thickTop="1" thickBot="1" x14ac:dyDescent="0.25">
      <c r="B67" s="74"/>
      <c r="D67" s="70"/>
      <c r="E67" s="69"/>
      <c r="F67" s="69"/>
      <c r="G67" s="69"/>
      <c r="H67" s="7"/>
      <c r="I67" s="7"/>
      <c r="J67" s="11"/>
      <c r="K67" s="29"/>
      <c r="L67" s="13"/>
      <c r="M67" s="7"/>
      <c r="O67" s="52"/>
      <c r="P67" s="52"/>
      <c r="Q67" s="35"/>
      <c r="R67" s="36"/>
      <c r="T67" s="35"/>
      <c r="U67" s="36"/>
      <c r="V67" s="52"/>
      <c r="W67" s="52"/>
      <c r="Y67" s="7"/>
      <c r="Z67" s="14"/>
      <c r="AA67" s="11"/>
      <c r="AB67" s="12"/>
      <c r="AC67" s="25"/>
      <c r="AD67" s="25"/>
      <c r="AF67" s="70"/>
      <c r="AG67" s="69"/>
      <c r="AH67" s="69"/>
      <c r="AI67" s="69"/>
      <c r="AJ67" s="73"/>
      <c r="AM67" s="73"/>
      <c r="AO67" s="70"/>
      <c r="AP67" s="69"/>
      <c r="AQ67" s="69"/>
      <c r="AR67" s="69"/>
      <c r="AS67" s="7"/>
      <c r="AT67" s="7"/>
      <c r="AU67" s="11"/>
      <c r="AV67" s="12"/>
      <c r="AW67" s="13"/>
      <c r="AX67" s="7"/>
      <c r="AZ67" s="52"/>
      <c r="BA67" s="52"/>
      <c r="BB67" s="35"/>
      <c r="BC67" s="36"/>
      <c r="BE67" s="35"/>
      <c r="BF67" s="36"/>
      <c r="BG67" s="52"/>
      <c r="BH67" s="52"/>
      <c r="BJ67" s="7"/>
      <c r="BK67" s="14"/>
      <c r="BL67" s="11"/>
      <c r="BM67" s="12"/>
      <c r="BN67" s="7"/>
      <c r="BO67" s="7"/>
      <c r="BQ67" s="70"/>
      <c r="BR67" s="69"/>
      <c r="BS67" s="69"/>
      <c r="BT67" s="69"/>
      <c r="BU67" s="73"/>
    </row>
    <row r="68" spans="2:73" ht="11.7" customHeight="1" thickTop="1" thickBot="1" x14ac:dyDescent="0.25">
      <c r="B68" s="74">
        <v>32</v>
      </c>
      <c r="D68" s="70" t="s">
        <v>137</v>
      </c>
      <c r="E68" s="69" t="s">
        <v>3</v>
      </c>
      <c r="F68" s="69" t="s">
        <v>61</v>
      </c>
      <c r="G68" s="69" t="s">
        <v>5</v>
      </c>
      <c r="H68" s="7"/>
      <c r="I68" s="7"/>
      <c r="J68" s="7"/>
      <c r="K68" s="21"/>
      <c r="L68" s="7"/>
      <c r="M68" s="7"/>
      <c r="O68" s="52"/>
      <c r="P68" s="52"/>
      <c r="Q68" s="36"/>
      <c r="R68" s="36"/>
      <c r="T68" s="36"/>
      <c r="U68" s="36"/>
      <c r="V68" s="52"/>
      <c r="W68" s="52"/>
      <c r="Y68" s="7"/>
      <c r="Z68" s="14"/>
      <c r="AA68" s="28"/>
      <c r="AB68" s="12"/>
      <c r="AC68" s="7"/>
      <c r="AD68" s="6"/>
      <c r="AF68" s="70" t="s">
        <v>138</v>
      </c>
      <c r="AG68" s="69" t="s">
        <v>3</v>
      </c>
      <c r="AH68" s="69" t="s">
        <v>119</v>
      </c>
      <c r="AI68" s="69" t="s">
        <v>5</v>
      </c>
      <c r="AJ68" s="73">
        <v>65</v>
      </c>
      <c r="AM68" s="73">
        <v>99</v>
      </c>
      <c r="AO68" s="70" t="s">
        <v>12</v>
      </c>
      <c r="AP68" s="69" t="s">
        <v>3</v>
      </c>
      <c r="AQ68" s="69" t="s">
        <v>41</v>
      </c>
      <c r="AR68" s="69" t="s">
        <v>5</v>
      </c>
      <c r="AS68" s="7"/>
      <c r="AT68" s="7"/>
      <c r="AU68" s="11"/>
      <c r="AV68" s="29"/>
      <c r="AW68" s="13"/>
      <c r="AX68" s="7"/>
      <c r="AZ68" s="52"/>
      <c r="BA68" s="52"/>
      <c r="BB68" s="36"/>
      <c r="BC68" s="36"/>
      <c r="BE68" s="36"/>
      <c r="BF68" s="36"/>
      <c r="BG68" s="52"/>
      <c r="BH68" s="52"/>
      <c r="BJ68" s="7"/>
      <c r="BK68" s="14"/>
      <c r="BL68" s="28"/>
      <c r="BM68" s="12"/>
      <c r="BN68" s="7"/>
      <c r="BO68" s="6"/>
      <c r="BQ68" s="70" t="s">
        <v>139</v>
      </c>
      <c r="BR68" s="69" t="s">
        <v>3</v>
      </c>
      <c r="BS68" s="69" t="s">
        <v>56</v>
      </c>
      <c r="BT68" s="69" t="s">
        <v>5</v>
      </c>
      <c r="BU68" s="73">
        <v>133</v>
      </c>
    </row>
    <row r="69" spans="2:73" ht="11.7" customHeight="1" thickTop="1" thickBot="1" x14ac:dyDescent="0.25">
      <c r="B69" s="74"/>
      <c r="D69" s="70"/>
      <c r="E69" s="69"/>
      <c r="F69" s="69"/>
      <c r="G69" s="69"/>
      <c r="H69" s="25"/>
      <c r="I69" s="16"/>
      <c r="J69" s="29"/>
      <c r="K69" s="13"/>
      <c r="L69" s="7"/>
      <c r="M69" s="7"/>
      <c r="Q69" s="35"/>
      <c r="R69" s="36"/>
      <c r="T69" s="35"/>
      <c r="U69" s="36"/>
      <c r="Y69" s="7"/>
      <c r="Z69" s="7"/>
      <c r="AA69" s="24"/>
      <c r="AB69" s="7"/>
      <c r="AC69" s="10"/>
      <c r="AD69" s="7"/>
      <c r="AF69" s="70"/>
      <c r="AG69" s="69"/>
      <c r="AH69" s="69"/>
      <c r="AI69" s="69"/>
      <c r="AJ69" s="73"/>
      <c r="AM69" s="73"/>
      <c r="AO69" s="70"/>
      <c r="AP69" s="69"/>
      <c r="AQ69" s="69"/>
      <c r="AR69" s="69"/>
      <c r="AS69" s="16"/>
      <c r="AT69" s="29"/>
      <c r="AU69" s="7"/>
      <c r="AV69" s="21"/>
      <c r="AW69" s="7"/>
      <c r="AX69" s="7"/>
      <c r="BB69" s="35"/>
      <c r="BC69" s="36"/>
      <c r="BE69" s="35"/>
      <c r="BF69" s="36"/>
      <c r="BJ69" s="7"/>
      <c r="BK69" s="7"/>
      <c r="BL69" s="24"/>
      <c r="BM69" s="7"/>
      <c r="BN69" s="10"/>
      <c r="BO69" s="7"/>
      <c r="BQ69" s="70"/>
      <c r="BR69" s="69"/>
      <c r="BS69" s="69"/>
      <c r="BT69" s="69"/>
      <c r="BU69" s="73"/>
    </row>
    <row r="70" spans="2:73" ht="11.7" customHeight="1" thickTop="1" thickBot="1" x14ac:dyDescent="0.25">
      <c r="B70" s="74">
        <v>33</v>
      </c>
      <c r="D70" s="70" t="s">
        <v>140</v>
      </c>
      <c r="E70" s="69" t="s">
        <v>3</v>
      </c>
      <c r="F70" s="69" t="s">
        <v>8</v>
      </c>
      <c r="G70" s="69" t="s">
        <v>5</v>
      </c>
      <c r="H70" s="6"/>
      <c r="I70" s="6"/>
      <c r="J70" s="21"/>
      <c r="K70" s="7"/>
      <c r="L70" s="7"/>
      <c r="M70" s="7"/>
      <c r="Q70" s="36"/>
      <c r="R70" s="36"/>
      <c r="T70" s="36"/>
      <c r="U70" s="36"/>
      <c r="Y70" s="7"/>
      <c r="Z70" s="7"/>
      <c r="AA70" s="14"/>
      <c r="AB70" s="11"/>
      <c r="AC70" s="27"/>
      <c r="AD70" s="22"/>
      <c r="AF70" s="70" t="s">
        <v>127</v>
      </c>
      <c r="AG70" s="69" t="s">
        <v>3</v>
      </c>
      <c r="AH70" s="69" t="s">
        <v>75</v>
      </c>
      <c r="AI70" s="69" t="s">
        <v>5</v>
      </c>
      <c r="AJ70" s="73">
        <v>66</v>
      </c>
      <c r="AM70" s="73">
        <v>100</v>
      </c>
      <c r="AO70" s="70" t="s">
        <v>141</v>
      </c>
      <c r="AP70" s="69" t="s">
        <v>3</v>
      </c>
      <c r="AQ70" s="69" t="s">
        <v>53</v>
      </c>
      <c r="AR70" s="69" t="s">
        <v>5</v>
      </c>
      <c r="AS70" s="6"/>
      <c r="AT70" s="33"/>
      <c r="AU70" s="12"/>
      <c r="AV70" s="13"/>
      <c r="AW70" s="7"/>
      <c r="AX70" s="7"/>
      <c r="BB70" s="36"/>
      <c r="BC70" s="36"/>
      <c r="BE70" s="36"/>
      <c r="BF70" s="36"/>
      <c r="BJ70" s="7"/>
      <c r="BK70" s="7"/>
      <c r="BL70" s="14"/>
      <c r="BM70" s="11"/>
      <c r="BN70" s="27"/>
      <c r="BO70" s="22"/>
      <c r="BQ70" s="70" t="s">
        <v>142</v>
      </c>
      <c r="BR70" s="69" t="s">
        <v>3</v>
      </c>
      <c r="BS70" s="69" t="s">
        <v>41</v>
      </c>
      <c r="BT70" s="69" t="s">
        <v>5</v>
      </c>
      <c r="BU70" s="73">
        <v>134</v>
      </c>
    </row>
    <row r="71" spans="2:73" ht="11.7" customHeight="1" thickTop="1" thickBot="1" x14ac:dyDescent="0.25">
      <c r="B71" s="74"/>
      <c r="D71" s="70"/>
      <c r="E71" s="69"/>
      <c r="F71" s="69"/>
      <c r="G71" s="69"/>
      <c r="H71" s="7"/>
      <c r="I71" s="7"/>
      <c r="J71" s="7"/>
      <c r="K71" s="7"/>
      <c r="L71" s="7"/>
      <c r="M71" s="7"/>
      <c r="Y71" s="7"/>
      <c r="Z71" s="7"/>
      <c r="AA71" s="14"/>
      <c r="AB71" s="28"/>
      <c r="AC71" s="12"/>
      <c r="AD71" s="25"/>
      <c r="AF71" s="70"/>
      <c r="AG71" s="69"/>
      <c r="AH71" s="69"/>
      <c r="AI71" s="69"/>
      <c r="AJ71" s="73"/>
      <c r="AM71" s="73"/>
      <c r="AO71" s="70"/>
      <c r="AP71" s="69"/>
      <c r="AQ71" s="69"/>
      <c r="AR71" s="69"/>
      <c r="AS71" s="7"/>
      <c r="AT71" s="11"/>
      <c r="AU71" s="29"/>
      <c r="AV71" s="13"/>
      <c r="AW71" s="7"/>
      <c r="AX71" s="7"/>
      <c r="BJ71" s="7"/>
      <c r="BK71" s="7"/>
      <c r="BL71" s="14"/>
      <c r="BM71" s="28"/>
      <c r="BN71" s="12"/>
      <c r="BO71" s="25"/>
      <c r="BQ71" s="70"/>
      <c r="BR71" s="69"/>
      <c r="BS71" s="69"/>
      <c r="BT71" s="69"/>
      <c r="BU71" s="73"/>
    </row>
    <row r="72" spans="2:73" ht="11.7" customHeight="1" thickTop="1" thickBot="1" x14ac:dyDescent="0.25">
      <c r="O72" s="53"/>
      <c r="P72" s="54"/>
      <c r="Q72" s="54"/>
      <c r="R72" s="54"/>
      <c r="S72" s="54"/>
      <c r="T72" s="54"/>
      <c r="U72" s="54"/>
      <c r="V72" s="54"/>
      <c r="W72" s="53"/>
      <c r="Y72" s="7"/>
      <c r="Z72" s="7"/>
      <c r="AA72" s="7"/>
      <c r="AB72" s="24"/>
      <c r="AC72" s="6"/>
      <c r="AD72" s="6"/>
      <c r="AF72" s="70" t="s">
        <v>143</v>
      </c>
      <c r="AG72" s="69" t="s">
        <v>3</v>
      </c>
      <c r="AH72" s="69" t="s">
        <v>8</v>
      </c>
      <c r="AI72" s="69" t="s">
        <v>5</v>
      </c>
      <c r="AJ72" s="73">
        <v>67</v>
      </c>
      <c r="AM72" s="73">
        <v>101</v>
      </c>
      <c r="AO72" s="70" t="s">
        <v>144</v>
      </c>
      <c r="AP72" s="69" t="s">
        <v>3</v>
      </c>
      <c r="AQ72" s="69" t="s">
        <v>4</v>
      </c>
      <c r="AR72" s="69" t="s">
        <v>5</v>
      </c>
      <c r="AS72" s="6"/>
      <c r="AT72" s="6"/>
      <c r="AU72" s="21"/>
      <c r="AV72" s="7"/>
      <c r="AW72" s="7"/>
      <c r="AX72" s="7"/>
      <c r="AZ72" s="53"/>
      <c r="BA72" s="54"/>
      <c r="BB72" s="54"/>
      <c r="BC72" s="54"/>
      <c r="BD72" s="54"/>
      <c r="BE72" s="54"/>
      <c r="BF72" s="54"/>
      <c r="BG72" s="54"/>
      <c r="BH72" s="53"/>
      <c r="BJ72" s="7"/>
      <c r="BK72" s="7"/>
      <c r="BL72" s="7"/>
      <c r="BM72" s="24"/>
      <c r="BN72" s="6"/>
      <c r="BO72" s="6"/>
      <c r="BQ72" s="70" t="s">
        <v>145</v>
      </c>
      <c r="BR72" s="69" t="s">
        <v>3</v>
      </c>
      <c r="BS72" s="69" t="s">
        <v>146</v>
      </c>
      <c r="BT72" s="69" t="s">
        <v>5</v>
      </c>
      <c r="BU72" s="73">
        <v>135</v>
      </c>
    </row>
    <row r="73" spans="2:73" ht="11.7" customHeight="1" thickTop="1" x14ac:dyDescent="0.2">
      <c r="O73" s="53"/>
      <c r="P73" s="54"/>
      <c r="Q73" s="54"/>
      <c r="R73" s="54"/>
      <c r="S73" s="54"/>
      <c r="T73" s="54"/>
      <c r="U73" s="54"/>
      <c r="V73" s="54"/>
      <c r="W73" s="53"/>
      <c r="Y73" s="7"/>
      <c r="Z73" s="7"/>
      <c r="AA73" s="7"/>
      <c r="AB73" s="7"/>
      <c r="AC73" s="7"/>
      <c r="AD73" s="7"/>
      <c r="AF73" s="70"/>
      <c r="AG73" s="69"/>
      <c r="AH73" s="69"/>
      <c r="AI73" s="69"/>
      <c r="AJ73" s="73"/>
      <c r="AM73" s="73"/>
      <c r="AO73" s="70"/>
      <c r="AP73" s="69"/>
      <c r="AQ73" s="69"/>
      <c r="AR73" s="69"/>
      <c r="AS73" s="7"/>
      <c r="AT73" s="7"/>
      <c r="AU73" s="7"/>
      <c r="AV73" s="7"/>
      <c r="AW73" s="7"/>
      <c r="AX73" s="7"/>
      <c r="AZ73" s="53"/>
      <c r="BA73" s="54"/>
      <c r="BB73" s="54"/>
      <c r="BC73" s="54"/>
      <c r="BD73" s="54"/>
      <c r="BE73" s="54"/>
      <c r="BF73" s="54"/>
      <c r="BG73" s="54"/>
      <c r="BH73" s="53"/>
      <c r="BJ73" s="7"/>
      <c r="BK73" s="7"/>
      <c r="BL73" s="7"/>
      <c r="BM73" s="7"/>
      <c r="BN73" s="7"/>
      <c r="BO73" s="7"/>
      <c r="BQ73" s="70"/>
      <c r="BR73" s="69"/>
      <c r="BS73" s="69"/>
      <c r="BT73" s="69"/>
      <c r="BU73" s="73"/>
    </row>
    <row r="74" spans="2:73" ht="11.7" customHeight="1" x14ac:dyDescent="0.2"/>
    <row r="75" spans="2:73" ht="11.7" customHeight="1" x14ac:dyDescent="0.2"/>
    <row r="76" spans="2:73" ht="11.7" customHeight="1" x14ac:dyDescent="0.2"/>
    <row r="77" spans="2:73" ht="11.7" customHeight="1" x14ac:dyDescent="0.2"/>
    <row r="78" spans="2:73" ht="11.7" customHeight="1" x14ac:dyDescent="0.2"/>
    <row r="79" spans="2:73" ht="30" customHeight="1" x14ac:dyDescent="0.2">
      <c r="D79" s="61" t="s">
        <v>147</v>
      </c>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2"/>
      <c r="AM79" s="62"/>
      <c r="AN79" s="62"/>
      <c r="AO79" s="62"/>
      <c r="AP79" s="62"/>
      <c r="AQ79" s="62"/>
      <c r="AR79" s="62"/>
      <c r="AS79" s="62"/>
      <c r="AT79" s="62"/>
      <c r="AU79" s="62"/>
      <c r="AV79" s="62"/>
      <c r="AW79" s="62"/>
      <c r="AX79" s="62"/>
      <c r="AY79" s="62"/>
      <c r="AZ79" s="62"/>
      <c r="BA79" s="62"/>
      <c r="BB79" s="62"/>
      <c r="BC79" s="62"/>
      <c r="BD79" s="62"/>
      <c r="BE79" s="62"/>
      <c r="BF79" s="62"/>
      <c r="BG79" s="62"/>
      <c r="BH79" s="62"/>
      <c r="BI79" s="62"/>
      <c r="BJ79" s="62"/>
      <c r="BK79" s="62"/>
      <c r="BL79" s="62"/>
      <c r="BM79" s="62"/>
      <c r="BN79" s="62"/>
      <c r="BO79" s="62"/>
      <c r="BP79" s="62"/>
      <c r="BQ79" s="62"/>
      <c r="BR79" s="62"/>
      <c r="BS79" s="59">
        <v>2</v>
      </c>
      <c r="BT79" s="60"/>
      <c r="BU79" s="60"/>
    </row>
    <row r="81" spans="2:73" ht="24.9" customHeight="1" x14ac:dyDescent="0.2">
      <c r="AE81" s="72" t="s">
        <v>319</v>
      </c>
      <c r="AF81" s="62"/>
      <c r="AG81" s="62"/>
      <c r="AH81" s="62"/>
      <c r="AI81" s="62"/>
      <c r="AJ81" s="62"/>
      <c r="AK81" s="62"/>
      <c r="AL81" s="62"/>
      <c r="AM81" s="62"/>
      <c r="AN81" s="62"/>
      <c r="AO81" s="62"/>
      <c r="AP81" s="62"/>
      <c r="AQ81" s="62"/>
      <c r="BM81" s="71" t="s">
        <v>0</v>
      </c>
      <c r="BN81" s="62"/>
      <c r="BO81" s="62"/>
      <c r="BP81" s="62"/>
      <c r="BQ81" s="62"/>
      <c r="BR81" s="62"/>
      <c r="BS81" s="62"/>
      <c r="BT81" s="62"/>
      <c r="BU81" s="62"/>
    </row>
    <row r="82" spans="2:73" x14ac:dyDescent="0.2">
      <c r="BM82" s="71" t="s">
        <v>1</v>
      </c>
      <c r="BN82" s="62"/>
      <c r="BO82" s="62"/>
      <c r="BP82" s="62"/>
      <c r="BQ82" s="62"/>
      <c r="BR82" s="62"/>
      <c r="BS82" s="62"/>
      <c r="BT82" s="62"/>
      <c r="BU82" s="62"/>
    </row>
    <row r="84" spans="2:73" ht="11.7" customHeight="1" thickBot="1" x14ac:dyDescent="0.25">
      <c r="B84" s="74">
        <v>136</v>
      </c>
      <c r="D84" s="70" t="s">
        <v>110</v>
      </c>
      <c r="E84" s="69" t="s">
        <v>3</v>
      </c>
      <c r="F84" s="69" t="s">
        <v>4</v>
      </c>
      <c r="G84" s="69" t="s">
        <v>5</v>
      </c>
      <c r="H84" s="6"/>
      <c r="I84" s="6"/>
      <c r="J84" s="7"/>
      <c r="K84" s="7"/>
      <c r="L84" s="7"/>
      <c r="M84" s="7"/>
      <c r="Y84" s="7"/>
      <c r="Z84" s="7"/>
      <c r="AA84" s="7"/>
      <c r="AB84" s="7"/>
      <c r="AC84" s="6"/>
      <c r="AD84" s="6"/>
      <c r="AF84" s="70" t="s">
        <v>148</v>
      </c>
      <c r="AG84" s="69" t="s">
        <v>3</v>
      </c>
      <c r="AH84" s="69" t="s">
        <v>8</v>
      </c>
      <c r="AI84" s="69" t="s">
        <v>5</v>
      </c>
      <c r="AJ84" s="73">
        <v>170</v>
      </c>
      <c r="AM84" s="73">
        <v>204</v>
      </c>
      <c r="AO84" s="70" t="s">
        <v>149</v>
      </c>
      <c r="AP84" s="69" t="s">
        <v>3</v>
      </c>
      <c r="AQ84" s="69" t="s">
        <v>8</v>
      </c>
      <c r="AR84" s="69" t="s">
        <v>5</v>
      </c>
      <c r="AS84" s="6"/>
      <c r="AT84" s="6"/>
      <c r="AU84" s="7"/>
      <c r="AV84" s="7"/>
      <c r="AW84" s="7"/>
      <c r="AX84" s="7"/>
      <c r="BJ84" s="7"/>
      <c r="BK84" s="7"/>
      <c r="BL84" s="7"/>
      <c r="BM84" s="7"/>
      <c r="BN84" s="6"/>
      <c r="BO84" s="6"/>
      <c r="BQ84" s="70" t="s">
        <v>150</v>
      </c>
      <c r="BR84" s="69" t="s">
        <v>3</v>
      </c>
      <c r="BS84" s="69" t="s">
        <v>4</v>
      </c>
      <c r="BT84" s="69" t="s">
        <v>5</v>
      </c>
      <c r="BU84" s="73">
        <v>238</v>
      </c>
    </row>
    <row r="85" spans="2:73" ht="11.7" customHeight="1" thickTop="1" thickBot="1" x14ac:dyDescent="0.25">
      <c r="B85" s="74"/>
      <c r="D85" s="70"/>
      <c r="E85" s="69"/>
      <c r="F85" s="69"/>
      <c r="G85" s="69"/>
      <c r="H85" s="7"/>
      <c r="I85" s="7"/>
      <c r="J85" s="9"/>
      <c r="K85" s="7"/>
      <c r="L85" s="7"/>
      <c r="M85" s="7"/>
      <c r="Y85" s="7"/>
      <c r="Z85" s="7"/>
      <c r="AA85" s="7"/>
      <c r="AB85" s="10"/>
      <c r="AC85" s="7"/>
      <c r="AD85" s="7"/>
      <c r="AF85" s="70"/>
      <c r="AG85" s="69"/>
      <c r="AH85" s="69"/>
      <c r="AI85" s="69"/>
      <c r="AJ85" s="73"/>
      <c r="AM85" s="73"/>
      <c r="AO85" s="70"/>
      <c r="AP85" s="69"/>
      <c r="AQ85" s="69"/>
      <c r="AR85" s="69"/>
      <c r="AS85" s="7"/>
      <c r="AT85" s="7"/>
      <c r="AU85" s="9"/>
      <c r="AV85" s="7"/>
      <c r="AW85" s="7"/>
      <c r="AX85" s="7"/>
      <c r="BJ85" s="7"/>
      <c r="BK85" s="7"/>
      <c r="BL85" s="7"/>
      <c r="BM85" s="10"/>
      <c r="BN85" s="7"/>
      <c r="BO85" s="7"/>
      <c r="BQ85" s="70"/>
      <c r="BR85" s="69"/>
      <c r="BS85" s="69"/>
      <c r="BT85" s="69"/>
      <c r="BU85" s="73"/>
    </row>
    <row r="86" spans="2:73" ht="11.7" customHeight="1" thickTop="1" thickBot="1" x14ac:dyDescent="0.25">
      <c r="B86" s="74">
        <v>137</v>
      </c>
      <c r="D86" s="70" t="s">
        <v>151</v>
      </c>
      <c r="E86" s="69" t="s">
        <v>3</v>
      </c>
      <c r="F86" s="69" t="s">
        <v>28</v>
      </c>
      <c r="G86" s="69" t="s">
        <v>5</v>
      </c>
      <c r="H86" s="7"/>
      <c r="I86" s="11"/>
      <c r="J86" s="12"/>
      <c r="K86" s="13"/>
      <c r="L86" s="7"/>
      <c r="M86" s="7"/>
      <c r="Y86" s="7"/>
      <c r="Z86" s="7"/>
      <c r="AA86" s="14"/>
      <c r="AB86" s="11"/>
      <c r="AC86" s="12"/>
      <c r="AD86" s="15"/>
      <c r="AF86" s="70" t="s">
        <v>152</v>
      </c>
      <c r="AG86" s="69" t="s">
        <v>3</v>
      </c>
      <c r="AH86" s="69" t="s">
        <v>105</v>
      </c>
      <c r="AI86" s="69" t="s">
        <v>5</v>
      </c>
      <c r="AJ86" s="73">
        <v>171</v>
      </c>
      <c r="AM86" s="73">
        <v>205</v>
      </c>
      <c r="AO86" s="70" t="s">
        <v>99</v>
      </c>
      <c r="AP86" s="69" t="s">
        <v>3</v>
      </c>
      <c r="AQ86" s="69" t="s">
        <v>32</v>
      </c>
      <c r="AR86" s="69" t="s">
        <v>5</v>
      </c>
      <c r="AS86" s="6"/>
      <c r="AT86" s="11"/>
      <c r="AU86" s="12"/>
      <c r="AV86" s="13"/>
      <c r="AW86" s="7"/>
      <c r="AX86" s="7"/>
      <c r="BJ86" s="7"/>
      <c r="BK86" s="7"/>
      <c r="BL86" s="14"/>
      <c r="BM86" s="11"/>
      <c r="BN86" s="12"/>
      <c r="BO86" s="6"/>
      <c r="BQ86" s="70" t="s">
        <v>153</v>
      </c>
      <c r="BR86" s="69" t="s">
        <v>3</v>
      </c>
      <c r="BS86" s="69" t="s">
        <v>44</v>
      </c>
      <c r="BT86" s="69" t="s">
        <v>5</v>
      </c>
      <c r="BU86" s="73">
        <v>239</v>
      </c>
    </row>
    <row r="87" spans="2:73" ht="11.7" customHeight="1" thickTop="1" thickBot="1" x14ac:dyDescent="0.25">
      <c r="B87" s="74"/>
      <c r="D87" s="70"/>
      <c r="E87" s="69"/>
      <c r="F87" s="69"/>
      <c r="G87" s="69"/>
      <c r="H87" s="16"/>
      <c r="I87" s="17"/>
      <c r="J87" s="12"/>
      <c r="K87" s="13"/>
      <c r="L87" s="7"/>
      <c r="M87" s="7"/>
      <c r="Y87" s="7"/>
      <c r="Z87" s="7"/>
      <c r="AA87" s="14"/>
      <c r="AB87" s="11"/>
      <c r="AC87" s="17"/>
      <c r="AD87" s="20"/>
      <c r="AF87" s="70"/>
      <c r="AG87" s="69"/>
      <c r="AH87" s="69"/>
      <c r="AI87" s="69"/>
      <c r="AJ87" s="73"/>
      <c r="AM87" s="73"/>
      <c r="AO87" s="70"/>
      <c r="AP87" s="69"/>
      <c r="AQ87" s="69"/>
      <c r="AR87" s="69"/>
      <c r="AS87" s="7"/>
      <c r="AT87" s="19"/>
      <c r="AU87" s="12"/>
      <c r="AV87" s="13"/>
      <c r="AW87" s="7"/>
      <c r="AX87" s="7"/>
      <c r="BJ87" s="7"/>
      <c r="BK87" s="7"/>
      <c r="BL87" s="14"/>
      <c r="BM87" s="11"/>
      <c r="BN87" s="18"/>
      <c r="BO87" s="7"/>
      <c r="BQ87" s="70"/>
      <c r="BR87" s="69"/>
      <c r="BS87" s="69"/>
      <c r="BT87" s="69"/>
      <c r="BU87" s="73"/>
    </row>
    <row r="88" spans="2:73" ht="11.7" customHeight="1" thickTop="1" thickBot="1" x14ac:dyDescent="0.25">
      <c r="B88" s="74">
        <v>138</v>
      </c>
      <c r="D88" s="70" t="s">
        <v>154</v>
      </c>
      <c r="E88" s="69" t="s">
        <v>3</v>
      </c>
      <c r="F88" s="69" t="s">
        <v>32</v>
      </c>
      <c r="G88" s="69" t="s">
        <v>5</v>
      </c>
      <c r="H88" s="6"/>
      <c r="I88" s="21"/>
      <c r="J88" s="7"/>
      <c r="K88" s="9"/>
      <c r="L88" s="7"/>
      <c r="M88" s="7"/>
      <c r="Y88" s="7"/>
      <c r="Z88" s="7"/>
      <c r="AA88" s="10"/>
      <c r="AB88" s="7"/>
      <c r="AC88" s="24"/>
      <c r="AD88" s="6"/>
      <c r="AF88" s="70" t="s">
        <v>155</v>
      </c>
      <c r="AG88" s="69" t="s">
        <v>3</v>
      </c>
      <c r="AH88" s="69" t="s">
        <v>47</v>
      </c>
      <c r="AI88" s="69" t="s">
        <v>5</v>
      </c>
      <c r="AJ88" s="73">
        <v>172</v>
      </c>
      <c r="AM88" s="73">
        <v>206</v>
      </c>
      <c r="AO88" s="70" t="s">
        <v>156</v>
      </c>
      <c r="AP88" s="69" t="s">
        <v>3</v>
      </c>
      <c r="AQ88" s="69" t="s">
        <v>16</v>
      </c>
      <c r="AR88" s="69" t="s">
        <v>5</v>
      </c>
      <c r="AS88" s="23"/>
      <c r="AT88" s="7"/>
      <c r="AU88" s="7"/>
      <c r="AV88" s="9"/>
      <c r="AW88" s="7"/>
      <c r="AX88" s="7"/>
      <c r="BJ88" s="7"/>
      <c r="BK88" s="7"/>
      <c r="BL88" s="10"/>
      <c r="BM88" s="7"/>
      <c r="BN88" s="11"/>
      <c r="BO88" s="22"/>
      <c r="BQ88" s="70" t="s">
        <v>21</v>
      </c>
      <c r="BR88" s="69" t="s">
        <v>3</v>
      </c>
      <c r="BS88" s="69" t="s">
        <v>11</v>
      </c>
      <c r="BT88" s="69" t="s">
        <v>5</v>
      </c>
      <c r="BU88" s="73">
        <v>240</v>
      </c>
    </row>
    <row r="89" spans="2:73" ht="11.7" customHeight="1" thickTop="1" x14ac:dyDescent="0.2">
      <c r="B89" s="74"/>
      <c r="D89" s="70"/>
      <c r="E89" s="69"/>
      <c r="F89" s="69"/>
      <c r="G89" s="69"/>
      <c r="H89" s="7"/>
      <c r="I89" s="7"/>
      <c r="J89" s="11"/>
      <c r="K89" s="12"/>
      <c r="L89" s="13"/>
      <c r="M89" s="7"/>
      <c r="Y89" s="7"/>
      <c r="Z89" s="14"/>
      <c r="AA89" s="11"/>
      <c r="AB89" s="12"/>
      <c r="AC89" s="7"/>
      <c r="AD89" s="7"/>
      <c r="AF89" s="70"/>
      <c r="AG89" s="69"/>
      <c r="AH89" s="69"/>
      <c r="AI89" s="69"/>
      <c r="AJ89" s="73"/>
      <c r="AM89" s="73"/>
      <c r="AO89" s="70"/>
      <c r="AP89" s="69"/>
      <c r="AQ89" s="69"/>
      <c r="AR89" s="69"/>
      <c r="AS89" s="7"/>
      <c r="AT89" s="7"/>
      <c r="AU89" s="11"/>
      <c r="AV89" s="12"/>
      <c r="AW89" s="13"/>
      <c r="AX89" s="7"/>
      <c r="BJ89" s="7"/>
      <c r="BK89" s="14"/>
      <c r="BL89" s="11"/>
      <c r="BM89" s="12"/>
      <c r="BN89" s="7"/>
      <c r="BO89" s="25"/>
      <c r="BQ89" s="70"/>
      <c r="BR89" s="69"/>
      <c r="BS89" s="69"/>
      <c r="BT89" s="69"/>
      <c r="BU89" s="73"/>
    </row>
    <row r="90" spans="2:73" ht="11.7" customHeight="1" thickBot="1" x14ac:dyDescent="0.25">
      <c r="B90" s="74">
        <v>139</v>
      </c>
      <c r="D90" s="70" t="s">
        <v>157</v>
      </c>
      <c r="E90" s="69" t="s">
        <v>3</v>
      </c>
      <c r="F90" s="69" t="s">
        <v>41</v>
      </c>
      <c r="G90" s="69" t="s">
        <v>5</v>
      </c>
      <c r="H90" s="6"/>
      <c r="I90" s="6"/>
      <c r="J90" s="11"/>
      <c r="K90" s="12"/>
      <c r="L90" s="13"/>
      <c r="M90" s="7"/>
      <c r="Y90" s="7"/>
      <c r="Z90" s="14"/>
      <c r="AA90" s="11"/>
      <c r="AB90" s="12"/>
      <c r="AC90" s="15"/>
      <c r="AD90" s="15"/>
      <c r="AF90" s="70" t="s">
        <v>158</v>
      </c>
      <c r="AG90" s="69" t="s">
        <v>3</v>
      </c>
      <c r="AH90" s="69" t="s">
        <v>16</v>
      </c>
      <c r="AI90" s="69" t="s">
        <v>5</v>
      </c>
      <c r="AJ90" s="73">
        <v>173</v>
      </c>
      <c r="AM90" s="73">
        <v>207</v>
      </c>
      <c r="AO90" s="70" t="s">
        <v>159</v>
      </c>
      <c r="AP90" s="69" t="s">
        <v>3</v>
      </c>
      <c r="AQ90" s="69" t="s">
        <v>75</v>
      </c>
      <c r="AR90" s="69" t="s">
        <v>5</v>
      </c>
      <c r="AS90" s="6"/>
      <c r="AT90" s="6"/>
      <c r="AU90" s="11"/>
      <c r="AV90" s="12"/>
      <c r="AW90" s="13"/>
      <c r="AX90" s="7"/>
      <c r="BJ90" s="7"/>
      <c r="BK90" s="14"/>
      <c r="BL90" s="11"/>
      <c r="BM90" s="12"/>
      <c r="BN90" s="6"/>
      <c r="BO90" s="6"/>
      <c r="BQ90" s="70" t="s">
        <v>160</v>
      </c>
      <c r="BR90" s="69" t="s">
        <v>3</v>
      </c>
      <c r="BS90" s="69" t="s">
        <v>75</v>
      </c>
      <c r="BT90" s="69" t="s">
        <v>5</v>
      </c>
      <c r="BU90" s="73">
        <v>241</v>
      </c>
    </row>
    <row r="91" spans="2:73" ht="11.7" customHeight="1" thickTop="1" thickBot="1" x14ac:dyDescent="0.25">
      <c r="B91" s="74"/>
      <c r="D91" s="70"/>
      <c r="E91" s="69"/>
      <c r="F91" s="69"/>
      <c r="G91" s="69"/>
      <c r="H91" s="7"/>
      <c r="I91" s="7"/>
      <c r="J91" s="19"/>
      <c r="K91" s="12"/>
      <c r="L91" s="13"/>
      <c r="M91" s="7"/>
      <c r="Y91" s="7"/>
      <c r="Z91" s="14"/>
      <c r="AA91" s="11"/>
      <c r="AB91" s="17"/>
      <c r="AC91" s="20"/>
      <c r="AD91" s="25"/>
      <c r="AF91" s="70"/>
      <c r="AG91" s="69"/>
      <c r="AH91" s="69"/>
      <c r="AI91" s="69"/>
      <c r="AJ91" s="73"/>
      <c r="AM91" s="73"/>
      <c r="AO91" s="70"/>
      <c r="AP91" s="69"/>
      <c r="AQ91" s="69"/>
      <c r="AR91" s="69"/>
      <c r="AS91" s="7"/>
      <c r="AT91" s="7"/>
      <c r="AU91" s="19"/>
      <c r="AV91" s="12"/>
      <c r="AW91" s="13"/>
      <c r="AX91" s="7"/>
      <c r="BJ91" s="7"/>
      <c r="BK91" s="14"/>
      <c r="BL91" s="11"/>
      <c r="BM91" s="18"/>
      <c r="BN91" s="7"/>
      <c r="BO91" s="7"/>
      <c r="BQ91" s="70"/>
      <c r="BR91" s="69"/>
      <c r="BS91" s="69"/>
      <c r="BT91" s="69"/>
      <c r="BU91" s="73"/>
    </row>
    <row r="92" spans="2:73" ht="11.7" customHeight="1" thickTop="1" thickBot="1" x14ac:dyDescent="0.25">
      <c r="B92" s="74">
        <v>140</v>
      </c>
      <c r="D92" s="70" t="s">
        <v>161</v>
      </c>
      <c r="E92" s="69" t="s">
        <v>3</v>
      </c>
      <c r="F92" s="69" t="s">
        <v>16</v>
      </c>
      <c r="G92" s="69" t="s">
        <v>5</v>
      </c>
      <c r="H92" s="15"/>
      <c r="I92" s="23"/>
      <c r="J92" s="7"/>
      <c r="K92" s="7"/>
      <c r="L92" s="13"/>
      <c r="M92" s="7"/>
      <c r="Y92" s="7"/>
      <c r="Z92" s="14"/>
      <c r="AA92" s="7"/>
      <c r="AB92" s="24"/>
      <c r="AC92" s="6"/>
      <c r="AD92" s="6"/>
      <c r="AF92" s="70" t="s">
        <v>19</v>
      </c>
      <c r="AG92" s="69" t="s">
        <v>3</v>
      </c>
      <c r="AH92" s="69" t="s">
        <v>22</v>
      </c>
      <c r="AI92" s="69" t="s">
        <v>5</v>
      </c>
      <c r="AJ92" s="73">
        <v>174</v>
      </c>
      <c r="AM92" s="73">
        <v>208</v>
      </c>
      <c r="AO92" s="70" t="s">
        <v>162</v>
      </c>
      <c r="AP92" s="69" t="s">
        <v>3</v>
      </c>
      <c r="AQ92" s="69" t="s">
        <v>97</v>
      </c>
      <c r="AR92" s="69" t="s">
        <v>5</v>
      </c>
      <c r="AS92" s="15"/>
      <c r="AT92" s="23"/>
      <c r="AU92" s="7"/>
      <c r="AV92" s="7"/>
      <c r="AW92" s="13"/>
      <c r="AX92" s="7"/>
      <c r="BJ92" s="7"/>
      <c r="BK92" s="14"/>
      <c r="BL92" s="7"/>
      <c r="BM92" s="11"/>
      <c r="BN92" s="22"/>
      <c r="BO92" s="15"/>
      <c r="BQ92" s="70" t="s">
        <v>163</v>
      </c>
      <c r="BR92" s="69" t="s">
        <v>3</v>
      </c>
      <c r="BS92" s="69" t="s">
        <v>16</v>
      </c>
      <c r="BT92" s="69" t="s">
        <v>5</v>
      </c>
      <c r="BU92" s="73">
        <v>242</v>
      </c>
    </row>
    <row r="93" spans="2:73" ht="11.7" customHeight="1" thickTop="1" thickBot="1" x14ac:dyDescent="0.25">
      <c r="B93" s="74"/>
      <c r="D93" s="70"/>
      <c r="E93" s="69"/>
      <c r="F93" s="69"/>
      <c r="G93" s="69"/>
      <c r="H93" s="7"/>
      <c r="I93" s="7"/>
      <c r="J93" s="7"/>
      <c r="K93" s="7"/>
      <c r="L93" s="9"/>
      <c r="M93" s="7"/>
      <c r="Y93" s="7"/>
      <c r="Z93" s="10"/>
      <c r="AA93" s="7"/>
      <c r="AB93" s="7"/>
      <c r="AC93" s="7"/>
      <c r="AD93" s="7"/>
      <c r="AF93" s="70"/>
      <c r="AG93" s="69"/>
      <c r="AH93" s="69"/>
      <c r="AI93" s="69"/>
      <c r="AJ93" s="73"/>
      <c r="AM93" s="73"/>
      <c r="AO93" s="70"/>
      <c r="AP93" s="69"/>
      <c r="AQ93" s="69"/>
      <c r="AR93" s="69"/>
      <c r="AS93" s="7"/>
      <c r="AT93" s="7"/>
      <c r="AU93" s="7"/>
      <c r="AV93" s="7"/>
      <c r="AW93" s="9"/>
      <c r="AX93" s="7"/>
      <c r="BJ93" s="7"/>
      <c r="BK93" s="10"/>
      <c r="BL93" s="7"/>
      <c r="BM93" s="7"/>
      <c r="BN93" s="25"/>
      <c r="BO93" s="25"/>
      <c r="BQ93" s="70"/>
      <c r="BR93" s="69"/>
      <c r="BS93" s="69"/>
      <c r="BT93" s="69"/>
      <c r="BU93" s="73"/>
    </row>
    <row r="94" spans="2:73" ht="11.7" customHeight="1" thickTop="1" thickBot="1" x14ac:dyDescent="0.25">
      <c r="B94" s="74">
        <v>141</v>
      </c>
      <c r="D94" s="70" t="s">
        <v>135</v>
      </c>
      <c r="E94" s="69" t="s">
        <v>3</v>
      </c>
      <c r="F94" s="69" t="s">
        <v>53</v>
      </c>
      <c r="G94" s="69" t="s">
        <v>5</v>
      </c>
      <c r="H94" s="6"/>
      <c r="I94" s="6"/>
      <c r="J94" s="7"/>
      <c r="K94" s="11"/>
      <c r="L94" s="12"/>
      <c r="M94" s="13"/>
      <c r="Y94" s="14"/>
      <c r="Z94" s="11"/>
      <c r="AA94" s="12"/>
      <c r="AB94" s="7"/>
      <c r="AC94" s="6"/>
      <c r="AD94" s="6"/>
      <c r="AF94" s="70" t="s">
        <v>164</v>
      </c>
      <c r="AG94" s="69" t="s">
        <v>3</v>
      </c>
      <c r="AH94" s="69" t="s">
        <v>32</v>
      </c>
      <c r="AI94" s="69" t="s">
        <v>5</v>
      </c>
      <c r="AJ94" s="73">
        <v>175</v>
      </c>
      <c r="AM94" s="73">
        <v>209</v>
      </c>
      <c r="AO94" s="70" t="s">
        <v>165</v>
      </c>
      <c r="AP94" s="69" t="s">
        <v>3</v>
      </c>
      <c r="AQ94" s="69" t="s">
        <v>41</v>
      </c>
      <c r="AR94" s="69" t="s">
        <v>5</v>
      </c>
      <c r="AS94" s="6"/>
      <c r="AT94" s="6"/>
      <c r="AU94" s="7"/>
      <c r="AV94" s="11"/>
      <c r="AW94" s="27"/>
      <c r="AX94" s="7"/>
      <c r="BJ94" s="14"/>
      <c r="BK94" s="11"/>
      <c r="BL94" s="12"/>
      <c r="BM94" s="7"/>
      <c r="BN94" s="6"/>
      <c r="BO94" s="6"/>
      <c r="BQ94" s="70" t="s">
        <v>166</v>
      </c>
      <c r="BR94" s="69" t="s">
        <v>3</v>
      </c>
      <c r="BS94" s="69" t="s">
        <v>119</v>
      </c>
      <c r="BT94" s="69" t="s">
        <v>5</v>
      </c>
      <c r="BU94" s="73">
        <v>243</v>
      </c>
    </row>
    <row r="95" spans="2:73" ht="11.7" customHeight="1" thickTop="1" thickBot="1" x14ac:dyDescent="0.25">
      <c r="B95" s="74"/>
      <c r="D95" s="70"/>
      <c r="E95" s="69"/>
      <c r="F95" s="69"/>
      <c r="G95" s="69"/>
      <c r="H95" s="7"/>
      <c r="I95" s="7"/>
      <c r="J95" s="9"/>
      <c r="K95" s="11"/>
      <c r="L95" s="12"/>
      <c r="M95" s="13"/>
      <c r="Y95" s="14"/>
      <c r="Z95" s="11"/>
      <c r="AA95" s="12"/>
      <c r="AB95" s="10"/>
      <c r="AC95" s="7"/>
      <c r="AD95" s="7"/>
      <c r="AF95" s="70"/>
      <c r="AG95" s="69"/>
      <c r="AH95" s="69"/>
      <c r="AI95" s="69"/>
      <c r="AJ95" s="73"/>
      <c r="AM95" s="73"/>
      <c r="AO95" s="70"/>
      <c r="AP95" s="69"/>
      <c r="AQ95" s="69"/>
      <c r="AR95" s="69"/>
      <c r="AS95" s="7"/>
      <c r="AT95" s="7"/>
      <c r="AU95" s="9"/>
      <c r="AV95" s="11"/>
      <c r="AW95" s="27"/>
      <c r="AX95" s="7"/>
      <c r="BJ95" s="14"/>
      <c r="BK95" s="11"/>
      <c r="BL95" s="12"/>
      <c r="BM95" s="10"/>
      <c r="BN95" s="7"/>
      <c r="BO95" s="7"/>
      <c r="BQ95" s="70"/>
      <c r="BR95" s="69"/>
      <c r="BS95" s="69"/>
      <c r="BT95" s="69"/>
      <c r="BU95" s="73"/>
    </row>
    <row r="96" spans="2:73" ht="11.7" customHeight="1" thickTop="1" x14ac:dyDescent="0.2">
      <c r="B96" s="74">
        <v>142</v>
      </c>
      <c r="D96" s="70" t="s">
        <v>167</v>
      </c>
      <c r="E96" s="69" t="s">
        <v>3</v>
      </c>
      <c r="F96" s="69" t="s">
        <v>18</v>
      </c>
      <c r="G96" s="69" t="s">
        <v>5</v>
      </c>
      <c r="H96" s="15"/>
      <c r="I96" s="23"/>
      <c r="J96" s="27"/>
      <c r="K96" s="27"/>
      <c r="L96" s="12"/>
      <c r="M96" s="13"/>
      <c r="Y96" s="14"/>
      <c r="Z96" s="11"/>
      <c r="AA96" s="34"/>
      <c r="AB96" s="11"/>
      <c r="AC96" s="22"/>
      <c r="AD96" s="15"/>
      <c r="AF96" s="70" t="s">
        <v>168</v>
      </c>
      <c r="AG96" s="69" t="s">
        <v>3</v>
      </c>
      <c r="AH96" s="69" t="s">
        <v>51</v>
      </c>
      <c r="AI96" s="69" t="s">
        <v>5</v>
      </c>
      <c r="AJ96" s="73">
        <v>176</v>
      </c>
      <c r="AM96" s="73">
        <v>210</v>
      </c>
      <c r="AO96" s="70" t="s">
        <v>169</v>
      </c>
      <c r="AP96" s="69" t="s">
        <v>3</v>
      </c>
      <c r="AQ96" s="69" t="s">
        <v>18</v>
      </c>
      <c r="AR96" s="69" t="s">
        <v>5</v>
      </c>
      <c r="AS96" s="15"/>
      <c r="AT96" s="23"/>
      <c r="AU96" s="27"/>
      <c r="AV96" s="27"/>
      <c r="AW96" s="27"/>
      <c r="AX96" s="7"/>
      <c r="BJ96" s="14"/>
      <c r="BK96" s="11"/>
      <c r="BL96" s="27"/>
      <c r="BM96" s="27"/>
      <c r="BN96" s="22"/>
      <c r="BO96" s="15"/>
      <c r="BQ96" s="70" t="s">
        <v>170</v>
      </c>
      <c r="BR96" s="69" t="s">
        <v>3</v>
      </c>
      <c r="BS96" s="69" t="s">
        <v>13</v>
      </c>
      <c r="BT96" s="69" t="s">
        <v>5</v>
      </c>
      <c r="BU96" s="73">
        <v>244</v>
      </c>
    </row>
    <row r="97" spans="2:73" ht="11.7" customHeight="1" thickBot="1" x14ac:dyDescent="0.25">
      <c r="B97" s="74"/>
      <c r="D97" s="70"/>
      <c r="E97" s="69"/>
      <c r="F97" s="69"/>
      <c r="G97" s="69"/>
      <c r="H97" s="7"/>
      <c r="I97" s="7"/>
      <c r="J97" s="11"/>
      <c r="K97" s="17"/>
      <c r="L97" s="12"/>
      <c r="M97" s="13"/>
      <c r="Y97" s="14"/>
      <c r="Z97" s="11"/>
      <c r="AA97" s="18"/>
      <c r="AB97" s="7"/>
      <c r="AC97" s="25"/>
      <c r="AD97" s="25"/>
      <c r="AF97" s="70"/>
      <c r="AG97" s="69"/>
      <c r="AH97" s="69"/>
      <c r="AI97" s="69"/>
      <c r="AJ97" s="73"/>
      <c r="AM97" s="73"/>
      <c r="AO97" s="70"/>
      <c r="AP97" s="69"/>
      <c r="AQ97" s="69"/>
      <c r="AR97" s="69"/>
      <c r="AS97" s="7"/>
      <c r="AT97" s="7"/>
      <c r="AU97" s="11"/>
      <c r="AV97" s="17"/>
      <c r="AW97" s="27"/>
      <c r="AX97" s="7"/>
      <c r="BJ97" s="14"/>
      <c r="BK97" s="11"/>
      <c r="BL97" s="17"/>
      <c r="BM97" s="12"/>
      <c r="BN97" s="25"/>
      <c r="BO97" s="25"/>
      <c r="BQ97" s="70"/>
      <c r="BR97" s="69"/>
      <c r="BS97" s="69"/>
      <c r="BT97" s="69"/>
      <c r="BU97" s="73"/>
    </row>
    <row r="98" spans="2:73" ht="11.7" customHeight="1" thickTop="1" x14ac:dyDescent="0.2">
      <c r="B98" s="74">
        <v>143</v>
      </c>
      <c r="D98" s="70" t="s">
        <v>171</v>
      </c>
      <c r="E98" s="69" t="s">
        <v>3</v>
      </c>
      <c r="F98" s="69" t="s">
        <v>8</v>
      </c>
      <c r="G98" s="69" t="s">
        <v>5</v>
      </c>
      <c r="H98" s="7"/>
      <c r="I98" s="7"/>
      <c r="J98" s="7"/>
      <c r="K98" s="21"/>
      <c r="L98" s="7"/>
      <c r="M98" s="13"/>
      <c r="Y98" s="14"/>
      <c r="Z98" s="7"/>
      <c r="AA98" s="11"/>
      <c r="AB98" s="12"/>
      <c r="AC98" s="15"/>
      <c r="AD98" s="15"/>
      <c r="AF98" s="70" t="s">
        <v>156</v>
      </c>
      <c r="AG98" s="69" t="s">
        <v>3</v>
      </c>
      <c r="AH98" s="69" t="s">
        <v>41</v>
      </c>
      <c r="AI98" s="69" t="s">
        <v>5</v>
      </c>
      <c r="AJ98" s="73">
        <v>177</v>
      </c>
      <c r="AM98" s="73">
        <v>211</v>
      </c>
      <c r="AO98" s="70" t="s">
        <v>51</v>
      </c>
      <c r="AP98" s="69" t="s">
        <v>3</v>
      </c>
      <c r="AQ98" s="69" t="s">
        <v>68</v>
      </c>
      <c r="AR98" s="69" t="s">
        <v>5</v>
      </c>
      <c r="AS98" s="7"/>
      <c r="AT98" s="7"/>
      <c r="AU98" s="7"/>
      <c r="AV98" s="21"/>
      <c r="AW98" s="11"/>
      <c r="AX98" s="7"/>
      <c r="BJ98" s="14"/>
      <c r="BK98" s="7"/>
      <c r="BL98" s="24"/>
      <c r="BM98" s="7"/>
      <c r="BN98" s="15"/>
      <c r="BO98" s="15"/>
      <c r="BQ98" s="70" t="s">
        <v>332</v>
      </c>
      <c r="BR98" s="69" t="s">
        <v>3</v>
      </c>
      <c r="BS98" s="69" t="s">
        <v>24</v>
      </c>
      <c r="BT98" s="69" t="s">
        <v>5</v>
      </c>
      <c r="BU98" s="73">
        <v>245</v>
      </c>
    </row>
    <row r="99" spans="2:73" ht="11.7" customHeight="1" thickBot="1" x14ac:dyDescent="0.25">
      <c r="B99" s="74"/>
      <c r="D99" s="70"/>
      <c r="E99" s="69"/>
      <c r="F99" s="69"/>
      <c r="G99" s="69"/>
      <c r="H99" s="25"/>
      <c r="I99" s="16"/>
      <c r="J99" s="29"/>
      <c r="K99" s="13"/>
      <c r="L99" s="7"/>
      <c r="M99" s="13"/>
      <c r="Y99" s="14"/>
      <c r="Z99" s="7"/>
      <c r="AA99" s="7"/>
      <c r="AB99" s="17"/>
      <c r="AC99" s="20"/>
      <c r="AD99" s="25"/>
      <c r="AF99" s="70"/>
      <c r="AG99" s="69"/>
      <c r="AH99" s="69"/>
      <c r="AI99" s="69"/>
      <c r="AJ99" s="73"/>
      <c r="AM99" s="73"/>
      <c r="AO99" s="70"/>
      <c r="AP99" s="69"/>
      <c r="AQ99" s="69"/>
      <c r="AR99" s="69"/>
      <c r="AS99" s="25"/>
      <c r="AT99" s="16"/>
      <c r="AU99" s="29"/>
      <c r="AV99" s="13"/>
      <c r="AW99" s="11"/>
      <c r="AX99" s="7"/>
      <c r="BJ99" s="14"/>
      <c r="BK99" s="7"/>
      <c r="BL99" s="14"/>
      <c r="BM99" s="28"/>
      <c r="BN99" s="20"/>
      <c r="BO99" s="25"/>
      <c r="BQ99" s="70"/>
      <c r="BR99" s="69"/>
      <c r="BS99" s="69"/>
      <c r="BT99" s="69"/>
      <c r="BU99" s="73"/>
    </row>
    <row r="100" spans="2:73" ht="11.7" customHeight="1" thickTop="1" thickBot="1" x14ac:dyDescent="0.25">
      <c r="B100" s="74">
        <v>144</v>
      </c>
      <c r="D100" s="70" t="s">
        <v>120</v>
      </c>
      <c r="E100" s="69" t="s">
        <v>3</v>
      </c>
      <c r="F100" s="69" t="s">
        <v>75</v>
      </c>
      <c r="G100" s="69" t="s">
        <v>5</v>
      </c>
      <c r="H100" s="6"/>
      <c r="I100" s="6"/>
      <c r="J100" s="21"/>
      <c r="K100" s="7"/>
      <c r="L100" s="7"/>
      <c r="M100" s="13"/>
      <c r="Y100" s="14"/>
      <c r="Z100" s="7"/>
      <c r="AA100" s="7"/>
      <c r="AB100" s="24"/>
      <c r="AC100" s="6"/>
      <c r="AD100" s="6"/>
      <c r="AF100" s="70" t="s">
        <v>172</v>
      </c>
      <c r="AG100" s="69" t="s">
        <v>3</v>
      </c>
      <c r="AH100" s="69" t="s">
        <v>61</v>
      </c>
      <c r="AI100" s="69" t="s">
        <v>5</v>
      </c>
      <c r="AJ100" s="73">
        <v>178</v>
      </c>
      <c r="AM100" s="73">
        <v>212</v>
      </c>
      <c r="AO100" s="70" t="s">
        <v>173</v>
      </c>
      <c r="AP100" s="69" t="s">
        <v>3</v>
      </c>
      <c r="AQ100" s="69" t="s">
        <v>56</v>
      </c>
      <c r="AR100" s="69" t="s">
        <v>5</v>
      </c>
      <c r="AS100" s="6"/>
      <c r="AT100" s="6"/>
      <c r="AU100" s="21"/>
      <c r="AV100" s="7"/>
      <c r="AW100" s="11"/>
      <c r="AX100" s="7"/>
      <c r="BJ100" s="14"/>
      <c r="BK100" s="7"/>
      <c r="BL100" s="7"/>
      <c r="BM100" s="24"/>
      <c r="BN100" s="6"/>
      <c r="BO100" s="6"/>
      <c r="BQ100" s="70" t="s">
        <v>174</v>
      </c>
      <c r="BR100" s="69" t="s">
        <v>3</v>
      </c>
      <c r="BS100" s="69" t="s">
        <v>41</v>
      </c>
      <c r="BT100" s="69" t="s">
        <v>5</v>
      </c>
      <c r="BU100" s="73">
        <v>246</v>
      </c>
    </row>
    <row r="101" spans="2:73" ht="11.7" customHeight="1" thickTop="1" thickBot="1" x14ac:dyDescent="0.25">
      <c r="B101" s="74"/>
      <c r="D101" s="70"/>
      <c r="E101" s="69"/>
      <c r="F101" s="69"/>
      <c r="G101" s="69"/>
      <c r="H101" s="7"/>
      <c r="I101" s="7"/>
      <c r="J101" s="7"/>
      <c r="K101" s="7"/>
      <c r="L101" s="7"/>
      <c r="M101" s="9"/>
      <c r="Y101" s="10"/>
      <c r="Z101" s="7"/>
      <c r="AA101" s="7"/>
      <c r="AB101" s="7"/>
      <c r="AC101" s="7"/>
      <c r="AD101" s="7"/>
      <c r="AF101" s="70"/>
      <c r="AG101" s="69"/>
      <c r="AH101" s="69"/>
      <c r="AI101" s="69"/>
      <c r="AJ101" s="73"/>
      <c r="AM101" s="73"/>
      <c r="AO101" s="70"/>
      <c r="AP101" s="69"/>
      <c r="AQ101" s="69"/>
      <c r="AR101" s="69"/>
      <c r="AS101" s="7"/>
      <c r="AT101" s="7"/>
      <c r="AU101" s="7"/>
      <c r="AV101" s="7"/>
      <c r="AW101" s="11"/>
      <c r="AX101" s="29"/>
      <c r="BJ101" s="10"/>
      <c r="BK101" s="7"/>
      <c r="BL101" s="7"/>
      <c r="BM101" s="7"/>
      <c r="BN101" s="7"/>
      <c r="BO101" s="7"/>
      <c r="BQ101" s="70"/>
      <c r="BR101" s="69"/>
      <c r="BS101" s="69"/>
      <c r="BT101" s="69"/>
      <c r="BU101" s="73"/>
    </row>
    <row r="102" spans="2:73" ht="11.7" customHeight="1" thickTop="1" thickBot="1" x14ac:dyDescent="0.25">
      <c r="B102" s="74">
        <v>145</v>
      </c>
      <c r="D102" s="70" t="s">
        <v>175</v>
      </c>
      <c r="E102" s="69" t="s">
        <v>3</v>
      </c>
      <c r="F102" s="69" t="s">
        <v>56</v>
      </c>
      <c r="G102" s="69" t="s">
        <v>5</v>
      </c>
      <c r="H102" s="6"/>
      <c r="I102" s="6"/>
      <c r="J102" s="7"/>
      <c r="K102" s="7"/>
      <c r="L102" s="11"/>
      <c r="M102" s="12"/>
      <c r="N102" s="30"/>
      <c r="X102" s="31"/>
      <c r="Y102" s="11"/>
      <c r="Z102" s="12"/>
      <c r="AA102" s="7"/>
      <c r="AB102" s="7"/>
      <c r="AC102" s="6"/>
      <c r="AD102" s="6"/>
      <c r="AF102" s="70" t="s">
        <v>176</v>
      </c>
      <c r="AG102" s="69" t="s">
        <v>3</v>
      </c>
      <c r="AH102" s="69" t="s">
        <v>18</v>
      </c>
      <c r="AI102" s="69" t="s">
        <v>5</v>
      </c>
      <c r="AJ102" s="73">
        <v>179</v>
      </c>
      <c r="AM102" s="73">
        <v>213</v>
      </c>
      <c r="AO102" s="70" t="s">
        <v>131</v>
      </c>
      <c r="AP102" s="69" t="s">
        <v>3</v>
      </c>
      <c r="AQ102" s="69" t="s">
        <v>20</v>
      </c>
      <c r="AR102" s="69" t="s">
        <v>5</v>
      </c>
      <c r="AS102" s="6"/>
      <c r="AT102" s="6"/>
      <c r="AU102" s="7"/>
      <c r="AV102" s="7"/>
      <c r="AW102" s="7"/>
      <c r="AX102" s="33"/>
      <c r="BJ102" s="27"/>
      <c r="BK102" s="12"/>
      <c r="BL102" s="7"/>
      <c r="BM102" s="7"/>
      <c r="BN102" s="6"/>
      <c r="BO102" s="6"/>
      <c r="BQ102" s="70" t="s">
        <v>177</v>
      </c>
      <c r="BR102" s="69" t="s">
        <v>3</v>
      </c>
      <c r="BS102" s="69" t="s">
        <v>8</v>
      </c>
      <c r="BT102" s="69" t="s">
        <v>5</v>
      </c>
      <c r="BU102" s="73">
        <v>247</v>
      </c>
    </row>
    <row r="103" spans="2:73" ht="11.7" customHeight="1" thickTop="1" thickBot="1" x14ac:dyDescent="0.25">
      <c r="B103" s="74"/>
      <c r="D103" s="70"/>
      <c r="E103" s="69"/>
      <c r="F103" s="69"/>
      <c r="G103" s="69"/>
      <c r="H103" s="7"/>
      <c r="I103" s="7"/>
      <c r="J103" s="9"/>
      <c r="K103" s="7"/>
      <c r="L103" s="11"/>
      <c r="M103" s="12"/>
      <c r="N103" s="30"/>
      <c r="X103" s="31"/>
      <c r="Y103" s="11"/>
      <c r="Z103" s="12"/>
      <c r="AA103" s="7"/>
      <c r="AB103" s="10"/>
      <c r="AC103" s="7"/>
      <c r="AD103" s="7"/>
      <c r="AF103" s="70"/>
      <c r="AG103" s="69"/>
      <c r="AH103" s="69"/>
      <c r="AI103" s="69"/>
      <c r="AJ103" s="73"/>
      <c r="AM103" s="73"/>
      <c r="AO103" s="70"/>
      <c r="AP103" s="69"/>
      <c r="AQ103" s="69"/>
      <c r="AR103" s="69"/>
      <c r="AS103" s="7"/>
      <c r="AT103" s="7"/>
      <c r="AU103" s="9"/>
      <c r="AV103" s="7"/>
      <c r="AW103" s="7"/>
      <c r="AX103" s="26"/>
      <c r="BJ103" s="27"/>
      <c r="BK103" s="12"/>
      <c r="BL103" s="7"/>
      <c r="BM103" s="10"/>
      <c r="BN103" s="7"/>
      <c r="BO103" s="7"/>
      <c r="BQ103" s="70"/>
      <c r="BR103" s="69"/>
      <c r="BS103" s="69"/>
      <c r="BT103" s="69"/>
      <c r="BU103" s="73"/>
    </row>
    <row r="104" spans="2:73" ht="11.7" customHeight="1" thickTop="1" x14ac:dyDescent="0.2">
      <c r="B104" s="74">
        <v>146</v>
      </c>
      <c r="D104" s="70" t="s">
        <v>178</v>
      </c>
      <c r="E104" s="69" t="s">
        <v>3</v>
      </c>
      <c r="F104" s="69" t="s">
        <v>11</v>
      </c>
      <c r="G104" s="69" t="s">
        <v>5</v>
      </c>
      <c r="H104" s="15"/>
      <c r="I104" s="23"/>
      <c r="J104" s="12"/>
      <c r="K104" s="13"/>
      <c r="L104" s="11"/>
      <c r="M104" s="12"/>
      <c r="N104" s="30"/>
      <c r="X104" s="31"/>
      <c r="Y104" s="11"/>
      <c r="Z104" s="12"/>
      <c r="AA104" s="14"/>
      <c r="AB104" s="11"/>
      <c r="AC104" s="22"/>
      <c r="AD104" s="15"/>
      <c r="AF104" s="70" t="s">
        <v>179</v>
      </c>
      <c r="AG104" s="69" t="s">
        <v>3</v>
      </c>
      <c r="AH104" s="69" t="s">
        <v>119</v>
      </c>
      <c r="AI104" s="69" t="s">
        <v>5</v>
      </c>
      <c r="AJ104" s="73">
        <v>180</v>
      </c>
      <c r="AM104" s="73">
        <v>214</v>
      </c>
      <c r="AO104" s="70" t="s">
        <v>180</v>
      </c>
      <c r="AP104" s="69" t="s">
        <v>3</v>
      </c>
      <c r="AQ104" s="69" t="s">
        <v>22</v>
      </c>
      <c r="AR104" s="69" t="s">
        <v>5</v>
      </c>
      <c r="AS104" s="15"/>
      <c r="AT104" s="23"/>
      <c r="AU104" s="12"/>
      <c r="AV104" s="13"/>
      <c r="AW104" s="7"/>
      <c r="AX104" s="26"/>
      <c r="BJ104" s="27"/>
      <c r="BK104" s="12"/>
      <c r="BL104" s="7"/>
      <c r="BM104" s="27"/>
      <c r="BN104" s="22"/>
      <c r="BO104" s="15"/>
      <c r="BQ104" s="70" t="s">
        <v>181</v>
      </c>
      <c r="BR104" s="69" t="s">
        <v>3</v>
      </c>
      <c r="BS104" s="69" t="s">
        <v>28</v>
      </c>
      <c r="BT104" s="69" t="s">
        <v>5</v>
      </c>
      <c r="BU104" s="73">
        <v>248</v>
      </c>
    </row>
    <row r="105" spans="2:73" ht="11.7" customHeight="1" thickBot="1" x14ac:dyDescent="0.25">
      <c r="B105" s="74"/>
      <c r="D105" s="70"/>
      <c r="E105" s="69"/>
      <c r="F105" s="69"/>
      <c r="G105" s="69"/>
      <c r="H105" s="7"/>
      <c r="I105" s="7"/>
      <c r="J105" s="7"/>
      <c r="K105" s="9"/>
      <c r="L105" s="11"/>
      <c r="M105" s="12"/>
      <c r="N105" s="30"/>
      <c r="X105" s="31"/>
      <c r="Y105" s="11"/>
      <c r="Z105" s="12"/>
      <c r="AA105" s="10"/>
      <c r="AB105" s="7"/>
      <c r="AC105" s="25"/>
      <c r="AD105" s="25"/>
      <c r="AF105" s="70"/>
      <c r="AG105" s="69"/>
      <c r="AH105" s="69"/>
      <c r="AI105" s="69"/>
      <c r="AJ105" s="73"/>
      <c r="AM105" s="73"/>
      <c r="AO105" s="70"/>
      <c r="AP105" s="69"/>
      <c r="AQ105" s="69"/>
      <c r="AR105" s="69"/>
      <c r="AS105" s="7"/>
      <c r="AT105" s="7"/>
      <c r="AU105" s="7"/>
      <c r="AV105" s="9"/>
      <c r="AW105" s="7"/>
      <c r="AX105" s="26"/>
      <c r="BJ105" s="27"/>
      <c r="BK105" s="12"/>
      <c r="BL105" s="28"/>
      <c r="BM105" s="12"/>
      <c r="BN105" s="25"/>
      <c r="BO105" s="25"/>
      <c r="BQ105" s="70"/>
      <c r="BR105" s="69"/>
      <c r="BS105" s="69"/>
      <c r="BT105" s="69"/>
      <c r="BU105" s="73"/>
    </row>
    <row r="106" spans="2:73" ht="11.7" customHeight="1" thickTop="1" thickBot="1" x14ac:dyDescent="0.25">
      <c r="B106" s="74">
        <v>147</v>
      </c>
      <c r="D106" s="70" t="s">
        <v>182</v>
      </c>
      <c r="E106" s="69" t="s">
        <v>3</v>
      </c>
      <c r="F106" s="69" t="s">
        <v>105</v>
      </c>
      <c r="G106" s="69" t="s">
        <v>5</v>
      </c>
      <c r="H106" s="6"/>
      <c r="I106" s="6"/>
      <c r="J106" s="11"/>
      <c r="K106" s="27"/>
      <c r="L106" s="27"/>
      <c r="M106" s="12"/>
      <c r="N106" s="30"/>
      <c r="X106" s="31"/>
      <c r="Y106" s="11"/>
      <c r="Z106" s="27"/>
      <c r="AA106" s="27"/>
      <c r="AB106" s="12"/>
      <c r="AC106" s="15"/>
      <c r="AD106" s="15"/>
      <c r="AF106" s="70" t="s">
        <v>333</v>
      </c>
      <c r="AG106" s="69" t="s">
        <v>3</v>
      </c>
      <c r="AH106" s="69" t="s">
        <v>11</v>
      </c>
      <c r="AI106" s="69" t="s">
        <v>5</v>
      </c>
      <c r="AJ106" s="73">
        <v>181</v>
      </c>
      <c r="AM106" s="73">
        <v>215</v>
      </c>
      <c r="AO106" s="70" t="s">
        <v>183</v>
      </c>
      <c r="AP106" s="69" t="s">
        <v>3</v>
      </c>
      <c r="AQ106" s="69" t="s">
        <v>184</v>
      </c>
      <c r="AR106" s="69" t="s">
        <v>5</v>
      </c>
      <c r="AS106" s="7"/>
      <c r="AT106" s="7"/>
      <c r="AU106" s="11"/>
      <c r="AV106" s="27"/>
      <c r="AW106" s="12"/>
      <c r="AX106" s="26"/>
      <c r="BJ106" s="27"/>
      <c r="BK106" s="27"/>
      <c r="BL106" s="32"/>
      <c r="BM106" s="7"/>
      <c r="BN106" s="6"/>
      <c r="BO106" s="6"/>
      <c r="BQ106" s="70" t="s">
        <v>185</v>
      </c>
      <c r="BR106" s="69" t="s">
        <v>3</v>
      </c>
      <c r="BS106" s="69" t="s">
        <v>68</v>
      </c>
      <c r="BT106" s="69" t="s">
        <v>5</v>
      </c>
      <c r="BU106" s="73">
        <v>249</v>
      </c>
    </row>
    <row r="107" spans="2:73" ht="11.7" customHeight="1" thickTop="1" thickBot="1" x14ac:dyDescent="0.25">
      <c r="B107" s="74"/>
      <c r="D107" s="70"/>
      <c r="E107" s="69"/>
      <c r="F107" s="69"/>
      <c r="G107" s="69"/>
      <c r="H107" s="7"/>
      <c r="I107" s="7"/>
      <c r="J107" s="19"/>
      <c r="K107" s="27"/>
      <c r="L107" s="27"/>
      <c r="M107" s="12"/>
      <c r="N107" s="30"/>
      <c r="X107" s="31"/>
      <c r="Y107" s="11"/>
      <c r="Z107" s="27"/>
      <c r="AA107" s="27"/>
      <c r="AB107" s="17"/>
      <c r="AC107" s="20"/>
      <c r="AD107" s="25"/>
      <c r="AF107" s="70"/>
      <c r="AG107" s="69"/>
      <c r="AH107" s="69"/>
      <c r="AI107" s="69"/>
      <c r="AJ107" s="73"/>
      <c r="AM107" s="73"/>
      <c r="AO107" s="70"/>
      <c r="AP107" s="69"/>
      <c r="AQ107" s="69"/>
      <c r="AR107" s="69"/>
      <c r="AS107" s="25"/>
      <c r="AT107" s="16"/>
      <c r="AU107" s="17"/>
      <c r="AV107" s="27"/>
      <c r="AW107" s="12"/>
      <c r="AX107" s="26"/>
      <c r="BJ107" s="27"/>
      <c r="BK107" s="27"/>
      <c r="BL107" s="34"/>
      <c r="BM107" s="10"/>
      <c r="BN107" s="7"/>
      <c r="BO107" s="7"/>
      <c r="BQ107" s="70"/>
      <c r="BR107" s="69"/>
      <c r="BS107" s="69"/>
      <c r="BT107" s="69"/>
      <c r="BU107" s="73"/>
    </row>
    <row r="108" spans="2:73" ht="11.7" customHeight="1" thickTop="1" thickBot="1" x14ac:dyDescent="0.25">
      <c r="B108" s="74">
        <v>148</v>
      </c>
      <c r="D108" s="70" t="s">
        <v>186</v>
      </c>
      <c r="E108" s="69" t="s">
        <v>3</v>
      </c>
      <c r="F108" s="69" t="s">
        <v>44</v>
      </c>
      <c r="G108" s="69" t="s">
        <v>5</v>
      </c>
      <c r="H108" s="15"/>
      <c r="I108" s="23"/>
      <c r="J108" s="7"/>
      <c r="K108" s="11"/>
      <c r="L108" s="27"/>
      <c r="M108" s="12"/>
      <c r="N108" s="30"/>
      <c r="X108" s="31"/>
      <c r="Y108" s="11"/>
      <c r="Z108" s="27"/>
      <c r="AA108" s="12"/>
      <c r="AB108" s="24"/>
      <c r="AC108" s="6"/>
      <c r="AD108" s="6"/>
      <c r="AF108" s="70" t="s">
        <v>187</v>
      </c>
      <c r="AG108" s="69" t="s">
        <v>3</v>
      </c>
      <c r="AH108" s="69" t="s">
        <v>75</v>
      </c>
      <c r="AI108" s="69" t="s">
        <v>5</v>
      </c>
      <c r="AJ108" s="73">
        <v>182</v>
      </c>
      <c r="AM108" s="73">
        <v>216</v>
      </c>
      <c r="AO108" s="70" t="s">
        <v>334</v>
      </c>
      <c r="AP108" s="69" t="s">
        <v>3</v>
      </c>
      <c r="AQ108" s="69" t="s">
        <v>24</v>
      </c>
      <c r="AR108" s="69" t="s">
        <v>5</v>
      </c>
      <c r="AS108" s="6"/>
      <c r="AT108" s="6"/>
      <c r="AU108" s="21"/>
      <c r="AV108" s="11"/>
      <c r="AW108" s="12"/>
      <c r="AX108" s="26"/>
      <c r="BJ108" s="27"/>
      <c r="BK108" s="27"/>
      <c r="BL108" s="12"/>
      <c r="BM108" s="11"/>
      <c r="BN108" s="22"/>
      <c r="BO108" s="15"/>
      <c r="BQ108" s="70" t="s">
        <v>188</v>
      </c>
      <c r="BR108" s="69" t="s">
        <v>3</v>
      </c>
      <c r="BS108" s="69" t="s">
        <v>16</v>
      </c>
      <c r="BT108" s="69" t="s">
        <v>5</v>
      </c>
      <c r="BU108" s="73">
        <v>250</v>
      </c>
    </row>
    <row r="109" spans="2:73" ht="11.7" customHeight="1" thickTop="1" thickBot="1" x14ac:dyDescent="0.25">
      <c r="B109" s="74"/>
      <c r="D109" s="70"/>
      <c r="E109" s="69"/>
      <c r="F109" s="69"/>
      <c r="G109" s="69"/>
      <c r="H109" s="7"/>
      <c r="I109" s="7"/>
      <c r="J109" s="7"/>
      <c r="K109" s="11"/>
      <c r="L109" s="17"/>
      <c r="M109" s="12"/>
      <c r="N109" s="30"/>
      <c r="X109" s="31"/>
      <c r="Y109" s="11"/>
      <c r="Z109" s="17"/>
      <c r="AA109" s="12"/>
      <c r="AB109" s="7"/>
      <c r="AC109" s="7"/>
      <c r="AD109" s="7"/>
      <c r="AF109" s="70"/>
      <c r="AG109" s="69"/>
      <c r="AH109" s="69"/>
      <c r="AI109" s="69"/>
      <c r="AJ109" s="73"/>
      <c r="AM109" s="73"/>
      <c r="AO109" s="70"/>
      <c r="AP109" s="69"/>
      <c r="AQ109" s="69"/>
      <c r="AR109" s="69"/>
      <c r="AS109" s="7"/>
      <c r="AT109" s="7"/>
      <c r="AU109" s="7"/>
      <c r="AV109" s="11"/>
      <c r="AW109" s="29"/>
      <c r="AX109" s="26"/>
      <c r="BJ109" s="27"/>
      <c r="BK109" s="17"/>
      <c r="BL109" s="12"/>
      <c r="BM109" s="7"/>
      <c r="BN109" s="25"/>
      <c r="BO109" s="25"/>
      <c r="BQ109" s="70"/>
      <c r="BR109" s="69"/>
      <c r="BS109" s="69"/>
      <c r="BT109" s="69"/>
      <c r="BU109" s="73"/>
    </row>
    <row r="110" spans="2:73" ht="11.7" customHeight="1" thickTop="1" thickBot="1" x14ac:dyDescent="0.25">
      <c r="B110" s="74">
        <v>149</v>
      </c>
      <c r="D110" s="70" t="s">
        <v>189</v>
      </c>
      <c r="E110" s="69" t="s">
        <v>3</v>
      </c>
      <c r="F110" s="69" t="s">
        <v>16</v>
      </c>
      <c r="G110" s="69" t="s">
        <v>5</v>
      </c>
      <c r="H110" s="6"/>
      <c r="I110" s="6"/>
      <c r="J110" s="7"/>
      <c r="K110" s="7"/>
      <c r="L110" s="21"/>
      <c r="M110" s="7"/>
      <c r="N110" s="30"/>
      <c r="X110" s="31"/>
      <c r="Y110" s="7"/>
      <c r="Z110" s="24"/>
      <c r="AA110" s="7"/>
      <c r="AB110" s="7"/>
      <c r="AC110" s="15"/>
      <c r="AD110" s="15"/>
      <c r="AF110" s="70" t="s">
        <v>190</v>
      </c>
      <c r="AG110" s="69" t="s">
        <v>3</v>
      </c>
      <c r="AH110" s="69" t="s">
        <v>13</v>
      </c>
      <c r="AI110" s="69" t="s">
        <v>5</v>
      </c>
      <c r="AJ110" s="73">
        <v>183</v>
      </c>
      <c r="AM110" s="73">
        <v>217</v>
      </c>
      <c r="AO110" s="70" t="s">
        <v>191</v>
      </c>
      <c r="AP110" s="69" t="s">
        <v>3</v>
      </c>
      <c r="AQ110" s="69" t="s">
        <v>41</v>
      </c>
      <c r="AR110" s="69" t="s">
        <v>5</v>
      </c>
      <c r="AS110" s="7"/>
      <c r="AT110" s="7"/>
      <c r="AU110" s="7"/>
      <c r="AV110" s="7"/>
      <c r="AW110" s="21"/>
      <c r="AX110" s="11"/>
      <c r="BJ110" s="12"/>
      <c r="BK110" s="24"/>
      <c r="BL110" s="7"/>
      <c r="BM110" s="7"/>
      <c r="BN110" s="6"/>
      <c r="BO110" s="6"/>
      <c r="BQ110" s="70" t="s">
        <v>192</v>
      </c>
      <c r="BR110" s="69" t="s">
        <v>3</v>
      </c>
      <c r="BS110" s="69" t="s">
        <v>36</v>
      </c>
      <c r="BT110" s="69" t="s">
        <v>5</v>
      </c>
      <c r="BU110" s="73">
        <v>251</v>
      </c>
    </row>
    <row r="111" spans="2:73" ht="11.7" customHeight="1" thickTop="1" thickBot="1" x14ac:dyDescent="0.25">
      <c r="B111" s="74"/>
      <c r="D111" s="70"/>
      <c r="E111" s="69"/>
      <c r="F111" s="69"/>
      <c r="G111" s="69"/>
      <c r="H111" s="7"/>
      <c r="I111" s="7"/>
      <c r="J111" s="9"/>
      <c r="K111" s="7"/>
      <c r="L111" s="13"/>
      <c r="M111" s="7"/>
      <c r="N111" s="30"/>
      <c r="X111" s="31"/>
      <c r="Y111" s="7"/>
      <c r="Z111" s="14"/>
      <c r="AA111" s="7"/>
      <c r="AB111" s="28"/>
      <c r="AC111" s="20"/>
      <c r="AD111" s="25"/>
      <c r="AF111" s="70"/>
      <c r="AG111" s="69"/>
      <c r="AH111" s="69"/>
      <c r="AI111" s="69"/>
      <c r="AJ111" s="73"/>
      <c r="AM111" s="73"/>
      <c r="AO111" s="70"/>
      <c r="AP111" s="69"/>
      <c r="AQ111" s="69"/>
      <c r="AR111" s="69"/>
      <c r="AS111" s="25"/>
      <c r="AT111" s="16"/>
      <c r="AU111" s="29"/>
      <c r="AV111" s="7"/>
      <c r="AW111" s="13"/>
      <c r="AX111" s="11"/>
      <c r="BJ111" s="12"/>
      <c r="BK111" s="14"/>
      <c r="BL111" s="7"/>
      <c r="BM111" s="10"/>
      <c r="BN111" s="7"/>
      <c r="BO111" s="7"/>
      <c r="BQ111" s="70"/>
      <c r="BR111" s="69"/>
      <c r="BS111" s="69"/>
      <c r="BT111" s="69"/>
      <c r="BU111" s="73"/>
    </row>
    <row r="112" spans="2:73" ht="11.7" customHeight="1" thickTop="1" thickBot="1" x14ac:dyDescent="0.25">
      <c r="B112" s="74">
        <v>150</v>
      </c>
      <c r="D112" s="70" t="s">
        <v>193</v>
      </c>
      <c r="E112" s="69" t="s">
        <v>3</v>
      </c>
      <c r="F112" s="69" t="s">
        <v>24</v>
      </c>
      <c r="G112" s="69" t="s">
        <v>5</v>
      </c>
      <c r="H112" s="15"/>
      <c r="I112" s="23"/>
      <c r="J112" s="27"/>
      <c r="K112" s="12"/>
      <c r="L112" s="13"/>
      <c r="M112" s="7"/>
      <c r="N112" s="30"/>
      <c r="Q112" s="35"/>
      <c r="R112" s="36"/>
      <c r="T112" s="35"/>
      <c r="U112" s="36"/>
      <c r="X112" s="31"/>
      <c r="Y112" s="7"/>
      <c r="Z112" s="14"/>
      <c r="AA112" s="11"/>
      <c r="AB112" s="32"/>
      <c r="AC112" s="6"/>
      <c r="AD112" s="6"/>
      <c r="AF112" s="70" t="s">
        <v>191</v>
      </c>
      <c r="AG112" s="69" t="s">
        <v>3</v>
      </c>
      <c r="AH112" s="69" t="s">
        <v>68</v>
      </c>
      <c r="AI112" s="69" t="s">
        <v>5</v>
      </c>
      <c r="AJ112" s="73">
        <v>184</v>
      </c>
      <c r="AM112" s="73">
        <v>218</v>
      </c>
      <c r="AO112" s="70" t="s">
        <v>194</v>
      </c>
      <c r="AP112" s="69" t="s">
        <v>3</v>
      </c>
      <c r="AQ112" s="69" t="s">
        <v>53</v>
      </c>
      <c r="AR112" s="69" t="s">
        <v>5</v>
      </c>
      <c r="AS112" s="6"/>
      <c r="AT112" s="6"/>
      <c r="AU112" s="33"/>
      <c r="AV112" s="12"/>
      <c r="AW112" s="13"/>
      <c r="AX112" s="11"/>
      <c r="BB112" s="35"/>
      <c r="BC112" s="36"/>
      <c r="BE112" s="35"/>
      <c r="BF112" s="36"/>
      <c r="BJ112" s="12"/>
      <c r="BK112" s="14"/>
      <c r="BL112" s="11"/>
      <c r="BM112" s="27"/>
      <c r="BN112" s="22"/>
      <c r="BO112" s="15"/>
      <c r="BQ112" s="70" t="s">
        <v>195</v>
      </c>
      <c r="BR112" s="69" t="s">
        <v>3</v>
      </c>
      <c r="BS112" s="69" t="s">
        <v>105</v>
      </c>
      <c r="BT112" s="69" t="s">
        <v>5</v>
      </c>
      <c r="BU112" s="73">
        <v>252</v>
      </c>
    </row>
    <row r="113" spans="2:73" ht="11.7" customHeight="1" thickTop="1" thickBot="1" x14ac:dyDescent="0.25">
      <c r="B113" s="74"/>
      <c r="D113" s="70"/>
      <c r="E113" s="69"/>
      <c r="F113" s="69"/>
      <c r="G113" s="69"/>
      <c r="H113" s="7"/>
      <c r="I113" s="7"/>
      <c r="J113" s="11"/>
      <c r="K113" s="29"/>
      <c r="L113" s="13"/>
      <c r="M113" s="7"/>
      <c r="N113" s="30"/>
      <c r="Q113" s="36"/>
      <c r="R113" s="36"/>
      <c r="T113" s="36"/>
      <c r="U113" s="36"/>
      <c r="X113" s="31"/>
      <c r="Y113" s="7"/>
      <c r="Z113" s="14"/>
      <c r="AA113" s="28"/>
      <c r="AB113" s="12"/>
      <c r="AC113" s="7"/>
      <c r="AD113" s="7"/>
      <c r="AF113" s="70"/>
      <c r="AG113" s="69"/>
      <c r="AH113" s="69"/>
      <c r="AI113" s="69"/>
      <c r="AJ113" s="73"/>
      <c r="AM113" s="73"/>
      <c r="AO113" s="70"/>
      <c r="AP113" s="69"/>
      <c r="AQ113" s="69"/>
      <c r="AR113" s="69"/>
      <c r="AS113" s="7"/>
      <c r="AT113" s="7"/>
      <c r="AU113" s="11"/>
      <c r="AV113" s="29"/>
      <c r="AW113" s="13"/>
      <c r="AX113" s="11"/>
      <c r="BB113" s="36"/>
      <c r="BC113" s="36"/>
      <c r="BE113" s="36"/>
      <c r="BF113" s="36"/>
      <c r="BJ113" s="12"/>
      <c r="BK113" s="14"/>
      <c r="BL113" s="28"/>
      <c r="BM113" s="12"/>
      <c r="BN113" s="25"/>
      <c r="BO113" s="25"/>
      <c r="BQ113" s="70"/>
      <c r="BR113" s="69"/>
      <c r="BS113" s="69"/>
      <c r="BT113" s="69"/>
      <c r="BU113" s="73"/>
    </row>
    <row r="114" spans="2:73" ht="11.7" customHeight="1" thickTop="1" x14ac:dyDescent="0.2">
      <c r="B114" s="74">
        <v>151</v>
      </c>
      <c r="D114" s="70" t="s">
        <v>193</v>
      </c>
      <c r="E114" s="69" t="s">
        <v>3</v>
      </c>
      <c r="F114" s="69" t="s">
        <v>20</v>
      </c>
      <c r="G114" s="69" t="s">
        <v>5</v>
      </c>
      <c r="H114" s="7"/>
      <c r="I114" s="7"/>
      <c r="J114" s="7"/>
      <c r="K114" s="21"/>
      <c r="L114" s="7"/>
      <c r="M114" s="7"/>
      <c r="N114" s="42"/>
      <c r="O114" s="38">
        <v>3</v>
      </c>
      <c r="P114" s="39"/>
      <c r="Q114" s="39"/>
      <c r="R114" s="40"/>
      <c r="T114" s="38">
        <v>6</v>
      </c>
      <c r="U114" s="39"/>
      <c r="V114" s="39"/>
      <c r="W114" s="40"/>
      <c r="X114" s="41"/>
      <c r="Y114" s="7"/>
      <c r="Z114" s="7"/>
      <c r="AA114" s="24"/>
      <c r="AB114" s="7"/>
      <c r="AC114" s="15"/>
      <c r="AD114" s="15"/>
      <c r="AF114" s="70" t="s">
        <v>27</v>
      </c>
      <c r="AG114" s="69" t="s">
        <v>3</v>
      </c>
      <c r="AH114" s="69" t="s">
        <v>16</v>
      </c>
      <c r="AI114" s="69" t="s">
        <v>5</v>
      </c>
      <c r="AJ114" s="73">
        <v>185</v>
      </c>
      <c r="AM114" s="73">
        <v>219</v>
      </c>
      <c r="AO114" s="70" t="s">
        <v>196</v>
      </c>
      <c r="AP114" s="69" t="s">
        <v>3</v>
      </c>
      <c r="AQ114" s="69" t="s">
        <v>11</v>
      </c>
      <c r="AR114" s="69" t="s">
        <v>5</v>
      </c>
      <c r="AS114" s="7"/>
      <c r="AT114" s="7"/>
      <c r="AU114" s="7"/>
      <c r="AV114" s="21"/>
      <c r="AW114" s="7"/>
      <c r="AX114" s="11"/>
      <c r="AZ114" s="38">
        <v>7</v>
      </c>
      <c r="BA114" s="39"/>
      <c r="BB114" s="39"/>
      <c r="BC114" s="40"/>
      <c r="BE114" s="38">
        <v>2</v>
      </c>
      <c r="BF114" s="39"/>
      <c r="BG114" s="39"/>
      <c r="BH114" s="40"/>
      <c r="BJ114" s="12"/>
      <c r="BK114" s="7"/>
      <c r="BL114" s="24"/>
      <c r="BM114" s="7"/>
      <c r="BN114" s="15"/>
      <c r="BO114" s="15"/>
      <c r="BQ114" s="70" t="s">
        <v>197</v>
      </c>
      <c r="BR114" s="69" t="s">
        <v>3</v>
      </c>
      <c r="BS114" s="69" t="s">
        <v>18</v>
      </c>
      <c r="BT114" s="69" t="s">
        <v>5</v>
      </c>
      <c r="BU114" s="73">
        <v>253</v>
      </c>
    </row>
    <row r="115" spans="2:73" ht="11.7" customHeight="1" thickBot="1" x14ac:dyDescent="0.25">
      <c r="B115" s="74"/>
      <c r="D115" s="70"/>
      <c r="E115" s="69"/>
      <c r="F115" s="69"/>
      <c r="G115" s="69"/>
      <c r="H115" s="25"/>
      <c r="I115" s="16"/>
      <c r="J115" s="29"/>
      <c r="K115" s="13"/>
      <c r="L115" s="7"/>
      <c r="M115" s="7"/>
      <c r="N115" s="42"/>
      <c r="O115" s="56" t="s">
        <v>335</v>
      </c>
      <c r="P115" s="57"/>
      <c r="Q115" s="57"/>
      <c r="R115" s="58"/>
      <c r="T115" s="56" t="s">
        <v>336</v>
      </c>
      <c r="U115" s="57"/>
      <c r="V115" s="57"/>
      <c r="W115" s="58"/>
      <c r="X115" s="41"/>
      <c r="Y115" s="7"/>
      <c r="Z115" s="7"/>
      <c r="AA115" s="14"/>
      <c r="AB115" s="28"/>
      <c r="AC115" s="20"/>
      <c r="AD115" s="25"/>
      <c r="AF115" s="70"/>
      <c r="AG115" s="69"/>
      <c r="AH115" s="69"/>
      <c r="AI115" s="69"/>
      <c r="AJ115" s="73"/>
      <c r="AM115" s="73"/>
      <c r="AO115" s="70"/>
      <c r="AP115" s="69"/>
      <c r="AQ115" s="69"/>
      <c r="AR115" s="69"/>
      <c r="AS115" s="25"/>
      <c r="AT115" s="16"/>
      <c r="AU115" s="29"/>
      <c r="AV115" s="13"/>
      <c r="AW115" s="7"/>
      <c r="AX115" s="11"/>
      <c r="AZ115" s="56" t="s">
        <v>337</v>
      </c>
      <c r="BA115" s="57"/>
      <c r="BB115" s="57"/>
      <c r="BC115" s="58"/>
      <c r="BE115" s="56" t="s">
        <v>338</v>
      </c>
      <c r="BF115" s="57"/>
      <c r="BG115" s="57"/>
      <c r="BH115" s="58"/>
      <c r="BJ115" s="12"/>
      <c r="BK115" s="7"/>
      <c r="BL115" s="14"/>
      <c r="BM115" s="28"/>
      <c r="BN115" s="20"/>
      <c r="BO115" s="25"/>
      <c r="BQ115" s="70"/>
      <c r="BR115" s="69"/>
      <c r="BS115" s="69"/>
      <c r="BT115" s="69"/>
      <c r="BU115" s="73"/>
    </row>
    <row r="116" spans="2:73" ht="11.7" customHeight="1" thickTop="1" thickBot="1" x14ac:dyDescent="0.25">
      <c r="B116" s="74">
        <v>152</v>
      </c>
      <c r="D116" s="70" t="s">
        <v>198</v>
      </c>
      <c r="E116" s="69" t="s">
        <v>3</v>
      </c>
      <c r="F116" s="69" t="s">
        <v>199</v>
      </c>
      <c r="G116" s="69" t="s">
        <v>5</v>
      </c>
      <c r="H116" s="6"/>
      <c r="I116" s="6"/>
      <c r="J116" s="21"/>
      <c r="K116" s="7"/>
      <c r="L116" s="7"/>
      <c r="M116" s="7"/>
      <c r="N116" s="45"/>
      <c r="O116" s="56"/>
      <c r="P116" s="57"/>
      <c r="Q116" s="57"/>
      <c r="R116" s="58"/>
      <c r="T116" s="56"/>
      <c r="U116" s="57"/>
      <c r="V116" s="57"/>
      <c r="W116" s="58"/>
      <c r="X116" s="44"/>
      <c r="Y116" s="7"/>
      <c r="Z116" s="7"/>
      <c r="AA116" s="7"/>
      <c r="AB116" s="24"/>
      <c r="AC116" s="6"/>
      <c r="AD116" s="6"/>
      <c r="AF116" s="70" t="s">
        <v>200</v>
      </c>
      <c r="AG116" s="69" t="s">
        <v>3</v>
      </c>
      <c r="AH116" s="69" t="s">
        <v>4</v>
      </c>
      <c r="AI116" s="69" t="s">
        <v>5</v>
      </c>
      <c r="AJ116" s="73">
        <v>186</v>
      </c>
      <c r="AM116" s="73">
        <v>220</v>
      </c>
      <c r="AO116" s="70" t="s">
        <v>201</v>
      </c>
      <c r="AP116" s="69" t="s">
        <v>3</v>
      </c>
      <c r="AQ116" s="69" t="s">
        <v>4</v>
      </c>
      <c r="AR116" s="69" t="s">
        <v>5</v>
      </c>
      <c r="AS116" s="6"/>
      <c r="AT116" s="6"/>
      <c r="AU116" s="21"/>
      <c r="AV116" s="7"/>
      <c r="AW116" s="7"/>
      <c r="AX116" s="11"/>
      <c r="AY116" s="46"/>
      <c r="AZ116" s="56"/>
      <c r="BA116" s="57"/>
      <c r="BB116" s="57"/>
      <c r="BC116" s="58"/>
      <c r="BE116" s="56"/>
      <c r="BF116" s="57"/>
      <c r="BG116" s="57"/>
      <c r="BH116" s="58"/>
      <c r="BI116" s="46"/>
      <c r="BJ116" s="12"/>
      <c r="BK116" s="7"/>
      <c r="BL116" s="7"/>
      <c r="BM116" s="24"/>
      <c r="BN116" s="6"/>
      <c r="BO116" s="6"/>
      <c r="BQ116" s="70" t="s">
        <v>202</v>
      </c>
      <c r="BR116" s="69" t="s">
        <v>3</v>
      </c>
      <c r="BS116" s="69" t="s">
        <v>32</v>
      </c>
      <c r="BT116" s="69" t="s">
        <v>5</v>
      </c>
      <c r="BU116" s="73">
        <v>254</v>
      </c>
    </row>
    <row r="117" spans="2:73" ht="11.7" customHeight="1" thickTop="1" x14ac:dyDescent="0.2">
      <c r="B117" s="74"/>
      <c r="D117" s="70"/>
      <c r="E117" s="69"/>
      <c r="F117" s="69"/>
      <c r="G117" s="69"/>
      <c r="H117" s="7"/>
      <c r="I117" s="7"/>
      <c r="J117" s="7"/>
      <c r="K117" s="7"/>
      <c r="L117" s="7"/>
      <c r="M117" s="11"/>
      <c r="N117" s="47"/>
      <c r="O117" s="56"/>
      <c r="P117" s="57"/>
      <c r="Q117" s="57"/>
      <c r="R117" s="58"/>
      <c r="T117" s="56"/>
      <c r="U117" s="57"/>
      <c r="V117" s="57"/>
      <c r="W117" s="58"/>
      <c r="X117" s="48"/>
      <c r="Y117" s="12"/>
      <c r="Z117" s="7"/>
      <c r="AA117" s="7"/>
      <c r="AB117" s="7"/>
      <c r="AC117" s="7"/>
      <c r="AD117" s="7"/>
      <c r="AF117" s="70"/>
      <c r="AG117" s="69"/>
      <c r="AH117" s="69"/>
      <c r="AI117" s="69"/>
      <c r="AJ117" s="73"/>
      <c r="AM117" s="73"/>
      <c r="AO117" s="70"/>
      <c r="AP117" s="69"/>
      <c r="AQ117" s="69"/>
      <c r="AR117" s="69"/>
      <c r="AS117" s="7"/>
      <c r="AT117" s="7"/>
      <c r="AU117" s="7"/>
      <c r="AV117" s="7"/>
      <c r="AW117" s="7"/>
      <c r="AX117" s="7"/>
      <c r="AY117" s="55"/>
      <c r="AZ117" s="56"/>
      <c r="BA117" s="57"/>
      <c r="BB117" s="57"/>
      <c r="BC117" s="58"/>
      <c r="BE117" s="56"/>
      <c r="BF117" s="57"/>
      <c r="BG117" s="57"/>
      <c r="BH117" s="58"/>
      <c r="BI117" s="49"/>
      <c r="BJ117" s="7"/>
      <c r="BK117" s="7"/>
      <c r="BL117" s="7"/>
      <c r="BM117" s="7"/>
      <c r="BN117" s="7"/>
      <c r="BO117" s="7"/>
      <c r="BQ117" s="70"/>
      <c r="BR117" s="69"/>
      <c r="BS117" s="69"/>
      <c r="BT117" s="69"/>
      <c r="BU117" s="73"/>
    </row>
    <row r="118" spans="2:73" ht="11.7" customHeight="1" thickBot="1" x14ac:dyDescent="0.25">
      <c r="B118" s="74">
        <v>153</v>
      </c>
      <c r="D118" s="70" t="s">
        <v>203</v>
      </c>
      <c r="E118" s="69" t="s">
        <v>3</v>
      </c>
      <c r="F118" s="69" t="s">
        <v>32</v>
      </c>
      <c r="G118" s="69" t="s">
        <v>5</v>
      </c>
      <c r="H118" s="6"/>
      <c r="I118" s="6"/>
      <c r="J118" s="7"/>
      <c r="K118" s="7"/>
      <c r="L118" s="7"/>
      <c r="M118" s="11"/>
      <c r="O118" s="63" t="s">
        <v>326</v>
      </c>
      <c r="P118" s="64"/>
      <c r="Q118" s="64"/>
      <c r="R118" s="65"/>
      <c r="T118" s="63" t="s">
        <v>328</v>
      </c>
      <c r="U118" s="64"/>
      <c r="V118" s="64"/>
      <c r="W118" s="65"/>
      <c r="Y118" s="12"/>
      <c r="Z118" s="7"/>
      <c r="AA118" s="7"/>
      <c r="AB118" s="7"/>
      <c r="AC118" s="6"/>
      <c r="AD118" s="6"/>
      <c r="AF118" s="70" t="s">
        <v>204</v>
      </c>
      <c r="AG118" s="69" t="s">
        <v>3</v>
      </c>
      <c r="AH118" s="69" t="s">
        <v>32</v>
      </c>
      <c r="AI118" s="69" t="s">
        <v>5</v>
      </c>
      <c r="AJ118" s="73">
        <v>187</v>
      </c>
      <c r="AM118" s="73">
        <v>221</v>
      </c>
      <c r="AO118" s="70" t="s">
        <v>205</v>
      </c>
      <c r="AP118" s="69" t="s">
        <v>3</v>
      </c>
      <c r="AQ118" s="69" t="s">
        <v>8</v>
      </c>
      <c r="AR118" s="69" t="s">
        <v>5</v>
      </c>
      <c r="AS118" s="6"/>
      <c r="AT118" s="6"/>
      <c r="AU118" s="7"/>
      <c r="AV118" s="7"/>
      <c r="AW118" s="7"/>
      <c r="AX118" s="7"/>
      <c r="AY118" s="42"/>
      <c r="AZ118" s="63" t="s">
        <v>326</v>
      </c>
      <c r="BA118" s="64"/>
      <c r="BB118" s="64"/>
      <c r="BC118" s="65"/>
      <c r="BE118" s="63" t="s">
        <v>328</v>
      </c>
      <c r="BF118" s="64"/>
      <c r="BG118" s="64"/>
      <c r="BH118" s="65"/>
      <c r="BI118" s="41"/>
      <c r="BJ118" s="7"/>
      <c r="BK118" s="7"/>
      <c r="BL118" s="7"/>
      <c r="BM118" s="7"/>
      <c r="BN118" s="6"/>
      <c r="BO118" s="6"/>
      <c r="BQ118" s="70" t="s">
        <v>206</v>
      </c>
      <c r="BR118" s="69" t="s">
        <v>3</v>
      </c>
      <c r="BS118" s="69" t="s">
        <v>26</v>
      </c>
      <c r="BT118" s="69" t="s">
        <v>5</v>
      </c>
      <c r="BU118" s="73">
        <v>255</v>
      </c>
    </row>
    <row r="119" spans="2:73" ht="11.7" customHeight="1" thickTop="1" thickBot="1" x14ac:dyDescent="0.25">
      <c r="B119" s="74"/>
      <c r="D119" s="70"/>
      <c r="E119" s="69"/>
      <c r="F119" s="69"/>
      <c r="G119" s="69"/>
      <c r="H119" s="7"/>
      <c r="I119" s="7"/>
      <c r="J119" s="9"/>
      <c r="K119" s="7"/>
      <c r="L119" s="7"/>
      <c r="M119" s="11"/>
      <c r="O119" s="66"/>
      <c r="P119" s="67"/>
      <c r="Q119" s="67"/>
      <c r="R119" s="68"/>
      <c r="T119" s="66"/>
      <c r="U119" s="67"/>
      <c r="V119" s="67"/>
      <c r="W119" s="68"/>
      <c r="Y119" s="12"/>
      <c r="Z119" s="7"/>
      <c r="AA119" s="7"/>
      <c r="AB119" s="10"/>
      <c r="AC119" s="7"/>
      <c r="AD119" s="7"/>
      <c r="AF119" s="70"/>
      <c r="AG119" s="69"/>
      <c r="AH119" s="69"/>
      <c r="AI119" s="69"/>
      <c r="AJ119" s="73"/>
      <c r="AM119" s="73"/>
      <c r="AO119" s="70"/>
      <c r="AP119" s="69"/>
      <c r="AQ119" s="69"/>
      <c r="AR119" s="69"/>
      <c r="AS119" s="7"/>
      <c r="AT119" s="7"/>
      <c r="AU119" s="9"/>
      <c r="AV119" s="7"/>
      <c r="AW119" s="7"/>
      <c r="AX119" s="7"/>
      <c r="AY119" s="42"/>
      <c r="AZ119" s="66"/>
      <c r="BA119" s="67"/>
      <c r="BB119" s="67"/>
      <c r="BC119" s="68"/>
      <c r="BE119" s="66"/>
      <c r="BF119" s="67"/>
      <c r="BG119" s="67"/>
      <c r="BH119" s="68"/>
      <c r="BI119" s="41"/>
      <c r="BJ119" s="7"/>
      <c r="BK119" s="7"/>
      <c r="BL119" s="7"/>
      <c r="BM119" s="10"/>
      <c r="BN119" s="7"/>
      <c r="BO119" s="7"/>
      <c r="BQ119" s="70"/>
      <c r="BR119" s="69"/>
      <c r="BS119" s="69"/>
      <c r="BT119" s="69"/>
      <c r="BU119" s="73"/>
    </row>
    <row r="120" spans="2:73" ht="11.7" customHeight="1" thickTop="1" x14ac:dyDescent="0.2">
      <c r="B120" s="74">
        <v>154</v>
      </c>
      <c r="D120" s="70" t="s">
        <v>207</v>
      </c>
      <c r="E120" s="69" t="s">
        <v>3</v>
      </c>
      <c r="F120" s="69" t="s">
        <v>65</v>
      </c>
      <c r="G120" s="69" t="s">
        <v>5</v>
      </c>
      <c r="H120" s="15"/>
      <c r="I120" s="23"/>
      <c r="J120" s="12"/>
      <c r="K120" s="13"/>
      <c r="L120" s="7"/>
      <c r="M120" s="11"/>
      <c r="Q120" s="35"/>
      <c r="R120" s="36"/>
      <c r="T120" s="35"/>
      <c r="U120" s="36"/>
      <c r="Y120" s="12"/>
      <c r="Z120" s="7"/>
      <c r="AA120" s="14"/>
      <c r="AB120" s="11"/>
      <c r="AC120" s="22"/>
      <c r="AD120" s="15"/>
      <c r="AF120" s="70" t="s">
        <v>208</v>
      </c>
      <c r="AG120" s="69" t="s">
        <v>3</v>
      </c>
      <c r="AH120" s="69" t="s">
        <v>68</v>
      </c>
      <c r="AI120" s="69" t="s">
        <v>5</v>
      </c>
      <c r="AJ120" s="73">
        <v>188</v>
      </c>
      <c r="AM120" s="73">
        <v>222</v>
      </c>
      <c r="AO120" s="70" t="s">
        <v>69</v>
      </c>
      <c r="AP120" s="69" t="s">
        <v>3</v>
      </c>
      <c r="AQ120" s="69" t="s">
        <v>105</v>
      </c>
      <c r="AR120" s="69" t="s">
        <v>5</v>
      </c>
      <c r="AS120" s="15"/>
      <c r="AT120" s="23"/>
      <c r="AU120" s="12"/>
      <c r="AV120" s="13"/>
      <c r="AW120" s="7"/>
      <c r="AX120" s="7"/>
      <c r="AY120" s="30"/>
      <c r="BB120" s="35"/>
      <c r="BC120" s="36"/>
      <c r="BE120" s="35"/>
      <c r="BF120" s="36"/>
      <c r="BI120" s="31"/>
      <c r="BJ120" s="7"/>
      <c r="BK120" s="7"/>
      <c r="BL120" s="14"/>
      <c r="BM120" s="11"/>
      <c r="BN120" s="22"/>
      <c r="BO120" s="15"/>
      <c r="BQ120" s="70" t="s">
        <v>209</v>
      </c>
      <c r="BR120" s="69" t="s">
        <v>3</v>
      </c>
      <c r="BS120" s="69" t="s">
        <v>22</v>
      </c>
      <c r="BT120" s="69" t="s">
        <v>5</v>
      </c>
      <c r="BU120" s="73">
        <v>256</v>
      </c>
    </row>
    <row r="121" spans="2:73" ht="11.7" customHeight="1" thickBot="1" x14ac:dyDescent="0.25">
      <c r="B121" s="74"/>
      <c r="D121" s="70"/>
      <c r="E121" s="69"/>
      <c r="F121" s="69"/>
      <c r="G121" s="69"/>
      <c r="H121" s="7"/>
      <c r="I121" s="7"/>
      <c r="J121" s="7"/>
      <c r="K121" s="9"/>
      <c r="L121" s="7"/>
      <c r="M121" s="11"/>
      <c r="Q121" s="36"/>
      <c r="R121" s="36"/>
      <c r="T121" s="36"/>
      <c r="U121" s="36"/>
      <c r="Y121" s="12"/>
      <c r="Z121" s="7"/>
      <c r="AA121" s="10"/>
      <c r="AB121" s="7"/>
      <c r="AC121" s="25"/>
      <c r="AD121" s="25"/>
      <c r="AF121" s="70"/>
      <c r="AG121" s="69"/>
      <c r="AH121" s="69"/>
      <c r="AI121" s="69"/>
      <c r="AJ121" s="73"/>
      <c r="AM121" s="73"/>
      <c r="AO121" s="70"/>
      <c r="AP121" s="69"/>
      <c r="AQ121" s="69"/>
      <c r="AR121" s="69"/>
      <c r="AS121" s="7"/>
      <c r="AT121" s="7"/>
      <c r="AU121" s="7"/>
      <c r="AV121" s="9"/>
      <c r="AW121" s="7"/>
      <c r="AX121" s="7"/>
      <c r="AY121" s="30"/>
      <c r="BB121" s="36"/>
      <c r="BC121" s="36"/>
      <c r="BE121" s="36"/>
      <c r="BF121" s="36"/>
      <c r="BI121" s="31"/>
      <c r="BJ121" s="7"/>
      <c r="BK121" s="7"/>
      <c r="BL121" s="10"/>
      <c r="BM121" s="7"/>
      <c r="BN121" s="25"/>
      <c r="BO121" s="25"/>
      <c r="BQ121" s="70"/>
      <c r="BR121" s="69"/>
      <c r="BS121" s="69"/>
      <c r="BT121" s="69"/>
      <c r="BU121" s="73"/>
    </row>
    <row r="122" spans="2:73" ht="11.7" customHeight="1" thickTop="1" thickBot="1" x14ac:dyDescent="0.25">
      <c r="B122" s="74">
        <v>155</v>
      </c>
      <c r="D122" s="70" t="s">
        <v>167</v>
      </c>
      <c r="E122" s="69" t="s">
        <v>3</v>
      </c>
      <c r="F122" s="69" t="s">
        <v>75</v>
      </c>
      <c r="G122" s="69" t="s">
        <v>5</v>
      </c>
      <c r="H122" s="7"/>
      <c r="I122" s="7"/>
      <c r="J122" s="11"/>
      <c r="K122" s="12"/>
      <c r="L122" s="13"/>
      <c r="M122" s="11"/>
      <c r="Y122" s="12"/>
      <c r="Z122" s="14"/>
      <c r="AA122" s="11"/>
      <c r="AB122" s="12"/>
      <c r="AC122" s="6"/>
      <c r="AD122" s="6"/>
      <c r="AF122" s="70" t="s">
        <v>210</v>
      </c>
      <c r="AG122" s="69" t="s">
        <v>3</v>
      </c>
      <c r="AH122" s="69" t="s">
        <v>41</v>
      </c>
      <c r="AI122" s="69" t="s">
        <v>5</v>
      </c>
      <c r="AJ122" s="73">
        <v>189</v>
      </c>
      <c r="AM122" s="73">
        <v>223</v>
      </c>
      <c r="AO122" s="70" t="s">
        <v>193</v>
      </c>
      <c r="AP122" s="69" t="s">
        <v>3</v>
      </c>
      <c r="AQ122" s="69" t="s">
        <v>28</v>
      </c>
      <c r="AR122" s="69" t="s">
        <v>5</v>
      </c>
      <c r="AS122" s="6"/>
      <c r="AT122" s="6"/>
      <c r="AU122" s="11"/>
      <c r="AV122" s="12"/>
      <c r="AW122" s="13"/>
      <c r="AX122" s="7"/>
      <c r="AY122" s="30"/>
      <c r="BI122" s="31"/>
      <c r="BJ122" s="7"/>
      <c r="BK122" s="7"/>
      <c r="BL122" s="27"/>
      <c r="BM122" s="12"/>
      <c r="BN122" s="15"/>
      <c r="BO122" s="15"/>
      <c r="BQ122" s="70" t="s">
        <v>211</v>
      </c>
      <c r="BR122" s="69" t="s">
        <v>3</v>
      </c>
      <c r="BS122" s="69" t="s">
        <v>28</v>
      </c>
      <c r="BT122" s="69" t="s">
        <v>5</v>
      </c>
      <c r="BU122" s="73">
        <v>257</v>
      </c>
    </row>
    <row r="123" spans="2:73" ht="11.7" customHeight="1" thickTop="1" thickBot="1" x14ac:dyDescent="0.25">
      <c r="B123" s="74"/>
      <c r="D123" s="70"/>
      <c r="E123" s="69"/>
      <c r="F123" s="69"/>
      <c r="G123" s="69"/>
      <c r="H123" s="25"/>
      <c r="I123" s="16"/>
      <c r="J123" s="17"/>
      <c r="K123" s="12"/>
      <c r="L123" s="13"/>
      <c r="M123" s="11"/>
      <c r="Y123" s="12"/>
      <c r="Z123" s="14"/>
      <c r="AA123" s="11"/>
      <c r="AB123" s="18"/>
      <c r="AC123" s="7"/>
      <c r="AD123" s="7"/>
      <c r="AF123" s="70"/>
      <c r="AG123" s="69"/>
      <c r="AH123" s="69"/>
      <c r="AI123" s="69"/>
      <c r="AJ123" s="73"/>
      <c r="AM123" s="73"/>
      <c r="AO123" s="70"/>
      <c r="AP123" s="69"/>
      <c r="AQ123" s="69"/>
      <c r="AR123" s="69"/>
      <c r="AS123" s="7"/>
      <c r="AT123" s="7"/>
      <c r="AU123" s="19"/>
      <c r="AV123" s="12"/>
      <c r="AW123" s="13"/>
      <c r="AX123" s="7"/>
      <c r="AY123" s="30"/>
      <c r="BI123" s="31"/>
      <c r="BJ123" s="7"/>
      <c r="BK123" s="7"/>
      <c r="BL123" s="27"/>
      <c r="BM123" s="17"/>
      <c r="BN123" s="20"/>
      <c r="BO123" s="25"/>
      <c r="BQ123" s="70"/>
      <c r="BR123" s="69"/>
      <c r="BS123" s="69"/>
      <c r="BT123" s="69"/>
      <c r="BU123" s="73"/>
    </row>
    <row r="124" spans="2:73" ht="11.7" customHeight="1" thickTop="1" thickBot="1" x14ac:dyDescent="0.25">
      <c r="B124" s="74">
        <v>156</v>
      </c>
      <c r="D124" s="70" t="s">
        <v>212</v>
      </c>
      <c r="E124" s="69" t="s">
        <v>3</v>
      </c>
      <c r="F124" s="69" t="s">
        <v>20</v>
      </c>
      <c r="G124" s="69" t="s">
        <v>5</v>
      </c>
      <c r="H124" s="6"/>
      <c r="I124" s="6"/>
      <c r="J124" s="21"/>
      <c r="K124" s="7"/>
      <c r="L124" s="13"/>
      <c r="M124" s="11"/>
      <c r="Y124" s="12"/>
      <c r="Z124" s="14"/>
      <c r="AA124" s="7"/>
      <c r="AB124" s="11"/>
      <c r="AC124" s="22"/>
      <c r="AD124" s="15"/>
      <c r="AF124" s="70" t="s">
        <v>213</v>
      </c>
      <c r="AG124" s="69" t="s">
        <v>3</v>
      </c>
      <c r="AH124" s="69" t="s">
        <v>30</v>
      </c>
      <c r="AI124" s="69" t="s">
        <v>5</v>
      </c>
      <c r="AJ124" s="73">
        <v>190</v>
      </c>
      <c r="AM124" s="73">
        <v>224</v>
      </c>
      <c r="AO124" s="70" t="s">
        <v>214</v>
      </c>
      <c r="AP124" s="69" t="s">
        <v>3</v>
      </c>
      <c r="AQ124" s="69" t="s">
        <v>11</v>
      </c>
      <c r="AR124" s="69" t="s">
        <v>5</v>
      </c>
      <c r="AS124" s="15"/>
      <c r="AT124" s="23"/>
      <c r="AU124" s="7"/>
      <c r="AV124" s="7"/>
      <c r="AW124" s="13"/>
      <c r="AX124" s="7"/>
      <c r="AY124" s="30"/>
      <c r="BI124" s="31"/>
      <c r="BJ124" s="7"/>
      <c r="BK124" s="7"/>
      <c r="BL124" s="12"/>
      <c r="BM124" s="24"/>
      <c r="BN124" s="6"/>
      <c r="BO124" s="6"/>
      <c r="BQ124" s="70" t="s">
        <v>215</v>
      </c>
      <c r="BR124" s="69" t="s">
        <v>3</v>
      </c>
      <c r="BS124" s="69" t="s">
        <v>32</v>
      </c>
      <c r="BT124" s="69" t="s">
        <v>5</v>
      </c>
      <c r="BU124" s="73">
        <v>258</v>
      </c>
    </row>
    <row r="125" spans="2:73" ht="11.7" customHeight="1" thickTop="1" thickBot="1" x14ac:dyDescent="0.25">
      <c r="B125" s="74"/>
      <c r="D125" s="70"/>
      <c r="E125" s="69"/>
      <c r="F125" s="69"/>
      <c r="G125" s="69"/>
      <c r="H125" s="7"/>
      <c r="I125" s="7"/>
      <c r="J125" s="7"/>
      <c r="K125" s="7"/>
      <c r="L125" s="9"/>
      <c r="M125" s="11"/>
      <c r="Y125" s="12"/>
      <c r="Z125" s="10"/>
      <c r="AA125" s="7"/>
      <c r="AB125" s="7"/>
      <c r="AC125" s="25"/>
      <c r="AD125" s="25"/>
      <c r="AF125" s="70"/>
      <c r="AG125" s="69"/>
      <c r="AH125" s="69"/>
      <c r="AI125" s="69"/>
      <c r="AJ125" s="73"/>
      <c r="AM125" s="73"/>
      <c r="AO125" s="70"/>
      <c r="AP125" s="69"/>
      <c r="AQ125" s="69"/>
      <c r="AR125" s="69"/>
      <c r="AS125" s="7"/>
      <c r="AT125" s="7"/>
      <c r="AU125" s="7"/>
      <c r="AV125" s="7"/>
      <c r="AW125" s="9"/>
      <c r="AX125" s="7"/>
      <c r="AY125" s="30"/>
      <c r="BI125" s="31"/>
      <c r="BJ125" s="7"/>
      <c r="BK125" s="28"/>
      <c r="BL125" s="12"/>
      <c r="BM125" s="7"/>
      <c r="BN125" s="7"/>
      <c r="BO125" s="7"/>
      <c r="BQ125" s="70"/>
      <c r="BR125" s="69"/>
      <c r="BS125" s="69"/>
      <c r="BT125" s="69"/>
      <c r="BU125" s="73"/>
    </row>
    <row r="126" spans="2:73" ht="11.7" customHeight="1" thickTop="1" thickBot="1" x14ac:dyDescent="0.25">
      <c r="B126" s="74">
        <v>157</v>
      </c>
      <c r="D126" s="70" t="s">
        <v>216</v>
      </c>
      <c r="E126" s="69" t="s">
        <v>3</v>
      </c>
      <c r="F126" s="69" t="s">
        <v>11</v>
      </c>
      <c r="G126" s="69" t="s">
        <v>5</v>
      </c>
      <c r="H126" s="6"/>
      <c r="I126" s="6"/>
      <c r="J126" s="7"/>
      <c r="K126" s="11"/>
      <c r="L126" s="27"/>
      <c r="M126" s="27"/>
      <c r="Y126" s="27"/>
      <c r="Z126" s="27"/>
      <c r="AA126" s="12"/>
      <c r="AB126" s="7"/>
      <c r="AC126" s="6"/>
      <c r="AD126" s="6"/>
      <c r="AF126" s="70" t="s">
        <v>217</v>
      </c>
      <c r="AG126" s="69" t="s">
        <v>3</v>
      </c>
      <c r="AH126" s="69" t="s">
        <v>44</v>
      </c>
      <c r="AI126" s="69" t="s">
        <v>5</v>
      </c>
      <c r="AJ126" s="73">
        <v>191</v>
      </c>
      <c r="AM126" s="73">
        <v>225</v>
      </c>
      <c r="AO126" s="70" t="s">
        <v>9</v>
      </c>
      <c r="AP126" s="69" t="s">
        <v>3</v>
      </c>
      <c r="AQ126" s="69" t="s">
        <v>75</v>
      </c>
      <c r="AR126" s="69" t="s">
        <v>5</v>
      </c>
      <c r="AS126" s="7"/>
      <c r="AT126" s="7"/>
      <c r="AU126" s="7"/>
      <c r="AV126" s="11"/>
      <c r="AW126" s="27"/>
      <c r="AX126" s="12"/>
      <c r="AY126" s="30"/>
      <c r="BI126" s="31"/>
      <c r="BJ126" s="11"/>
      <c r="BK126" s="32"/>
      <c r="BL126" s="7"/>
      <c r="BM126" s="7"/>
      <c r="BN126" s="6"/>
      <c r="BO126" s="6"/>
      <c r="BQ126" s="70" t="s">
        <v>218</v>
      </c>
      <c r="BR126" s="69" t="s">
        <v>3</v>
      </c>
      <c r="BS126" s="69" t="s">
        <v>41</v>
      </c>
      <c r="BT126" s="69" t="s">
        <v>5</v>
      </c>
      <c r="BU126" s="73">
        <v>259</v>
      </c>
    </row>
    <row r="127" spans="2:73" ht="11.7" customHeight="1" thickTop="1" thickBot="1" x14ac:dyDescent="0.25">
      <c r="B127" s="74"/>
      <c r="D127" s="70"/>
      <c r="E127" s="69"/>
      <c r="F127" s="69"/>
      <c r="G127" s="69"/>
      <c r="H127" s="7"/>
      <c r="I127" s="7"/>
      <c r="J127" s="9"/>
      <c r="K127" s="11"/>
      <c r="L127" s="27"/>
      <c r="M127" s="27"/>
      <c r="Y127" s="27"/>
      <c r="Z127" s="27"/>
      <c r="AA127" s="12"/>
      <c r="AB127" s="10"/>
      <c r="AC127" s="7"/>
      <c r="AD127" s="7"/>
      <c r="AF127" s="70"/>
      <c r="AG127" s="69"/>
      <c r="AH127" s="69"/>
      <c r="AI127" s="69"/>
      <c r="AJ127" s="73"/>
      <c r="AM127" s="73"/>
      <c r="AO127" s="70"/>
      <c r="AP127" s="69"/>
      <c r="AQ127" s="69"/>
      <c r="AR127" s="69"/>
      <c r="AS127" s="25"/>
      <c r="AT127" s="16"/>
      <c r="AU127" s="29"/>
      <c r="AV127" s="11"/>
      <c r="AW127" s="27"/>
      <c r="AX127" s="12"/>
      <c r="AY127" s="30"/>
      <c r="BI127" s="31"/>
      <c r="BJ127" s="11"/>
      <c r="BK127" s="34"/>
      <c r="BL127" s="7"/>
      <c r="BM127" s="10"/>
      <c r="BN127" s="7"/>
      <c r="BO127" s="7"/>
      <c r="BQ127" s="70"/>
      <c r="BR127" s="69"/>
      <c r="BS127" s="69"/>
      <c r="BT127" s="69"/>
      <c r="BU127" s="73"/>
    </row>
    <row r="128" spans="2:73" ht="11.7" customHeight="1" thickTop="1" thickBot="1" x14ac:dyDescent="0.25">
      <c r="B128" s="74">
        <v>158</v>
      </c>
      <c r="D128" s="70" t="s">
        <v>219</v>
      </c>
      <c r="E128" s="69" t="s">
        <v>3</v>
      </c>
      <c r="F128" s="69" t="s">
        <v>18</v>
      </c>
      <c r="G128" s="69" t="s">
        <v>5</v>
      </c>
      <c r="H128" s="15"/>
      <c r="I128" s="23"/>
      <c r="J128" s="27"/>
      <c r="K128" s="27"/>
      <c r="L128" s="27"/>
      <c r="M128" s="27"/>
      <c r="Y128" s="27"/>
      <c r="Z128" s="27"/>
      <c r="AA128" s="27"/>
      <c r="AB128" s="27"/>
      <c r="AC128" s="22"/>
      <c r="AD128" s="15"/>
      <c r="AF128" s="70" t="s">
        <v>220</v>
      </c>
      <c r="AG128" s="69" t="s">
        <v>3</v>
      </c>
      <c r="AH128" s="69" t="s">
        <v>16</v>
      </c>
      <c r="AI128" s="69" t="s">
        <v>5</v>
      </c>
      <c r="AJ128" s="73">
        <v>192</v>
      </c>
      <c r="AM128" s="73">
        <v>226</v>
      </c>
      <c r="AO128" s="70" t="s">
        <v>29</v>
      </c>
      <c r="AP128" s="69" t="s">
        <v>3</v>
      </c>
      <c r="AQ128" s="69" t="s">
        <v>16</v>
      </c>
      <c r="AR128" s="69" t="s">
        <v>5</v>
      </c>
      <c r="AS128" s="6"/>
      <c r="AT128" s="6"/>
      <c r="AU128" s="21"/>
      <c r="AV128" s="26"/>
      <c r="AW128" s="27"/>
      <c r="AX128" s="12"/>
      <c r="AY128" s="30"/>
      <c r="BI128" s="31"/>
      <c r="BJ128" s="11"/>
      <c r="BK128" s="34"/>
      <c r="BL128" s="11"/>
      <c r="BM128" s="27"/>
      <c r="BN128" s="22"/>
      <c r="BO128" s="15"/>
      <c r="BQ128" s="70" t="s">
        <v>221</v>
      </c>
      <c r="BR128" s="69" t="s">
        <v>3</v>
      </c>
      <c r="BS128" s="69" t="s">
        <v>65</v>
      </c>
      <c r="BT128" s="69" t="s">
        <v>5</v>
      </c>
      <c r="BU128" s="73">
        <v>260</v>
      </c>
    </row>
    <row r="129" spans="2:73" ht="11.7" customHeight="1" thickTop="1" thickBot="1" x14ac:dyDescent="0.25">
      <c r="B129" s="74"/>
      <c r="D129" s="70"/>
      <c r="E129" s="69"/>
      <c r="F129" s="69"/>
      <c r="G129" s="69"/>
      <c r="H129" s="7"/>
      <c r="I129" s="7"/>
      <c r="J129" s="11"/>
      <c r="K129" s="17"/>
      <c r="L129" s="27"/>
      <c r="M129" s="27"/>
      <c r="Y129" s="27"/>
      <c r="Z129" s="27"/>
      <c r="AA129" s="17"/>
      <c r="AB129" s="12"/>
      <c r="AC129" s="25"/>
      <c r="AD129" s="25"/>
      <c r="AF129" s="70"/>
      <c r="AG129" s="69"/>
      <c r="AH129" s="69"/>
      <c r="AI129" s="69"/>
      <c r="AJ129" s="73"/>
      <c r="AM129" s="73"/>
      <c r="AO129" s="70"/>
      <c r="AP129" s="69"/>
      <c r="AQ129" s="69"/>
      <c r="AR129" s="69"/>
      <c r="AS129" s="7"/>
      <c r="AT129" s="7"/>
      <c r="AU129" s="7"/>
      <c r="AV129" s="19"/>
      <c r="AW129" s="27"/>
      <c r="AX129" s="12"/>
      <c r="AY129" s="30"/>
      <c r="BI129" s="31"/>
      <c r="BJ129" s="11"/>
      <c r="BK129" s="34"/>
      <c r="BL129" s="28"/>
      <c r="BM129" s="12"/>
      <c r="BN129" s="25"/>
      <c r="BO129" s="25"/>
      <c r="BQ129" s="70"/>
      <c r="BR129" s="69"/>
      <c r="BS129" s="69"/>
      <c r="BT129" s="69"/>
      <c r="BU129" s="73"/>
    </row>
    <row r="130" spans="2:73" ht="11.7" customHeight="1" thickTop="1" x14ac:dyDescent="0.2">
      <c r="B130" s="74">
        <v>159</v>
      </c>
      <c r="D130" s="70" t="s">
        <v>222</v>
      </c>
      <c r="E130" s="69" t="s">
        <v>3</v>
      </c>
      <c r="F130" s="69" t="s">
        <v>36</v>
      </c>
      <c r="G130" s="69" t="s">
        <v>5</v>
      </c>
      <c r="H130" s="7"/>
      <c r="I130" s="7"/>
      <c r="J130" s="7"/>
      <c r="K130" s="21"/>
      <c r="L130" s="11"/>
      <c r="M130" s="27"/>
      <c r="Y130" s="27"/>
      <c r="Z130" s="12"/>
      <c r="AA130" s="24"/>
      <c r="AB130" s="7"/>
      <c r="AC130" s="15"/>
      <c r="AD130" s="15"/>
      <c r="AF130" s="70" t="s">
        <v>223</v>
      </c>
      <c r="AG130" s="69" t="s">
        <v>3</v>
      </c>
      <c r="AH130" s="69" t="s">
        <v>53</v>
      </c>
      <c r="AI130" s="69" t="s">
        <v>5</v>
      </c>
      <c r="AJ130" s="73">
        <v>193</v>
      </c>
      <c r="AM130" s="73">
        <v>227</v>
      </c>
      <c r="AO130" s="70" t="s">
        <v>224</v>
      </c>
      <c r="AP130" s="69" t="s">
        <v>3</v>
      </c>
      <c r="AQ130" s="69" t="s">
        <v>41</v>
      </c>
      <c r="AR130" s="69" t="s">
        <v>5</v>
      </c>
      <c r="AS130" s="7"/>
      <c r="AT130" s="7"/>
      <c r="AU130" s="11"/>
      <c r="AV130" s="7"/>
      <c r="AW130" s="11"/>
      <c r="AX130" s="12"/>
      <c r="AY130" s="30"/>
      <c r="BI130" s="31"/>
      <c r="BJ130" s="11"/>
      <c r="BK130" s="12"/>
      <c r="BL130" s="24"/>
      <c r="BM130" s="7"/>
      <c r="BN130" s="15"/>
      <c r="BO130" s="15"/>
      <c r="BQ130" s="70" t="s">
        <v>225</v>
      </c>
      <c r="BR130" s="69" t="s">
        <v>3</v>
      </c>
      <c r="BS130" s="69" t="s">
        <v>16</v>
      </c>
      <c r="BT130" s="69" t="s">
        <v>5</v>
      </c>
      <c r="BU130" s="73">
        <v>261</v>
      </c>
    </row>
    <row r="131" spans="2:73" ht="11.7" customHeight="1" thickBot="1" x14ac:dyDescent="0.25">
      <c r="B131" s="74"/>
      <c r="D131" s="70"/>
      <c r="E131" s="69"/>
      <c r="F131" s="69"/>
      <c r="G131" s="69"/>
      <c r="H131" s="25"/>
      <c r="I131" s="16"/>
      <c r="J131" s="29"/>
      <c r="K131" s="13"/>
      <c r="L131" s="11"/>
      <c r="M131" s="27"/>
      <c r="Y131" s="27"/>
      <c r="Z131" s="12"/>
      <c r="AA131" s="14"/>
      <c r="AB131" s="28"/>
      <c r="AC131" s="20"/>
      <c r="AD131" s="25"/>
      <c r="AF131" s="70"/>
      <c r="AG131" s="69"/>
      <c r="AH131" s="69"/>
      <c r="AI131" s="69"/>
      <c r="AJ131" s="73"/>
      <c r="AM131" s="73"/>
      <c r="AO131" s="70"/>
      <c r="AP131" s="69"/>
      <c r="AQ131" s="69"/>
      <c r="AR131" s="69"/>
      <c r="AS131" s="25"/>
      <c r="AT131" s="16"/>
      <c r="AU131" s="17"/>
      <c r="AV131" s="7"/>
      <c r="AW131" s="11"/>
      <c r="AX131" s="12"/>
      <c r="AY131" s="30"/>
      <c r="BI131" s="31"/>
      <c r="BJ131" s="11"/>
      <c r="BK131" s="12"/>
      <c r="BL131" s="14"/>
      <c r="BM131" s="28"/>
      <c r="BN131" s="20"/>
      <c r="BO131" s="25"/>
      <c r="BQ131" s="70"/>
      <c r="BR131" s="69"/>
      <c r="BS131" s="69"/>
      <c r="BT131" s="69"/>
      <c r="BU131" s="73"/>
    </row>
    <row r="132" spans="2:73" ht="11.7" customHeight="1" thickTop="1" thickBot="1" x14ac:dyDescent="0.25">
      <c r="B132" s="74">
        <v>160</v>
      </c>
      <c r="D132" s="70" t="s">
        <v>226</v>
      </c>
      <c r="E132" s="69" t="s">
        <v>3</v>
      </c>
      <c r="F132" s="69" t="s">
        <v>30</v>
      </c>
      <c r="G132" s="69" t="s">
        <v>5</v>
      </c>
      <c r="H132" s="6"/>
      <c r="I132" s="6"/>
      <c r="J132" s="21"/>
      <c r="K132" s="7"/>
      <c r="L132" s="11"/>
      <c r="M132" s="27"/>
      <c r="Y132" s="27"/>
      <c r="Z132" s="12"/>
      <c r="AA132" s="7"/>
      <c r="AB132" s="24"/>
      <c r="AC132" s="6"/>
      <c r="AD132" s="6"/>
      <c r="AF132" s="70" t="s">
        <v>227</v>
      </c>
      <c r="AG132" s="69" t="s">
        <v>3</v>
      </c>
      <c r="AH132" s="69" t="s">
        <v>22</v>
      </c>
      <c r="AI132" s="69" t="s">
        <v>5</v>
      </c>
      <c r="AJ132" s="73">
        <v>194</v>
      </c>
      <c r="AM132" s="73">
        <v>228</v>
      </c>
      <c r="AO132" s="70" t="s">
        <v>169</v>
      </c>
      <c r="AP132" s="69" t="s">
        <v>3</v>
      </c>
      <c r="AQ132" s="69" t="s">
        <v>47</v>
      </c>
      <c r="AR132" s="69" t="s">
        <v>5</v>
      </c>
      <c r="AS132" s="6"/>
      <c r="AT132" s="6"/>
      <c r="AU132" s="21"/>
      <c r="AV132" s="7"/>
      <c r="AW132" s="11"/>
      <c r="AX132" s="12"/>
      <c r="AY132" s="30"/>
      <c r="BI132" s="31"/>
      <c r="BJ132" s="11"/>
      <c r="BK132" s="12"/>
      <c r="BL132" s="7"/>
      <c r="BM132" s="24"/>
      <c r="BN132" s="6"/>
      <c r="BO132" s="6"/>
      <c r="BQ132" s="70" t="s">
        <v>228</v>
      </c>
      <c r="BR132" s="69" t="s">
        <v>3</v>
      </c>
      <c r="BS132" s="69" t="s">
        <v>56</v>
      </c>
      <c r="BT132" s="69" t="s">
        <v>5</v>
      </c>
      <c r="BU132" s="73">
        <v>262</v>
      </c>
    </row>
    <row r="133" spans="2:73" ht="11.7" customHeight="1" thickTop="1" thickBot="1" x14ac:dyDescent="0.25">
      <c r="B133" s="74"/>
      <c r="D133" s="70"/>
      <c r="E133" s="69"/>
      <c r="F133" s="69"/>
      <c r="G133" s="69"/>
      <c r="H133" s="7"/>
      <c r="I133" s="7"/>
      <c r="J133" s="7"/>
      <c r="K133" s="7"/>
      <c r="L133" s="11"/>
      <c r="M133" s="17"/>
      <c r="Y133" s="17"/>
      <c r="Z133" s="12"/>
      <c r="AA133" s="7"/>
      <c r="AB133" s="7"/>
      <c r="AC133" s="7"/>
      <c r="AD133" s="7"/>
      <c r="AF133" s="70"/>
      <c r="AG133" s="69"/>
      <c r="AH133" s="69"/>
      <c r="AI133" s="69"/>
      <c r="AJ133" s="73"/>
      <c r="AM133" s="73"/>
      <c r="AO133" s="70"/>
      <c r="AP133" s="69"/>
      <c r="AQ133" s="69"/>
      <c r="AR133" s="69"/>
      <c r="AS133" s="7"/>
      <c r="AT133" s="7"/>
      <c r="AU133" s="7"/>
      <c r="AV133" s="7"/>
      <c r="AW133" s="11"/>
      <c r="AX133" s="29"/>
      <c r="AY133" s="30"/>
      <c r="BI133" s="31"/>
      <c r="BJ133" s="28"/>
      <c r="BK133" s="12"/>
      <c r="BL133" s="7"/>
      <c r="BM133" s="7"/>
      <c r="BN133" s="7"/>
      <c r="BO133" s="7"/>
      <c r="BQ133" s="70"/>
      <c r="BR133" s="69"/>
      <c r="BS133" s="69"/>
      <c r="BT133" s="69"/>
      <c r="BU133" s="73"/>
    </row>
    <row r="134" spans="2:73" ht="11.7" customHeight="1" thickTop="1" thickBot="1" x14ac:dyDescent="0.25">
      <c r="B134" s="74">
        <v>161</v>
      </c>
      <c r="D134" s="70" t="s">
        <v>229</v>
      </c>
      <c r="E134" s="69" t="s">
        <v>3</v>
      </c>
      <c r="F134" s="69" t="s">
        <v>51</v>
      </c>
      <c r="G134" s="69" t="s">
        <v>5</v>
      </c>
      <c r="H134" s="6"/>
      <c r="I134" s="6"/>
      <c r="J134" s="7"/>
      <c r="K134" s="7"/>
      <c r="L134" s="7"/>
      <c r="M134" s="21"/>
      <c r="Y134" s="24"/>
      <c r="Z134" s="7"/>
      <c r="AA134" s="7"/>
      <c r="AB134" s="7"/>
      <c r="AC134" s="6"/>
      <c r="AD134" s="6"/>
      <c r="AF134" s="70" t="s">
        <v>9</v>
      </c>
      <c r="AG134" s="69" t="s">
        <v>3</v>
      </c>
      <c r="AH134" s="69" t="s">
        <v>8</v>
      </c>
      <c r="AI134" s="69" t="s">
        <v>5</v>
      </c>
      <c r="AJ134" s="73">
        <v>195</v>
      </c>
      <c r="AM134" s="73">
        <v>229</v>
      </c>
      <c r="AO134" s="70" t="s">
        <v>230</v>
      </c>
      <c r="AP134" s="69" t="s">
        <v>3</v>
      </c>
      <c r="AQ134" s="69" t="s">
        <v>36</v>
      </c>
      <c r="AR134" s="69" t="s">
        <v>5</v>
      </c>
      <c r="AS134" s="6"/>
      <c r="AT134" s="6"/>
      <c r="AU134" s="7"/>
      <c r="AV134" s="7"/>
      <c r="AW134" s="7"/>
      <c r="AX134" s="21"/>
      <c r="BJ134" s="24"/>
      <c r="BK134" s="7"/>
      <c r="BL134" s="7"/>
      <c r="BM134" s="7"/>
      <c r="BN134" s="6"/>
      <c r="BO134" s="6"/>
      <c r="BQ134" s="70" t="s">
        <v>231</v>
      </c>
      <c r="BR134" s="69" t="s">
        <v>3</v>
      </c>
      <c r="BS134" s="69" t="s">
        <v>11</v>
      </c>
      <c r="BT134" s="69" t="s">
        <v>5</v>
      </c>
      <c r="BU134" s="73">
        <v>263</v>
      </c>
    </row>
    <row r="135" spans="2:73" ht="11.7" customHeight="1" thickTop="1" thickBot="1" x14ac:dyDescent="0.25">
      <c r="B135" s="74"/>
      <c r="D135" s="70"/>
      <c r="E135" s="69"/>
      <c r="F135" s="69"/>
      <c r="G135" s="69"/>
      <c r="H135" s="7"/>
      <c r="I135" s="7"/>
      <c r="J135" s="9"/>
      <c r="K135" s="7"/>
      <c r="L135" s="7"/>
      <c r="M135" s="13"/>
      <c r="Y135" s="14"/>
      <c r="Z135" s="7"/>
      <c r="AA135" s="7"/>
      <c r="AB135" s="10"/>
      <c r="AC135" s="7"/>
      <c r="AD135" s="7"/>
      <c r="AF135" s="70"/>
      <c r="AG135" s="69"/>
      <c r="AH135" s="69"/>
      <c r="AI135" s="69"/>
      <c r="AJ135" s="73"/>
      <c r="AM135" s="73"/>
      <c r="AO135" s="70"/>
      <c r="AP135" s="69"/>
      <c r="AQ135" s="69"/>
      <c r="AR135" s="69"/>
      <c r="AS135" s="7"/>
      <c r="AT135" s="7"/>
      <c r="AU135" s="9"/>
      <c r="AV135" s="7"/>
      <c r="AW135" s="7"/>
      <c r="AX135" s="13"/>
      <c r="BJ135" s="14"/>
      <c r="BK135" s="7"/>
      <c r="BL135" s="7"/>
      <c r="BM135" s="10"/>
      <c r="BN135" s="7"/>
      <c r="BO135" s="7"/>
      <c r="BQ135" s="70"/>
      <c r="BR135" s="69"/>
      <c r="BS135" s="69"/>
      <c r="BT135" s="69"/>
      <c r="BU135" s="73"/>
    </row>
    <row r="136" spans="2:73" ht="11.7" customHeight="1" thickTop="1" x14ac:dyDescent="0.2">
      <c r="B136" s="74">
        <v>162</v>
      </c>
      <c r="D136" s="70" t="s">
        <v>60</v>
      </c>
      <c r="E136" s="69" t="s">
        <v>3</v>
      </c>
      <c r="F136" s="69" t="s">
        <v>16</v>
      </c>
      <c r="G136" s="69" t="s">
        <v>5</v>
      </c>
      <c r="H136" s="15"/>
      <c r="I136" s="23"/>
      <c r="J136" s="12"/>
      <c r="K136" s="13"/>
      <c r="L136" s="7"/>
      <c r="M136" s="13"/>
      <c r="Y136" s="14"/>
      <c r="Z136" s="7"/>
      <c r="AA136" s="14"/>
      <c r="AB136" s="11"/>
      <c r="AC136" s="22"/>
      <c r="AD136" s="15"/>
      <c r="AF136" s="70" t="s">
        <v>339</v>
      </c>
      <c r="AG136" s="69" t="s">
        <v>3</v>
      </c>
      <c r="AH136" s="69" t="s">
        <v>11</v>
      </c>
      <c r="AI136" s="69" t="s">
        <v>5</v>
      </c>
      <c r="AJ136" s="73">
        <v>196</v>
      </c>
      <c r="AM136" s="73">
        <v>230</v>
      </c>
      <c r="AO136" s="70" t="s">
        <v>210</v>
      </c>
      <c r="AP136" s="69" t="s">
        <v>3</v>
      </c>
      <c r="AQ136" s="69" t="s">
        <v>32</v>
      </c>
      <c r="AR136" s="69" t="s">
        <v>5</v>
      </c>
      <c r="AS136" s="15"/>
      <c r="AT136" s="23"/>
      <c r="AU136" s="27"/>
      <c r="AV136" s="7"/>
      <c r="AW136" s="7"/>
      <c r="AX136" s="13"/>
      <c r="BJ136" s="14"/>
      <c r="BK136" s="7"/>
      <c r="BL136" s="14"/>
      <c r="BM136" s="11"/>
      <c r="BN136" s="22"/>
      <c r="BO136" s="15"/>
      <c r="BQ136" s="70" t="s">
        <v>232</v>
      </c>
      <c r="BR136" s="69" t="s">
        <v>3</v>
      </c>
      <c r="BS136" s="69" t="s">
        <v>75</v>
      </c>
      <c r="BT136" s="69" t="s">
        <v>5</v>
      </c>
      <c r="BU136" s="73">
        <v>264</v>
      </c>
    </row>
    <row r="137" spans="2:73" ht="11.7" customHeight="1" thickBot="1" x14ac:dyDescent="0.25">
      <c r="B137" s="74"/>
      <c r="D137" s="70"/>
      <c r="E137" s="69"/>
      <c r="F137" s="69"/>
      <c r="G137" s="69"/>
      <c r="H137" s="7"/>
      <c r="I137" s="7"/>
      <c r="J137" s="7"/>
      <c r="K137" s="9"/>
      <c r="L137" s="7"/>
      <c r="M137" s="13"/>
      <c r="Y137" s="14"/>
      <c r="Z137" s="7"/>
      <c r="AA137" s="10"/>
      <c r="AB137" s="7"/>
      <c r="AC137" s="25"/>
      <c r="AD137" s="25"/>
      <c r="AF137" s="70"/>
      <c r="AG137" s="69"/>
      <c r="AH137" s="69"/>
      <c r="AI137" s="69"/>
      <c r="AJ137" s="73"/>
      <c r="AM137" s="73"/>
      <c r="AO137" s="70"/>
      <c r="AP137" s="69"/>
      <c r="AQ137" s="69"/>
      <c r="AR137" s="69"/>
      <c r="AS137" s="7"/>
      <c r="AT137" s="7"/>
      <c r="AU137" s="11"/>
      <c r="AV137" s="29"/>
      <c r="AW137" s="7"/>
      <c r="AX137" s="13"/>
      <c r="BJ137" s="14"/>
      <c r="BK137" s="7"/>
      <c r="BL137" s="10"/>
      <c r="BM137" s="7"/>
      <c r="BN137" s="25"/>
      <c r="BO137" s="25"/>
      <c r="BQ137" s="70"/>
      <c r="BR137" s="69"/>
      <c r="BS137" s="69"/>
      <c r="BT137" s="69"/>
      <c r="BU137" s="73"/>
    </row>
    <row r="138" spans="2:73" ht="11.7" customHeight="1" thickTop="1" thickBot="1" x14ac:dyDescent="0.25">
      <c r="B138" s="74">
        <v>163</v>
      </c>
      <c r="D138" s="70" t="s">
        <v>99</v>
      </c>
      <c r="E138" s="69" t="s">
        <v>3</v>
      </c>
      <c r="F138" s="69" t="s">
        <v>47</v>
      </c>
      <c r="G138" s="69" t="s">
        <v>5</v>
      </c>
      <c r="H138" s="6"/>
      <c r="I138" s="6"/>
      <c r="J138" s="11"/>
      <c r="K138" s="27"/>
      <c r="L138" s="12"/>
      <c r="M138" s="13"/>
      <c r="Y138" s="14"/>
      <c r="Z138" s="11"/>
      <c r="AA138" s="27"/>
      <c r="AB138" s="12"/>
      <c r="AC138" s="6"/>
      <c r="AD138" s="6"/>
      <c r="AF138" s="70" t="s">
        <v>114</v>
      </c>
      <c r="AG138" s="69" t="s">
        <v>3</v>
      </c>
      <c r="AH138" s="69" t="s">
        <v>20</v>
      </c>
      <c r="AI138" s="69" t="s">
        <v>5</v>
      </c>
      <c r="AJ138" s="73">
        <v>197</v>
      </c>
      <c r="AM138" s="73">
        <v>231</v>
      </c>
      <c r="AO138" s="70" t="s">
        <v>233</v>
      </c>
      <c r="AP138" s="69" t="s">
        <v>3</v>
      </c>
      <c r="AQ138" s="69" t="s">
        <v>22</v>
      </c>
      <c r="AR138" s="69" t="s">
        <v>5</v>
      </c>
      <c r="AS138" s="6"/>
      <c r="AT138" s="6"/>
      <c r="AU138" s="7"/>
      <c r="AV138" s="33"/>
      <c r="AW138" s="12"/>
      <c r="AX138" s="13"/>
      <c r="BJ138" s="14"/>
      <c r="BK138" s="11"/>
      <c r="BL138" s="27"/>
      <c r="BM138" s="12"/>
      <c r="BN138" s="6"/>
      <c r="BO138" s="6"/>
      <c r="BQ138" s="70" t="s">
        <v>234</v>
      </c>
      <c r="BR138" s="69" t="s">
        <v>3</v>
      </c>
      <c r="BS138" s="69" t="s">
        <v>20</v>
      </c>
      <c r="BT138" s="69" t="s">
        <v>5</v>
      </c>
      <c r="BU138" s="73">
        <v>265</v>
      </c>
    </row>
    <row r="139" spans="2:73" ht="11.7" customHeight="1" thickTop="1" thickBot="1" x14ac:dyDescent="0.25">
      <c r="B139" s="74"/>
      <c r="D139" s="70"/>
      <c r="E139" s="69"/>
      <c r="F139" s="69"/>
      <c r="G139" s="69"/>
      <c r="H139" s="7"/>
      <c r="I139" s="7"/>
      <c r="J139" s="19"/>
      <c r="K139" s="27"/>
      <c r="L139" s="12"/>
      <c r="M139" s="13"/>
      <c r="O139" s="51"/>
      <c r="P139" s="51"/>
      <c r="Q139" s="35"/>
      <c r="R139" s="36"/>
      <c r="T139" s="35"/>
      <c r="U139" s="36"/>
      <c r="V139" s="51"/>
      <c r="W139" s="51"/>
      <c r="Y139" s="14"/>
      <c r="Z139" s="11"/>
      <c r="AA139" s="27"/>
      <c r="AB139" s="18"/>
      <c r="AC139" s="7"/>
      <c r="AD139" s="7"/>
      <c r="AF139" s="70"/>
      <c r="AG139" s="69"/>
      <c r="AH139" s="69"/>
      <c r="AI139" s="69"/>
      <c r="AJ139" s="73"/>
      <c r="AM139" s="73"/>
      <c r="AO139" s="70"/>
      <c r="AP139" s="69"/>
      <c r="AQ139" s="69"/>
      <c r="AR139" s="69"/>
      <c r="AS139" s="7"/>
      <c r="AT139" s="7"/>
      <c r="AU139" s="9"/>
      <c r="AV139" s="26"/>
      <c r="AW139" s="12"/>
      <c r="AX139" s="13"/>
      <c r="AZ139" s="51"/>
      <c r="BA139" s="51"/>
      <c r="BB139" s="35"/>
      <c r="BC139" s="36"/>
      <c r="BE139" s="35"/>
      <c r="BF139" s="36"/>
      <c r="BG139" s="51"/>
      <c r="BH139" s="51"/>
      <c r="BJ139" s="14"/>
      <c r="BK139" s="11"/>
      <c r="BL139" s="27"/>
      <c r="BM139" s="18"/>
      <c r="BN139" s="7"/>
      <c r="BO139" s="7"/>
      <c r="BQ139" s="70"/>
      <c r="BR139" s="69"/>
      <c r="BS139" s="69"/>
      <c r="BT139" s="69"/>
      <c r="BU139" s="73"/>
    </row>
    <row r="140" spans="2:73" ht="11.7" customHeight="1" thickTop="1" x14ac:dyDescent="0.2">
      <c r="B140" s="74">
        <v>164</v>
      </c>
      <c r="D140" s="70" t="s">
        <v>235</v>
      </c>
      <c r="E140" s="69" t="s">
        <v>3</v>
      </c>
      <c r="F140" s="69" t="s">
        <v>97</v>
      </c>
      <c r="G140" s="69" t="s">
        <v>5</v>
      </c>
      <c r="H140" s="15"/>
      <c r="I140" s="23"/>
      <c r="J140" s="7"/>
      <c r="K140" s="11"/>
      <c r="L140" s="12"/>
      <c r="M140" s="13"/>
      <c r="O140" s="51"/>
      <c r="P140" s="51"/>
      <c r="Q140" s="36"/>
      <c r="R140" s="36"/>
      <c r="T140" s="36"/>
      <c r="U140" s="36"/>
      <c r="V140" s="51"/>
      <c r="W140" s="51"/>
      <c r="Y140" s="14"/>
      <c r="Z140" s="11"/>
      <c r="AA140" s="12"/>
      <c r="AB140" s="11"/>
      <c r="AC140" s="22"/>
      <c r="AD140" s="15"/>
      <c r="AF140" s="70" t="s">
        <v>236</v>
      </c>
      <c r="AG140" s="69" t="s">
        <v>3</v>
      </c>
      <c r="AH140" s="69" t="s">
        <v>28</v>
      </c>
      <c r="AI140" s="69" t="s">
        <v>5</v>
      </c>
      <c r="AJ140" s="73">
        <v>198</v>
      </c>
      <c r="AM140" s="73">
        <v>232</v>
      </c>
      <c r="AO140" s="70" t="s">
        <v>237</v>
      </c>
      <c r="AP140" s="69" t="s">
        <v>3</v>
      </c>
      <c r="AQ140" s="69" t="s">
        <v>61</v>
      </c>
      <c r="AR140" s="69" t="s">
        <v>5</v>
      </c>
      <c r="AS140" s="15"/>
      <c r="AT140" s="23"/>
      <c r="AU140" s="7"/>
      <c r="AV140" s="11"/>
      <c r="AW140" s="12"/>
      <c r="AX140" s="13"/>
      <c r="AZ140" s="51"/>
      <c r="BA140" s="51"/>
      <c r="BB140" s="36"/>
      <c r="BC140" s="36"/>
      <c r="BE140" s="36"/>
      <c r="BF140" s="36"/>
      <c r="BG140" s="51"/>
      <c r="BH140" s="51"/>
      <c r="BJ140" s="14"/>
      <c r="BK140" s="11"/>
      <c r="BL140" s="12"/>
      <c r="BM140" s="11"/>
      <c r="BN140" s="22"/>
      <c r="BO140" s="15"/>
      <c r="BQ140" s="70" t="s">
        <v>238</v>
      </c>
      <c r="BR140" s="69" t="s">
        <v>3</v>
      </c>
      <c r="BS140" s="69" t="s">
        <v>18</v>
      </c>
      <c r="BT140" s="69" t="s">
        <v>5</v>
      </c>
      <c r="BU140" s="73">
        <v>266</v>
      </c>
    </row>
    <row r="141" spans="2:73" ht="11.7" customHeight="1" thickBot="1" x14ac:dyDescent="0.25">
      <c r="B141" s="74"/>
      <c r="D141" s="70"/>
      <c r="E141" s="69"/>
      <c r="F141" s="69"/>
      <c r="G141" s="69"/>
      <c r="H141" s="7"/>
      <c r="I141" s="7"/>
      <c r="J141" s="7"/>
      <c r="K141" s="11"/>
      <c r="L141" s="29"/>
      <c r="M141" s="13"/>
      <c r="O141" s="51"/>
      <c r="P141" s="51"/>
      <c r="Q141" s="35"/>
      <c r="R141" s="36"/>
      <c r="T141" s="35"/>
      <c r="U141" s="36"/>
      <c r="V141" s="51"/>
      <c r="W141" s="51"/>
      <c r="Y141" s="14"/>
      <c r="Z141" s="28"/>
      <c r="AA141" s="12"/>
      <c r="AB141" s="7"/>
      <c r="AC141" s="25"/>
      <c r="AD141" s="25"/>
      <c r="AF141" s="70"/>
      <c r="AG141" s="69"/>
      <c r="AH141" s="69"/>
      <c r="AI141" s="69"/>
      <c r="AJ141" s="73"/>
      <c r="AM141" s="73"/>
      <c r="AO141" s="70"/>
      <c r="AP141" s="69"/>
      <c r="AQ141" s="69"/>
      <c r="AR141" s="69"/>
      <c r="AS141" s="7"/>
      <c r="AT141" s="7"/>
      <c r="AU141" s="7"/>
      <c r="AV141" s="11"/>
      <c r="AW141" s="29"/>
      <c r="AX141" s="13"/>
      <c r="AZ141" s="51"/>
      <c r="BA141" s="51"/>
      <c r="BB141" s="35"/>
      <c r="BC141" s="36"/>
      <c r="BE141" s="35"/>
      <c r="BF141" s="36"/>
      <c r="BG141" s="51"/>
      <c r="BH141" s="51"/>
      <c r="BJ141" s="14"/>
      <c r="BK141" s="28"/>
      <c r="BL141" s="12"/>
      <c r="BM141" s="7"/>
      <c r="BN141" s="25"/>
      <c r="BO141" s="25"/>
      <c r="BQ141" s="70"/>
      <c r="BR141" s="69"/>
      <c r="BS141" s="69"/>
      <c r="BT141" s="69"/>
      <c r="BU141" s="73"/>
    </row>
    <row r="142" spans="2:73" ht="11.7" customHeight="1" thickTop="1" thickBot="1" x14ac:dyDescent="0.25">
      <c r="B142" s="74">
        <v>165</v>
      </c>
      <c r="D142" s="70" t="s">
        <v>239</v>
      </c>
      <c r="E142" s="69" t="s">
        <v>3</v>
      </c>
      <c r="F142" s="69" t="s">
        <v>68</v>
      </c>
      <c r="G142" s="69" t="s">
        <v>5</v>
      </c>
      <c r="H142" s="6"/>
      <c r="I142" s="6"/>
      <c r="J142" s="7"/>
      <c r="K142" s="7"/>
      <c r="L142" s="21"/>
      <c r="M142" s="7"/>
      <c r="O142" s="51"/>
      <c r="P142" s="51"/>
      <c r="Q142" s="36"/>
      <c r="R142" s="36"/>
      <c r="T142" s="36"/>
      <c r="U142" s="36"/>
      <c r="V142" s="51"/>
      <c r="W142" s="51"/>
      <c r="Y142" s="7"/>
      <c r="Z142" s="24"/>
      <c r="AA142" s="7"/>
      <c r="AB142" s="7"/>
      <c r="AC142" s="6"/>
      <c r="AD142" s="6"/>
      <c r="AF142" s="70" t="s">
        <v>240</v>
      </c>
      <c r="AG142" s="69" t="s">
        <v>3</v>
      </c>
      <c r="AH142" s="69" t="s">
        <v>56</v>
      </c>
      <c r="AI142" s="69" t="s">
        <v>5</v>
      </c>
      <c r="AJ142" s="73">
        <v>199</v>
      </c>
      <c r="AM142" s="73">
        <v>233</v>
      </c>
      <c r="AO142" s="70" t="s">
        <v>209</v>
      </c>
      <c r="AP142" s="69" t="s">
        <v>3</v>
      </c>
      <c r="AQ142" s="69" t="s">
        <v>11</v>
      </c>
      <c r="AR142" s="69" t="s">
        <v>5</v>
      </c>
      <c r="AS142" s="7"/>
      <c r="AT142" s="7"/>
      <c r="AU142" s="7"/>
      <c r="AV142" s="7"/>
      <c r="AW142" s="21"/>
      <c r="AX142" s="7"/>
      <c r="AZ142" s="51"/>
      <c r="BA142" s="51"/>
      <c r="BB142" s="36"/>
      <c r="BC142" s="36"/>
      <c r="BE142" s="36"/>
      <c r="BF142" s="36"/>
      <c r="BG142" s="51"/>
      <c r="BH142" s="51"/>
      <c r="BJ142" s="7"/>
      <c r="BK142" s="24"/>
      <c r="BL142" s="7"/>
      <c r="BM142" s="7"/>
      <c r="BN142" s="15"/>
      <c r="BO142" s="15"/>
      <c r="BQ142" s="70" t="s">
        <v>164</v>
      </c>
      <c r="BR142" s="69" t="s">
        <v>3</v>
      </c>
      <c r="BS142" s="69" t="s">
        <v>30</v>
      </c>
      <c r="BT142" s="69" t="s">
        <v>5</v>
      </c>
      <c r="BU142" s="73">
        <v>267</v>
      </c>
    </row>
    <row r="143" spans="2:73" ht="11.7" customHeight="1" thickTop="1" thickBot="1" x14ac:dyDescent="0.25">
      <c r="B143" s="74"/>
      <c r="D143" s="70"/>
      <c r="E143" s="69"/>
      <c r="F143" s="69"/>
      <c r="G143" s="69"/>
      <c r="H143" s="7"/>
      <c r="I143" s="7"/>
      <c r="J143" s="9"/>
      <c r="K143" s="7"/>
      <c r="L143" s="13"/>
      <c r="M143" s="7"/>
      <c r="O143" s="51"/>
      <c r="P143" s="51"/>
      <c r="Q143" s="35"/>
      <c r="R143" s="36"/>
      <c r="T143" s="35"/>
      <c r="U143" s="36"/>
      <c r="V143" s="51"/>
      <c r="W143" s="51"/>
      <c r="Y143" s="7"/>
      <c r="Z143" s="14"/>
      <c r="AA143" s="7"/>
      <c r="AB143" s="10"/>
      <c r="AC143" s="7"/>
      <c r="AD143" s="7"/>
      <c r="AF143" s="70"/>
      <c r="AG143" s="69"/>
      <c r="AH143" s="69"/>
      <c r="AI143" s="69"/>
      <c r="AJ143" s="73"/>
      <c r="AM143" s="73"/>
      <c r="AO143" s="70"/>
      <c r="AP143" s="69"/>
      <c r="AQ143" s="69"/>
      <c r="AR143" s="69"/>
      <c r="AS143" s="25"/>
      <c r="AT143" s="16"/>
      <c r="AU143" s="29"/>
      <c r="AV143" s="7"/>
      <c r="AW143" s="13"/>
      <c r="AX143" s="7"/>
      <c r="AZ143" s="51"/>
      <c r="BA143" s="51"/>
      <c r="BB143" s="35"/>
      <c r="BC143" s="36"/>
      <c r="BE143" s="35"/>
      <c r="BF143" s="36"/>
      <c r="BG143" s="51"/>
      <c r="BH143" s="51"/>
      <c r="BJ143" s="7"/>
      <c r="BK143" s="14"/>
      <c r="BL143" s="7"/>
      <c r="BM143" s="28"/>
      <c r="BN143" s="20"/>
      <c r="BO143" s="25"/>
      <c r="BQ143" s="70"/>
      <c r="BR143" s="69"/>
      <c r="BS143" s="69"/>
      <c r="BT143" s="69"/>
      <c r="BU143" s="73"/>
    </row>
    <row r="144" spans="2:73" ht="11.7" customHeight="1" thickTop="1" thickBot="1" x14ac:dyDescent="0.25">
      <c r="B144" s="74">
        <v>166</v>
      </c>
      <c r="D144" s="70" t="s">
        <v>241</v>
      </c>
      <c r="E144" s="69" t="s">
        <v>3</v>
      </c>
      <c r="F144" s="69" t="s">
        <v>24</v>
      </c>
      <c r="G144" s="69" t="s">
        <v>5</v>
      </c>
      <c r="H144" s="15"/>
      <c r="I144" s="23"/>
      <c r="J144" s="27"/>
      <c r="K144" s="12"/>
      <c r="L144" s="13"/>
      <c r="M144" s="7"/>
      <c r="O144" s="51"/>
      <c r="P144" s="51"/>
      <c r="Q144" s="36"/>
      <c r="R144" s="36"/>
      <c r="T144" s="36"/>
      <c r="U144" s="36"/>
      <c r="V144" s="51"/>
      <c r="W144" s="51"/>
      <c r="Y144" s="7"/>
      <c r="Z144" s="14"/>
      <c r="AA144" s="11"/>
      <c r="AB144" s="27"/>
      <c r="AC144" s="22"/>
      <c r="AD144" s="15"/>
      <c r="AF144" s="70" t="s">
        <v>242</v>
      </c>
      <c r="AG144" s="69" t="s">
        <v>3</v>
      </c>
      <c r="AH144" s="69" t="s">
        <v>18</v>
      </c>
      <c r="AI144" s="69" t="s">
        <v>5</v>
      </c>
      <c r="AJ144" s="73">
        <v>200</v>
      </c>
      <c r="AM144" s="73">
        <v>234</v>
      </c>
      <c r="AO144" s="70" t="s">
        <v>243</v>
      </c>
      <c r="AP144" s="69" t="s">
        <v>3</v>
      </c>
      <c r="AQ144" s="69" t="s">
        <v>16</v>
      </c>
      <c r="AR144" s="69" t="s">
        <v>5</v>
      </c>
      <c r="AS144" s="6"/>
      <c r="AT144" s="6"/>
      <c r="AU144" s="33"/>
      <c r="AV144" s="12"/>
      <c r="AW144" s="13"/>
      <c r="AX144" s="7"/>
      <c r="AZ144" s="51"/>
      <c r="BA144" s="51"/>
      <c r="BB144" s="36"/>
      <c r="BC144" s="36"/>
      <c r="BE144" s="36"/>
      <c r="BF144" s="36"/>
      <c r="BG144" s="51"/>
      <c r="BH144" s="51"/>
      <c r="BJ144" s="7"/>
      <c r="BK144" s="14"/>
      <c r="BL144" s="11"/>
      <c r="BM144" s="32"/>
      <c r="BN144" s="6"/>
      <c r="BO144" s="6"/>
      <c r="BQ144" s="70" t="s">
        <v>244</v>
      </c>
      <c r="BR144" s="69" t="s">
        <v>3</v>
      </c>
      <c r="BS144" s="69" t="s">
        <v>32</v>
      </c>
      <c r="BT144" s="69" t="s">
        <v>5</v>
      </c>
      <c r="BU144" s="73">
        <v>268</v>
      </c>
    </row>
    <row r="145" spans="2:73" ht="11.7" customHeight="1" thickTop="1" x14ac:dyDescent="0.2">
      <c r="B145" s="74"/>
      <c r="D145" s="70"/>
      <c r="E145" s="69"/>
      <c r="F145" s="69"/>
      <c r="G145" s="69"/>
      <c r="H145" s="7"/>
      <c r="I145" s="7"/>
      <c r="J145" s="11"/>
      <c r="K145" s="12"/>
      <c r="L145" s="13"/>
      <c r="M145" s="7"/>
      <c r="O145" s="52"/>
      <c r="P145" s="52"/>
      <c r="Q145" s="35"/>
      <c r="R145" s="36"/>
      <c r="T145" s="35"/>
      <c r="U145" s="36"/>
      <c r="V145" s="52"/>
      <c r="W145" s="52"/>
      <c r="Y145" s="7"/>
      <c r="Z145" s="14"/>
      <c r="AA145" s="11"/>
      <c r="AB145" s="12"/>
      <c r="AC145" s="25"/>
      <c r="AD145" s="25"/>
      <c r="AF145" s="70"/>
      <c r="AG145" s="69"/>
      <c r="AH145" s="69"/>
      <c r="AI145" s="69"/>
      <c r="AJ145" s="73"/>
      <c r="AM145" s="73"/>
      <c r="AO145" s="70"/>
      <c r="AP145" s="69"/>
      <c r="AQ145" s="69"/>
      <c r="AR145" s="69"/>
      <c r="AS145" s="7"/>
      <c r="AT145" s="7"/>
      <c r="AU145" s="11"/>
      <c r="AV145" s="12"/>
      <c r="AW145" s="13"/>
      <c r="AX145" s="7"/>
      <c r="AZ145" s="52"/>
      <c r="BA145" s="52"/>
      <c r="BB145" s="35"/>
      <c r="BC145" s="36"/>
      <c r="BE145" s="35"/>
      <c r="BF145" s="36"/>
      <c r="BG145" s="52"/>
      <c r="BH145" s="52"/>
      <c r="BJ145" s="7"/>
      <c r="BK145" s="14"/>
      <c r="BL145" s="11"/>
      <c r="BM145" s="12"/>
      <c r="BN145" s="7"/>
      <c r="BO145" s="7"/>
      <c r="BQ145" s="70"/>
      <c r="BR145" s="69"/>
      <c r="BS145" s="69"/>
      <c r="BT145" s="69"/>
      <c r="BU145" s="73"/>
    </row>
    <row r="146" spans="2:73" ht="11.7" customHeight="1" thickBot="1" x14ac:dyDescent="0.25">
      <c r="B146" s="74">
        <v>167</v>
      </c>
      <c r="D146" s="70" t="s">
        <v>245</v>
      </c>
      <c r="E146" s="69" t="s">
        <v>3</v>
      </c>
      <c r="F146" s="69" t="s">
        <v>22</v>
      </c>
      <c r="G146" s="69" t="s">
        <v>5</v>
      </c>
      <c r="H146" s="6"/>
      <c r="I146" s="7"/>
      <c r="J146" s="11"/>
      <c r="K146" s="29"/>
      <c r="L146" s="13"/>
      <c r="M146" s="7"/>
      <c r="O146" s="52"/>
      <c r="P146" s="52"/>
      <c r="Q146" s="36"/>
      <c r="R146" s="36"/>
      <c r="T146" s="36"/>
      <c r="U146" s="36"/>
      <c r="V146" s="52"/>
      <c r="W146" s="52"/>
      <c r="Y146" s="7"/>
      <c r="Z146" s="14"/>
      <c r="AA146" s="28"/>
      <c r="AB146" s="12"/>
      <c r="AC146" s="7"/>
      <c r="AD146" s="6"/>
      <c r="AF146" s="70" t="s">
        <v>246</v>
      </c>
      <c r="AG146" s="69" t="s">
        <v>3</v>
      </c>
      <c r="AH146" s="69" t="s">
        <v>36</v>
      </c>
      <c r="AI146" s="69" t="s">
        <v>5</v>
      </c>
      <c r="AJ146" s="73">
        <v>201</v>
      </c>
      <c r="AM146" s="73">
        <v>235</v>
      </c>
      <c r="AO146" s="70" t="s">
        <v>247</v>
      </c>
      <c r="AP146" s="69" t="s">
        <v>3</v>
      </c>
      <c r="AQ146" s="69" t="s">
        <v>18</v>
      </c>
      <c r="AR146" s="69" t="s">
        <v>5</v>
      </c>
      <c r="AS146" s="7"/>
      <c r="AT146" s="7"/>
      <c r="AU146" s="11"/>
      <c r="AV146" s="29"/>
      <c r="AW146" s="13"/>
      <c r="AX146" s="7"/>
      <c r="AZ146" s="52"/>
      <c r="BA146" s="52"/>
      <c r="BB146" s="36"/>
      <c r="BC146" s="36"/>
      <c r="BE146" s="36"/>
      <c r="BF146" s="36"/>
      <c r="BG146" s="52"/>
      <c r="BH146" s="52"/>
      <c r="BJ146" s="7"/>
      <c r="BK146" s="14"/>
      <c r="BL146" s="28"/>
      <c r="BM146" s="12"/>
      <c r="BN146" s="7"/>
      <c r="BO146" s="15"/>
      <c r="BQ146" s="70" t="s">
        <v>248</v>
      </c>
      <c r="BR146" s="69" t="s">
        <v>3</v>
      </c>
      <c r="BS146" s="69" t="s">
        <v>68</v>
      </c>
      <c r="BT146" s="69" t="s">
        <v>5</v>
      </c>
      <c r="BU146" s="73">
        <v>269</v>
      </c>
    </row>
    <row r="147" spans="2:73" ht="11.7" customHeight="1" thickTop="1" thickBot="1" x14ac:dyDescent="0.25">
      <c r="B147" s="74"/>
      <c r="D147" s="70"/>
      <c r="E147" s="69"/>
      <c r="F147" s="69"/>
      <c r="G147" s="69"/>
      <c r="H147" s="7"/>
      <c r="I147" s="9"/>
      <c r="J147" s="7"/>
      <c r="K147" s="21"/>
      <c r="L147" s="7"/>
      <c r="M147" s="7"/>
      <c r="Q147" s="35"/>
      <c r="R147" s="36"/>
      <c r="T147" s="35"/>
      <c r="U147" s="36"/>
      <c r="Y147" s="7"/>
      <c r="Z147" s="7"/>
      <c r="AA147" s="24"/>
      <c r="AB147" s="7"/>
      <c r="AC147" s="10"/>
      <c r="AD147" s="7"/>
      <c r="AF147" s="70"/>
      <c r="AG147" s="69"/>
      <c r="AH147" s="69"/>
      <c r="AI147" s="69"/>
      <c r="AJ147" s="73"/>
      <c r="AM147" s="73"/>
      <c r="AO147" s="70"/>
      <c r="AP147" s="69"/>
      <c r="AQ147" s="69"/>
      <c r="AR147" s="69"/>
      <c r="AS147" s="16"/>
      <c r="AT147" s="29"/>
      <c r="AU147" s="7"/>
      <c r="AV147" s="21"/>
      <c r="AW147" s="7"/>
      <c r="AX147" s="7"/>
      <c r="BB147" s="35"/>
      <c r="BC147" s="36"/>
      <c r="BE147" s="35"/>
      <c r="BF147" s="36"/>
      <c r="BJ147" s="7"/>
      <c r="BK147" s="7"/>
      <c r="BL147" s="24"/>
      <c r="BM147" s="7"/>
      <c r="BN147" s="28"/>
      <c r="BO147" s="20"/>
      <c r="BQ147" s="70"/>
      <c r="BR147" s="69"/>
      <c r="BS147" s="69"/>
      <c r="BT147" s="69"/>
      <c r="BU147" s="73"/>
    </row>
    <row r="148" spans="2:73" ht="11.7" customHeight="1" thickTop="1" thickBot="1" x14ac:dyDescent="0.25">
      <c r="B148" s="74">
        <v>168</v>
      </c>
      <c r="D148" s="70" t="s">
        <v>249</v>
      </c>
      <c r="E148" s="69" t="s">
        <v>3</v>
      </c>
      <c r="F148" s="69" t="s">
        <v>41</v>
      </c>
      <c r="G148" s="69" t="s">
        <v>5</v>
      </c>
      <c r="H148" s="23"/>
      <c r="I148" s="27"/>
      <c r="J148" s="12"/>
      <c r="K148" s="13"/>
      <c r="L148" s="7"/>
      <c r="M148" s="7"/>
      <c r="Q148" s="36"/>
      <c r="R148" s="36"/>
      <c r="T148" s="36"/>
      <c r="U148" s="36"/>
      <c r="Y148" s="7"/>
      <c r="Z148" s="7"/>
      <c r="AA148" s="14"/>
      <c r="AB148" s="11"/>
      <c r="AC148" s="27"/>
      <c r="AD148" s="22"/>
      <c r="AF148" s="70" t="s">
        <v>250</v>
      </c>
      <c r="AG148" s="69" t="s">
        <v>3</v>
      </c>
      <c r="AH148" s="69" t="s">
        <v>24</v>
      </c>
      <c r="AI148" s="69" t="s">
        <v>5</v>
      </c>
      <c r="AJ148" s="73">
        <v>202</v>
      </c>
      <c r="AM148" s="73">
        <v>236</v>
      </c>
      <c r="AO148" s="70" t="s">
        <v>340</v>
      </c>
      <c r="AP148" s="69" t="s">
        <v>3</v>
      </c>
      <c r="AQ148" s="69" t="s">
        <v>30</v>
      </c>
      <c r="AR148" s="69" t="s">
        <v>5</v>
      </c>
      <c r="AS148" s="6"/>
      <c r="AT148" s="33"/>
      <c r="AU148" s="12"/>
      <c r="AV148" s="13"/>
      <c r="AW148" s="7"/>
      <c r="AX148" s="7"/>
      <c r="BB148" s="36"/>
      <c r="BC148" s="36"/>
      <c r="BE148" s="36"/>
      <c r="BF148" s="36"/>
      <c r="BJ148" s="7"/>
      <c r="BK148" s="7"/>
      <c r="BL148" s="14"/>
      <c r="BM148" s="11"/>
      <c r="BN148" s="32"/>
      <c r="BO148" s="6"/>
      <c r="BQ148" s="70" t="s">
        <v>209</v>
      </c>
      <c r="BR148" s="69" t="s">
        <v>3</v>
      </c>
      <c r="BS148" s="69" t="s">
        <v>51</v>
      </c>
      <c r="BT148" s="69" t="s">
        <v>5</v>
      </c>
      <c r="BU148" s="73">
        <v>270</v>
      </c>
    </row>
    <row r="149" spans="2:73" ht="11.7" customHeight="1" thickTop="1" thickBot="1" x14ac:dyDescent="0.25">
      <c r="B149" s="74"/>
      <c r="D149" s="70"/>
      <c r="E149" s="69"/>
      <c r="F149" s="69"/>
      <c r="G149" s="69"/>
      <c r="H149" s="7"/>
      <c r="I149" s="11"/>
      <c r="J149" s="29"/>
      <c r="K149" s="13"/>
      <c r="L149" s="7"/>
      <c r="M149" s="7"/>
      <c r="Y149" s="7"/>
      <c r="Z149" s="7"/>
      <c r="AA149" s="14"/>
      <c r="AB149" s="28"/>
      <c r="AC149" s="12"/>
      <c r="AD149" s="25"/>
      <c r="AF149" s="70"/>
      <c r="AG149" s="69"/>
      <c r="AH149" s="69"/>
      <c r="AI149" s="69"/>
      <c r="AJ149" s="73"/>
      <c r="AM149" s="73"/>
      <c r="AO149" s="70"/>
      <c r="AP149" s="69"/>
      <c r="AQ149" s="69"/>
      <c r="AR149" s="69"/>
      <c r="AS149" s="7"/>
      <c r="AT149" s="11"/>
      <c r="AU149" s="29"/>
      <c r="AV149" s="13"/>
      <c r="AW149" s="7"/>
      <c r="AX149" s="7"/>
      <c r="BJ149" s="7"/>
      <c r="BK149" s="7"/>
      <c r="BL149" s="14"/>
      <c r="BM149" s="28"/>
      <c r="BN149" s="12"/>
      <c r="BO149" s="7"/>
      <c r="BQ149" s="70"/>
      <c r="BR149" s="69"/>
      <c r="BS149" s="69"/>
      <c r="BT149" s="69"/>
      <c r="BU149" s="73"/>
    </row>
    <row r="150" spans="2:73" ht="11.7" customHeight="1" thickTop="1" thickBot="1" x14ac:dyDescent="0.25">
      <c r="B150" s="74">
        <v>169</v>
      </c>
      <c r="D150" s="70" t="s">
        <v>251</v>
      </c>
      <c r="E150" s="69" t="s">
        <v>3</v>
      </c>
      <c r="F150" s="69" t="s">
        <v>8</v>
      </c>
      <c r="G150" s="69" t="s">
        <v>5</v>
      </c>
      <c r="H150" s="6"/>
      <c r="I150" s="6"/>
      <c r="J150" s="21"/>
      <c r="K150" s="7"/>
      <c r="L150" s="7"/>
      <c r="M150" s="7"/>
      <c r="O150" s="53"/>
      <c r="P150" s="54"/>
      <c r="Q150" s="54"/>
      <c r="R150" s="54"/>
      <c r="S150" s="54"/>
      <c r="T150" s="54"/>
      <c r="U150" s="54"/>
      <c r="V150" s="54"/>
      <c r="W150" s="53"/>
      <c r="Y150" s="7"/>
      <c r="Z150" s="7"/>
      <c r="AA150" s="7"/>
      <c r="AB150" s="24"/>
      <c r="AC150" s="6"/>
      <c r="AD150" s="6"/>
      <c r="AF150" s="70" t="s">
        <v>70</v>
      </c>
      <c r="AG150" s="69" t="s">
        <v>3</v>
      </c>
      <c r="AH150" s="69" t="s">
        <v>4</v>
      </c>
      <c r="AI150" s="69" t="s">
        <v>5</v>
      </c>
      <c r="AJ150" s="73">
        <v>203</v>
      </c>
      <c r="AM150" s="73">
        <v>237</v>
      </c>
      <c r="AO150" s="70" t="s">
        <v>174</v>
      </c>
      <c r="AP150" s="69" t="s">
        <v>3</v>
      </c>
      <c r="AQ150" s="69" t="s">
        <v>4</v>
      </c>
      <c r="AR150" s="69" t="s">
        <v>5</v>
      </c>
      <c r="AS150" s="6"/>
      <c r="AT150" s="6"/>
      <c r="AU150" s="21"/>
      <c r="AV150" s="7"/>
      <c r="AW150" s="7"/>
      <c r="AX150" s="7"/>
      <c r="AZ150" s="53"/>
      <c r="BA150" s="54"/>
      <c r="BB150" s="54"/>
      <c r="BC150" s="54"/>
      <c r="BD150" s="54"/>
      <c r="BE150" s="54"/>
      <c r="BF150" s="54"/>
      <c r="BG150" s="54"/>
      <c r="BH150" s="53"/>
      <c r="BJ150" s="7"/>
      <c r="BK150" s="7"/>
      <c r="BL150" s="7"/>
      <c r="BM150" s="24"/>
      <c r="BN150" s="6"/>
      <c r="BO150" s="6"/>
      <c r="BQ150" s="70" t="s">
        <v>252</v>
      </c>
      <c r="BR150" s="69" t="s">
        <v>3</v>
      </c>
      <c r="BS150" s="69" t="s">
        <v>8</v>
      </c>
      <c r="BT150" s="69" t="s">
        <v>5</v>
      </c>
      <c r="BU150" s="73">
        <v>271</v>
      </c>
    </row>
    <row r="151" spans="2:73" ht="11.7" customHeight="1" thickTop="1" x14ac:dyDescent="0.2">
      <c r="B151" s="74"/>
      <c r="D151" s="70"/>
      <c r="E151" s="69"/>
      <c r="F151" s="69"/>
      <c r="G151" s="69"/>
      <c r="H151" s="7"/>
      <c r="I151" s="7"/>
      <c r="J151" s="7"/>
      <c r="K151" s="7"/>
      <c r="L151" s="7"/>
      <c r="M151" s="7"/>
      <c r="O151" s="53"/>
      <c r="P151" s="54"/>
      <c r="Q151" s="54"/>
      <c r="R151" s="54"/>
      <c r="S151" s="54"/>
      <c r="T151" s="54"/>
      <c r="U151" s="54"/>
      <c r="V151" s="54"/>
      <c r="W151" s="53"/>
      <c r="Y151" s="7"/>
      <c r="Z151" s="7"/>
      <c r="AA151" s="7"/>
      <c r="AB151" s="7"/>
      <c r="AC151" s="7"/>
      <c r="AD151" s="7"/>
      <c r="AF151" s="70"/>
      <c r="AG151" s="69"/>
      <c r="AH151" s="69"/>
      <c r="AI151" s="69"/>
      <c r="AJ151" s="73"/>
      <c r="AM151" s="73"/>
      <c r="AO151" s="70"/>
      <c r="AP151" s="69"/>
      <c r="AQ151" s="69"/>
      <c r="AR151" s="69"/>
      <c r="AS151" s="7"/>
      <c r="AT151" s="7"/>
      <c r="AU151" s="7"/>
      <c r="AV151" s="7"/>
      <c r="AW151" s="7"/>
      <c r="AX151" s="7"/>
      <c r="AZ151" s="53"/>
      <c r="BA151" s="54"/>
      <c r="BB151" s="54"/>
      <c r="BC151" s="54"/>
      <c r="BD151" s="54"/>
      <c r="BE151" s="54"/>
      <c r="BF151" s="54"/>
      <c r="BG151" s="54"/>
      <c r="BH151" s="53"/>
      <c r="BJ151" s="7"/>
      <c r="BK151" s="7"/>
      <c r="BL151" s="7"/>
      <c r="BM151" s="7"/>
      <c r="BN151" s="7"/>
      <c r="BO151" s="7"/>
      <c r="BQ151" s="70"/>
      <c r="BR151" s="69"/>
      <c r="BS151" s="69"/>
      <c r="BT151" s="69"/>
      <c r="BU151" s="73"/>
    </row>
    <row r="152" spans="2:73" ht="11.7" customHeight="1" x14ac:dyDescent="0.2"/>
    <row r="153" spans="2:73" ht="11.7" customHeight="1" x14ac:dyDescent="0.2"/>
    <row r="154" spans="2:73" ht="11.7" customHeight="1" x14ac:dyDescent="0.2"/>
    <row r="155" spans="2:73" ht="11.7" customHeight="1" x14ac:dyDescent="0.2"/>
    <row r="156" spans="2:73" ht="11.7" customHeight="1" x14ac:dyDescent="0.2"/>
  </sheetData>
  <mergeCells count="1381">
    <mergeCell ref="AM36:AM37"/>
    <mergeCell ref="AM38:AM39"/>
    <mergeCell ref="AJ44:AJ45"/>
    <mergeCell ref="AJ46:AJ47"/>
    <mergeCell ref="AM40:AM41"/>
    <mergeCell ref="AM42:AM43"/>
    <mergeCell ref="AM44:AM45"/>
    <mergeCell ref="AM46:AM47"/>
    <mergeCell ref="AF50:AF51"/>
    <mergeCell ref="AJ30:AJ31"/>
    <mergeCell ref="AJ34:AJ35"/>
    <mergeCell ref="AJ36:AJ37"/>
    <mergeCell ref="AI30:AI31"/>
    <mergeCell ref="AJ38:AJ39"/>
    <mergeCell ref="AJ40:AJ41"/>
    <mergeCell ref="AJ32:AJ33"/>
    <mergeCell ref="AF34:AF35"/>
    <mergeCell ref="AF42:AF43"/>
    <mergeCell ref="AI50:AI51"/>
    <mergeCell ref="AH38:AH39"/>
    <mergeCell ref="AI40:AI41"/>
    <mergeCell ref="AH42:AH43"/>
    <mergeCell ref="AJ52:AJ53"/>
    <mergeCell ref="AM48:AM49"/>
    <mergeCell ref="AM50:AM51"/>
    <mergeCell ref="AM52:AM53"/>
    <mergeCell ref="AJ48:AJ49"/>
    <mergeCell ref="AJ50:AJ51"/>
    <mergeCell ref="AM6:AM7"/>
    <mergeCell ref="AM8:AM9"/>
    <mergeCell ref="AM10:AM11"/>
    <mergeCell ref="AM12:AM13"/>
    <mergeCell ref="AF52:AF53"/>
    <mergeCell ref="AG36:AG37"/>
    <mergeCell ref="AI36:AI37"/>
    <mergeCell ref="AG52:AG53"/>
    <mergeCell ref="AI52:AI53"/>
    <mergeCell ref="AH52:AH53"/>
    <mergeCell ref="AJ22:AJ23"/>
    <mergeCell ref="AJ24:AJ25"/>
    <mergeCell ref="AJ26:AJ27"/>
    <mergeCell ref="AJ28:AJ29"/>
    <mergeCell ref="AM14:AM15"/>
    <mergeCell ref="AM16:AM17"/>
    <mergeCell ref="AM18:AM19"/>
    <mergeCell ref="AJ16:AJ17"/>
    <mergeCell ref="AJ18:AJ19"/>
    <mergeCell ref="AF16:AF17"/>
    <mergeCell ref="AF18:AF19"/>
    <mergeCell ref="AG16:AG17"/>
    <mergeCell ref="AI16:AI17"/>
    <mergeCell ref="AH16:AH17"/>
    <mergeCell ref="AI18:AI19"/>
    <mergeCell ref="AF6:AF7"/>
    <mergeCell ref="AF8:AF9"/>
    <mergeCell ref="AF10:AF11"/>
    <mergeCell ref="AF12:AF13"/>
    <mergeCell ref="AF14:AF15"/>
    <mergeCell ref="AJ14:AJ15"/>
    <mergeCell ref="B6:B7"/>
    <mergeCell ref="B16:B17"/>
    <mergeCell ref="B8:B9"/>
    <mergeCell ref="B10:B11"/>
    <mergeCell ref="B12:B13"/>
    <mergeCell ref="B14:B15"/>
    <mergeCell ref="B32:B33"/>
    <mergeCell ref="B34:B35"/>
    <mergeCell ref="D20:D21"/>
    <mergeCell ref="D22:D23"/>
    <mergeCell ref="D28:D29"/>
    <mergeCell ref="D30:D31"/>
    <mergeCell ref="D26:D27"/>
    <mergeCell ref="D32:D33"/>
    <mergeCell ref="D34:D35"/>
    <mergeCell ref="B46:B47"/>
    <mergeCell ref="B36:B37"/>
    <mergeCell ref="B38:B39"/>
    <mergeCell ref="B18:B19"/>
    <mergeCell ref="B20:B21"/>
    <mergeCell ref="B22:B23"/>
    <mergeCell ref="B24:B25"/>
    <mergeCell ref="B26:B27"/>
    <mergeCell ref="B28:B29"/>
    <mergeCell ref="B30:B31"/>
    <mergeCell ref="B40:B41"/>
    <mergeCell ref="B42:B43"/>
    <mergeCell ref="B44:B45"/>
    <mergeCell ref="AF36:AF37"/>
    <mergeCell ref="AF38:AF39"/>
    <mergeCell ref="D40:D41"/>
    <mergeCell ref="D42:D43"/>
    <mergeCell ref="D44:D45"/>
    <mergeCell ref="E42:E43"/>
    <mergeCell ref="AF40:AF41"/>
    <mergeCell ref="AF26:AF27"/>
    <mergeCell ref="AF28:AF29"/>
    <mergeCell ref="AF20:AF21"/>
    <mergeCell ref="AF22:AF23"/>
    <mergeCell ref="AG20:AG21"/>
    <mergeCell ref="AI20:AI21"/>
    <mergeCell ref="AH20:AH21"/>
    <mergeCell ref="AG22:AG23"/>
    <mergeCell ref="AF44:AF45"/>
    <mergeCell ref="AF46:AF47"/>
    <mergeCell ref="AF30:AF31"/>
    <mergeCell ref="AF32:AF33"/>
    <mergeCell ref="AJ6:AJ7"/>
    <mergeCell ref="AJ8:AJ9"/>
    <mergeCell ref="AJ10:AJ11"/>
    <mergeCell ref="AJ12:AJ13"/>
    <mergeCell ref="AJ20:AJ21"/>
    <mergeCell ref="AF24:AF25"/>
    <mergeCell ref="D36:D37"/>
    <mergeCell ref="D38:D39"/>
    <mergeCell ref="F30:F31"/>
    <mergeCell ref="G30:G31"/>
    <mergeCell ref="F34:F35"/>
    <mergeCell ref="G34:G35"/>
    <mergeCell ref="E32:E33"/>
    <mergeCell ref="F32:F33"/>
    <mergeCell ref="G36:G37"/>
    <mergeCell ref="D14:D15"/>
    <mergeCell ref="D16:D17"/>
    <mergeCell ref="D18:D19"/>
    <mergeCell ref="D24:D25"/>
    <mergeCell ref="D6:D7"/>
    <mergeCell ref="D8:D9"/>
    <mergeCell ref="D10:D11"/>
    <mergeCell ref="D12:D13"/>
    <mergeCell ref="D46:D47"/>
    <mergeCell ref="F6:F7"/>
    <mergeCell ref="G6:G7"/>
    <mergeCell ref="E8:E9"/>
    <mergeCell ref="F8:F9"/>
    <mergeCell ref="G8:G9"/>
    <mergeCell ref="E6:E7"/>
    <mergeCell ref="F14:F15"/>
    <mergeCell ref="G14:G15"/>
    <mergeCell ref="E10:E11"/>
    <mergeCell ref="E18:E19"/>
    <mergeCell ref="F10:F11"/>
    <mergeCell ref="G10:G11"/>
    <mergeCell ref="E12:E13"/>
    <mergeCell ref="F12:F13"/>
    <mergeCell ref="G12:G13"/>
    <mergeCell ref="E20:E21"/>
    <mergeCell ref="F20:F21"/>
    <mergeCell ref="G20:G21"/>
    <mergeCell ref="E22:E23"/>
    <mergeCell ref="E14:E15"/>
    <mergeCell ref="F18:F19"/>
    <mergeCell ref="G18:G19"/>
    <mergeCell ref="E16:E17"/>
    <mergeCell ref="F16:F17"/>
    <mergeCell ref="G16:G17"/>
    <mergeCell ref="E24:E25"/>
    <mergeCell ref="F24:F25"/>
    <mergeCell ref="G24:G25"/>
    <mergeCell ref="E26:E27"/>
    <mergeCell ref="F22:F23"/>
    <mergeCell ref="G22:G23"/>
    <mergeCell ref="E28:E29"/>
    <mergeCell ref="F28:F29"/>
    <mergeCell ref="G28:G29"/>
    <mergeCell ref="E30:E31"/>
    <mergeCell ref="F26:F27"/>
    <mergeCell ref="G26:G27"/>
    <mergeCell ref="E40:E41"/>
    <mergeCell ref="F40:F41"/>
    <mergeCell ref="G40:G41"/>
    <mergeCell ref="G32:G33"/>
    <mergeCell ref="E34:E35"/>
    <mergeCell ref="E38:E39"/>
    <mergeCell ref="F38:F39"/>
    <mergeCell ref="G38:G39"/>
    <mergeCell ref="E36:E37"/>
    <mergeCell ref="F36:F37"/>
    <mergeCell ref="AG10:AG11"/>
    <mergeCell ref="AI10:AI11"/>
    <mergeCell ref="AH6:AH7"/>
    <mergeCell ref="AH8:AH9"/>
    <mergeCell ref="AH10:AH11"/>
    <mergeCell ref="AG6:AG7"/>
    <mergeCell ref="AI6:AI7"/>
    <mergeCell ref="AG8:AG9"/>
    <mergeCell ref="AI8:AI9"/>
    <mergeCell ref="AG32:AG33"/>
    <mergeCell ref="AH18:AH19"/>
    <mergeCell ref="AG18:AG19"/>
    <mergeCell ref="AI12:AI13"/>
    <mergeCell ref="AG14:AG15"/>
    <mergeCell ref="AI14:AI15"/>
    <mergeCell ref="AH12:AH13"/>
    <mergeCell ref="AG12:AG13"/>
    <mergeCell ref="AH14:AH15"/>
    <mergeCell ref="AI32:AI33"/>
    <mergeCell ref="AG24:AG25"/>
    <mergeCell ref="AH36:AH37"/>
    <mergeCell ref="AG34:AG35"/>
    <mergeCell ref="AG30:AG31"/>
    <mergeCell ref="AG26:AG27"/>
    <mergeCell ref="AH34:AH35"/>
    <mergeCell ref="AH26:AH27"/>
    <mergeCell ref="AG28:AG29"/>
    <mergeCell ref="AH30:AH31"/>
    <mergeCell ref="AH50:AH51"/>
    <mergeCell ref="AI22:AI23"/>
    <mergeCell ref="AI34:AI35"/>
    <mergeCell ref="AH28:AH29"/>
    <mergeCell ref="AH22:AH23"/>
    <mergeCell ref="AH24:AH25"/>
    <mergeCell ref="AI26:AI27"/>
    <mergeCell ref="AI24:AI25"/>
    <mergeCell ref="AI28:AI29"/>
    <mergeCell ref="AH32:AH33"/>
    <mergeCell ref="AI42:AI43"/>
    <mergeCell ref="AG42:AG43"/>
    <mergeCell ref="AI38:AI39"/>
    <mergeCell ref="AH40:AH41"/>
    <mergeCell ref="AG38:AG39"/>
    <mergeCell ref="AG50:AG51"/>
    <mergeCell ref="AH48:AH49"/>
    <mergeCell ref="AG46:AG47"/>
    <mergeCell ref="AI46:AI47"/>
    <mergeCell ref="AH46:AH47"/>
    <mergeCell ref="E48:E49"/>
    <mergeCell ref="F48:F49"/>
    <mergeCell ref="G48:G49"/>
    <mergeCell ref="AJ42:AJ43"/>
    <mergeCell ref="AH44:AH45"/>
    <mergeCell ref="AG48:AG49"/>
    <mergeCell ref="AI48:AI49"/>
    <mergeCell ref="AI44:AI45"/>
    <mergeCell ref="G42:G43"/>
    <mergeCell ref="AF48:AF49"/>
    <mergeCell ref="E52:E53"/>
    <mergeCell ref="F52:F53"/>
    <mergeCell ref="G52:G53"/>
    <mergeCell ref="E50:E51"/>
    <mergeCell ref="F50:F51"/>
    <mergeCell ref="G50:G51"/>
    <mergeCell ref="AG44:AG45"/>
    <mergeCell ref="AG40:AG41"/>
    <mergeCell ref="F42:F43"/>
    <mergeCell ref="D48:D49"/>
    <mergeCell ref="E46:E47"/>
    <mergeCell ref="F46:F47"/>
    <mergeCell ref="G46:G47"/>
    <mergeCell ref="E44:E45"/>
    <mergeCell ref="F44:F45"/>
    <mergeCell ref="G44:G45"/>
    <mergeCell ref="D50:D51"/>
    <mergeCell ref="D52:D53"/>
    <mergeCell ref="B54:B55"/>
    <mergeCell ref="B48:B49"/>
    <mergeCell ref="B50:B51"/>
    <mergeCell ref="B52:B53"/>
    <mergeCell ref="E56:E57"/>
    <mergeCell ref="F56:F57"/>
    <mergeCell ref="B58:B59"/>
    <mergeCell ref="G56:G57"/>
    <mergeCell ref="D58:D59"/>
    <mergeCell ref="E58:E59"/>
    <mergeCell ref="F58:F59"/>
    <mergeCell ref="G58:G59"/>
    <mergeCell ref="B56:B57"/>
    <mergeCell ref="AM24:AM25"/>
    <mergeCell ref="AM26:AM27"/>
    <mergeCell ref="AJ54:AJ55"/>
    <mergeCell ref="AJ56:AJ57"/>
    <mergeCell ref="AJ58:AJ59"/>
    <mergeCell ref="D54:D55"/>
    <mergeCell ref="E54:E55"/>
    <mergeCell ref="F54:F55"/>
    <mergeCell ref="G54:G55"/>
    <mergeCell ref="D56:D57"/>
    <mergeCell ref="AM58:AM59"/>
    <mergeCell ref="BU6:BU7"/>
    <mergeCell ref="BU8:BU9"/>
    <mergeCell ref="BU10:BU11"/>
    <mergeCell ref="BU12:BU13"/>
    <mergeCell ref="BU14:BU15"/>
    <mergeCell ref="BU16:BU17"/>
    <mergeCell ref="BU18:BU19"/>
    <mergeCell ref="AM28:AM29"/>
    <mergeCell ref="AM30:AM31"/>
    <mergeCell ref="BU20:BU21"/>
    <mergeCell ref="BU22:BU23"/>
    <mergeCell ref="BU24:BU25"/>
    <mergeCell ref="BU26:BU27"/>
    <mergeCell ref="AM54:AM55"/>
    <mergeCell ref="AM56:AM57"/>
    <mergeCell ref="AM32:AM33"/>
    <mergeCell ref="AM34:AM35"/>
    <mergeCell ref="AM20:AM21"/>
    <mergeCell ref="AM22:AM23"/>
    <mergeCell ref="BU36:BU37"/>
    <mergeCell ref="BU38:BU39"/>
    <mergeCell ref="BU40:BU41"/>
    <mergeCell ref="BU42:BU43"/>
    <mergeCell ref="BU28:BU29"/>
    <mergeCell ref="BU30:BU31"/>
    <mergeCell ref="BU32:BU33"/>
    <mergeCell ref="BU34:BU35"/>
    <mergeCell ref="BU52:BU53"/>
    <mergeCell ref="BU54:BU55"/>
    <mergeCell ref="BU56:BU57"/>
    <mergeCell ref="BU58:BU59"/>
    <mergeCell ref="BU44:BU45"/>
    <mergeCell ref="BU46:BU47"/>
    <mergeCell ref="BU48:BU49"/>
    <mergeCell ref="BU50:BU51"/>
    <mergeCell ref="AG56:AG57"/>
    <mergeCell ref="AH56:AH57"/>
    <mergeCell ref="AI56:AI57"/>
    <mergeCell ref="AH54:AH55"/>
    <mergeCell ref="AF54:AF55"/>
    <mergeCell ref="AG54:AG55"/>
    <mergeCell ref="AO6:AO7"/>
    <mergeCell ref="AP6:AP7"/>
    <mergeCell ref="AQ6:AQ7"/>
    <mergeCell ref="AR6:AR7"/>
    <mergeCell ref="AF58:AF59"/>
    <mergeCell ref="AG58:AG59"/>
    <mergeCell ref="AH58:AH59"/>
    <mergeCell ref="AI58:AI59"/>
    <mergeCell ref="AI54:AI55"/>
    <mergeCell ref="AF56:AF57"/>
    <mergeCell ref="AO10:AO11"/>
    <mergeCell ref="AP10:AP11"/>
    <mergeCell ref="AQ10:AQ11"/>
    <mergeCell ref="AR10:AR11"/>
    <mergeCell ref="AO8:AO9"/>
    <mergeCell ref="AP8:AP9"/>
    <mergeCell ref="AQ8:AQ9"/>
    <mergeCell ref="AR8:AR9"/>
    <mergeCell ref="AO14:AO15"/>
    <mergeCell ref="AP14:AP15"/>
    <mergeCell ref="AQ14:AQ15"/>
    <mergeCell ref="AR14:AR15"/>
    <mergeCell ref="AO12:AO13"/>
    <mergeCell ref="AP12:AP13"/>
    <mergeCell ref="AQ12:AQ13"/>
    <mergeCell ref="AR12:AR13"/>
    <mergeCell ref="AO18:AO19"/>
    <mergeCell ref="AP18:AP19"/>
    <mergeCell ref="AQ18:AQ19"/>
    <mergeCell ref="AR18:AR19"/>
    <mergeCell ref="AO16:AO17"/>
    <mergeCell ref="AP16:AP17"/>
    <mergeCell ref="AQ16:AQ17"/>
    <mergeCell ref="AR16:AR17"/>
    <mergeCell ref="AO22:AO23"/>
    <mergeCell ref="AP22:AP23"/>
    <mergeCell ref="AQ22:AQ23"/>
    <mergeCell ref="AR22:AR23"/>
    <mergeCell ref="AO20:AO21"/>
    <mergeCell ref="AP20:AP21"/>
    <mergeCell ref="AQ20:AQ21"/>
    <mergeCell ref="AR20:AR21"/>
    <mergeCell ref="AO26:AO27"/>
    <mergeCell ref="AP26:AP27"/>
    <mergeCell ref="AQ26:AQ27"/>
    <mergeCell ref="AR26:AR27"/>
    <mergeCell ref="AO24:AO25"/>
    <mergeCell ref="AP24:AP25"/>
    <mergeCell ref="AQ24:AQ25"/>
    <mergeCell ref="AR24:AR25"/>
    <mergeCell ref="AO30:AO31"/>
    <mergeCell ref="AP30:AP31"/>
    <mergeCell ref="AQ30:AQ31"/>
    <mergeCell ref="AR30:AR31"/>
    <mergeCell ref="AO28:AO29"/>
    <mergeCell ref="AP28:AP29"/>
    <mergeCell ref="AQ28:AQ29"/>
    <mergeCell ref="AR28:AR29"/>
    <mergeCell ref="AO34:AO35"/>
    <mergeCell ref="AP34:AP35"/>
    <mergeCell ref="AQ34:AQ35"/>
    <mergeCell ref="AR34:AR35"/>
    <mergeCell ref="AO32:AO33"/>
    <mergeCell ref="AP32:AP33"/>
    <mergeCell ref="AQ32:AQ33"/>
    <mergeCell ref="AR32:AR33"/>
    <mergeCell ref="AO38:AO39"/>
    <mergeCell ref="AP38:AP39"/>
    <mergeCell ref="AQ38:AQ39"/>
    <mergeCell ref="AR38:AR39"/>
    <mergeCell ref="AO36:AO37"/>
    <mergeCell ref="AP36:AP37"/>
    <mergeCell ref="AQ36:AQ37"/>
    <mergeCell ref="AR36:AR37"/>
    <mergeCell ref="AO42:AO43"/>
    <mergeCell ref="AP42:AP43"/>
    <mergeCell ref="AQ42:AQ43"/>
    <mergeCell ref="AR42:AR43"/>
    <mergeCell ref="AO40:AO41"/>
    <mergeCell ref="AP40:AP41"/>
    <mergeCell ref="AQ40:AQ41"/>
    <mergeCell ref="AR40:AR41"/>
    <mergeCell ref="AQ48:AQ49"/>
    <mergeCell ref="AR48:AR49"/>
    <mergeCell ref="AO44:AO45"/>
    <mergeCell ref="AP44:AP45"/>
    <mergeCell ref="AQ44:AQ45"/>
    <mergeCell ref="AR44:AR45"/>
    <mergeCell ref="AO46:AO47"/>
    <mergeCell ref="AP46:AP47"/>
    <mergeCell ref="AQ46:AQ47"/>
    <mergeCell ref="AR46:AR47"/>
    <mergeCell ref="AO54:AO55"/>
    <mergeCell ref="AP54:AP55"/>
    <mergeCell ref="AQ54:AQ55"/>
    <mergeCell ref="AR54:AR55"/>
    <mergeCell ref="AO52:AO53"/>
    <mergeCell ref="AP52:AP53"/>
    <mergeCell ref="AQ52:AQ53"/>
    <mergeCell ref="AR52:AR53"/>
    <mergeCell ref="AQ58:AQ59"/>
    <mergeCell ref="AR58:AR59"/>
    <mergeCell ref="AO56:AO57"/>
    <mergeCell ref="AP56:AP57"/>
    <mergeCell ref="AQ56:AQ57"/>
    <mergeCell ref="AR56:AR57"/>
    <mergeCell ref="BQ8:BQ9"/>
    <mergeCell ref="BR8:BR9"/>
    <mergeCell ref="BS8:BS9"/>
    <mergeCell ref="BT8:BT9"/>
    <mergeCell ref="BQ6:BQ7"/>
    <mergeCell ref="BR6:BR7"/>
    <mergeCell ref="BS6:BS7"/>
    <mergeCell ref="BT6:BT7"/>
    <mergeCell ref="BQ12:BQ13"/>
    <mergeCell ref="BR12:BR13"/>
    <mergeCell ref="BS12:BS13"/>
    <mergeCell ref="BT12:BT13"/>
    <mergeCell ref="BQ10:BQ11"/>
    <mergeCell ref="BR10:BR11"/>
    <mergeCell ref="BS10:BS11"/>
    <mergeCell ref="BT10:BT11"/>
    <mergeCell ref="BQ16:BQ17"/>
    <mergeCell ref="BR16:BR17"/>
    <mergeCell ref="BS16:BS17"/>
    <mergeCell ref="BT16:BT17"/>
    <mergeCell ref="BQ14:BQ15"/>
    <mergeCell ref="BR14:BR15"/>
    <mergeCell ref="BS14:BS15"/>
    <mergeCell ref="BT14:BT15"/>
    <mergeCell ref="BQ20:BQ21"/>
    <mergeCell ref="BR20:BR21"/>
    <mergeCell ref="BS20:BS21"/>
    <mergeCell ref="BT20:BT21"/>
    <mergeCell ref="BQ18:BQ19"/>
    <mergeCell ref="BR18:BR19"/>
    <mergeCell ref="BS18:BS19"/>
    <mergeCell ref="BT18:BT19"/>
    <mergeCell ref="BQ24:BQ25"/>
    <mergeCell ref="BR24:BR25"/>
    <mergeCell ref="BS24:BS25"/>
    <mergeCell ref="BT24:BT25"/>
    <mergeCell ref="BQ22:BQ23"/>
    <mergeCell ref="BR22:BR23"/>
    <mergeCell ref="BS22:BS23"/>
    <mergeCell ref="BT22:BT23"/>
    <mergeCell ref="BQ28:BQ29"/>
    <mergeCell ref="BR28:BR29"/>
    <mergeCell ref="BS28:BS29"/>
    <mergeCell ref="BT28:BT29"/>
    <mergeCell ref="BQ26:BQ27"/>
    <mergeCell ref="BR26:BR27"/>
    <mergeCell ref="BS26:BS27"/>
    <mergeCell ref="BT26:BT27"/>
    <mergeCell ref="BQ32:BQ33"/>
    <mergeCell ref="BR32:BR33"/>
    <mergeCell ref="BS32:BS33"/>
    <mergeCell ref="BT32:BT33"/>
    <mergeCell ref="BQ30:BQ31"/>
    <mergeCell ref="BR30:BR31"/>
    <mergeCell ref="BS30:BS31"/>
    <mergeCell ref="BT30:BT31"/>
    <mergeCell ref="BQ36:BQ37"/>
    <mergeCell ref="BR36:BR37"/>
    <mergeCell ref="BS36:BS37"/>
    <mergeCell ref="BT36:BT37"/>
    <mergeCell ref="BQ34:BQ35"/>
    <mergeCell ref="BR34:BR35"/>
    <mergeCell ref="BS34:BS35"/>
    <mergeCell ref="BT34:BT35"/>
    <mergeCell ref="BT38:BT39"/>
    <mergeCell ref="BQ40:BQ41"/>
    <mergeCell ref="BR40:BR41"/>
    <mergeCell ref="BS40:BS41"/>
    <mergeCell ref="BT40:BT41"/>
    <mergeCell ref="BS38:BS39"/>
    <mergeCell ref="BQ38:BQ39"/>
    <mergeCell ref="BR38:BR39"/>
    <mergeCell ref="BT42:BT43"/>
    <mergeCell ref="BQ44:BQ45"/>
    <mergeCell ref="BR44:BR45"/>
    <mergeCell ref="BS44:BS45"/>
    <mergeCell ref="BT44:BT45"/>
    <mergeCell ref="BS42:BS43"/>
    <mergeCell ref="BQ42:BQ43"/>
    <mergeCell ref="BR42:BR43"/>
    <mergeCell ref="BS46:BS47"/>
    <mergeCell ref="BT46:BT47"/>
    <mergeCell ref="BQ48:BQ49"/>
    <mergeCell ref="BR48:BR49"/>
    <mergeCell ref="BS48:BS49"/>
    <mergeCell ref="BT48:BT49"/>
    <mergeCell ref="BQ46:BQ47"/>
    <mergeCell ref="BR46:BR47"/>
    <mergeCell ref="BQ54:BQ55"/>
    <mergeCell ref="BR54:BR55"/>
    <mergeCell ref="BS54:BS55"/>
    <mergeCell ref="BT54:BT55"/>
    <mergeCell ref="BQ52:BQ53"/>
    <mergeCell ref="BR52:BR53"/>
    <mergeCell ref="BS52:BS53"/>
    <mergeCell ref="BT52:BT53"/>
    <mergeCell ref="BQ58:BQ59"/>
    <mergeCell ref="BR58:BR59"/>
    <mergeCell ref="BS58:BS59"/>
    <mergeCell ref="BT58:BT59"/>
    <mergeCell ref="BQ56:BQ57"/>
    <mergeCell ref="BR56:BR57"/>
    <mergeCell ref="BS56:BS57"/>
    <mergeCell ref="BT56:BT57"/>
    <mergeCell ref="AQ50:AQ51"/>
    <mergeCell ref="AR50:AR51"/>
    <mergeCell ref="D1:BR1"/>
    <mergeCell ref="BM3:BU3"/>
    <mergeCell ref="BM4:BU4"/>
    <mergeCell ref="AE3:AQ3"/>
    <mergeCell ref="BS50:BS51"/>
    <mergeCell ref="BT50:BT51"/>
    <mergeCell ref="BQ50:BQ51"/>
    <mergeCell ref="BR50:BR51"/>
    <mergeCell ref="B60:B61"/>
    <mergeCell ref="B62:B63"/>
    <mergeCell ref="B64:B65"/>
    <mergeCell ref="B66:B67"/>
    <mergeCell ref="AO48:AO49"/>
    <mergeCell ref="AP48:AP49"/>
    <mergeCell ref="AO50:AO51"/>
    <mergeCell ref="AP50:AP51"/>
    <mergeCell ref="AO58:AO59"/>
    <mergeCell ref="AP58:AP59"/>
    <mergeCell ref="B68:B69"/>
    <mergeCell ref="B70:B71"/>
    <mergeCell ref="AJ60:AJ61"/>
    <mergeCell ref="AJ62:AJ63"/>
    <mergeCell ref="AJ64:AJ65"/>
    <mergeCell ref="AJ66:AJ67"/>
    <mergeCell ref="AJ68:AJ69"/>
    <mergeCell ref="AJ70:AJ71"/>
    <mergeCell ref="E64:E65"/>
    <mergeCell ref="F64:F65"/>
    <mergeCell ref="AJ72:AJ73"/>
    <mergeCell ref="AM60:AM61"/>
    <mergeCell ref="AM62:AM63"/>
    <mergeCell ref="AM64:AM65"/>
    <mergeCell ref="AM66:AM67"/>
    <mergeCell ref="AM68:AM69"/>
    <mergeCell ref="AM70:AM71"/>
    <mergeCell ref="AM72:AM73"/>
    <mergeCell ref="G68:G69"/>
    <mergeCell ref="D70:D71"/>
    <mergeCell ref="E70:E71"/>
    <mergeCell ref="BU60:BU61"/>
    <mergeCell ref="BU62:BU63"/>
    <mergeCell ref="BU64:BU65"/>
    <mergeCell ref="BU66:BU67"/>
    <mergeCell ref="B86:B87"/>
    <mergeCell ref="B88:B89"/>
    <mergeCell ref="B90:B91"/>
    <mergeCell ref="B92:B93"/>
    <mergeCell ref="BU68:BU69"/>
    <mergeCell ref="BU70:BU71"/>
    <mergeCell ref="BU72:BU73"/>
    <mergeCell ref="B84:B85"/>
    <mergeCell ref="D68:D69"/>
    <mergeCell ref="E68:E69"/>
    <mergeCell ref="B102:B103"/>
    <mergeCell ref="B104:B105"/>
    <mergeCell ref="B106:B107"/>
    <mergeCell ref="B108:B109"/>
    <mergeCell ref="B94:B95"/>
    <mergeCell ref="B96:B97"/>
    <mergeCell ref="B98:B99"/>
    <mergeCell ref="B100:B101"/>
    <mergeCell ref="B118:B119"/>
    <mergeCell ref="B120:B121"/>
    <mergeCell ref="B122:B123"/>
    <mergeCell ref="B124:B125"/>
    <mergeCell ref="B110:B111"/>
    <mergeCell ref="B112:B113"/>
    <mergeCell ref="B114:B115"/>
    <mergeCell ref="B116:B117"/>
    <mergeCell ref="B146:B147"/>
    <mergeCell ref="B148:B149"/>
    <mergeCell ref="B134:B135"/>
    <mergeCell ref="B136:B137"/>
    <mergeCell ref="B138:B139"/>
    <mergeCell ref="B140:B141"/>
    <mergeCell ref="AJ94:AJ95"/>
    <mergeCell ref="AJ96:AJ97"/>
    <mergeCell ref="AJ98:AJ99"/>
    <mergeCell ref="AJ100:AJ101"/>
    <mergeCell ref="B142:B143"/>
    <mergeCell ref="B144:B145"/>
    <mergeCell ref="B126:B127"/>
    <mergeCell ref="B128:B129"/>
    <mergeCell ref="B130:B131"/>
    <mergeCell ref="B132:B133"/>
    <mergeCell ref="AJ102:AJ103"/>
    <mergeCell ref="AJ104:AJ105"/>
    <mergeCell ref="AJ106:AJ107"/>
    <mergeCell ref="AJ108:AJ109"/>
    <mergeCell ref="B150:B151"/>
    <mergeCell ref="AJ84:AJ85"/>
    <mergeCell ref="AJ86:AJ87"/>
    <mergeCell ref="AJ88:AJ89"/>
    <mergeCell ref="AJ90:AJ91"/>
    <mergeCell ref="AJ92:AJ93"/>
    <mergeCell ref="AJ118:AJ119"/>
    <mergeCell ref="AJ120:AJ121"/>
    <mergeCell ref="AJ122:AJ123"/>
    <mergeCell ref="AJ124:AJ125"/>
    <mergeCell ref="AJ110:AJ111"/>
    <mergeCell ref="AJ112:AJ113"/>
    <mergeCell ref="AJ114:AJ115"/>
    <mergeCell ref="AJ116:AJ117"/>
    <mergeCell ref="AJ146:AJ147"/>
    <mergeCell ref="AJ148:AJ149"/>
    <mergeCell ref="AJ134:AJ135"/>
    <mergeCell ref="AJ136:AJ137"/>
    <mergeCell ref="AJ138:AJ139"/>
    <mergeCell ref="AJ140:AJ141"/>
    <mergeCell ref="AM94:AM95"/>
    <mergeCell ref="AM96:AM97"/>
    <mergeCell ref="AM98:AM99"/>
    <mergeCell ref="AM100:AM101"/>
    <mergeCell ref="AJ142:AJ143"/>
    <mergeCell ref="AJ144:AJ145"/>
    <mergeCell ref="AJ126:AJ127"/>
    <mergeCell ref="AJ128:AJ129"/>
    <mergeCell ref="AJ130:AJ131"/>
    <mergeCell ref="AJ132:AJ133"/>
    <mergeCell ref="AM102:AM103"/>
    <mergeCell ref="AM104:AM105"/>
    <mergeCell ref="AM106:AM107"/>
    <mergeCell ref="AM108:AM109"/>
    <mergeCell ref="AJ150:AJ151"/>
    <mergeCell ref="AM84:AM85"/>
    <mergeCell ref="AM86:AM87"/>
    <mergeCell ref="AM88:AM89"/>
    <mergeCell ref="AM90:AM91"/>
    <mergeCell ref="AM92:AM93"/>
    <mergeCell ref="AM118:AM119"/>
    <mergeCell ref="AM120:AM121"/>
    <mergeCell ref="AM122:AM123"/>
    <mergeCell ref="AM124:AM125"/>
    <mergeCell ref="AM110:AM111"/>
    <mergeCell ref="AM112:AM113"/>
    <mergeCell ref="AM114:AM115"/>
    <mergeCell ref="AM116:AM117"/>
    <mergeCell ref="AM146:AM147"/>
    <mergeCell ref="AM148:AM149"/>
    <mergeCell ref="AM134:AM135"/>
    <mergeCell ref="AM136:AM137"/>
    <mergeCell ref="AM138:AM139"/>
    <mergeCell ref="AM140:AM141"/>
    <mergeCell ref="BU94:BU95"/>
    <mergeCell ref="BU96:BU97"/>
    <mergeCell ref="BU98:BU99"/>
    <mergeCell ref="BU100:BU101"/>
    <mergeCell ref="AM142:AM143"/>
    <mergeCell ref="AM144:AM145"/>
    <mergeCell ref="AM126:AM127"/>
    <mergeCell ref="AM128:AM129"/>
    <mergeCell ref="AM130:AM131"/>
    <mergeCell ref="AM132:AM133"/>
    <mergeCell ref="BU102:BU103"/>
    <mergeCell ref="BU104:BU105"/>
    <mergeCell ref="BU106:BU107"/>
    <mergeCell ref="BU108:BU109"/>
    <mergeCell ref="AM150:AM151"/>
    <mergeCell ref="BU84:BU85"/>
    <mergeCell ref="BU86:BU87"/>
    <mergeCell ref="BU88:BU89"/>
    <mergeCell ref="BU90:BU91"/>
    <mergeCell ref="BU92:BU93"/>
    <mergeCell ref="BU118:BU119"/>
    <mergeCell ref="BU120:BU121"/>
    <mergeCell ref="BU122:BU123"/>
    <mergeCell ref="BU124:BU125"/>
    <mergeCell ref="BU110:BU111"/>
    <mergeCell ref="BU112:BU113"/>
    <mergeCell ref="BU114:BU115"/>
    <mergeCell ref="BU116:BU117"/>
    <mergeCell ref="BU146:BU147"/>
    <mergeCell ref="BU148:BU149"/>
    <mergeCell ref="BU134:BU135"/>
    <mergeCell ref="BU136:BU137"/>
    <mergeCell ref="BU138:BU139"/>
    <mergeCell ref="BU140:BU141"/>
    <mergeCell ref="E62:E63"/>
    <mergeCell ref="F62:F63"/>
    <mergeCell ref="G62:G63"/>
    <mergeCell ref="D64:D65"/>
    <mergeCell ref="BU142:BU143"/>
    <mergeCell ref="BU144:BU145"/>
    <mergeCell ref="BU126:BU127"/>
    <mergeCell ref="BU128:BU129"/>
    <mergeCell ref="BU130:BU131"/>
    <mergeCell ref="BU132:BU133"/>
    <mergeCell ref="D66:D67"/>
    <mergeCell ref="E66:E67"/>
    <mergeCell ref="F66:F67"/>
    <mergeCell ref="G66:G67"/>
    <mergeCell ref="BU150:BU151"/>
    <mergeCell ref="D60:D61"/>
    <mergeCell ref="E60:E61"/>
    <mergeCell ref="F60:F61"/>
    <mergeCell ref="G60:G61"/>
    <mergeCell ref="D62:D63"/>
    <mergeCell ref="F70:F71"/>
    <mergeCell ref="G70:G71"/>
    <mergeCell ref="AF60:AF61"/>
    <mergeCell ref="AG60:AG61"/>
    <mergeCell ref="AF64:AF65"/>
    <mergeCell ref="AG64:AG65"/>
    <mergeCell ref="AF68:AF69"/>
    <mergeCell ref="AG68:AG69"/>
    <mergeCell ref="G64:G65"/>
    <mergeCell ref="F68:F69"/>
    <mergeCell ref="AH60:AH61"/>
    <mergeCell ref="AI60:AI61"/>
    <mergeCell ref="AF62:AF63"/>
    <mergeCell ref="AG62:AG63"/>
    <mergeCell ref="AH62:AH63"/>
    <mergeCell ref="AI62:AI63"/>
    <mergeCell ref="AF70:AF71"/>
    <mergeCell ref="AG70:AG71"/>
    <mergeCell ref="AH70:AH71"/>
    <mergeCell ref="AI70:AI71"/>
    <mergeCell ref="AH64:AH65"/>
    <mergeCell ref="AI64:AI65"/>
    <mergeCell ref="AF66:AF67"/>
    <mergeCell ref="AG66:AG67"/>
    <mergeCell ref="AH66:AH67"/>
    <mergeCell ref="AI66:AI67"/>
    <mergeCell ref="AO60:AO61"/>
    <mergeCell ref="AP60:AP61"/>
    <mergeCell ref="AQ60:AQ61"/>
    <mergeCell ref="AR60:AR61"/>
    <mergeCell ref="AF72:AF73"/>
    <mergeCell ref="AG72:AG73"/>
    <mergeCell ref="AH72:AH73"/>
    <mergeCell ref="AI72:AI73"/>
    <mergeCell ref="AH68:AH69"/>
    <mergeCell ref="AI68:AI69"/>
    <mergeCell ref="AO64:AO65"/>
    <mergeCell ref="AP64:AP65"/>
    <mergeCell ref="AQ64:AQ65"/>
    <mergeCell ref="AR64:AR65"/>
    <mergeCell ref="AO62:AO63"/>
    <mergeCell ref="AP62:AP63"/>
    <mergeCell ref="AQ62:AQ63"/>
    <mergeCell ref="AR62:AR63"/>
    <mergeCell ref="AO68:AO69"/>
    <mergeCell ref="AP68:AP69"/>
    <mergeCell ref="AQ68:AQ69"/>
    <mergeCell ref="AR68:AR69"/>
    <mergeCell ref="AO66:AO67"/>
    <mergeCell ref="AP66:AP67"/>
    <mergeCell ref="AQ66:AQ67"/>
    <mergeCell ref="AR66:AR67"/>
    <mergeCell ref="AO72:AO73"/>
    <mergeCell ref="AP72:AP73"/>
    <mergeCell ref="AQ72:AQ73"/>
    <mergeCell ref="AR72:AR73"/>
    <mergeCell ref="AO70:AO71"/>
    <mergeCell ref="AP70:AP71"/>
    <mergeCell ref="AQ70:AQ71"/>
    <mergeCell ref="AR70:AR71"/>
    <mergeCell ref="BQ62:BQ63"/>
    <mergeCell ref="BR62:BR63"/>
    <mergeCell ref="BS62:BS63"/>
    <mergeCell ref="BT62:BT63"/>
    <mergeCell ref="BQ60:BQ61"/>
    <mergeCell ref="BR60:BR61"/>
    <mergeCell ref="BS60:BS61"/>
    <mergeCell ref="BT60:BT61"/>
    <mergeCell ref="BQ66:BQ67"/>
    <mergeCell ref="BR66:BR67"/>
    <mergeCell ref="BS66:BS67"/>
    <mergeCell ref="BT66:BT67"/>
    <mergeCell ref="BQ64:BQ65"/>
    <mergeCell ref="BR64:BR65"/>
    <mergeCell ref="BS64:BS65"/>
    <mergeCell ref="BT64:BT65"/>
    <mergeCell ref="BS70:BS71"/>
    <mergeCell ref="BT70:BT71"/>
    <mergeCell ref="BQ68:BQ69"/>
    <mergeCell ref="BR68:BR69"/>
    <mergeCell ref="BS68:BS69"/>
    <mergeCell ref="BT68:BT69"/>
    <mergeCell ref="D86:D87"/>
    <mergeCell ref="E86:E87"/>
    <mergeCell ref="F86:F87"/>
    <mergeCell ref="G86:G87"/>
    <mergeCell ref="D84:D85"/>
    <mergeCell ref="E84:E85"/>
    <mergeCell ref="F84:F85"/>
    <mergeCell ref="G84:G85"/>
    <mergeCell ref="D90:D91"/>
    <mergeCell ref="E90:E91"/>
    <mergeCell ref="F90:F91"/>
    <mergeCell ref="G90:G91"/>
    <mergeCell ref="D88:D89"/>
    <mergeCell ref="E88:E89"/>
    <mergeCell ref="F88:F89"/>
    <mergeCell ref="G88:G89"/>
    <mergeCell ref="D94:D95"/>
    <mergeCell ref="E94:E95"/>
    <mergeCell ref="F94:F95"/>
    <mergeCell ref="G94:G95"/>
    <mergeCell ref="D92:D93"/>
    <mergeCell ref="E92:E93"/>
    <mergeCell ref="F92:F93"/>
    <mergeCell ref="G92:G93"/>
    <mergeCell ref="D98:D99"/>
    <mergeCell ref="E98:E99"/>
    <mergeCell ref="F98:F99"/>
    <mergeCell ref="G98:G99"/>
    <mergeCell ref="D96:D97"/>
    <mergeCell ref="E96:E97"/>
    <mergeCell ref="F96:F97"/>
    <mergeCell ref="G96:G97"/>
    <mergeCell ref="D102:D103"/>
    <mergeCell ref="E102:E103"/>
    <mergeCell ref="F102:F103"/>
    <mergeCell ref="G102:G103"/>
    <mergeCell ref="D100:D101"/>
    <mergeCell ref="E100:E101"/>
    <mergeCell ref="F100:F101"/>
    <mergeCell ref="G100:G101"/>
    <mergeCell ref="D106:D107"/>
    <mergeCell ref="E106:E107"/>
    <mergeCell ref="F106:F107"/>
    <mergeCell ref="G106:G107"/>
    <mergeCell ref="D104:D105"/>
    <mergeCell ref="E104:E105"/>
    <mergeCell ref="F104:F105"/>
    <mergeCell ref="G104:G105"/>
    <mergeCell ref="D110:D111"/>
    <mergeCell ref="E110:E111"/>
    <mergeCell ref="F110:F111"/>
    <mergeCell ref="G110:G111"/>
    <mergeCell ref="D108:D109"/>
    <mergeCell ref="E108:E109"/>
    <mergeCell ref="F108:F109"/>
    <mergeCell ref="G108:G109"/>
    <mergeCell ref="D114:D115"/>
    <mergeCell ref="E114:E115"/>
    <mergeCell ref="F114:F115"/>
    <mergeCell ref="G114:G115"/>
    <mergeCell ref="D112:D113"/>
    <mergeCell ref="E112:E113"/>
    <mergeCell ref="F112:F113"/>
    <mergeCell ref="G112:G113"/>
    <mergeCell ref="D118:D119"/>
    <mergeCell ref="E118:E119"/>
    <mergeCell ref="F118:F119"/>
    <mergeCell ref="G118:G119"/>
    <mergeCell ref="D116:D117"/>
    <mergeCell ref="E116:E117"/>
    <mergeCell ref="F116:F117"/>
    <mergeCell ref="G116:G117"/>
    <mergeCell ref="D122:D123"/>
    <mergeCell ref="E122:E123"/>
    <mergeCell ref="F122:F123"/>
    <mergeCell ref="G122:G123"/>
    <mergeCell ref="D120:D121"/>
    <mergeCell ref="E120:E121"/>
    <mergeCell ref="F120:F121"/>
    <mergeCell ref="G120:G121"/>
    <mergeCell ref="D126:D127"/>
    <mergeCell ref="E126:E127"/>
    <mergeCell ref="F126:F127"/>
    <mergeCell ref="G126:G127"/>
    <mergeCell ref="D124:D125"/>
    <mergeCell ref="E124:E125"/>
    <mergeCell ref="F124:F125"/>
    <mergeCell ref="G124:G125"/>
    <mergeCell ref="D130:D131"/>
    <mergeCell ref="E130:E131"/>
    <mergeCell ref="F130:F131"/>
    <mergeCell ref="G130:G131"/>
    <mergeCell ref="D128:D129"/>
    <mergeCell ref="E128:E129"/>
    <mergeCell ref="F128:F129"/>
    <mergeCell ref="G128:G129"/>
    <mergeCell ref="D134:D135"/>
    <mergeCell ref="E134:E135"/>
    <mergeCell ref="F134:F135"/>
    <mergeCell ref="G134:G135"/>
    <mergeCell ref="D132:D133"/>
    <mergeCell ref="E132:E133"/>
    <mergeCell ref="F132:F133"/>
    <mergeCell ref="G132:G133"/>
    <mergeCell ref="D138:D139"/>
    <mergeCell ref="E138:E139"/>
    <mergeCell ref="F138:F139"/>
    <mergeCell ref="G138:G139"/>
    <mergeCell ref="D136:D137"/>
    <mergeCell ref="E136:E137"/>
    <mergeCell ref="F136:F137"/>
    <mergeCell ref="G136:G137"/>
    <mergeCell ref="D142:D143"/>
    <mergeCell ref="E142:E143"/>
    <mergeCell ref="F142:F143"/>
    <mergeCell ref="G142:G143"/>
    <mergeCell ref="D140:D141"/>
    <mergeCell ref="E140:E141"/>
    <mergeCell ref="F140:F141"/>
    <mergeCell ref="G140:G141"/>
    <mergeCell ref="D146:D147"/>
    <mergeCell ref="E146:E147"/>
    <mergeCell ref="F146:F147"/>
    <mergeCell ref="G146:G147"/>
    <mergeCell ref="D144:D145"/>
    <mergeCell ref="E144:E145"/>
    <mergeCell ref="F144:F145"/>
    <mergeCell ref="G144:G145"/>
    <mergeCell ref="D150:D151"/>
    <mergeCell ref="E150:E151"/>
    <mergeCell ref="F150:F151"/>
    <mergeCell ref="G150:G151"/>
    <mergeCell ref="D148:D149"/>
    <mergeCell ref="E148:E149"/>
    <mergeCell ref="F148:F149"/>
    <mergeCell ref="G148:G149"/>
    <mergeCell ref="AF86:AF87"/>
    <mergeCell ref="AG86:AG87"/>
    <mergeCell ref="AH86:AH87"/>
    <mergeCell ref="AI86:AI87"/>
    <mergeCell ref="AF84:AF85"/>
    <mergeCell ref="AG84:AG85"/>
    <mergeCell ref="AH84:AH85"/>
    <mergeCell ref="AI84:AI85"/>
    <mergeCell ref="AF90:AF91"/>
    <mergeCell ref="AG90:AG91"/>
    <mergeCell ref="AH90:AH91"/>
    <mergeCell ref="AI90:AI91"/>
    <mergeCell ref="AF88:AF89"/>
    <mergeCell ref="AG88:AG89"/>
    <mergeCell ref="AH88:AH89"/>
    <mergeCell ref="AI88:AI89"/>
    <mergeCell ref="AF94:AF95"/>
    <mergeCell ref="AG94:AG95"/>
    <mergeCell ref="AH94:AH95"/>
    <mergeCell ref="AI94:AI95"/>
    <mergeCell ref="AF92:AF93"/>
    <mergeCell ref="AG92:AG93"/>
    <mergeCell ref="AH92:AH93"/>
    <mergeCell ref="AI92:AI93"/>
    <mergeCell ref="AF98:AF99"/>
    <mergeCell ref="AG98:AG99"/>
    <mergeCell ref="AH98:AH99"/>
    <mergeCell ref="AI98:AI99"/>
    <mergeCell ref="AF96:AF97"/>
    <mergeCell ref="AG96:AG97"/>
    <mergeCell ref="AH96:AH97"/>
    <mergeCell ref="AI96:AI97"/>
    <mergeCell ref="AF102:AF103"/>
    <mergeCell ref="AG102:AG103"/>
    <mergeCell ref="AH102:AH103"/>
    <mergeCell ref="AI102:AI103"/>
    <mergeCell ref="AF100:AF101"/>
    <mergeCell ref="AG100:AG101"/>
    <mergeCell ref="AH100:AH101"/>
    <mergeCell ref="AI100:AI101"/>
    <mergeCell ref="AF106:AF107"/>
    <mergeCell ref="AG106:AG107"/>
    <mergeCell ref="AH106:AH107"/>
    <mergeCell ref="AI106:AI107"/>
    <mergeCell ref="AF104:AF105"/>
    <mergeCell ref="AG104:AG105"/>
    <mergeCell ref="AH104:AH105"/>
    <mergeCell ref="AI104:AI105"/>
    <mergeCell ref="AF110:AF111"/>
    <mergeCell ref="AG110:AG111"/>
    <mergeCell ref="AH110:AH111"/>
    <mergeCell ref="AI110:AI111"/>
    <mergeCell ref="AF108:AF109"/>
    <mergeCell ref="AG108:AG109"/>
    <mergeCell ref="AH108:AH109"/>
    <mergeCell ref="AI108:AI109"/>
    <mergeCell ref="AF114:AF115"/>
    <mergeCell ref="AG114:AG115"/>
    <mergeCell ref="AH114:AH115"/>
    <mergeCell ref="AI114:AI115"/>
    <mergeCell ref="AF112:AF113"/>
    <mergeCell ref="AG112:AG113"/>
    <mergeCell ref="AH112:AH113"/>
    <mergeCell ref="AI112:AI113"/>
    <mergeCell ref="AF118:AF119"/>
    <mergeCell ref="AG118:AG119"/>
    <mergeCell ref="AH118:AH119"/>
    <mergeCell ref="AI118:AI119"/>
    <mergeCell ref="AF116:AF117"/>
    <mergeCell ref="AG116:AG117"/>
    <mergeCell ref="AH116:AH117"/>
    <mergeCell ref="AI116:AI117"/>
    <mergeCell ref="AF122:AF123"/>
    <mergeCell ref="AG122:AG123"/>
    <mergeCell ref="AH122:AH123"/>
    <mergeCell ref="AI122:AI123"/>
    <mergeCell ref="AF120:AF121"/>
    <mergeCell ref="AG120:AG121"/>
    <mergeCell ref="AH120:AH121"/>
    <mergeCell ref="AI120:AI121"/>
    <mergeCell ref="AF126:AF127"/>
    <mergeCell ref="AG126:AG127"/>
    <mergeCell ref="AH126:AH127"/>
    <mergeCell ref="AI126:AI127"/>
    <mergeCell ref="AF124:AF125"/>
    <mergeCell ref="AG124:AG125"/>
    <mergeCell ref="AH124:AH125"/>
    <mergeCell ref="AI124:AI125"/>
    <mergeCell ref="AF130:AF131"/>
    <mergeCell ref="AG130:AG131"/>
    <mergeCell ref="AH130:AH131"/>
    <mergeCell ref="AI130:AI131"/>
    <mergeCell ref="AF128:AF129"/>
    <mergeCell ref="AG128:AG129"/>
    <mergeCell ref="AH128:AH129"/>
    <mergeCell ref="AI128:AI129"/>
    <mergeCell ref="AF134:AF135"/>
    <mergeCell ref="AG134:AG135"/>
    <mergeCell ref="AH134:AH135"/>
    <mergeCell ref="AI134:AI135"/>
    <mergeCell ref="AF132:AF133"/>
    <mergeCell ref="AG132:AG133"/>
    <mergeCell ref="AH132:AH133"/>
    <mergeCell ref="AI132:AI133"/>
    <mergeCell ref="AF138:AF139"/>
    <mergeCell ref="AG138:AG139"/>
    <mergeCell ref="AH138:AH139"/>
    <mergeCell ref="AI138:AI139"/>
    <mergeCell ref="AF136:AF137"/>
    <mergeCell ref="AG136:AG137"/>
    <mergeCell ref="AH136:AH137"/>
    <mergeCell ref="AI136:AI137"/>
    <mergeCell ref="AF142:AF143"/>
    <mergeCell ref="AG142:AG143"/>
    <mergeCell ref="AH142:AH143"/>
    <mergeCell ref="AI142:AI143"/>
    <mergeCell ref="AF140:AF141"/>
    <mergeCell ref="AG140:AG141"/>
    <mergeCell ref="AH140:AH141"/>
    <mergeCell ref="AI140:AI141"/>
    <mergeCell ref="AF146:AF147"/>
    <mergeCell ref="AG146:AG147"/>
    <mergeCell ref="AH146:AH147"/>
    <mergeCell ref="AI146:AI147"/>
    <mergeCell ref="AF144:AF145"/>
    <mergeCell ref="AG144:AG145"/>
    <mergeCell ref="AH144:AH145"/>
    <mergeCell ref="AI144:AI145"/>
    <mergeCell ref="AF150:AF151"/>
    <mergeCell ref="AG150:AG151"/>
    <mergeCell ref="AH150:AH151"/>
    <mergeCell ref="AI150:AI151"/>
    <mergeCell ref="AF148:AF149"/>
    <mergeCell ref="AG148:AG149"/>
    <mergeCell ref="AH148:AH149"/>
    <mergeCell ref="AI148:AI149"/>
    <mergeCell ref="AO86:AO87"/>
    <mergeCell ref="AP86:AP87"/>
    <mergeCell ref="AQ86:AQ87"/>
    <mergeCell ref="AR86:AR87"/>
    <mergeCell ref="AO84:AO85"/>
    <mergeCell ref="AP84:AP85"/>
    <mergeCell ref="AQ84:AQ85"/>
    <mergeCell ref="AR84:AR85"/>
    <mergeCell ref="AO90:AO91"/>
    <mergeCell ref="AP90:AP91"/>
    <mergeCell ref="AQ90:AQ91"/>
    <mergeCell ref="AR90:AR91"/>
    <mergeCell ref="AO88:AO89"/>
    <mergeCell ref="AP88:AP89"/>
    <mergeCell ref="AQ88:AQ89"/>
    <mergeCell ref="AR88:AR89"/>
    <mergeCell ref="AO94:AO95"/>
    <mergeCell ref="AP94:AP95"/>
    <mergeCell ref="AQ94:AQ95"/>
    <mergeCell ref="AR94:AR95"/>
    <mergeCell ref="AO92:AO93"/>
    <mergeCell ref="AP92:AP93"/>
    <mergeCell ref="AQ92:AQ93"/>
    <mergeCell ref="AR92:AR93"/>
    <mergeCell ref="AO98:AO99"/>
    <mergeCell ref="AP98:AP99"/>
    <mergeCell ref="AQ98:AQ99"/>
    <mergeCell ref="AR98:AR99"/>
    <mergeCell ref="AO96:AO97"/>
    <mergeCell ref="AP96:AP97"/>
    <mergeCell ref="AQ96:AQ97"/>
    <mergeCell ref="AR96:AR97"/>
    <mergeCell ref="AO102:AO103"/>
    <mergeCell ref="AP102:AP103"/>
    <mergeCell ref="AQ102:AQ103"/>
    <mergeCell ref="AR102:AR103"/>
    <mergeCell ref="AO100:AO101"/>
    <mergeCell ref="AP100:AP101"/>
    <mergeCell ref="AQ100:AQ101"/>
    <mergeCell ref="AR100:AR101"/>
    <mergeCell ref="AO106:AO107"/>
    <mergeCell ref="AP106:AP107"/>
    <mergeCell ref="AQ106:AQ107"/>
    <mergeCell ref="AR106:AR107"/>
    <mergeCell ref="AO104:AO105"/>
    <mergeCell ref="AP104:AP105"/>
    <mergeCell ref="AQ104:AQ105"/>
    <mergeCell ref="AR104:AR105"/>
    <mergeCell ref="AO110:AO111"/>
    <mergeCell ref="AP110:AP111"/>
    <mergeCell ref="AQ110:AQ111"/>
    <mergeCell ref="AR110:AR111"/>
    <mergeCell ref="AO108:AO109"/>
    <mergeCell ref="AP108:AP109"/>
    <mergeCell ref="AQ108:AQ109"/>
    <mergeCell ref="AR108:AR109"/>
    <mergeCell ref="AO114:AO115"/>
    <mergeCell ref="AP114:AP115"/>
    <mergeCell ref="AQ114:AQ115"/>
    <mergeCell ref="AR114:AR115"/>
    <mergeCell ref="AO112:AO113"/>
    <mergeCell ref="AP112:AP113"/>
    <mergeCell ref="AQ112:AQ113"/>
    <mergeCell ref="AR112:AR113"/>
    <mergeCell ref="AQ118:AQ119"/>
    <mergeCell ref="AR118:AR119"/>
    <mergeCell ref="AO116:AO117"/>
    <mergeCell ref="AP116:AP117"/>
    <mergeCell ref="AQ116:AQ117"/>
    <mergeCell ref="AR116:AR117"/>
    <mergeCell ref="AO122:AO123"/>
    <mergeCell ref="AP122:AP123"/>
    <mergeCell ref="AQ122:AQ123"/>
    <mergeCell ref="AR122:AR123"/>
    <mergeCell ref="AO120:AO121"/>
    <mergeCell ref="AP120:AP121"/>
    <mergeCell ref="AQ120:AQ121"/>
    <mergeCell ref="AR120:AR121"/>
    <mergeCell ref="AO126:AO127"/>
    <mergeCell ref="AP126:AP127"/>
    <mergeCell ref="AQ126:AQ127"/>
    <mergeCell ref="AR126:AR127"/>
    <mergeCell ref="AO124:AO125"/>
    <mergeCell ref="AP124:AP125"/>
    <mergeCell ref="AQ124:AQ125"/>
    <mergeCell ref="AR124:AR125"/>
    <mergeCell ref="AO130:AO131"/>
    <mergeCell ref="AP130:AP131"/>
    <mergeCell ref="AQ130:AQ131"/>
    <mergeCell ref="AR130:AR131"/>
    <mergeCell ref="AO128:AO129"/>
    <mergeCell ref="AP128:AP129"/>
    <mergeCell ref="AQ128:AQ129"/>
    <mergeCell ref="AR128:AR129"/>
    <mergeCell ref="AO134:AO135"/>
    <mergeCell ref="AP134:AP135"/>
    <mergeCell ref="AQ134:AQ135"/>
    <mergeCell ref="AR134:AR135"/>
    <mergeCell ref="AO132:AO133"/>
    <mergeCell ref="AP132:AP133"/>
    <mergeCell ref="AQ132:AQ133"/>
    <mergeCell ref="AR132:AR133"/>
    <mergeCell ref="AO138:AO139"/>
    <mergeCell ref="AP138:AP139"/>
    <mergeCell ref="AQ138:AQ139"/>
    <mergeCell ref="AR138:AR139"/>
    <mergeCell ref="AO136:AO137"/>
    <mergeCell ref="AP136:AP137"/>
    <mergeCell ref="AQ136:AQ137"/>
    <mergeCell ref="AR136:AR137"/>
    <mergeCell ref="AO142:AO143"/>
    <mergeCell ref="AP142:AP143"/>
    <mergeCell ref="AQ142:AQ143"/>
    <mergeCell ref="AR142:AR143"/>
    <mergeCell ref="AO140:AO141"/>
    <mergeCell ref="AP140:AP141"/>
    <mergeCell ref="AQ140:AQ141"/>
    <mergeCell ref="AR140:AR141"/>
    <mergeCell ref="AO146:AO147"/>
    <mergeCell ref="AP146:AP147"/>
    <mergeCell ref="AQ146:AQ147"/>
    <mergeCell ref="AR146:AR147"/>
    <mergeCell ref="AO144:AO145"/>
    <mergeCell ref="AP144:AP145"/>
    <mergeCell ref="AQ144:AQ145"/>
    <mergeCell ref="AR144:AR145"/>
    <mergeCell ref="AO150:AO151"/>
    <mergeCell ref="AP150:AP151"/>
    <mergeCell ref="AQ150:AQ151"/>
    <mergeCell ref="AR150:AR151"/>
    <mergeCell ref="AO148:AO149"/>
    <mergeCell ref="AP148:AP149"/>
    <mergeCell ref="AQ148:AQ149"/>
    <mergeCell ref="AR148:AR149"/>
    <mergeCell ref="BQ86:BQ87"/>
    <mergeCell ref="BR86:BR87"/>
    <mergeCell ref="BS86:BS87"/>
    <mergeCell ref="BT86:BT87"/>
    <mergeCell ref="BQ84:BQ85"/>
    <mergeCell ref="BR84:BR85"/>
    <mergeCell ref="BS84:BS85"/>
    <mergeCell ref="BT84:BT85"/>
    <mergeCell ref="BQ90:BQ91"/>
    <mergeCell ref="BR90:BR91"/>
    <mergeCell ref="BS90:BS91"/>
    <mergeCell ref="BT90:BT91"/>
    <mergeCell ref="BQ88:BQ89"/>
    <mergeCell ref="BR88:BR89"/>
    <mergeCell ref="BS88:BS89"/>
    <mergeCell ref="BT88:BT89"/>
    <mergeCell ref="BQ94:BQ95"/>
    <mergeCell ref="BR94:BR95"/>
    <mergeCell ref="BS94:BS95"/>
    <mergeCell ref="BT94:BT95"/>
    <mergeCell ref="BQ92:BQ93"/>
    <mergeCell ref="BR92:BR93"/>
    <mergeCell ref="BS92:BS93"/>
    <mergeCell ref="BT92:BT93"/>
    <mergeCell ref="BQ98:BQ99"/>
    <mergeCell ref="BR98:BR99"/>
    <mergeCell ref="BS98:BS99"/>
    <mergeCell ref="BT98:BT99"/>
    <mergeCell ref="BQ96:BQ97"/>
    <mergeCell ref="BR96:BR97"/>
    <mergeCell ref="BS96:BS97"/>
    <mergeCell ref="BT96:BT97"/>
    <mergeCell ref="BQ102:BQ103"/>
    <mergeCell ref="BR102:BR103"/>
    <mergeCell ref="BS102:BS103"/>
    <mergeCell ref="BT102:BT103"/>
    <mergeCell ref="BQ100:BQ101"/>
    <mergeCell ref="BR100:BR101"/>
    <mergeCell ref="BS100:BS101"/>
    <mergeCell ref="BT100:BT101"/>
    <mergeCell ref="BQ106:BQ107"/>
    <mergeCell ref="BR106:BR107"/>
    <mergeCell ref="BS106:BS107"/>
    <mergeCell ref="BT106:BT107"/>
    <mergeCell ref="BQ104:BQ105"/>
    <mergeCell ref="BR104:BR105"/>
    <mergeCell ref="BS104:BS105"/>
    <mergeCell ref="BT104:BT105"/>
    <mergeCell ref="BQ110:BQ111"/>
    <mergeCell ref="BR110:BR111"/>
    <mergeCell ref="BS110:BS111"/>
    <mergeCell ref="BT110:BT111"/>
    <mergeCell ref="BQ108:BQ109"/>
    <mergeCell ref="BR108:BR109"/>
    <mergeCell ref="BS108:BS109"/>
    <mergeCell ref="BT108:BT109"/>
    <mergeCell ref="BQ114:BQ115"/>
    <mergeCell ref="BR114:BR115"/>
    <mergeCell ref="BS114:BS115"/>
    <mergeCell ref="BT114:BT115"/>
    <mergeCell ref="BQ112:BQ113"/>
    <mergeCell ref="BR112:BR113"/>
    <mergeCell ref="BS112:BS113"/>
    <mergeCell ref="BT112:BT113"/>
    <mergeCell ref="BQ118:BQ119"/>
    <mergeCell ref="BR118:BR119"/>
    <mergeCell ref="BS118:BS119"/>
    <mergeCell ref="BT118:BT119"/>
    <mergeCell ref="BQ116:BQ117"/>
    <mergeCell ref="BR116:BR117"/>
    <mergeCell ref="BS116:BS117"/>
    <mergeCell ref="BT116:BT117"/>
    <mergeCell ref="BQ122:BQ123"/>
    <mergeCell ref="BR122:BR123"/>
    <mergeCell ref="BS122:BS123"/>
    <mergeCell ref="BT122:BT123"/>
    <mergeCell ref="BQ120:BQ121"/>
    <mergeCell ref="BR120:BR121"/>
    <mergeCell ref="BS120:BS121"/>
    <mergeCell ref="BT120:BT121"/>
    <mergeCell ref="BQ126:BQ127"/>
    <mergeCell ref="BR126:BR127"/>
    <mergeCell ref="BS126:BS127"/>
    <mergeCell ref="BT126:BT127"/>
    <mergeCell ref="BQ124:BQ125"/>
    <mergeCell ref="BR124:BR125"/>
    <mergeCell ref="BS124:BS125"/>
    <mergeCell ref="BT124:BT125"/>
    <mergeCell ref="BQ130:BQ131"/>
    <mergeCell ref="BR130:BR131"/>
    <mergeCell ref="BS130:BS131"/>
    <mergeCell ref="BT130:BT131"/>
    <mergeCell ref="BQ128:BQ129"/>
    <mergeCell ref="BR128:BR129"/>
    <mergeCell ref="BS128:BS129"/>
    <mergeCell ref="BT128:BT129"/>
    <mergeCell ref="BQ134:BQ135"/>
    <mergeCell ref="BR134:BR135"/>
    <mergeCell ref="BS134:BS135"/>
    <mergeCell ref="BT134:BT135"/>
    <mergeCell ref="BQ132:BQ133"/>
    <mergeCell ref="BR132:BR133"/>
    <mergeCell ref="BS132:BS133"/>
    <mergeCell ref="BT132:BT133"/>
    <mergeCell ref="BQ138:BQ139"/>
    <mergeCell ref="BR138:BR139"/>
    <mergeCell ref="BS138:BS139"/>
    <mergeCell ref="BT138:BT139"/>
    <mergeCell ref="BQ136:BQ137"/>
    <mergeCell ref="BR136:BR137"/>
    <mergeCell ref="BS136:BS137"/>
    <mergeCell ref="BT136:BT137"/>
    <mergeCell ref="BQ142:BQ143"/>
    <mergeCell ref="BR142:BR143"/>
    <mergeCell ref="BS142:BS143"/>
    <mergeCell ref="BT142:BT143"/>
    <mergeCell ref="BQ140:BQ141"/>
    <mergeCell ref="BR140:BR141"/>
    <mergeCell ref="BS140:BS141"/>
    <mergeCell ref="BT140:BT141"/>
    <mergeCell ref="BQ146:BQ147"/>
    <mergeCell ref="BR146:BR147"/>
    <mergeCell ref="BS146:BS147"/>
    <mergeCell ref="BT146:BT147"/>
    <mergeCell ref="BQ144:BQ145"/>
    <mergeCell ref="BR144:BR145"/>
    <mergeCell ref="BS144:BS145"/>
    <mergeCell ref="BT144:BT145"/>
    <mergeCell ref="BQ150:BQ151"/>
    <mergeCell ref="BR150:BR151"/>
    <mergeCell ref="BS150:BS151"/>
    <mergeCell ref="BT150:BT151"/>
    <mergeCell ref="BQ148:BQ149"/>
    <mergeCell ref="BR148:BR149"/>
    <mergeCell ref="BS148:BS149"/>
    <mergeCell ref="BT148:BT149"/>
    <mergeCell ref="AZ115:BC117"/>
    <mergeCell ref="BE115:BH117"/>
    <mergeCell ref="AZ118:BC119"/>
    <mergeCell ref="BE118:BH119"/>
    <mergeCell ref="O115:R117"/>
    <mergeCell ref="T115:W117"/>
    <mergeCell ref="O118:R119"/>
    <mergeCell ref="T118:W119"/>
    <mergeCell ref="AO118:AO119"/>
    <mergeCell ref="AP118:AP119"/>
    <mergeCell ref="BM81:BU81"/>
    <mergeCell ref="BM82:BU82"/>
    <mergeCell ref="AE81:AQ81"/>
    <mergeCell ref="BS1:BU1"/>
    <mergeCell ref="AZ37:BC39"/>
    <mergeCell ref="BE37:BH39"/>
    <mergeCell ref="AZ40:BC41"/>
    <mergeCell ref="BE40:BH41"/>
    <mergeCell ref="BQ72:BQ73"/>
    <mergeCell ref="BR72:BR73"/>
    <mergeCell ref="O37:R39"/>
    <mergeCell ref="T37:W39"/>
    <mergeCell ref="BS79:BU79"/>
    <mergeCell ref="D79:BR79"/>
    <mergeCell ref="O40:R41"/>
    <mergeCell ref="T40:W41"/>
    <mergeCell ref="BS72:BS73"/>
    <mergeCell ref="BT72:BT73"/>
    <mergeCell ref="BQ70:BQ71"/>
    <mergeCell ref="BR70:BR71"/>
  </mergeCells>
  <phoneticPr fontId="19"/>
  <printOptions horizontalCentered="1" verticalCentered="1"/>
  <pageMargins left="0.19685039370078741" right="0.19685039370078741" top="0.39370078740157483" bottom="0.19685039370078741" header="0.51181102362204722" footer="0.51181102362204722"/>
  <pageSetup paperSize="9" scale="61" fitToHeight="2" orientation="landscape" r:id="rId1"/>
  <headerFooter alignWithMargins="0"/>
  <rowBreaks count="1" manualBreakCount="1">
    <brk id="78" max="7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39393-9816-4DF3-B7BF-25867FD67730}">
  <sheetPr codeName="Sheet21"/>
  <dimension ref="B1:BY70"/>
  <sheetViews>
    <sheetView view="pageBreakPreview" topLeftCell="A46" zoomScale="70" zoomScaleNormal="55" zoomScaleSheetLayoutView="85" workbookViewId="0">
      <selection activeCell="BC31" sqref="BC31"/>
    </sheetView>
  </sheetViews>
  <sheetFormatPr defaultColWidth="9" defaultRowHeight="13.8" x14ac:dyDescent="0.2"/>
  <cols>
    <col min="1" max="1" width="2.6640625" style="2" customWidth="1"/>
    <col min="2" max="2" width="4.109375" style="1" customWidth="1"/>
    <col min="3" max="3" width="0" style="2" hidden="1" customWidth="1"/>
    <col min="4" max="4" width="9.109375" style="4" customWidth="1"/>
    <col min="5" max="5" width="1.6640625" style="3" customWidth="1"/>
    <col min="6" max="6" width="6.6640625" style="3" customWidth="1"/>
    <col min="7" max="7" width="1.6640625" style="3" customWidth="1"/>
    <col min="8" max="30" width="2.6640625" style="3" customWidth="1"/>
    <col min="31" max="31" width="0" style="3" hidden="1" customWidth="1"/>
    <col min="32" max="32" width="9.109375" style="4" customWidth="1"/>
    <col min="33" max="33" width="1.6640625" style="3" customWidth="1"/>
    <col min="34" max="34" width="6.6640625" style="3" customWidth="1"/>
    <col min="35" max="35" width="1.6640625" style="3" customWidth="1"/>
    <col min="36" max="36" width="4.109375" style="5" customWidth="1"/>
    <col min="37" max="38" width="2.6640625" style="3" customWidth="1"/>
    <col min="39" max="39" width="4.109375" style="5" customWidth="1"/>
    <col min="40" max="40" width="0" style="3" hidden="1" customWidth="1"/>
    <col min="41" max="41" width="9.109375" style="4" customWidth="1"/>
    <col min="42" max="42" width="1.6640625" style="3" customWidth="1"/>
    <col min="43" max="43" width="6.6640625" style="3" customWidth="1"/>
    <col min="44" max="44" width="1.6640625" style="3" customWidth="1"/>
    <col min="45" max="67" width="2.6640625" style="3" customWidth="1"/>
    <col min="68" max="68" width="0" style="3" hidden="1" customWidth="1"/>
    <col min="69" max="69" width="9.109375" style="4" customWidth="1"/>
    <col min="70" max="70" width="1.6640625" style="3" customWidth="1"/>
    <col min="71" max="71" width="6.6640625" style="3" customWidth="1"/>
    <col min="72" max="72" width="1.6640625" style="3" customWidth="1"/>
    <col min="73" max="73" width="4.109375" style="5" customWidth="1"/>
    <col min="74" max="74" width="2.6640625" style="3" customWidth="1"/>
    <col min="75" max="77" width="9" style="3"/>
    <col min="78" max="16384" width="9" style="2"/>
  </cols>
  <sheetData>
    <row r="1" spans="2:73" ht="30" customHeight="1" x14ac:dyDescent="0.2">
      <c r="D1" s="61" t="s">
        <v>147</v>
      </c>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row>
    <row r="3" spans="2:73" ht="24.9" customHeight="1" x14ac:dyDescent="0.2">
      <c r="AE3" s="72" t="s">
        <v>341</v>
      </c>
      <c r="AF3" s="62"/>
      <c r="AG3" s="62"/>
      <c r="AH3" s="62"/>
      <c r="AI3" s="62"/>
      <c r="AJ3" s="62"/>
      <c r="AK3" s="62"/>
      <c r="AL3" s="62"/>
      <c r="AM3" s="62"/>
      <c r="AN3" s="62"/>
      <c r="AO3" s="62"/>
      <c r="AP3" s="62"/>
      <c r="AQ3" s="62"/>
      <c r="BM3" s="71" t="s">
        <v>0</v>
      </c>
      <c r="BN3" s="62"/>
      <c r="BO3" s="62"/>
      <c r="BP3" s="62"/>
      <c r="BQ3" s="62"/>
      <c r="BR3" s="62"/>
      <c r="BS3" s="62"/>
      <c r="BT3" s="62"/>
      <c r="BU3" s="62"/>
    </row>
    <row r="4" spans="2:73" x14ac:dyDescent="0.2">
      <c r="BM4" s="71" t="s">
        <v>1</v>
      </c>
      <c r="BN4" s="62"/>
      <c r="BO4" s="62"/>
      <c r="BP4" s="62"/>
      <c r="BQ4" s="62"/>
      <c r="BR4" s="62"/>
      <c r="BS4" s="62"/>
      <c r="BT4" s="62"/>
      <c r="BU4" s="62"/>
    </row>
    <row r="6" spans="2:73" ht="13.2" customHeight="1" thickBot="1" x14ac:dyDescent="0.25">
      <c r="B6" s="74">
        <v>1</v>
      </c>
      <c r="D6" s="70" t="s">
        <v>210</v>
      </c>
      <c r="E6" s="69" t="s">
        <v>3</v>
      </c>
      <c r="F6" s="69" t="s">
        <v>4</v>
      </c>
      <c r="G6" s="69" t="s">
        <v>5</v>
      </c>
      <c r="H6" s="6"/>
      <c r="I6" s="6"/>
      <c r="J6" s="7"/>
      <c r="K6" s="7"/>
      <c r="L6" s="7"/>
      <c r="M6" s="7"/>
      <c r="R6" s="8"/>
      <c r="S6" s="8"/>
      <c r="T6" s="8"/>
      <c r="Y6" s="7"/>
      <c r="Z6" s="7"/>
      <c r="AA6" s="7"/>
      <c r="AB6" s="7"/>
      <c r="AC6" s="6"/>
      <c r="AD6" s="6"/>
      <c r="AF6" s="70" t="s">
        <v>253</v>
      </c>
      <c r="AG6" s="69" t="s">
        <v>3</v>
      </c>
      <c r="AH6" s="69" t="s">
        <v>4</v>
      </c>
      <c r="AI6" s="69" t="s">
        <v>5</v>
      </c>
      <c r="AJ6" s="73">
        <v>30</v>
      </c>
      <c r="AM6" s="73">
        <v>60</v>
      </c>
      <c r="AO6" s="70" t="s">
        <v>254</v>
      </c>
      <c r="AP6" s="69" t="s">
        <v>3</v>
      </c>
      <c r="AQ6" s="69" t="s">
        <v>4</v>
      </c>
      <c r="AR6" s="69" t="s">
        <v>5</v>
      </c>
      <c r="AS6" s="6"/>
      <c r="AT6" s="6"/>
      <c r="AU6" s="7"/>
      <c r="AV6" s="7"/>
      <c r="AW6" s="7"/>
      <c r="AX6" s="7"/>
      <c r="BJ6" s="7"/>
      <c r="BK6" s="7"/>
      <c r="BL6" s="7"/>
      <c r="BM6" s="7"/>
      <c r="BN6" s="6"/>
      <c r="BO6" s="6"/>
      <c r="BQ6" s="70" t="s">
        <v>145</v>
      </c>
      <c r="BR6" s="69" t="s">
        <v>3</v>
      </c>
      <c r="BS6" s="69" t="s">
        <v>4</v>
      </c>
      <c r="BT6" s="69" t="s">
        <v>5</v>
      </c>
      <c r="BU6" s="73">
        <v>89</v>
      </c>
    </row>
    <row r="7" spans="2:73" ht="13.2" customHeight="1" thickTop="1" thickBot="1" x14ac:dyDescent="0.25">
      <c r="B7" s="74"/>
      <c r="D7" s="70"/>
      <c r="E7" s="69"/>
      <c r="F7" s="69"/>
      <c r="G7" s="69"/>
      <c r="H7" s="7"/>
      <c r="I7" s="7"/>
      <c r="J7" s="9"/>
      <c r="K7" s="7"/>
      <c r="L7" s="7"/>
      <c r="M7" s="7"/>
      <c r="R7" s="8"/>
      <c r="S7" s="8"/>
      <c r="T7" s="8"/>
      <c r="Y7" s="7"/>
      <c r="Z7" s="7"/>
      <c r="AA7" s="7"/>
      <c r="AB7" s="10"/>
      <c r="AC7" s="7"/>
      <c r="AD7" s="7"/>
      <c r="AF7" s="70"/>
      <c r="AG7" s="69"/>
      <c r="AH7" s="69"/>
      <c r="AI7" s="69"/>
      <c r="AJ7" s="73"/>
      <c r="AM7" s="73"/>
      <c r="AO7" s="70"/>
      <c r="AP7" s="69"/>
      <c r="AQ7" s="69"/>
      <c r="AR7" s="69"/>
      <c r="AS7" s="7"/>
      <c r="AT7" s="7"/>
      <c r="AU7" s="9"/>
      <c r="AV7" s="7"/>
      <c r="AW7" s="7"/>
      <c r="AX7" s="7"/>
      <c r="BJ7" s="7"/>
      <c r="BK7" s="7"/>
      <c r="BL7" s="7"/>
      <c r="BM7" s="10"/>
      <c r="BN7" s="7"/>
      <c r="BO7" s="7"/>
      <c r="BQ7" s="70"/>
      <c r="BR7" s="69"/>
      <c r="BS7" s="69"/>
      <c r="BT7" s="69"/>
      <c r="BU7" s="73"/>
    </row>
    <row r="8" spans="2:73" ht="13.2" customHeight="1" thickTop="1" thickBot="1" x14ac:dyDescent="0.25">
      <c r="B8" s="74">
        <v>2</v>
      </c>
      <c r="D8" s="70" t="s">
        <v>255</v>
      </c>
      <c r="E8" s="69" t="s">
        <v>3</v>
      </c>
      <c r="F8" s="69" t="s">
        <v>256</v>
      </c>
      <c r="G8" s="69" t="s">
        <v>5</v>
      </c>
      <c r="H8" s="7"/>
      <c r="I8" s="11"/>
      <c r="J8" s="12"/>
      <c r="K8" s="13"/>
      <c r="L8" s="7"/>
      <c r="M8" s="7"/>
      <c r="R8" s="8"/>
      <c r="S8" s="8"/>
      <c r="T8" s="8"/>
      <c r="Y8" s="7"/>
      <c r="Z8" s="7"/>
      <c r="AA8" s="14"/>
      <c r="AB8" s="11"/>
      <c r="AC8" s="12"/>
      <c r="AD8" s="6"/>
      <c r="AF8" s="70" t="s">
        <v>91</v>
      </c>
      <c r="AG8" s="69" t="s">
        <v>3</v>
      </c>
      <c r="AH8" s="69" t="s">
        <v>16</v>
      </c>
      <c r="AI8" s="69" t="s">
        <v>5</v>
      </c>
      <c r="AJ8" s="73">
        <v>31</v>
      </c>
      <c r="AM8" s="73">
        <v>61</v>
      </c>
      <c r="AO8" s="70" t="s">
        <v>257</v>
      </c>
      <c r="AP8" s="69" t="s">
        <v>3</v>
      </c>
      <c r="AQ8" s="69" t="s">
        <v>28</v>
      </c>
      <c r="AR8" s="69" t="s">
        <v>5</v>
      </c>
      <c r="AS8" s="7"/>
      <c r="AT8" s="11"/>
      <c r="AU8" s="12"/>
      <c r="AV8" s="13"/>
      <c r="AW8" s="7"/>
      <c r="AX8" s="7"/>
      <c r="BJ8" s="7"/>
      <c r="BK8" s="7"/>
      <c r="BL8" s="14"/>
      <c r="BM8" s="11"/>
      <c r="BN8" s="12"/>
      <c r="BO8" s="6"/>
      <c r="BQ8" s="70" t="s">
        <v>258</v>
      </c>
      <c r="BR8" s="69" t="s">
        <v>3</v>
      </c>
      <c r="BS8" s="69" t="s">
        <v>8</v>
      </c>
      <c r="BT8" s="69" t="s">
        <v>5</v>
      </c>
      <c r="BU8" s="73">
        <v>90</v>
      </c>
    </row>
    <row r="9" spans="2:73" ht="13.2" customHeight="1" thickTop="1" thickBot="1" x14ac:dyDescent="0.25">
      <c r="B9" s="74"/>
      <c r="D9" s="70"/>
      <c r="E9" s="69"/>
      <c r="F9" s="69"/>
      <c r="G9" s="69"/>
      <c r="H9" s="16"/>
      <c r="I9" s="17"/>
      <c r="J9" s="12"/>
      <c r="K9" s="13"/>
      <c r="L9" s="7"/>
      <c r="M9" s="7"/>
      <c r="R9" s="8"/>
      <c r="S9" s="8"/>
      <c r="T9" s="8"/>
      <c r="Y9" s="7"/>
      <c r="Z9" s="7"/>
      <c r="AA9" s="14"/>
      <c r="AB9" s="11"/>
      <c r="AC9" s="18"/>
      <c r="AD9" s="7"/>
      <c r="AF9" s="70"/>
      <c r="AG9" s="69"/>
      <c r="AH9" s="69"/>
      <c r="AI9" s="69"/>
      <c r="AJ9" s="73"/>
      <c r="AM9" s="73"/>
      <c r="AO9" s="70"/>
      <c r="AP9" s="69"/>
      <c r="AQ9" s="69"/>
      <c r="AR9" s="69"/>
      <c r="AS9" s="16"/>
      <c r="AT9" s="17"/>
      <c r="AU9" s="12"/>
      <c r="AV9" s="13"/>
      <c r="AW9" s="7"/>
      <c r="AX9" s="7"/>
      <c r="BJ9" s="7"/>
      <c r="BK9" s="7"/>
      <c r="BL9" s="14"/>
      <c r="BM9" s="11"/>
      <c r="BN9" s="18"/>
      <c r="BO9" s="7"/>
      <c r="BQ9" s="70"/>
      <c r="BR9" s="69"/>
      <c r="BS9" s="69"/>
      <c r="BT9" s="69"/>
      <c r="BU9" s="73"/>
    </row>
    <row r="10" spans="2:73" ht="13.2" customHeight="1" thickTop="1" thickBot="1" x14ac:dyDescent="0.25">
      <c r="B10" s="74">
        <v>3</v>
      </c>
      <c r="D10" s="70" t="s">
        <v>342</v>
      </c>
      <c r="E10" s="69" t="s">
        <v>3</v>
      </c>
      <c r="F10" s="69" t="s">
        <v>56</v>
      </c>
      <c r="G10" s="69" t="s">
        <v>5</v>
      </c>
      <c r="H10" s="6"/>
      <c r="I10" s="21"/>
      <c r="J10" s="7"/>
      <c r="K10" s="13"/>
      <c r="L10" s="7"/>
      <c r="M10" s="7"/>
      <c r="R10" s="8"/>
      <c r="S10" s="8"/>
      <c r="T10" s="8"/>
      <c r="Y10" s="7"/>
      <c r="Z10" s="7"/>
      <c r="AA10" s="14"/>
      <c r="AB10" s="7"/>
      <c r="AC10" s="11"/>
      <c r="AD10" s="22"/>
      <c r="AF10" s="70" t="s">
        <v>126</v>
      </c>
      <c r="AG10" s="69" t="s">
        <v>3</v>
      </c>
      <c r="AH10" s="69" t="s">
        <v>56</v>
      </c>
      <c r="AI10" s="69" t="s">
        <v>5</v>
      </c>
      <c r="AJ10" s="73">
        <v>32</v>
      </c>
      <c r="AM10" s="73">
        <v>62</v>
      </c>
      <c r="AO10" s="70" t="s">
        <v>259</v>
      </c>
      <c r="AP10" s="69" t="s">
        <v>3</v>
      </c>
      <c r="AQ10" s="69" t="s">
        <v>22</v>
      </c>
      <c r="AR10" s="69" t="s">
        <v>5</v>
      </c>
      <c r="AS10" s="6"/>
      <c r="AT10" s="21"/>
      <c r="AU10" s="7"/>
      <c r="AV10" s="13"/>
      <c r="AW10" s="7"/>
      <c r="AX10" s="7"/>
      <c r="BJ10" s="7"/>
      <c r="BK10" s="7"/>
      <c r="BL10" s="14"/>
      <c r="BM10" s="7"/>
      <c r="BN10" s="11"/>
      <c r="BO10" s="22"/>
      <c r="BQ10" s="70" t="s">
        <v>260</v>
      </c>
      <c r="BR10" s="69" t="s">
        <v>3</v>
      </c>
      <c r="BS10" s="69" t="s">
        <v>18</v>
      </c>
      <c r="BT10" s="69" t="s">
        <v>5</v>
      </c>
      <c r="BU10" s="73">
        <v>91</v>
      </c>
    </row>
    <row r="11" spans="2:73" ht="13.2" customHeight="1" thickTop="1" thickBot="1" x14ac:dyDescent="0.25">
      <c r="B11" s="74"/>
      <c r="D11" s="70"/>
      <c r="E11" s="69"/>
      <c r="F11" s="69"/>
      <c r="G11" s="69"/>
      <c r="H11" s="7"/>
      <c r="I11" s="7"/>
      <c r="J11" s="7"/>
      <c r="K11" s="9"/>
      <c r="L11" s="7"/>
      <c r="M11" s="7"/>
      <c r="R11" s="8"/>
      <c r="S11" s="8"/>
      <c r="T11" s="8"/>
      <c r="Y11" s="7"/>
      <c r="Z11" s="7"/>
      <c r="AA11" s="10"/>
      <c r="AB11" s="7"/>
      <c r="AC11" s="7"/>
      <c r="AD11" s="25"/>
      <c r="AF11" s="70"/>
      <c r="AG11" s="69"/>
      <c r="AH11" s="69"/>
      <c r="AI11" s="69"/>
      <c r="AJ11" s="73"/>
      <c r="AM11" s="73"/>
      <c r="AO11" s="70"/>
      <c r="AP11" s="69"/>
      <c r="AQ11" s="69"/>
      <c r="AR11" s="69"/>
      <c r="AS11" s="7"/>
      <c r="AT11" s="7"/>
      <c r="AU11" s="7"/>
      <c r="AV11" s="9"/>
      <c r="AW11" s="7"/>
      <c r="AX11" s="7"/>
      <c r="BJ11" s="7"/>
      <c r="BK11" s="7"/>
      <c r="BL11" s="10"/>
      <c r="BM11" s="7"/>
      <c r="BN11" s="7"/>
      <c r="BO11" s="25"/>
      <c r="BQ11" s="70"/>
      <c r="BR11" s="69"/>
      <c r="BS11" s="69"/>
      <c r="BT11" s="69"/>
      <c r="BU11" s="73"/>
    </row>
    <row r="12" spans="2:73" ht="13.2" customHeight="1" thickTop="1" thickBot="1" x14ac:dyDescent="0.25">
      <c r="B12" s="74">
        <v>4</v>
      </c>
      <c r="D12" s="70" t="s">
        <v>202</v>
      </c>
      <c r="E12" s="69" t="s">
        <v>3</v>
      </c>
      <c r="F12" s="69" t="s">
        <v>16</v>
      </c>
      <c r="G12" s="69" t="s">
        <v>5</v>
      </c>
      <c r="H12" s="7"/>
      <c r="I12" s="7"/>
      <c r="J12" s="11"/>
      <c r="K12" s="12"/>
      <c r="L12" s="13"/>
      <c r="M12" s="7"/>
      <c r="R12" s="8"/>
      <c r="S12" s="8"/>
      <c r="T12" s="8"/>
      <c r="Y12" s="7"/>
      <c r="Z12" s="14"/>
      <c r="AA12" s="11"/>
      <c r="AB12" s="12"/>
      <c r="AC12" s="7"/>
      <c r="AD12" s="15"/>
      <c r="AF12" s="70" t="s">
        <v>228</v>
      </c>
      <c r="AG12" s="69" t="s">
        <v>3</v>
      </c>
      <c r="AH12" s="69" t="s">
        <v>28</v>
      </c>
      <c r="AI12" s="69" t="s">
        <v>5</v>
      </c>
      <c r="AJ12" s="73">
        <v>33</v>
      </c>
      <c r="AM12" s="73">
        <v>63</v>
      </c>
      <c r="AO12" s="70" t="s">
        <v>261</v>
      </c>
      <c r="AP12" s="69" t="s">
        <v>3</v>
      </c>
      <c r="AQ12" s="69" t="s">
        <v>56</v>
      </c>
      <c r="AR12" s="69" t="s">
        <v>5</v>
      </c>
      <c r="AS12" s="6"/>
      <c r="AT12" s="7"/>
      <c r="AU12" s="11"/>
      <c r="AV12" s="12"/>
      <c r="AW12" s="13"/>
      <c r="AX12" s="7"/>
      <c r="BJ12" s="7"/>
      <c r="BK12" s="14"/>
      <c r="BL12" s="11"/>
      <c r="BM12" s="12"/>
      <c r="BN12" s="7"/>
      <c r="BO12" s="6"/>
      <c r="BQ12" s="70" t="s">
        <v>262</v>
      </c>
      <c r="BR12" s="69" t="s">
        <v>3</v>
      </c>
      <c r="BS12" s="69" t="s">
        <v>28</v>
      </c>
      <c r="BT12" s="69" t="s">
        <v>5</v>
      </c>
      <c r="BU12" s="73">
        <v>92</v>
      </c>
    </row>
    <row r="13" spans="2:73" ht="13.2" customHeight="1" thickTop="1" thickBot="1" x14ac:dyDescent="0.25">
      <c r="B13" s="74"/>
      <c r="D13" s="70"/>
      <c r="E13" s="69"/>
      <c r="F13" s="69"/>
      <c r="G13" s="69"/>
      <c r="H13" s="16"/>
      <c r="I13" s="29"/>
      <c r="J13" s="11"/>
      <c r="K13" s="12"/>
      <c r="L13" s="13"/>
      <c r="M13" s="7"/>
      <c r="R13" s="8"/>
      <c r="S13" s="8"/>
      <c r="T13" s="8"/>
      <c r="Y13" s="7"/>
      <c r="Z13" s="14"/>
      <c r="AA13" s="11"/>
      <c r="AB13" s="12"/>
      <c r="AC13" s="28"/>
      <c r="AD13" s="20"/>
      <c r="AF13" s="70"/>
      <c r="AG13" s="69"/>
      <c r="AH13" s="69"/>
      <c r="AI13" s="69"/>
      <c r="AJ13" s="73"/>
      <c r="AM13" s="73"/>
      <c r="AO13" s="70"/>
      <c r="AP13" s="69"/>
      <c r="AQ13" s="69"/>
      <c r="AR13" s="69"/>
      <c r="AS13" s="7"/>
      <c r="AT13" s="9"/>
      <c r="AU13" s="11"/>
      <c r="AV13" s="12"/>
      <c r="AW13" s="13"/>
      <c r="AX13" s="7"/>
      <c r="BJ13" s="7"/>
      <c r="BK13" s="14"/>
      <c r="BL13" s="11"/>
      <c r="BM13" s="12"/>
      <c r="BN13" s="10"/>
      <c r="BO13" s="7"/>
      <c r="BQ13" s="70"/>
      <c r="BR13" s="69"/>
      <c r="BS13" s="69"/>
      <c r="BT13" s="69"/>
      <c r="BU13" s="73"/>
    </row>
    <row r="14" spans="2:73" ht="13.2" customHeight="1" thickTop="1" thickBot="1" x14ac:dyDescent="0.25">
      <c r="B14" s="74">
        <v>5</v>
      </c>
      <c r="D14" s="70" t="s">
        <v>263</v>
      </c>
      <c r="E14" s="69" t="s">
        <v>3</v>
      </c>
      <c r="F14" s="69" t="s">
        <v>41</v>
      </c>
      <c r="G14" s="69" t="s">
        <v>5</v>
      </c>
      <c r="H14" s="6"/>
      <c r="I14" s="33"/>
      <c r="J14" s="27"/>
      <c r="K14" s="12"/>
      <c r="L14" s="13"/>
      <c r="M14" s="7"/>
      <c r="R14" s="8"/>
      <c r="S14" s="8"/>
      <c r="T14" s="8"/>
      <c r="Y14" s="7"/>
      <c r="Z14" s="14"/>
      <c r="AA14" s="11"/>
      <c r="AB14" s="27"/>
      <c r="AC14" s="32"/>
      <c r="AD14" s="6"/>
      <c r="AF14" s="70" t="s">
        <v>343</v>
      </c>
      <c r="AG14" s="69" t="s">
        <v>3</v>
      </c>
      <c r="AH14" s="69" t="s">
        <v>256</v>
      </c>
      <c r="AI14" s="69" t="s">
        <v>5</v>
      </c>
      <c r="AJ14" s="73">
        <v>34</v>
      </c>
      <c r="AM14" s="73">
        <v>64</v>
      </c>
      <c r="AO14" s="70" t="s">
        <v>245</v>
      </c>
      <c r="AP14" s="69" t="s">
        <v>3</v>
      </c>
      <c r="AQ14" s="69" t="s">
        <v>51</v>
      </c>
      <c r="AR14" s="69" t="s">
        <v>5</v>
      </c>
      <c r="AS14" s="23"/>
      <c r="AT14" s="12"/>
      <c r="AU14" s="26"/>
      <c r="AV14" s="12"/>
      <c r="AW14" s="13"/>
      <c r="AX14" s="7"/>
      <c r="BJ14" s="7"/>
      <c r="BK14" s="14"/>
      <c r="BL14" s="11"/>
      <c r="BM14" s="27"/>
      <c r="BN14" s="27"/>
      <c r="BO14" s="22"/>
      <c r="BQ14" s="70" t="s">
        <v>193</v>
      </c>
      <c r="BR14" s="69" t="s">
        <v>3</v>
      </c>
      <c r="BS14" s="69" t="s">
        <v>16</v>
      </c>
      <c r="BT14" s="69" t="s">
        <v>5</v>
      </c>
      <c r="BU14" s="73">
        <v>93</v>
      </c>
    </row>
    <row r="15" spans="2:73" ht="13.2" customHeight="1" thickTop="1" thickBot="1" x14ac:dyDescent="0.25">
      <c r="B15" s="74"/>
      <c r="D15" s="70"/>
      <c r="E15" s="69"/>
      <c r="F15" s="69"/>
      <c r="G15" s="69"/>
      <c r="H15" s="7"/>
      <c r="I15" s="11"/>
      <c r="J15" s="17"/>
      <c r="K15" s="12"/>
      <c r="L15" s="13"/>
      <c r="M15" s="7"/>
      <c r="R15" s="8"/>
      <c r="S15" s="8"/>
      <c r="T15" s="8"/>
      <c r="Y15" s="7"/>
      <c r="Z15" s="14"/>
      <c r="AA15" s="11"/>
      <c r="AB15" s="17"/>
      <c r="AC15" s="12"/>
      <c r="AD15" s="7"/>
      <c r="AF15" s="70"/>
      <c r="AG15" s="69"/>
      <c r="AH15" s="69"/>
      <c r="AI15" s="69"/>
      <c r="AJ15" s="73"/>
      <c r="AM15" s="73"/>
      <c r="AO15" s="70"/>
      <c r="AP15" s="69"/>
      <c r="AQ15" s="69"/>
      <c r="AR15" s="69"/>
      <c r="AS15" s="7"/>
      <c r="AT15" s="7"/>
      <c r="AU15" s="19"/>
      <c r="AV15" s="12"/>
      <c r="AW15" s="13"/>
      <c r="AX15" s="7"/>
      <c r="BJ15" s="7"/>
      <c r="BK15" s="14"/>
      <c r="BL15" s="11"/>
      <c r="BM15" s="17"/>
      <c r="BN15" s="12"/>
      <c r="BO15" s="25"/>
      <c r="BQ15" s="70"/>
      <c r="BR15" s="69"/>
      <c r="BS15" s="69"/>
      <c r="BT15" s="69"/>
      <c r="BU15" s="73"/>
    </row>
    <row r="16" spans="2:73" ht="13.2" customHeight="1" thickTop="1" x14ac:dyDescent="0.2">
      <c r="B16" s="74">
        <v>6</v>
      </c>
      <c r="D16" s="70" t="s">
        <v>193</v>
      </c>
      <c r="E16" s="69" t="s">
        <v>3</v>
      </c>
      <c r="F16" s="69" t="s">
        <v>264</v>
      </c>
      <c r="G16" s="69" t="s">
        <v>5</v>
      </c>
      <c r="H16" s="7"/>
      <c r="I16" s="7"/>
      <c r="J16" s="21"/>
      <c r="K16" s="7"/>
      <c r="L16" s="13"/>
      <c r="M16" s="7"/>
      <c r="R16" s="8"/>
      <c r="S16" s="8"/>
      <c r="T16" s="8"/>
      <c r="Y16" s="7"/>
      <c r="Z16" s="14"/>
      <c r="AA16" s="7"/>
      <c r="AB16" s="24"/>
      <c r="AC16" s="7"/>
      <c r="AD16" s="15"/>
      <c r="AF16" s="70" t="s">
        <v>265</v>
      </c>
      <c r="AG16" s="69" t="s">
        <v>3</v>
      </c>
      <c r="AH16" s="69" t="s">
        <v>97</v>
      </c>
      <c r="AI16" s="69" t="s">
        <v>5</v>
      </c>
      <c r="AJ16" s="73">
        <v>35</v>
      </c>
      <c r="AM16" s="73">
        <v>65</v>
      </c>
      <c r="AO16" s="70" t="s">
        <v>344</v>
      </c>
      <c r="AP16" s="69" t="s">
        <v>3</v>
      </c>
      <c r="AQ16" s="69" t="s">
        <v>256</v>
      </c>
      <c r="AR16" s="69" t="s">
        <v>5</v>
      </c>
      <c r="AS16" s="7"/>
      <c r="AT16" s="11"/>
      <c r="AU16" s="7"/>
      <c r="AV16" s="7"/>
      <c r="AW16" s="13"/>
      <c r="AX16" s="7"/>
      <c r="BJ16" s="7"/>
      <c r="BK16" s="14"/>
      <c r="BL16" s="7"/>
      <c r="BM16" s="24"/>
      <c r="BN16" s="7"/>
      <c r="BO16" s="15"/>
      <c r="BQ16" s="70" t="s">
        <v>266</v>
      </c>
      <c r="BR16" s="69" t="s">
        <v>3</v>
      </c>
      <c r="BS16" s="69" t="s">
        <v>41</v>
      </c>
      <c r="BT16" s="69" t="s">
        <v>5</v>
      </c>
      <c r="BU16" s="73">
        <v>94</v>
      </c>
    </row>
    <row r="17" spans="2:73" ht="13.2" customHeight="1" thickBot="1" x14ac:dyDescent="0.25">
      <c r="B17" s="74"/>
      <c r="D17" s="70"/>
      <c r="E17" s="69"/>
      <c r="F17" s="69"/>
      <c r="G17" s="69"/>
      <c r="H17" s="16"/>
      <c r="I17" s="29"/>
      <c r="J17" s="13"/>
      <c r="K17" s="7"/>
      <c r="L17" s="26"/>
      <c r="M17" s="38">
        <v>1</v>
      </c>
      <c r="N17" s="39"/>
      <c r="O17" s="39"/>
      <c r="P17" s="39"/>
      <c r="Q17" s="40"/>
      <c r="U17" s="38">
        <v>5</v>
      </c>
      <c r="V17" s="39"/>
      <c r="W17" s="39"/>
      <c r="X17" s="39"/>
      <c r="Y17" s="40"/>
      <c r="Z17" s="34"/>
      <c r="AA17" s="7"/>
      <c r="AB17" s="14"/>
      <c r="AC17" s="28"/>
      <c r="AD17" s="20"/>
      <c r="AF17" s="70"/>
      <c r="AG17" s="69"/>
      <c r="AH17" s="69"/>
      <c r="AI17" s="69"/>
      <c r="AJ17" s="73"/>
      <c r="AM17" s="73"/>
      <c r="AO17" s="70"/>
      <c r="AP17" s="69"/>
      <c r="AQ17" s="69"/>
      <c r="AR17" s="69"/>
      <c r="AS17" s="16"/>
      <c r="AT17" s="17"/>
      <c r="AU17" s="7"/>
      <c r="AV17" s="7"/>
      <c r="AW17" s="26"/>
      <c r="AX17" s="38">
        <v>3</v>
      </c>
      <c r="AY17" s="39"/>
      <c r="AZ17" s="39"/>
      <c r="BA17" s="39"/>
      <c r="BB17" s="40"/>
      <c r="BF17" s="38">
        <v>7</v>
      </c>
      <c r="BG17" s="39"/>
      <c r="BH17" s="39"/>
      <c r="BI17" s="39"/>
      <c r="BJ17" s="40"/>
      <c r="BK17" s="34"/>
      <c r="BL17" s="7"/>
      <c r="BM17" s="14"/>
      <c r="BN17" s="28"/>
      <c r="BO17" s="20"/>
      <c r="BQ17" s="70"/>
      <c r="BR17" s="69"/>
      <c r="BS17" s="69"/>
      <c r="BT17" s="69"/>
      <c r="BU17" s="73"/>
    </row>
    <row r="18" spans="2:73" ht="13.2" customHeight="1" thickTop="1" thickBot="1" x14ac:dyDescent="0.25">
      <c r="B18" s="74">
        <v>7</v>
      </c>
      <c r="D18" s="70" t="s">
        <v>34</v>
      </c>
      <c r="E18" s="69" t="s">
        <v>3</v>
      </c>
      <c r="F18" s="69" t="s">
        <v>8</v>
      </c>
      <c r="G18" s="69" t="s">
        <v>5</v>
      </c>
      <c r="H18" s="6"/>
      <c r="I18" s="21"/>
      <c r="J18" s="7"/>
      <c r="K18" s="7"/>
      <c r="L18" s="26"/>
      <c r="M18" s="56" t="s">
        <v>345</v>
      </c>
      <c r="N18" s="57"/>
      <c r="O18" s="57"/>
      <c r="P18" s="57"/>
      <c r="Q18" s="58"/>
      <c r="U18" s="56" t="s">
        <v>346</v>
      </c>
      <c r="V18" s="57"/>
      <c r="W18" s="57"/>
      <c r="X18" s="57"/>
      <c r="Y18" s="58"/>
      <c r="Z18" s="34"/>
      <c r="AA18" s="7"/>
      <c r="AB18" s="7"/>
      <c r="AC18" s="24"/>
      <c r="AD18" s="6"/>
      <c r="AF18" s="70" t="s">
        <v>347</v>
      </c>
      <c r="AG18" s="69" t="s">
        <v>3</v>
      </c>
      <c r="AH18" s="69" t="s">
        <v>8</v>
      </c>
      <c r="AI18" s="69" t="s">
        <v>5</v>
      </c>
      <c r="AJ18" s="73">
        <v>36</v>
      </c>
      <c r="AM18" s="73">
        <v>66</v>
      </c>
      <c r="AO18" s="70" t="s">
        <v>218</v>
      </c>
      <c r="AP18" s="69" t="s">
        <v>3</v>
      </c>
      <c r="AQ18" s="69" t="s">
        <v>41</v>
      </c>
      <c r="AR18" s="69" t="s">
        <v>5</v>
      </c>
      <c r="AS18" s="6"/>
      <c r="AT18" s="21"/>
      <c r="AU18" s="7"/>
      <c r="AV18" s="7"/>
      <c r="AW18" s="26"/>
      <c r="AX18" s="56" t="s">
        <v>348</v>
      </c>
      <c r="AY18" s="57"/>
      <c r="AZ18" s="57"/>
      <c r="BA18" s="57"/>
      <c r="BB18" s="58"/>
      <c r="BF18" s="56" t="s">
        <v>325</v>
      </c>
      <c r="BG18" s="57"/>
      <c r="BH18" s="57"/>
      <c r="BI18" s="57"/>
      <c r="BJ18" s="58"/>
      <c r="BK18" s="34"/>
      <c r="BL18" s="7"/>
      <c r="BM18" s="7"/>
      <c r="BN18" s="24"/>
      <c r="BO18" s="6"/>
      <c r="BQ18" s="70" t="s">
        <v>267</v>
      </c>
      <c r="BR18" s="69" t="s">
        <v>3</v>
      </c>
      <c r="BS18" s="69" t="s">
        <v>26</v>
      </c>
      <c r="BT18" s="69" t="s">
        <v>5</v>
      </c>
      <c r="BU18" s="73">
        <v>95</v>
      </c>
    </row>
    <row r="19" spans="2:73" ht="13.2" customHeight="1" thickTop="1" thickBot="1" x14ac:dyDescent="0.25">
      <c r="B19" s="74"/>
      <c r="D19" s="70"/>
      <c r="E19" s="69"/>
      <c r="F19" s="69"/>
      <c r="G19" s="69"/>
      <c r="H19" s="7"/>
      <c r="I19" s="7"/>
      <c r="J19" s="7"/>
      <c r="K19" s="7"/>
      <c r="L19" s="19"/>
      <c r="M19" s="56"/>
      <c r="N19" s="57"/>
      <c r="O19" s="57"/>
      <c r="P19" s="57"/>
      <c r="Q19" s="58"/>
      <c r="U19" s="56"/>
      <c r="V19" s="57"/>
      <c r="W19" s="57"/>
      <c r="X19" s="57"/>
      <c r="Y19" s="58"/>
      <c r="Z19" s="18"/>
      <c r="AA19" s="7"/>
      <c r="AB19" s="7"/>
      <c r="AC19" s="7"/>
      <c r="AD19" s="7"/>
      <c r="AF19" s="70"/>
      <c r="AG19" s="69"/>
      <c r="AH19" s="69"/>
      <c r="AI19" s="69"/>
      <c r="AJ19" s="73"/>
      <c r="AM19" s="73"/>
      <c r="AO19" s="70"/>
      <c r="AP19" s="69"/>
      <c r="AQ19" s="69"/>
      <c r="AR19" s="69"/>
      <c r="AS19" s="7"/>
      <c r="AT19" s="7"/>
      <c r="AU19" s="7"/>
      <c r="AV19" s="7"/>
      <c r="AW19" s="19"/>
      <c r="AX19" s="56"/>
      <c r="AY19" s="57"/>
      <c r="AZ19" s="57"/>
      <c r="BA19" s="57"/>
      <c r="BB19" s="58"/>
      <c r="BF19" s="56"/>
      <c r="BG19" s="57"/>
      <c r="BH19" s="57"/>
      <c r="BI19" s="57"/>
      <c r="BJ19" s="58"/>
      <c r="BK19" s="18"/>
      <c r="BL19" s="7"/>
      <c r="BM19" s="7"/>
      <c r="BN19" s="7"/>
      <c r="BO19" s="7"/>
      <c r="BQ19" s="70"/>
      <c r="BR19" s="69"/>
      <c r="BS19" s="69"/>
      <c r="BT19" s="69"/>
      <c r="BU19" s="73"/>
    </row>
    <row r="20" spans="2:73" ht="13.2" customHeight="1" thickTop="1" thickBot="1" x14ac:dyDescent="0.25">
      <c r="B20" s="74">
        <v>8</v>
      </c>
      <c r="D20" s="70" t="s">
        <v>191</v>
      </c>
      <c r="E20" s="69" t="s">
        <v>3</v>
      </c>
      <c r="F20" s="69" t="s">
        <v>97</v>
      </c>
      <c r="G20" s="69" t="s">
        <v>5</v>
      </c>
      <c r="H20" s="6"/>
      <c r="I20" s="7"/>
      <c r="J20" s="7"/>
      <c r="K20" s="11"/>
      <c r="L20" s="12"/>
      <c r="M20" s="56"/>
      <c r="N20" s="57"/>
      <c r="O20" s="57"/>
      <c r="P20" s="57"/>
      <c r="Q20" s="58"/>
      <c r="U20" s="56"/>
      <c r="V20" s="57"/>
      <c r="W20" s="57"/>
      <c r="X20" s="57"/>
      <c r="Y20" s="58"/>
      <c r="Z20" s="11"/>
      <c r="AA20" s="12"/>
      <c r="AB20" s="7"/>
      <c r="AC20" s="7"/>
      <c r="AD20" s="6"/>
      <c r="AF20" s="70" t="s">
        <v>23</v>
      </c>
      <c r="AG20" s="69" t="s">
        <v>3</v>
      </c>
      <c r="AH20" s="69" t="s">
        <v>56</v>
      </c>
      <c r="AI20" s="69" t="s">
        <v>5</v>
      </c>
      <c r="AJ20" s="73">
        <v>37</v>
      </c>
      <c r="AM20" s="73">
        <v>67</v>
      </c>
      <c r="AO20" s="70" t="s">
        <v>234</v>
      </c>
      <c r="AP20" s="69" t="s">
        <v>3</v>
      </c>
      <c r="AQ20" s="69" t="s">
        <v>56</v>
      </c>
      <c r="AR20" s="69" t="s">
        <v>5</v>
      </c>
      <c r="AS20" s="6"/>
      <c r="AT20" s="7"/>
      <c r="AU20" s="7"/>
      <c r="AV20" s="11"/>
      <c r="AW20" s="12"/>
      <c r="AX20" s="56"/>
      <c r="AY20" s="57"/>
      <c r="AZ20" s="57"/>
      <c r="BA20" s="57"/>
      <c r="BB20" s="58"/>
      <c r="BF20" s="56"/>
      <c r="BG20" s="57"/>
      <c r="BH20" s="57"/>
      <c r="BI20" s="57"/>
      <c r="BJ20" s="58"/>
      <c r="BK20" s="11"/>
      <c r="BL20" s="12"/>
      <c r="BM20" s="7"/>
      <c r="BN20" s="7"/>
      <c r="BO20" s="15"/>
      <c r="BQ20" s="70" t="s">
        <v>268</v>
      </c>
      <c r="BR20" s="69" t="s">
        <v>3</v>
      </c>
      <c r="BS20" s="69" t="s">
        <v>56</v>
      </c>
      <c r="BT20" s="69" t="s">
        <v>5</v>
      </c>
      <c r="BU20" s="73">
        <v>96</v>
      </c>
    </row>
    <row r="21" spans="2:73" ht="13.2" customHeight="1" thickTop="1" thickBot="1" x14ac:dyDescent="0.25">
      <c r="B21" s="74"/>
      <c r="D21" s="70"/>
      <c r="E21" s="69"/>
      <c r="F21" s="69"/>
      <c r="G21" s="69"/>
      <c r="H21" s="7"/>
      <c r="I21" s="9"/>
      <c r="J21" s="7"/>
      <c r="K21" s="11"/>
      <c r="L21" s="12"/>
      <c r="M21" s="63" t="s">
        <v>326</v>
      </c>
      <c r="N21" s="64"/>
      <c r="O21" s="64"/>
      <c r="P21" s="64"/>
      <c r="Q21" s="75"/>
      <c r="U21" s="63" t="s">
        <v>326</v>
      </c>
      <c r="V21" s="64"/>
      <c r="W21" s="64"/>
      <c r="X21" s="64"/>
      <c r="Y21" s="75"/>
      <c r="Z21" s="11"/>
      <c r="AA21" s="12"/>
      <c r="AB21" s="7"/>
      <c r="AC21" s="10"/>
      <c r="AD21" s="7"/>
      <c r="AF21" s="70"/>
      <c r="AG21" s="69"/>
      <c r="AH21" s="69"/>
      <c r="AI21" s="69"/>
      <c r="AJ21" s="73"/>
      <c r="AM21" s="73"/>
      <c r="AO21" s="70"/>
      <c r="AP21" s="69"/>
      <c r="AQ21" s="69"/>
      <c r="AR21" s="69"/>
      <c r="AS21" s="7"/>
      <c r="AT21" s="9"/>
      <c r="AU21" s="7"/>
      <c r="AV21" s="11"/>
      <c r="AW21" s="12"/>
      <c r="AX21" s="63" t="s">
        <v>326</v>
      </c>
      <c r="AY21" s="64"/>
      <c r="AZ21" s="64"/>
      <c r="BA21" s="64"/>
      <c r="BB21" s="75"/>
      <c r="BF21" s="63" t="s">
        <v>326</v>
      </c>
      <c r="BG21" s="64"/>
      <c r="BH21" s="64"/>
      <c r="BI21" s="64"/>
      <c r="BJ21" s="75"/>
      <c r="BK21" s="11"/>
      <c r="BL21" s="12"/>
      <c r="BM21" s="7"/>
      <c r="BN21" s="28"/>
      <c r="BO21" s="20"/>
      <c r="BQ21" s="70"/>
      <c r="BR21" s="69"/>
      <c r="BS21" s="69"/>
      <c r="BT21" s="69"/>
      <c r="BU21" s="73"/>
    </row>
    <row r="22" spans="2:73" ht="13.2" customHeight="1" thickTop="1" thickBot="1" x14ac:dyDescent="0.25">
      <c r="B22" s="74">
        <v>9</v>
      </c>
      <c r="D22" s="70" t="s">
        <v>201</v>
      </c>
      <c r="E22" s="69" t="s">
        <v>3</v>
      </c>
      <c r="F22" s="69" t="s">
        <v>22</v>
      </c>
      <c r="G22" s="69" t="s">
        <v>5</v>
      </c>
      <c r="H22" s="23"/>
      <c r="I22" s="12"/>
      <c r="J22" s="13"/>
      <c r="K22" s="11"/>
      <c r="L22" s="12"/>
      <c r="M22" s="66"/>
      <c r="N22" s="67"/>
      <c r="O22" s="67"/>
      <c r="P22" s="67"/>
      <c r="Q22" s="76"/>
      <c r="U22" s="66"/>
      <c r="V22" s="67"/>
      <c r="W22" s="67"/>
      <c r="X22" s="67"/>
      <c r="Y22" s="76"/>
      <c r="Z22" s="11"/>
      <c r="AA22" s="12"/>
      <c r="AB22" s="14"/>
      <c r="AC22" s="11"/>
      <c r="AD22" s="22"/>
      <c r="AF22" s="70" t="s">
        <v>269</v>
      </c>
      <c r="AG22" s="69" t="s">
        <v>3</v>
      </c>
      <c r="AH22" s="69" t="s">
        <v>22</v>
      </c>
      <c r="AI22" s="69" t="s">
        <v>5</v>
      </c>
      <c r="AJ22" s="73">
        <v>38</v>
      </c>
      <c r="AM22" s="73">
        <v>68</v>
      </c>
      <c r="AO22" s="70" t="s">
        <v>270</v>
      </c>
      <c r="AP22" s="69" t="s">
        <v>3</v>
      </c>
      <c r="AQ22" s="69" t="s">
        <v>30</v>
      </c>
      <c r="AR22" s="69" t="s">
        <v>5</v>
      </c>
      <c r="AS22" s="23"/>
      <c r="AT22" s="12"/>
      <c r="AU22" s="13"/>
      <c r="AV22" s="11"/>
      <c r="AW22" s="12"/>
      <c r="AX22" s="66"/>
      <c r="AY22" s="67"/>
      <c r="AZ22" s="67"/>
      <c r="BA22" s="67"/>
      <c r="BB22" s="76"/>
      <c r="BF22" s="66"/>
      <c r="BG22" s="67"/>
      <c r="BH22" s="67"/>
      <c r="BI22" s="67"/>
      <c r="BJ22" s="76"/>
      <c r="BK22" s="11"/>
      <c r="BL22" s="12"/>
      <c r="BM22" s="7"/>
      <c r="BN22" s="32"/>
      <c r="BO22" s="6"/>
      <c r="BQ22" s="70" t="s">
        <v>271</v>
      </c>
      <c r="BR22" s="69" t="s">
        <v>3</v>
      </c>
      <c r="BS22" s="69" t="s">
        <v>8</v>
      </c>
      <c r="BT22" s="69" t="s">
        <v>5</v>
      </c>
      <c r="BU22" s="73">
        <v>97</v>
      </c>
    </row>
    <row r="23" spans="2:73" ht="13.2" customHeight="1" thickTop="1" thickBot="1" x14ac:dyDescent="0.25">
      <c r="B23" s="74"/>
      <c r="D23" s="70"/>
      <c r="E23" s="69"/>
      <c r="F23" s="69"/>
      <c r="G23" s="69"/>
      <c r="H23" s="7"/>
      <c r="I23" s="7"/>
      <c r="J23" s="9"/>
      <c r="K23" s="11"/>
      <c r="L23" s="12"/>
      <c r="M23" s="7"/>
      <c r="R23" s="8"/>
      <c r="S23" s="8"/>
      <c r="T23" s="8"/>
      <c r="Y23" s="7"/>
      <c r="Z23" s="11"/>
      <c r="AA23" s="12"/>
      <c r="AB23" s="10"/>
      <c r="AC23" s="7"/>
      <c r="AD23" s="25"/>
      <c r="AF23" s="70"/>
      <c r="AG23" s="69"/>
      <c r="AH23" s="69"/>
      <c r="AI23" s="69"/>
      <c r="AJ23" s="73"/>
      <c r="AM23" s="73"/>
      <c r="AO23" s="70"/>
      <c r="AP23" s="69"/>
      <c r="AQ23" s="69"/>
      <c r="AR23" s="69"/>
      <c r="AS23" s="7"/>
      <c r="AT23" s="7"/>
      <c r="AU23" s="9"/>
      <c r="AV23" s="11"/>
      <c r="AW23" s="12"/>
      <c r="AX23" s="7"/>
      <c r="BJ23" s="7"/>
      <c r="BK23" s="11"/>
      <c r="BL23" s="12"/>
      <c r="BM23" s="28"/>
      <c r="BN23" s="12"/>
      <c r="BO23" s="7"/>
      <c r="BQ23" s="70"/>
      <c r="BR23" s="69"/>
      <c r="BS23" s="69"/>
      <c r="BT23" s="69"/>
      <c r="BU23" s="73"/>
    </row>
    <row r="24" spans="2:73" ht="13.2" customHeight="1" thickTop="1" thickBot="1" x14ac:dyDescent="0.25">
      <c r="B24" s="74">
        <v>10</v>
      </c>
      <c r="D24" s="70" t="s">
        <v>69</v>
      </c>
      <c r="E24" s="69" t="s">
        <v>3</v>
      </c>
      <c r="F24" s="69" t="s">
        <v>28</v>
      </c>
      <c r="G24" s="69" t="s">
        <v>5</v>
      </c>
      <c r="H24" s="7"/>
      <c r="I24" s="11"/>
      <c r="J24" s="27"/>
      <c r="K24" s="27"/>
      <c r="L24" s="12"/>
      <c r="M24" s="7"/>
      <c r="R24" s="8"/>
      <c r="S24" s="8"/>
      <c r="T24" s="8"/>
      <c r="Y24" s="7"/>
      <c r="Z24" s="11"/>
      <c r="AA24" s="34"/>
      <c r="AB24" s="11"/>
      <c r="AC24" s="12"/>
      <c r="AD24" s="15"/>
      <c r="AF24" s="70" t="s">
        <v>59</v>
      </c>
      <c r="AG24" s="69" t="s">
        <v>3</v>
      </c>
      <c r="AH24" s="69" t="s">
        <v>51</v>
      </c>
      <c r="AI24" s="69" t="s">
        <v>5</v>
      </c>
      <c r="AJ24" s="73">
        <v>39</v>
      </c>
      <c r="AM24" s="73">
        <v>69</v>
      </c>
      <c r="AO24" s="70" t="s">
        <v>272</v>
      </c>
      <c r="AP24" s="69" t="s">
        <v>3</v>
      </c>
      <c r="AQ24" s="69" t="s">
        <v>36</v>
      </c>
      <c r="AR24" s="69" t="s">
        <v>5</v>
      </c>
      <c r="AS24" s="6"/>
      <c r="AT24" s="11"/>
      <c r="AU24" s="27"/>
      <c r="AV24" s="27"/>
      <c r="AW24" s="12"/>
      <c r="AX24" s="7"/>
      <c r="BJ24" s="7"/>
      <c r="BK24" s="11"/>
      <c r="BL24" s="27"/>
      <c r="BM24" s="32"/>
      <c r="BN24" s="7"/>
      <c r="BO24" s="15"/>
      <c r="BQ24" s="70" t="s">
        <v>191</v>
      </c>
      <c r="BR24" s="69" t="s">
        <v>3</v>
      </c>
      <c r="BS24" s="69" t="s">
        <v>61</v>
      </c>
      <c r="BT24" s="69" t="s">
        <v>5</v>
      </c>
      <c r="BU24" s="73">
        <v>98</v>
      </c>
    </row>
    <row r="25" spans="2:73" ht="13.2" customHeight="1" thickTop="1" thickBot="1" x14ac:dyDescent="0.25">
      <c r="B25" s="74"/>
      <c r="D25" s="70"/>
      <c r="E25" s="69"/>
      <c r="F25" s="69"/>
      <c r="G25" s="69"/>
      <c r="H25" s="16"/>
      <c r="I25" s="17"/>
      <c r="J25" s="27"/>
      <c r="K25" s="27"/>
      <c r="L25" s="12"/>
      <c r="M25" s="7"/>
      <c r="R25" s="8"/>
      <c r="S25" s="8"/>
      <c r="T25" s="8"/>
      <c r="Y25" s="7"/>
      <c r="Z25" s="11"/>
      <c r="AA25" s="34"/>
      <c r="AB25" s="11"/>
      <c r="AC25" s="17"/>
      <c r="AD25" s="20"/>
      <c r="AF25" s="70"/>
      <c r="AG25" s="69"/>
      <c r="AH25" s="69"/>
      <c r="AI25" s="69"/>
      <c r="AJ25" s="73"/>
      <c r="AM25" s="73"/>
      <c r="AO25" s="70"/>
      <c r="AP25" s="69"/>
      <c r="AQ25" s="69"/>
      <c r="AR25" s="69"/>
      <c r="AS25" s="7"/>
      <c r="AT25" s="19"/>
      <c r="AU25" s="27"/>
      <c r="AV25" s="27"/>
      <c r="AW25" s="12"/>
      <c r="AX25" s="7"/>
      <c r="BJ25" s="7"/>
      <c r="BK25" s="11"/>
      <c r="BL25" s="27"/>
      <c r="BM25" s="34"/>
      <c r="BN25" s="28"/>
      <c r="BO25" s="20"/>
      <c r="BQ25" s="70"/>
      <c r="BR25" s="69"/>
      <c r="BS25" s="69"/>
      <c r="BT25" s="69"/>
      <c r="BU25" s="73"/>
    </row>
    <row r="26" spans="2:73" ht="13.2" customHeight="1" thickTop="1" thickBot="1" x14ac:dyDescent="0.25">
      <c r="B26" s="74">
        <v>11</v>
      </c>
      <c r="D26" s="70" t="s">
        <v>273</v>
      </c>
      <c r="E26" s="69" t="s">
        <v>3</v>
      </c>
      <c r="F26" s="69" t="s">
        <v>8</v>
      </c>
      <c r="G26" s="69" t="s">
        <v>5</v>
      </c>
      <c r="H26" s="6"/>
      <c r="I26" s="21"/>
      <c r="J26" s="11"/>
      <c r="K26" s="27"/>
      <c r="L26" s="12"/>
      <c r="M26" s="7"/>
      <c r="Q26" s="50"/>
      <c r="R26" s="50"/>
      <c r="S26" s="50"/>
      <c r="T26" s="50"/>
      <c r="Y26" s="7"/>
      <c r="Z26" s="11"/>
      <c r="AA26" s="34"/>
      <c r="AB26" s="7"/>
      <c r="AC26" s="24"/>
      <c r="AD26" s="6"/>
      <c r="AF26" s="70" t="s">
        <v>191</v>
      </c>
      <c r="AG26" s="69" t="s">
        <v>3</v>
      </c>
      <c r="AH26" s="69" t="s">
        <v>47</v>
      </c>
      <c r="AI26" s="69" t="s">
        <v>5</v>
      </c>
      <c r="AJ26" s="73">
        <v>40</v>
      </c>
      <c r="AM26" s="73">
        <v>70</v>
      </c>
      <c r="AO26" s="70" t="s">
        <v>218</v>
      </c>
      <c r="AP26" s="69" t="s">
        <v>3</v>
      </c>
      <c r="AQ26" s="69" t="s">
        <v>16</v>
      </c>
      <c r="AR26" s="69" t="s">
        <v>5</v>
      </c>
      <c r="AS26" s="23"/>
      <c r="AT26" s="7"/>
      <c r="AU26" s="11"/>
      <c r="AV26" s="27"/>
      <c r="AW26" s="12"/>
      <c r="AX26" s="7"/>
      <c r="BJ26" s="7"/>
      <c r="BK26" s="11"/>
      <c r="BL26" s="27"/>
      <c r="BM26" s="12"/>
      <c r="BN26" s="24"/>
      <c r="BO26" s="6"/>
      <c r="BQ26" s="70" t="s">
        <v>274</v>
      </c>
      <c r="BR26" s="69" t="s">
        <v>3</v>
      </c>
      <c r="BS26" s="69" t="s">
        <v>97</v>
      </c>
      <c r="BT26" s="69" t="s">
        <v>5</v>
      </c>
      <c r="BU26" s="73">
        <v>99</v>
      </c>
    </row>
    <row r="27" spans="2:73" ht="13.2" customHeight="1" thickTop="1" thickBot="1" x14ac:dyDescent="0.25">
      <c r="B27" s="74"/>
      <c r="D27" s="70"/>
      <c r="E27" s="69"/>
      <c r="F27" s="69"/>
      <c r="G27" s="69"/>
      <c r="H27" s="7"/>
      <c r="I27" s="7"/>
      <c r="J27" s="11"/>
      <c r="K27" s="17"/>
      <c r="L27" s="12"/>
      <c r="M27" s="7"/>
      <c r="Q27" s="50"/>
      <c r="R27" s="50"/>
      <c r="S27" s="50"/>
      <c r="T27" s="50"/>
      <c r="Y27" s="7"/>
      <c r="Z27" s="11"/>
      <c r="AA27" s="18"/>
      <c r="AB27" s="7"/>
      <c r="AC27" s="7"/>
      <c r="AD27" s="7"/>
      <c r="AF27" s="70"/>
      <c r="AG27" s="69"/>
      <c r="AH27" s="69"/>
      <c r="AI27" s="69"/>
      <c r="AJ27" s="73"/>
      <c r="AM27" s="73"/>
      <c r="AO27" s="70"/>
      <c r="AP27" s="69"/>
      <c r="AQ27" s="69"/>
      <c r="AR27" s="69"/>
      <c r="AS27" s="7"/>
      <c r="AT27" s="7"/>
      <c r="AU27" s="11"/>
      <c r="AV27" s="17"/>
      <c r="AW27" s="12"/>
      <c r="AX27" s="7"/>
      <c r="BJ27" s="7"/>
      <c r="BK27" s="11"/>
      <c r="BL27" s="17"/>
      <c r="BM27" s="12"/>
      <c r="BN27" s="7"/>
      <c r="BO27" s="7"/>
      <c r="BQ27" s="70"/>
      <c r="BR27" s="69"/>
      <c r="BS27" s="69"/>
      <c r="BT27" s="69"/>
      <c r="BU27" s="73"/>
    </row>
    <row r="28" spans="2:73" ht="13.2" customHeight="1" thickTop="1" thickBot="1" x14ac:dyDescent="0.25">
      <c r="B28" s="74">
        <v>12</v>
      </c>
      <c r="D28" s="70" t="s">
        <v>275</v>
      </c>
      <c r="E28" s="69" t="s">
        <v>3</v>
      </c>
      <c r="F28" s="69" t="s">
        <v>75</v>
      </c>
      <c r="G28" s="69" t="s">
        <v>5</v>
      </c>
      <c r="H28" s="7"/>
      <c r="I28" s="7"/>
      <c r="J28" s="7"/>
      <c r="K28" s="21"/>
      <c r="L28" s="7"/>
      <c r="M28" s="7"/>
      <c r="Y28" s="7"/>
      <c r="Z28" s="7"/>
      <c r="AA28" s="11"/>
      <c r="AB28" s="12"/>
      <c r="AC28" s="7"/>
      <c r="AD28" s="6"/>
      <c r="AF28" s="70" t="s">
        <v>276</v>
      </c>
      <c r="AG28" s="69" t="s">
        <v>3</v>
      </c>
      <c r="AH28" s="69" t="s">
        <v>61</v>
      </c>
      <c r="AI28" s="69" t="s">
        <v>5</v>
      </c>
      <c r="AJ28" s="73">
        <v>41</v>
      </c>
      <c r="AM28" s="73">
        <v>71</v>
      </c>
      <c r="AO28" s="70" t="s">
        <v>135</v>
      </c>
      <c r="AP28" s="69" t="s">
        <v>3</v>
      </c>
      <c r="AQ28" s="69" t="s">
        <v>97</v>
      </c>
      <c r="AR28" s="69" t="s">
        <v>5</v>
      </c>
      <c r="AS28" s="7"/>
      <c r="AT28" s="7"/>
      <c r="AU28" s="7"/>
      <c r="AV28" s="21"/>
      <c r="AW28" s="7"/>
      <c r="AX28" s="7"/>
      <c r="BJ28" s="7"/>
      <c r="BK28" s="7"/>
      <c r="BL28" s="24"/>
      <c r="BM28" s="7"/>
      <c r="BN28" s="7"/>
      <c r="BO28" s="6"/>
      <c r="BQ28" s="70" t="s">
        <v>228</v>
      </c>
      <c r="BR28" s="69" t="s">
        <v>3</v>
      </c>
      <c r="BS28" s="69" t="s">
        <v>256</v>
      </c>
      <c r="BT28" s="69" t="s">
        <v>5</v>
      </c>
      <c r="BU28" s="73">
        <v>100</v>
      </c>
    </row>
    <row r="29" spans="2:73" ht="13.2" customHeight="1" thickTop="1" thickBot="1" x14ac:dyDescent="0.25">
      <c r="B29" s="74"/>
      <c r="D29" s="70"/>
      <c r="E29" s="69"/>
      <c r="F29" s="69"/>
      <c r="G29" s="69"/>
      <c r="H29" s="16"/>
      <c r="I29" s="29"/>
      <c r="J29" s="7"/>
      <c r="K29" s="13"/>
      <c r="L29" s="7"/>
      <c r="M29" s="7"/>
      <c r="Y29" s="7"/>
      <c r="Z29" s="7"/>
      <c r="AA29" s="7"/>
      <c r="AB29" s="12"/>
      <c r="AC29" s="10"/>
      <c r="AD29" s="7"/>
      <c r="AF29" s="70"/>
      <c r="AG29" s="69"/>
      <c r="AH29" s="69"/>
      <c r="AI29" s="69"/>
      <c r="AJ29" s="73"/>
      <c r="AM29" s="73"/>
      <c r="AO29" s="70"/>
      <c r="AP29" s="69"/>
      <c r="AQ29" s="69"/>
      <c r="AR29" s="69"/>
      <c r="AS29" s="16"/>
      <c r="AT29" s="29"/>
      <c r="AU29" s="7"/>
      <c r="AV29" s="13"/>
      <c r="AW29" s="7"/>
      <c r="AX29" s="7"/>
      <c r="BJ29" s="7"/>
      <c r="BK29" s="7"/>
      <c r="BL29" s="14"/>
      <c r="BM29" s="7"/>
      <c r="BN29" s="10"/>
      <c r="BO29" s="7"/>
      <c r="BQ29" s="70"/>
      <c r="BR29" s="69"/>
      <c r="BS29" s="69"/>
      <c r="BT29" s="69"/>
      <c r="BU29" s="73"/>
    </row>
    <row r="30" spans="2:73" ht="13.2" customHeight="1" thickTop="1" thickBot="1" x14ac:dyDescent="0.25">
      <c r="B30" s="74">
        <v>13</v>
      </c>
      <c r="D30" s="70" t="s">
        <v>48</v>
      </c>
      <c r="E30" s="69" t="s">
        <v>3</v>
      </c>
      <c r="F30" s="69" t="s">
        <v>18</v>
      </c>
      <c r="G30" s="69" t="s">
        <v>5</v>
      </c>
      <c r="H30" s="6"/>
      <c r="I30" s="33"/>
      <c r="J30" s="12"/>
      <c r="K30" s="13"/>
      <c r="L30" s="7"/>
      <c r="M30" s="7"/>
      <c r="Q30" s="35"/>
      <c r="R30" s="36"/>
      <c r="T30" s="35"/>
      <c r="U30" s="36"/>
      <c r="Y30" s="7"/>
      <c r="Z30" s="7"/>
      <c r="AA30" s="7"/>
      <c r="AB30" s="27"/>
      <c r="AC30" s="27"/>
      <c r="AD30" s="22"/>
      <c r="AF30" s="70" t="s">
        <v>277</v>
      </c>
      <c r="AG30" s="69" t="s">
        <v>3</v>
      </c>
      <c r="AH30" s="69" t="s">
        <v>24</v>
      </c>
      <c r="AI30" s="69" t="s">
        <v>5</v>
      </c>
      <c r="AJ30" s="73">
        <v>42</v>
      </c>
      <c r="AM30" s="73">
        <v>72</v>
      </c>
      <c r="AO30" s="70" t="s">
        <v>278</v>
      </c>
      <c r="AP30" s="69" t="s">
        <v>3</v>
      </c>
      <c r="AQ30" s="69" t="s">
        <v>75</v>
      </c>
      <c r="AR30" s="69" t="s">
        <v>5</v>
      </c>
      <c r="AS30" s="6"/>
      <c r="AT30" s="33"/>
      <c r="AU30" s="12"/>
      <c r="AV30" s="13"/>
      <c r="AW30" s="7"/>
      <c r="AX30" s="7"/>
      <c r="BB30" s="35"/>
      <c r="BC30" s="36"/>
      <c r="BE30" s="35"/>
      <c r="BF30" s="36"/>
      <c r="BJ30" s="7"/>
      <c r="BK30" s="7"/>
      <c r="BL30" s="14"/>
      <c r="BM30" s="11"/>
      <c r="BN30" s="27"/>
      <c r="BO30" s="22"/>
      <c r="BQ30" s="70" t="s">
        <v>76</v>
      </c>
      <c r="BR30" s="69" t="s">
        <v>3</v>
      </c>
      <c r="BS30" s="69" t="s">
        <v>51</v>
      </c>
      <c r="BT30" s="69" t="s">
        <v>5</v>
      </c>
      <c r="BU30" s="73">
        <v>101</v>
      </c>
    </row>
    <row r="31" spans="2:73" ht="13.2" customHeight="1" thickTop="1" thickBot="1" x14ac:dyDescent="0.25">
      <c r="B31" s="74"/>
      <c r="D31" s="70"/>
      <c r="E31" s="69"/>
      <c r="F31" s="69"/>
      <c r="G31" s="69"/>
      <c r="H31" s="7"/>
      <c r="I31" s="11"/>
      <c r="J31" s="29"/>
      <c r="K31" s="13"/>
      <c r="L31" s="7"/>
      <c r="M31" s="7"/>
      <c r="Q31" s="36"/>
      <c r="R31" s="36"/>
      <c r="T31" s="36"/>
      <c r="U31" s="36"/>
      <c r="Y31" s="7"/>
      <c r="Z31" s="7"/>
      <c r="AA31" s="7"/>
      <c r="AB31" s="17"/>
      <c r="AC31" s="12"/>
      <c r="AD31" s="25"/>
      <c r="AF31" s="70"/>
      <c r="AG31" s="69"/>
      <c r="AH31" s="69"/>
      <c r="AI31" s="69"/>
      <c r="AJ31" s="73"/>
      <c r="AM31" s="73"/>
      <c r="AO31" s="70"/>
      <c r="AP31" s="69"/>
      <c r="AQ31" s="69"/>
      <c r="AR31" s="69"/>
      <c r="AS31" s="7"/>
      <c r="AT31" s="11"/>
      <c r="AU31" s="29"/>
      <c r="AV31" s="13"/>
      <c r="AW31" s="7"/>
      <c r="AX31" s="7"/>
      <c r="BB31" s="36"/>
      <c r="BC31" s="36"/>
      <c r="BE31" s="36"/>
      <c r="BF31" s="36"/>
      <c r="BJ31" s="7"/>
      <c r="BK31" s="7"/>
      <c r="BL31" s="14"/>
      <c r="BM31" s="28"/>
      <c r="BN31" s="12"/>
      <c r="BO31" s="25"/>
      <c r="BQ31" s="70"/>
      <c r="BR31" s="69"/>
      <c r="BS31" s="69"/>
      <c r="BT31" s="69"/>
      <c r="BU31" s="73"/>
    </row>
    <row r="32" spans="2:73" ht="13.2" customHeight="1" thickTop="1" thickBot="1" x14ac:dyDescent="0.25">
      <c r="B32" s="74">
        <v>14</v>
      </c>
      <c r="D32" s="70" t="s">
        <v>279</v>
      </c>
      <c r="E32" s="69" t="s">
        <v>3</v>
      </c>
      <c r="F32" s="69" t="s">
        <v>47</v>
      </c>
      <c r="G32" s="69" t="s">
        <v>5</v>
      </c>
      <c r="H32" s="7"/>
      <c r="I32" s="7"/>
      <c r="J32" s="21"/>
      <c r="K32" s="7"/>
      <c r="L32" s="7"/>
      <c r="M32" s="7"/>
      <c r="Q32" s="35"/>
      <c r="R32" s="36"/>
      <c r="T32" s="35"/>
      <c r="U32" s="36"/>
      <c r="Y32" s="7"/>
      <c r="Z32" s="7"/>
      <c r="AA32" s="7"/>
      <c r="AB32" s="24"/>
      <c r="AC32" s="7"/>
      <c r="AD32" s="15"/>
      <c r="AF32" s="70" t="s">
        <v>169</v>
      </c>
      <c r="AG32" s="69" t="s">
        <v>3</v>
      </c>
      <c r="AH32" s="69" t="s">
        <v>30</v>
      </c>
      <c r="AI32" s="69" t="s">
        <v>5</v>
      </c>
      <c r="AJ32" s="73">
        <v>43</v>
      </c>
      <c r="AM32" s="73">
        <v>73</v>
      </c>
      <c r="AO32" s="70" t="s">
        <v>253</v>
      </c>
      <c r="AP32" s="69" t="s">
        <v>3</v>
      </c>
      <c r="AQ32" s="69" t="s">
        <v>24</v>
      </c>
      <c r="AR32" s="69" t="s">
        <v>5</v>
      </c>
      <c r="AS32" s="7"/>
      <c r="AT32" s="7"/>
      <c r="AU32" s="21"/>
      <c r="AV32" s="7"/>
      <c r="AW32" s="7"/>
      <c r="AX32" s="7"/>
      <c r="BB32" s="35"/>
      <c r="BC32" s="36"/>
      <c r="BE32" s="35"/>
      <c r="BF32" s="36"/>
      <c r="BJ32" s="7"/>
      <c r="BK32" s="7"/>
      <c r="BL32" s="7"/>
      <c r="BM32" s="24"/>
      <c r="BN32" s="6"/>
      <c r="BO32" s="6"/>
      <c r="BQ32" s="70" t="s">
        <v>349</v>
      </c>
      <c r="BR32" s="69" t="s">
        <v>3</v>
      </c>
      <c r="BS32" s="69" t="s">
        <v>105</v>
      </c>
      <c r="BT32" s="69" t="s">
        <v>5</v>
      </c>
      <c r="BU32" s="73">
        <v>102</v>
      </c>
    </row>
    <row r="33" spans="2:73" ht="13.2" customHeight="1" thickTop="1" thickBot="1" x14ac:dyDescent="0.25">
      <c r="B33" s="74"/>
      <c r="D33" s="70"/>
      <c r="E33" s="69"/>
      <c r="F33" s="69"/>
      <c r="G33" s="69"/>
      <c r="H33" s="16"/>
      <c r="I33" s="29"/>
      <c r="J33" s="13"/>
      <c r="K33" s="7"/>
      <c r="L33" s="7"/>
      <c r="M33" s="7"/>
      <c r="O33" s="52"/>
      <c r="P33" s="52"/>
      <c r="Q33" s="36"/>
      <c r="R33" s="36"/>
      <c r="T33" s="36"/>
      <c r="U33" s="36"/>
      <c r="V33" s="52"/>
      <c r="W33" s="52"/>
      <c r="Y33" s="7"/>
      <c r="Z33" s="7"/>
      <c r="AA33" s="7"/>
      <c r="AB33" s="14"/>
      <c r="AC33" s="28"/>
      <c r="AD33" s="20"/>
      <c r="AF33" s="70"/>
      <c r="AG33" s="69"/>
      <c r="AH33" s="69"/>
      <c r="AI33" s="69"/>
      <c r="AJ33" s="73"/>
      <c r="AM33" s="73"/>
      <c r="AO33" s="70"/>
      <c r="AP33" s="69"/>
      <c r="AQ33" s="69"/>
      <c r="AR33" s="69"/>
      <c r="AS33" s="16"/>
      <c r="AT33" s="29"/>
      <c r="AU33" s="13"/>
      <c r="AV33" s="7"/>
      <c r="AW33" s="7"/>
      <c r="AX33" s="7"/>
      <c r="AZ33" s="52"/>
      <c r="BA33" s="52"/>
      <c r="BB33" s="36"/>
      <c r="BC33" s="36"/>
      <c r="BE33" s="36"/>
      <c r="BF33" s="36"/>
      <c r="BG33" s="52"/>
      <c r="BH33" s="52"/>
      <c r="BJ33" s="7"/>
      <c r="BK33" s="7"/>
      <c r="BL33" s="7"/>
      <c r="BM33" s="7"/>
      <c r="BN33" s="7"/>
      <c r="BO33" s="7"/>
      <c r="BQ33" s="70"/>
      <c r="BR33" s="69"/>
      <c r="BS33" s="69"/>
      <c r="BT33" s="69"/>
      <c r="BU33" s="73"/>
    </row>
    <row r="34" spans="2:73" ht="13.2" customHeight="1" thickTop="1" thickBot="1" x14ac:dyDescent="0.25">
      <c r="B34" s="74">
        <v>15</v>
      </c>
      <c r="D34" s="70" t="s">
        <v>350</v>
      </c>
      <c r="E34" s="69" t="s">
        <v>3</v>
      </c>
      <c r="F34" s="69" t="s">
        <v>56</v>
      </c>
      <c r="G34" s="69" t="s">
        <v>5</v>
      </c>
      <c r="H34" s="6"/>
      <c r="I34" s="21"/>
      <c r="J34" s="7"/>
      <c r="K34" s="7"/>
      <c r="L34" s="7"/>
      <c r="M34" s="7"/>
      <c r="O34" s="52"/>
      <c r="P34" s="52"/>
      <c r="Q34" s="35"/>
      <c r="R34" s="36"/>
      <c r="T34" s="35"/>
      <c r="U34" s="36"/>
      <c r="V34" s="52"/>
      <c r="W34" s="52"/>
      <c r="Y34" s="7"/>
      <c r="Z34" s="7"/>
      <c r="AA34" s="7"/>
      <c r="AB34" s="7"/>
      <c r="AC34" s="24"/>
      <c r="AD34" s="6"/>
      <c r="AF34" s="70" t="s">
        <v>280</v>
      </c>
      <c r="AG34" s="69" t="s">
        <v>3</v>
      </c>
      <c r="AH34" s="69" t="s">
        <v>8</v>
      </c>
      <c r="AI34" s="69" t="s">
        <v>5</v>
      </c>
      <c r="AJ34" s="73">
        <v>44</v>
      </c>
      <c r="AM34" s="73">
        <v>74</v>
      </c>
      <c r="AO34" s="70" t="s">
        <v>191</v>
      </c>
      <c r="AP34" s="69" t="s">
        <v>3</v>
      </c>
      <c r="AQ34" s="69" t="s">
        <v>8</v>
      </c>
      <c r="AR34" s="69" t="s">
        <v>5</v>
      </c>
      <c r="AS34" s="6"/>
      <c r="AT34" s="21"/>
      <c r="AU34" s="7"/>
      <c r="AV34" s="7"/>
      <c r="AW34" s="7"/>
      <c r="AX34" s="7"/>
      <c r="AZ34" s="52"/>
      <c r="BA34" s="52"/>
      <c r="BB34" s="35"/>
      <c r="BC34" s="36"/>
      <c r="BE34" s="35"/>
      <c r="BF34" s="36"/>
      <c r="BG34" s="52"/>
      <c r="BH34" s="52"/>
      <c r="BJ34" s="7"/>
      <c r="BK34" s="7"/>
      <c r="BL34" s="7"/>
      <c r="BM34" s="7"/>
      <c r="BN34" s="7"/>
      <c r="BO34" s="6"/>
      <c r="BQ34" s="70" t="s">
        <v>351</v>
      </c>
      <c r="BR34" s="69" t="s">
        <v>3</v>
      </c>
      <c r="BS34" s="69" t="s">
        <v>105</v>
      </c>
      <c r="BT34" s="69" t="s">
        <v>5</v>
      </c>
      <c r="BU34" s="73">
        <v>103</v>
      </c>
    </row>
    <row r="35" spans="2:73" ht="13.2" customHeight="1" thickTop="1" thickBot="1" x14ac:dyDescent="0.25">
      <c r="B35" s="74"/>
      <c r="D35" s="70"/>
      <c r="E35" s="69"/>
      <c r="F35" s="69"/>
      <c r="G35" s="69"/>
      <c r="H35" s="7"/>
      <c r="I35" s="7"/>
      <c r="J35" s="7"/>
      <c r="K35" s="7"/>
      <c r="L35" s="7"/>
      <c r="M35" s="7"/>
      <c r="O35" s="52"/>
      <c r="P35" s="52"/>
      <c r="Q35" s="36"/>
      <c r="R35" s="36"/>
      <c r="T35" s="36"/>
      <c r="U35" s="36"/>
      <c r="V35" s="52"/>
      <c r="W35" s="52"/>
      <c r="Y35" s="7"/>
      <c r="Z35" s="7"/>
      <c r="AA35" s="7"/>
      <c r="AB35" s="7"/>
      <c r="AC35" s="7"/>
      <c r="AD35" s="7"/>
      <c r="AF35" s="70"/>
      <c r="AG35" s="69"/>
      <c r="AH35" s="69"/>
      <c r="AI35" s="69"/>
      <c r="AJ35" s="73"/>
      <c r="AM35" s="73"/>
      <c r="AO35" s="70"/>
      <c r="AP35" s="69"/>
      <c r="AQ35" s="69"/>
      <c r="AR35" s="69"/>
      <c r="AS35" s="7"/>
      <c r="AT35" s="7"/>
      <c r="AU35" s="7"/>
      <c r="AV35" s="7"/>
      <c r="AW35" s="7"/>
      <c r="AX35" s="7"/>
      <c r="AZ35" s="52"/>
      <c r="BA35" s="52"/>
      <c r="BB35" s="36"/>
      <c r="BC35" s="36"/>
      <c r="BE35" s="36"/>
      <c r="BF35" s="36"/>
      <c r="BG35" s="52"/>
      <c r="BH35" s="52"/>
      <c r="BJ35" s="7"/>
      <c r="BK35" s="7"/>
      <c r="BL35" s="7"/>
      <c r="BM35" s="7"/>
      <c r="BN35" s="10"/>
      <c r="BO35" s="7"/>
      <c r="BQ35" s="70"/>
      <c r="BR35" s="69"/>
      <c r="BS35" s="69"/>
      <c r="BT35" s="69"/>
      <c r="BU35" s="73"/>
    </row>
    <row r="36" spans="2:73" ht="13.2" customHeight="1" thickTop="1" thickBot="1" x14ac:dyDescent="0.25">
      <c r="B36" s="74">
        <v>16</v>
      </c>
      <c r="D36" s="70" t="s">
        <v>281</v>
      </c>
      <c r="E36" s="69" t="s">
        <v>3</v>
      </c>
      <c r="F36" s="69" t="s">
        <v>36</v>
      </c>
      <c r="G36" s="69" t="s">
        <v>5</v>
      </c>
      <c r="H36" s="6"/>
      <c r="I36" s="6"/>
      <c r="J36" s="7"/>
      <c r="K36" s="7"/>
      <c r="L36" s="7"/>
      <c r="M36" s="7"/>
      <c r="O36" s="52"/>
      <c r="P36" s="52"/>
      <c r="Q36" s="35"/>
      <c r="R36" s="36"/>
      <c r="T36" s="35"/>
      <c r="U36" s="36"/>
      <c r="V36" s="52"/>
      <c r="W36" s="52"/>
      <c r="Y36" s="7"/>
      <c r="Z36" s="7"/>
      <c r="AA36" s="7"/>
      <c r="AB36" s="7"/>
      <c r="AC36" s="7"/>
      <c r="AD36" s="6"/>
      <c r="AF36" s="70" t="s">
        <v>282</v>
      </c>
      <c r="AG36" s="69" t="s">
        <v>3</v>
      </c>
      <c r="AH36" s="69" t="s">
        <v>32</v>
      </c>
      <c r="AI36" s="69" t="s">
        <v>5</v>
      </c>
      <c r="AJ36" s="73">
        <v>45</v>
      </c>
      <c r="AM36" s="73">
        <v>75</v>
      </c>
      <c r="AO36" s="70" t="s">
        <v>9</v>
      </c>
      <c r="AP36" s="69" t="s">
        <v>3</v>
      </c>
      <c r="AQ36" s="69" t="s">
        <v>4</v>
      </c>
      <c r="AR36" s="69" t="s">
        <v>5</v>
      </c>
      <c r="AS36" s="6"/>
      <c r="AT36" s="6"/>
      <c r="AU36" s="7"/>
      <c r="AV36" s="7"/>
      <c r="AW36" s="7"/>
      <c r="AX36" s="7"/>
      <c r="AZ36" s="52"/>
      <c r="BA36" s="52"/>
      <c r="BB36" s="35"/>
      <c r="BC36" s="36"/>
      <c r="BE36" s="35"/>
      <c r="BF36" s="36"/>
      <c r="BG36" s="52"/>
      <c r="BH36" s="52"/>
      <c r="BJ36" s="7"/>
      <c r="BK36" s="7"/>
      <c r="BL36" s="7"/>
      <c r="BM36" s="7"/>
      <c r="BN36" s="27"/>
      <c r="BO36" s="22"/>
      <c r="BQ36" s="70" t="s">
        <v>135</v>
      </c>
      <c r="BR36" s="69" t="s">
        <v>3</v>
      </c>
      <c r="BS36" s="69" t="s">
        <v>32</v>
      </c>
      <c r="BT36" s="69" t="s">
        <v>5</v>
      </c>
      <c r="BU36" s="73">
        <v>104</v>
      </c>
    </row>
    <row r="37" spans="2:73" ht="13.2" customHeight="1" thickTop="1" thickBot="1" x14ac:dyDescent="0.25">
      <c r="B37" s="74"/>
      <c r="D37" s="70"/>
      <c r="E37" s="69"/>
      <c r="F37" s="69"/>
      <c r="G37" s="69"/>
      <c r="H37" s="7"/>
      <c r="I37" s="7"/>
      <c r="J37" s="9"/>
      <c r="K37" s="7"/>
      <c r="L37" s="7"/>
      <c r="M37" s="7"/>
      <c r="Q37" s="36"/>
      <c r="R37" s="36"/>
      <c r="T37" s="36"/>
      <c r="U37" s="36"/>
      <c r="Y37" s="7"/>
      <c r="Z37" s="7"/>
      <c r="AA37" s="7"/>
      <c r="AB37" s="7"/>
      <c r="AC37" s="10"/>
      <c r="AD37" s="7"/>
      <c r="AF37" s="70"/>
      <c r="AG37" s="69"/>
      <c r="AH37" s="69"/>
      <c r="AI37" s="69"/>
      <c r="AJ37" s="73"/>
      <c r="AM37" s="73"/>
      <c r="AO37" s="70"/>
      <c r="AP37" s="69"/>
      <c r="AQ37" s="69"/>
      <c r="AR37" s="69"/>
      <c r="AS37" s="7"/>
      <c r="AT37" s="7"/>
      <c r="AU37" s="9"/>
      <c r="AV37" s="7"/>
      <c r="AW37" s="7"/>
      <c r="AX37" s="7"/>
      <c r="BB37" s="36"/>
      <c r="BC37" s="36"/>
      <c r="BE37" s="36"/>
      <c r="BF37" s="36"/>
      <c r="BJ37" s="7"/>
      <c r="BK37" s="7"/>
      <c r="BL37" s="7"/>
      <c r="BM37" s="28"/>
      <c r="BN37" s="12"/>
      <c r="BO37" s="25"/>
      <c r="BQ37" s="70"/>
      <c r="BR37" s="69"/>
      <c r="BS37" s="69"/>
      <c r="BT37" s="69"/>
      <c r="BU37" s="73"/>
    </row>
    <row r="38" spans="2:73" ht="13.2" customHeight="1" thickTop="1" thickBot="1" x14ac:dyDescent="0.25">
      <c r="B38" s="74">
        <v>17</v>
      </c>
      <c r="D38" s="70" t="s">
        <v>21</v>
      </c>
      <c r="E38" s="69" t="s">
        <v>3</v>
      </c>
      <c r="F38" s="69" t="s">
        <v>41</v>
      </c>
      <c r="G38" s="69" t="s">
        <v>5</v>
      </c>
      <c r="H38" s="7"/>
      <c r="I38" s="11"/>
      <c r="J38" s="12"/>
      <c r="K38" s="12"/>
      <c r="L38" s="7"/>
      <c r="M38" s="7"/>
      <c r="Q38" s="35"/>
      <c r="R38" s="36"/>
      <c r="T38" s="35"/>
      <c r="U38" s="36"/>
      <c r="Y38" s="7"/>
      <c r="Z38" s="7"/>
      <c r="AA38" s="7"/>
      <c r="AB38" s="14"/>
      <c r="AC38" s="11"/>
      <c r="AD38" s="22"/>
      <c r="AF38" s="70" t="s">
        <v>193</v>
      </c>
      <c r="AG38" s="69" t="s">
        <v>3</v>
      </c>
      <c r="AH38" s="69" t="s">
        <v>75</v>
      </c>
      <c r="AI38" s="69" t="s">
        <v>5</v>
      </c>
      <c r="AJ38" s="73">
        <v>46</v>
      </c>
      <c r="AM38" s="73">
        <v>76</v>
      </c>
      <c r="AO38" s="70" t="s">
        <v>225</v>
      </c>
      <c r="AP38" s="69" t="s">
        <v>3</v>
      </c>
      <c r="AQ38" s="69" t="s">
        <v>53</v>
      </c>
      <c r="AR38" s="69" t="s">
        <v>5</v>
      </c>
      <c r="AS38" s="6"/>
      <c r="AT38" s="11"/>
      <c r="AU38" s="12"/>
      <c r="AV38" s="13"/>
      <c r="AW38" s="7"/>
      <c r="AX38" s="7"/>
      <c r="BB38" s="35"/>
      <c r="BC38" s="36"/>
      <c r="BE38" s="35"/>
      <c r="BF38" s="36"/>
      <c r="BJ38" s="7"/>
      <c r="BK38" s="7"/>
      <c r="BL38" s="7"/>
      <c r="BM38" s="32"/>
      <c r="BN38" s="7"/>
      <c r="BO38" s="15"/>
      <c r="BQ38" s="70" t="s">
        <v>283</v>
      </c>
      <c r="BR38" s="69" t="s">
        <v>3</v>
      </c>
      <c r="BS38" s="69" t="s">
        <v>256</v>
      </c>
      <c r="BT38" s="69" t="s">
        <v>5</v>
      </c>
      <c r="BU38" s="73">
        <v>105</v>
      </c>
    </row>
    <row r="39" spans="2:73" ht="13.2" customHeight="1" thickTop="1" thickBot="1" x14ac:dyDescent="0.25">
      <c r="B39" s="74"/>
      <c r="D39" s="70"/>
      <c r="E39" s="69"/>
      <c r="F39" s="69"/>
      <c r="G39" s="69"/>
      <c r="H39" s="16"/>
      <c r="I39" s="17"/>
      <c r="J39" s="12"/>
      <c r="K39" s="12"/>
      <c r="L39" s="7"/>
      <c r="M39" s="7"/>
      <c r="Q39" s="36"/>
      <c r="R39" s="36"/>
      <c r="T39" s="36"/>
      <c r="U39" s="36"/>
      <c r="Y39" s="7"/>
      <c r="Z39" s="7"/>
      <c r="AA39" s="7"/>
      <c r="AB39" s="10"/>
      <c r="AC39" s="7"/>
      <c r="AD39" s="25"/>
      <c r="AF39" s="70"/>
      <c r="AG39" s="69"/>
      <c r="AH39" s="69"/>
      <c r="AI39" s="69"/>
      <c r="AJ39" s="73"/>
      <c r="AM39" s="73"/>
      <c r="AO39" s="70"/>
      <c r="AP39" s="69"/>
      <c r="AQ39" s="69"/>
      <c r="AR39" s="69"/>
      <c r="AS39" s="7"/>
      <c r="AT39" s="19"/>
      <c r="AU39" s="12"/>
      <c r="AV39" s="13"/>
      <c r="AW39" s="7"/>
      <c r="AX39" s="7"/>
      <c r="BB39" s="36"/>
      <c r="BC39" s="36"/>
      <c r="BE39" s="36"/>
      <c r="BF39" s="36"/>
      <c r="BJ39" s="7"/>
      <c r="BK39" s="7"/>
      <c r="BL39" s="7"/>
      <c r="BM39" s="34"/>
      <c r="BN39" s="28"/>
      <c r="BO39" s="20"/>
      <c r="BQ39" s="70"/>
      <c r="BR39" s="69"/>
      <c r="BS39" s="69"/>
      <c r="BT39" s="69"/>
      <c r="BU39" s="73"/>
    </row>
    <row r="40" spans="2:73" ht="13.2" customHeight="1" thickTop="1" thickBot="1" x14ac:dyDescent="0.25">
      <c r="B40" s="74">
        <v>18</v>
      </c>
      <c r="D40" s="70" t="s">
        <v>284</v>
      </c>
      <c r="E40" s="69" t="s">
        <v>3</v>
      </c>
      <c r="F40" s="69" t="s">
        <v>56</v>
      </c>
      <c r="G40" s="69" t="s">
        <v>5</v>
      </c>
      <c r="H40" s="6"/>
      <c r="I40" s="21"/>
      <c r="J40" s="7"/>
      <c r="K40" s="12"/>
      <c r="L40" s="7"/>
      <c r="M40" s="7"/>
      <c r="Y40" s="7"/>
      <c r="Z40" s="7"/>
      <c r="AA40" s="14"/>
      <c r="AB40" s="11"/>
      <c r="AC40" s="12"/>
      <c r="AD40" s="15"/>
      <c r="AF40" s="70" t="s">
        <v>285</v>
      </c>
      <c r="AG40" s="69" t="s">
        <v>3</v>
      </c>
      <c r="AH40" s="69" t="s">
        <v>8</v>
      </c>
      <c r="AI40" s="69" t="s">
        <v>5</v>
      </c>
      <c r="AJ40" s="73">
        <v>47</v>
      </c>
      <c r="AM40" s="73">
        <v>77</v>
      </c>
      <c r="AO40" s="70" t="s">
        <v>286</v>
      </c>
      <c r="AP40" s="69" t="s">
        <v>3</v>
      </c>
      <c r="AQ40" s="69" t="s">
        <v>61</v>
      </c>
      <c r="AR40" s="69" t="s">
        <v>5</v>
      </c>
      <c r="AS40" s="23"/>
      <c r="AT40" s="7"/>
      <c r="AU40" s="7"/>
      <c r="AV40" s="13"/>
      <c r="AW40" s="7"/>
      <c r="AX40" s="7"/>
      <c r="BJ40" s="7"/>
      <c r="BK40" s="7"/>
      <c r="BL40" s="7"/>
      <c r="BM40" s="12"/>
      <c r="BN40" s="24"/>
      <c r="BO40" s="6"/>
      <c r="BQ40" s="70" t="s">
        <v>287</v>
      </c>
      <c r="BR40" s="69" t="s">
        <v>3</v>
      </c>
      <c r="BS40" s="69" t="s">
        <v>8</v>
      </c>
      <c r="BT40" s="69" t="s">
        <v>5</v>
      </c>
      <c r="BU40" s="73">
        <v>106</v>
      </c>
    </row>
    <row r="41" spans="2:73" ht="13.2" customHeight="1" thickTop="1" thickBot="1" x14ac:dyDescent="0.25">
      <c r="B41" s="74"/>
      <c r="D41" s="70"/>
      <c r="E41" s="69"/>
      <c r="F41" s="69"/>
      <c r="G41" s="69"/>
      <c r="H41" s="7"/>
      <c r="I41" s="7"/>
      <c r="J41" s="7"/>
      <c r="K41" s="29"/>
      <c r="L41" s="7"/>
      <c r="M41" s="7"/>
      <c r="Y41" s="7"/>
      <c r="Z41" s="7"/>
      <c r="AA41" s="14"/>
      <c r="AB41" s="11"/>
      <c r="AC41" s="17"/>
      <c r="AD41" s="20"/>
      <c r="AF41" s="70"/>
      <c r="AG41" s="69"/>
      <c r="AH41" s="69"/>
      <c r="AI41" s="69"/>
      <c r="AJ41" s="73"/>
      <c r="AM41" s="73"/>
      <c r="AO41" s="70"/>
      <c r="AP41" s="69"/>
      <c r="AQ41" s="69"/>
      <c r="AR41" s="69"/>
      <c r="AS41" s="7"/>
      <c r="AT41" s="7"/>
      <c r="AU41" s="7"/>
      <c r="AV41" s="9"/>
      <c r="AW41" s="7"/>
      <c r="AX41" s="7"/>
      <c r="BJ41" s="7"/>
      <c r="BK41" s="7"/>
      <c r="BL41" s="28"/>
      <c r="BM41" s="12"/>
      <c r="BN41" s="7"/>
      <c r="BO41" s="7"/>
      <c r="BQ41" s="70"/>
      <c r="BR41" s="69"/>
      <c r="BS41" s="69"/>
      <c r="BT41" s="69"/>
      <c r="BU41" s="73"/>
    </row>
    <row r="42" spans="2:73" ht="13.2" customHeight="1" thickTop="1" thickBot="1" x14ac:dyDescent="0.25">
      <c r="B42" s="74">
        <v>19</v>
      </c>
      <c r="D42" s="70" t="s">
        <v>174</v>
      </c>
      <c r="E42" s="69" t="s">
        <v>3</v>
      </c>
      <c r="F42" s="69" t="s">
        <v>256</v>
      </c>
      <c r="G42" s="69" t="s">
        <v>5</v>
      </c>
      <c r="H42" s="7"/>
      <c r="I42" s="7"/>
      <c r="J42" s="7"/>
      <c r="K42" s="33"/>
      <c r="L42" s="12"/>
      <c r="M42" s="7"/>
      <c r="Y42" s="7"/>
      <c r="Z42" s="7"/>
      <c r="AA42" s="14"/>
      <c r="AB42" s="7"/>
      <c r="AC42" s="24"/>
      <c r="AD42" s="6"/>
      <c r="AF42" s="70" t="s">
        <v>231</v>
      </c>
      <c r="AG42" s="69" t="s">
        <v>3</v>
      </c>
      <c r="AH42" s="69" t="s">
        <v>256</v>
      </c>
      <c r="AI42" s="69" t="s">
        <v>5</v>
      </c>
      <c r="AJ42" s="73">
        <v>48</v>
      </c>
      <c r="AM42" s="73">
        <v>78</v>
      </c>
      <c r="AO42" s="70" t="s">
        <v>234</v>
      </c>
      <c r="AP42" s="69" t="s">
        <v>3</v>
      </c>
      <c r="AQ42" s="69" t="s">
        <v>8</v>
      </c>
      <c r="AR42" s="69" t="s">
        <v>5</v>
      </c>
      <c r="AS42" s="6"/>
      <c r="AT42" s="7"/>
      <c r="AU42" s="11"/>
      <c r="AV42" s="27"/>
      <c r="AW42" s="12"/>
      <c r="AX42" s="7"/>
      <c r="BJ42" s="7"/>
      <c r="BK42" s="11"/>
      <c r="BL42" s="32"/>
      <c r="BM42" s="7"/>
      <c r="BN42" s="7"/>
      <c r="BO42" s="15"/>
      <c r="BQ42" s="70" t="s">
        <v>288</v>
      </c>
      <c r="BR42" s="69" t="s">
        <v>3</v>
      </c>
      <c r="BS42" s="69" t="s">
        <v>51</v>
      </c>
      <c r="BT42" s="69" t="s">
        <v>5</v>
      </c>
      <c r="BU42" s="73">
        <v>107</v>
      </c>
    </row>
    <row r="43" spans="2:73" ht="13.2" customHeight="1" thickTop="1" thickBot="1" x14ac:dyDescent="0.25">
      <c r="B43" s="74"/>
      <c r="D43" s="70"/>
      <c r="E43" s="69"/>
      <c r="F43" s="69"/>
      <c r="G43" s="69"/>
      <c r="H43" s="16"/>
      <c r="I43" s="29"/>
      <c r="J43" s="7"/>
      <c r="K43" s="26"/>
      <c r="L43" s="12"/>
      <c r="M43" s="7"/>
      <c r="Y43" s="7"/>
      <c r="Z43" s="7"/>
      <c r="AA43" s="10"/>
      <c r="AB43" s="7"/>
      <c r="AC43" s="7"/>
      <c r="AD43" s="7"/>
      <c r="AF43" s="70"/>
      <c r="AG43" s="69"/>
      <c r="AH43" s="69"/>
      <c r="AI43" s="69"/>
      <c r="AJ43" s="73"/>
      <c r="AM43" s="73"/>
      <c r="AO43" s="70"/>
      <c r="AP43" s="69"/>
      <c r="AQ43" s="69"/>
      <c r="AR43" s="69"/>
      <c r="AS43" s="7"/>
      <c r="AT43" s="9"/>
      <c r="AU43" s="11"/>
      <c r="AV43" s="27"/>
      <c r="AW43" s="12"/>
      <c r="AX43" s="7"/>
      <c r="BJ43" s="7"/>
      <c r="BK43" s="11"/>
      <c r="BL43" s="34"/>
      <c r="BM43" s="7"/>
      <c r="BN43" s="28"/>
      <c r="BO43" s="20"/>
      <c r="BQ43" s="70"/>
      <c r="BR43" s="69"/>
      <c r="BS43" s="69"/>
      <c r="BT43" s="69"/>
      <c r="BU43" s="73"/>
    </row>
    <row r="44" spans="2:73" ht="13.2" customHeight="1" thickTop="1" thickBot="1" x14ac:dyDescent="0.25">
      <c r="B44" s="74">
        <v>20</v>
      </c>
      <c r="D44" s="70" t="s">
        <v>245</v>
      </c>
      <c r="E44" s="69" t="s">
        <v>3</v>
      </c>
      <c r="F44" s="69" t="s">
        <v>61</v>
      </c>
      <c r="G44" s="69" t="s">
        <v>5</v>
      </c>
      <c r="H44" s="6"/>
      <c r="I44" s="33"/>
      <c r="J44" s="12"/>
      <c r="K44" s="26"/>
      <c r="L44" s="12"/>
      <c r="M44" s="7"/>
      <c r="Y44" s="7"/>
      <c r="Z44" s="11"/>
      <c r="AA44" s="27"/>
      <c r="AB44" s="12"/>
      <c r="AC44" s="7"/>
      <c r="AD44" s="15"/>
      <c r="AF44" s="70" t="s">
        <v>277</v>
      </c>
      <c r="AG44" s="69" t="s">
        <v>3</v>
      </c>
      <c r="AH44" s="69" t="s">
        <v>22</v>
      </c>
      <c r="AI44" s="69" t="s">
        <v>5</v>
      </c>
      <c r="AJ44" s="73">
        <v>49</v>
      </c>
      <c r="AM44" s="73">
        <v>79</v>
      </c>
      <c r="AO44" s="70" t="s">
        <v>289</v>
      </c>
      <c r="AP44" s="69" t="s">
        <v>3</v>
      </c>
      <c r="AQ44" s="69" t="s">
        <v>41</v>
      </c>
      <c r="AR44" s="69" t="s">
        <v>5</v>
      </c>
      <c r="AS44" s="23"/>
      <c r="AT44" s="27"/>
      <c r="AU44" s="27"/>
      <c r="AV44" s="27"/>
      <c r="AW44" s="12"/>
      <c r="AX44" s="7"/>
      <c r="BJ44" s="7"/>
      <c r="BK44" s="11"/>
      <c r="BL44" s="34"/>
      <c r="BM44" s="11"/>
      <c r="BN44" s="32"/>
      <c r="BO44" s="6"/>
      <c r="BQ44" s="70" t="s">
        <v>290</v>
      </c>
      <c r="BR44" s="69" t="s">
        <v>3</v>
      </c>
      <c r="BS44" s="69" t="s">
        <v>291</v>
      </c>
      <c r="BT44" s="69" t="s">
        <v>5</v>
      </c>
      <c r="BU44" s="73">
        <v>108</v>
      </c>
    </row>
    <row r="45" spans="2:73" ht="13.2" customHeight="1" thickTop="1" thickBot="1" x14ac:dyDescent="0.25">
      <c r="B45" s="74"/>
      <c r="D45" s="70"/>
      <c r="E45" s="69"/>
      <c r="F45" s="69"/>
      <c r="G45" s="69"/>
      <c r="H45" s="7"/>
      <c r="I45" s="11"/>
      <c r="J45" s="29"/>
      <c r="K45" s="26"/>
      <c r="L45" s="12"/>
      <c r="M45" s="7"/>
      <c r="Y45" s="7"/>
      <c r="Z45" s="11"/>
      <c r="AA45" s="27"/>
      <c r="AB45" s="12"/>
      <c r="AC45" s="28"/>
      <c r="AD45" s="20"/>
      <c r="AF45" s="70"/>
      <c r="AG45" s="69"/>
      <c r="AH45" s="69"/>
      <c r="AI45" s="69"/>
      <c r="AJ45" s="73"/>
      <c r="AM45" s="73"/>
      <c r="AO45" s="70"/>
      <c r="AP45" s="69"/>
      <c r="AQ45" s="69"/>
      <c r="AR45" s="69"/>
      <c r="AS45" s="7"/>
      <c r="AT45" s="11"/>
      <c r="AU45" s="17"/>
      <c r="AV45" s="27"/>
      <c r="AW45" s="12"/>
      <c r="AX45" s="7"/>
      <c r="BJ45" s="7"/>
      <c r="BK45" s="11"/>
      <c r="BL45" s="34"/>
      <c r="BM45" s="28"/>
      <c r="BN45" s="12"/>
      <c r="BO45" s="7"/>
      <c r="BQ45" s="70"/>
      <c r="BR45" s="69"/>
      <c r="BS45" s="69"/>
      <c r="BT45" s="69"/>
      <c r="BU45" s="73"/>
    </row>
    <row r="46" spans="2:73" ht="13.2" customHeight="1" thickTop="1" thickBot="1" x14ac:dyDescent="0.25">
      <c r="B46" s="74">
        <v>21</v>
      </c>
      <c r="D46" s="70" t="s">
        <v>352</v>
      </c>
      <c r="E46" s="69" t="s">
        <v>3</v>
      </c>
      <c r="F46" s="69" t="s">
        <v>8</v>
      </c>
      <c r="G46" s="69" t="s">
        <v>5</v>
      </c>
      <c r="H46" s="7"/>
      <c r="I46" s="7"/>
      <c r="J46" s="21"/>
      <c r="K46" s="11"/>
      <c r="L46" s="12"/>
      <c r="M46" s="7"/>
      <c r="Y46" s="7"/>
      <c r="Z46" s="11"/>
      <c r="AA46" s="27"/>
      <c r="AB46" s="34"/>
      <c r="AC46" s="24"/>
      <c r="AD46" s="6"/>
      <c r="AF46" s="70" t="s">
        <v>292</v>
      </c>
      <c r="AG46" s="69" t="s">
        <v>3</v>
      </c>
      <c r="AH46" s="69" t="s">
        <v>36</v>
      </c>
      <c r="AI46" s="69" t="s">
        <v>5</v>
      </c>
      <c r="AJ46" s="73">
        <v>50</v>
      </c>
      <c r="AM46" s="73">
        <v>80</v>
      </c>
      <c r="AO46" s="70" t="s">
        <v>276</v>
      </c>
      <c r="AP46" s="69" t="s">
        <v>3</v>
      </c>
      <c r="AQ46" s="69" t="s">
        <v>32</v>
      </c>
      <c r="AR46" s="69" t="s">
        <v>5</v>
      </c>
      <c r="AS46" s="7"/>
      <c r="AT46" s="7"/>
      <c r="AU46" s="21"/>
      <c r="AV46" s="11"/>
      <c r="AW46" s="12"/>
      <c r="AX46" s="7"/>
      <c r="BJ46" s="7"/>
      <c r="BK46" s="11"/>
      <c r="BL46" s="12"/>
      <c r="BM46" s="24"/>
      <c r="BN46" s="7"/>
      <c r="BO46" s="15"/>
      <c r="BQ46" s="70" t="s">
        <v>293</v>
      </c>
      <c r="BR46" s="69" t="s">
        <v>3</v>
      </c>
      <c r="BS46" s="69" t="s">
        <v>24</v>
      </c>
      <c r="BT46" s="69" t="s">
        <v>5</v>
      </c>
      <c r="BU46" s="73">
        <v>109</v>
      </c>
    </row>
    <row r="47" spans="2:73" ht="13.2" customHeight="1" thickTop="1" thickBot="1" x14ac:dyDescent="0.25">
      <c r="B47" s="74"/>
      <c r="D47" s="70"/>
      <c r="E47" s="69"/>
      <c r="F47" s="69"/>
      <c r="G47" s="69"/>
      <c r="H47" s="16"/>
      <c r="I47" s="29"/>
      <c r="J47" s="13"/>
      <c r="K47" s="11"/>
      <c r="L47" s="12"/>
      <c r="M47" s="38">
        <v>8</v>
      </c>
      <c r="N47" s="39"/>
      <c r="O47" s="39"/>
      <c r="P47" s="39"/>
      <c r="Q47" s="40"/>
      <c r="U47" s="38">
        <v>4</v>
      </c>
      <c r="V47" s="39"/>
      <c r="W47" s="39"/>
      <c r="X47" s="39"/>
      <c r="Y47" s="40"/>
      <c r="Z47" s="11"/>
      <c r="AA47" s="27"/>
      <c r="AB47" s="18"/>
      <c r="AC47" s="7"/>
      <c r="AD47" s="7"/>
      <c r="AF47" s="70"/>
      <c r="AG47" s="69"/>
      <c r="AH47" s="69"/>
      <c r="AI47" s="69"/>
      <c r="AJ47" s="73"/>
      <c r="AM47" s="73"/>
      <c r="AO47" s="70"/>
      <c r="AP47" s="69"/>
      <c r="AQ47" s="69"/>
      <c r="AR47" s="69"/>
      <c r="AS47" s="16"/>
      <c r="AT47" s="29"/>
      <c r="AU47" s="13"/>
      <c r="AV47" s="11"/>
      <c r="AW47" s="12"/>
      <c r="AX47" s="38">
        <v>6</v>
      </c>
      <c r="AY47" s="39"/>
      <c r="AZ47" s="39"/>
      <c r="BA47" s="39"/>
      <c r="BB47" s="40"/>
      <c r="BF47" s="38">
        <v>2</v>
      </c>
      <c r="BG47" s="39"/>
      <c r="BH47" s="39"/>
      <c r="BI47" s="39"/>
      <c r="BJ47" s="40"/>
      <c r="BK47" s="11"/>
      <c r="BL47" s="12"/>
      <c r="BM47" s="14"/>
      <c r="BN47" s="28"/>
      <c r="BO47" s="20"/>
      <c r="BQ47" s="70"/>
      <c r="BR47" s="69"/>
      <c r="BS47" s="69"/>
      <c r="BT47" s="69"/>
      <c r="BU47" s="73"/>
    </row>
    <row r="48" spans="2:73" ht="13.2" customHeight="1" thickTop="1" thickBot="1" x14ac:dyDescent="0.25">
      <c r="B48" s="74">
        <v>22</v>
      </c>
      <c r="D48" s="70" t="s">
        <v>294</v>
      </c>
      <c r="E48" s="69" t="s">
        <v>3</v>
      </c>
      <c r="F48" s="69" t="s">
        <v>295</v>
      </c>
      <c r="G48" s="69" t="s">
        <v>5</v>
      </c>
      <c r="H48" s="6"/>
      <c r="I48" s="21"/>
      <c r="J48" s="7"/>
      <c r="K48" s="11"/>
      <c r="L48" s="12"/>
      <c r="M48" s="56" t="s">
        <v>353</v>
      </c>
      <c r="N48" s="57"/>
      <c r="O48" s="57"/>
      <c r="P48" s="57"/>
      <c r="Q48" s="58"/>
      <c r="U48" s="56" t="s">
        <v>354</v>
      </c>
      <c r="V48" s="57"/>
      <c r="W48" s="57"/>
      <c r="X48" s="57"/>
      <c r="Y48" s="58"/>
      <c r="Z48" s="11"/>
      <c r="AA48" s="12"/>
      <c r="AB48" s="11"/>
      <c r="AC48" s="12"/>
      <c r="AD48" s="6"/>
      <c r="AF48" s="70" t="s">
        <v>90</v>
      </c>
      <c r="AG48" s="69" t="s">
        <v>3</v>
      </c>
      <c r="AH48" s="69" t="s">
        <v>47</v>
      </c>
      <c r="AI48" s="69" t="s">
        <v>5</v>
      </c>
      <c r="AJ48" s="73">
        <v>51</v>
      </c>
      <c r="AM48" s="73">
        <v>81</v>
      </c>
      <c r="AO48" s="70" t="s">
        <v>296</v>
      </c>
      <c r="AP48" s="69" t="s">
        <v>3</v>
      </c>
      <c r="AQ48" s="69" t="s">
        <v>56</v>
      </c>
      <c r="AR48" s="69" t="s">
        <v>5</v>
      </c>
      <c r="AS48" s="6"/>
      <c r="AT48" s="21"/>
      <c r="AU48" s="7"/>
      <c r="AV48" s="11"/>
      <c r="AW48" s="12"/>
      <c r="AX48" s="56" t="s">
        <v>355</v>
      </c>
      <c r="AY48" s="57"/>
      <c r="AZ48" s="57"/>
      <c r="BA48" s="57"/>
      <c r="BB48" s="58"/>
      <c r="BF48" s="56" t="s">
        <v>356</v>
      </c>
      <c r="BG48" s="57"/>
      <c r="BH48" s="57"/>
      <c r="BI48" s="57"/>
      <c r="BJ48" s="58"/>
      <c r="BK48" s="11"/>
      <c r="BL48" s="12"/>
      <c r="BM48" s="7"/>
      <c r="BN48" s="24"/>
      <c r="BO48" s="6"/>
      <c r="BQ48" s="70" t="s">
        <v>297</v>
      </c>
      <c r="BR48" s="69" t="s">
        <v>3</v>
      </c>
      <c r="BS48" s="69" t="s">
        <v>56</v>
      </c>
      <c r="BT48" s="69" t="s">
        <v>5</v>
      </c>
      <c r="BU48" s="73">
        <v>110</v>
      </c>
    </row>
    <row r="49" spans="2:73" ht="13.2" customHeight="1" thickTop="1" thickBot="1" x14ac:dyDescent="0.25">
      <c r="B49" s="74"/>
      <c r="D49" s="70"/>
      <c r="E49" s="69"/>
      <c r="F49" s="69"/>
      <c r="G49" s="69"/>
      <c r="H49" s="7"/>
      <c r="I49" s="7"/>
      <c r="J49" s="7"/>
      <c r="K49" s="11"/>
      <c r="L49" s="17"/>
      <c r="M49" s="56"/>
      <c r="N49" s="57"/>
      <c r="O49" s="57"/>
      <c r="P49" s="57"/>
      <c r="Q49" s="58"/>
      <c r="U49" s="56"/>
      <c r="V49" s="57"/>
      <c r="W49" s="57"/>
      <c r="X49" s="57"/>
      <c r="Y49" s="58"/>
      <c r="Z49" s="11"/>
      <c r="AA49" s="12"/>
      <c r="AB49" s="7"/>
      <c r="AC49" s="18"/>
      <c r="AD49" s="7"/>
      <c r="AF49" s="70"/>
      <c r="AG49" s="69"/>
      <c r="AH49" s="69"/>
      <c r="AI49" s="69"/>
      <c r="AJ49" s="73"/>
      <c r="AM49" s="73"/>
      <c r="AO49" s="70"/>
      <c r="AP49" s="69"/>
      <c r="AQ49" s="69"/>
      <c r="AR49" s="69"/>
      <c r="AS49" s="7"/>
      <c r="AT49" s="7"/>
      <c r="AU49" s="7"/>
      <c r="AV49" s="11"/>
      <c r="AW49" s="17"/>
      <c r="AX49" s="56"/>
      <c r="AY49" s="57"/>
      <c r="AZ49" s="57"/>
      <c r="BA49" s="57"/>
      <c r="BB49" s="58"/>
      <c r="BF49" s="56"/>
      <c r="BG49" s="57"/>
      <c r="BH49" s="57"/>
      <c r="BI49" s="57"/>
      <c r="BJ49" s="58"/>
      <c r="BK49" s="17"/>
      <c r="BL49" s="12"/>
      <c r="BM49" s="7"/>
      <c r="BN49" s="7"/>
      <c r="BO49" s="7"/>
      <c r="BQ49" s="70"/>
      <c r="BR49" s="69"/>
      <c r="BS49" s="69"/>
      <c r="BT49" s="69"/>
      <c r="BU49" s="73"/>
    </row>
    <row r="50" spans="2:73" ht="13.2" customHeight="1" thickTop="1" thickBot="1" x14ac:dyDescent="0.25">
      <c r="B50" s="74">
        <v>23</v>
      </c>
      <c r="D50" s="70" t="s">
        <v>298</v>
      </c>
      <c r="E50" s="69" t="s">
        <v>3</v>
      </c>
      <c r="F50" s="69" t="s">
        <v>8</v>
      </c>
      <c r="G50" s="69" t="s">
        <v>5</v>
      </c>
      <c r="H50" s="6"/>
      <c r="I50" s="7"/>
      <c r="J50" s="7"/>
      <c r="K50" s="7"/>
      <c r="L50" s="33"/>
      <c r="M50" s="56"/>
      <c r="N50" s="57"/>
      <c r="O50" s="57"/>
      <c r="P50" s="57"/>
      <c r="Q50" s="58"/>
      <c r="U50" s="56"/>
      <c r="V50" s="57"/>
      <c r="W50" s="57"/>
      <c r="X50" s="57"/>
      <c r="Y50" s="58"/>
      <c r="Z50" s="11"/>
      <c r="AA50" s="12"/>
      <c r="AB50" s="7"/>
      <c r="AC50" s="11"/>
      <c r="AD50" s="22"/>
      <c r="AF50" s="70" t="s">
        <v>299</v>
      </c>
      <c r="AG50" s="69" t="s">
        <v>3</v>
      </c>
      <c r="AH50" s="69" t="s">
        <v>4</v>
      </c>
      <c r="AI50" s="69" t="s">
        <v>5</v>
      </c>
      <c r="AJ50" s="73">
        <v>52</v>
      </c>
      <c r="AM50" s="73">
        <v>82</v>
      </c>
      <c r="AO50" s="70" t="s">
        <v>59</v>
      </c>
      <c r="AP50" s="69" t="s">
        <v>3</v>
      </c>
      <c r="AQ50" s="69" t="s">
        <v>47</v>
      </c>
      <c r="AR50" s="69" t="s">
        <v>5</v>
      </c>
      <c r="AS50" s="6"/>
      <c r="AT50" s="7"/>
      <c r="AU50" s="7"/>
      <c r="AV50" s="7"/>
      <c r="AW50" s="33"/>
      <c r="AX50" s="56"/>
      <c r="AY50" s="57"/>
      <c r="AZ50" s="57"/>
      <c r="BA50" s="57"/>
      <c r="BB50" s="58"/>
      <c r="BF50" s="56"/>
      <c r="BG50" s="57"/>
      <c r="BH50" s="57"/>
      <c r="BI50" s="57"/>
      <c r="BJ50" s="58"/>
      <c r="BK50" s="32"/>
      <c r="BL50" s="7"/>
      <c r="BM50" s="7"/>
      <c r="BN50" s="7"/>
      <c r="BO50" s="6"/>
      <c r="BQ50" s="70" t="s">
        <v>71</v>
      </c>
      <c r="BR50" s="69" t="s">
        <v>3</v>
      </c>
      <c r="BS50" s="69" t="s">
        <v>56</v>
      </c>
      <c r="BT50" s="69" t="s">
        <v>5</v>
      </c>
      <c r="BU50" s="73">
        <v>111</v>
      </c>
    </row>
    <row r="51" spans="2:73" ht="13.2" customHeight="1" thickTop="1" thickBot="1" x14ac:dyDescent="0.25">
      <c r="B51" s="74"/>
      <c r="D51" s="70"/>
      <c r="E51" s="69"/>
      <c r="F51" s="69"/>
      <c r="G51" s="69"/>
      <c r="H51" s="7"/>
      <c r="I51" s="9"/>
      <c r="J51" s="7"/>
      <c r="K51" s="7"/>
      <c r="L51" s="26"/>
      <c r="M51" s="63" t="s">
        <v>326</v>
      </c>
      <c r="N51" s="64"/>
      <c r="O51" s="64"/>
      <c r="P51" s="64"/>
      <c r="Q51" s="75"/>
      <c r="U51" s="63" t="s">
        <v>357</v>
      </c>
      <c r="V51" s="64"/>
      <c r="W51" s="64"/>
      <c r="X51" s="64"/>
      <c r="Y51" s="75"/>
      <c r="Z51" s="17"/>
      <c r="AA51" s="12"/>
      <c r="AB51" s="7"/>
      <c r="AC51" s="7"/>
      <c r="AD51" s="25"/>
      <c r="AF51" s="70"/>
      <c r="AG51" s="69"/>
      <c r="AH51" s="69"/>
      <c r="AI51" s="69"/>
      <c r="AJ51" s="73"/>
      <c r="AM51" s="73"/>
      <c r="AO51" s="70"/>
      <c r="AP51" s="69"/>
      <c r="AQ51" s="69"/>
      <c r="AR51" s="69"/>
      <c r="AS51" s="7"/>
      <c r="AT51" s="9"/>
      <c r="AU51" s="7"/>
      <c r="AV51" s="7"/>
      <c r="AW51" s="26"/>
      <c r="AX51" s="63" t="s">
        <v>328</v>
      </c>
      <c r="AY51" s="64"/>
      <c r="AZ51" s="64"/>
      <c r="BA51" s="64"/>
      <c r="BB51" s="75"/>
      <c r="BF51" s="63" t="s">
        <v>326</v>
      </c>
      <c r="BG51" s="64"/>
      <c r="BH51" s="64"/>
      <c r="BI51" s="64"/>
      <c r="BJ51" s="75"/>
      <c r="BK51" s="34"/>
      <c r="BL51" s="7"/>
      <c r="BM51" s="7"/>
      <c r="BN51" s="10"/>
      <c r="BO51" s="7"/>
      <c r="BQ51" s="70"/>
      <c r="BR51" s="69"/>
      <c r="BS51" s="69"/>
      <c r="BT51" s="69"/>
      <c r="BU51" s="73"/>
    </row>
    <row r="52" spans="2:73" ht="13.2" customHeight="1" thickTop="1" thickBot="1" x14ac:dyDescent="0.25">
      <c r="B52" s="74">
        <v>24</v>
      </c>
      <c r="D52" s="70" t="s">
        <v>300</v>
      </c>
      <c r="E52" s="69" t="s">
        <v>3</v>
      </c>
      <c r="F52" s="69" t="s">
        <v>53</v>
      </c>
      <c r="G52" s="69" t="s">
        <v>5</v>
      </c>
      <c r="H52" s="23"/>
      <c r="I52" s="12"/>
      <c r="J52" s="13"/>
      <c r="K52" s="7"/>
      <c r="L52" s="26"/>
      <c r="M52" s="66"/>
      <c r="N52" s="67"/>
      <c r="O52" s="67"/>
      <c r="P52" s="67"/>
      <c r="Q52" s="76"/>
      <c r="U52" s="66"/>
      <c r="V52" s="67"/>
      <c r="W52" s="67"/>
      <c r="X52" s="67"/>
      <c r="Y52" s="76"/>
      <c r="Z52" s="32"/>
      <c r="AA52" s="7"/>
      <c r="AB52" s="7"/>
      <c r="AC52" s="7"/>
      <c r="AD52" s="6"/>
      <c r="AF52" s="70" t="s">
        <v>185</v>
      </c>
      <c r="AG52" s="69" t="s">
        <v>3</v>
      </c>
      <c r="AH52" s="69" t="s">
        <v>8</v>
      </c>
      <c r="AI52" s="69" t="s">
        <v>5</v>
      </c>
      <c r="AJ52" s="73">
        <v>53</v>
      </c>
      <c r="AM52" s="73">
        <v>83</v>
      </c>
      <c r="AO52" s="70" t="s">
        <v>69</v>
      </c>
      <c r="AP52" s="69" t="s">
        <v>3</v>
      </c>
      <c r="AQ52" s="69" t="s">
        <v>18</v>
      </c>
      <c r="AR52" s="69" t="s">
        <v>5</v>
      </c>
      <c r="AS52" s="23"/>
      <c r="AT52" s="27"/>
      <c r="AU52" s="7"/>
      <c r="AV52" s="7"/>
      <c r="AW52" s="26"/>
      <c r="AX52" s="66"/>
      <c r="AY52" s="67"/>
      <c r="AZ52" s="67"/>
      <c r="BA52" s="67"/>
      <c r="BB52" s="76"/>
      <c r="BF52" s="66"/>
      <c r="BG52" s="67"/>
      <c r="BH52" s="67"/>
      <c r="BI52" s="67"/>
      <c r="BJ52" s="76"/>
      <c r="BK52" s="34"/>
      <c r="BL52" s="7"/>
      <c r="BM52" s="14"/>
      <c r="BN52" s="11"/>
      <c r="BO52" s="22"/>
      <c r="BQ52" s="70" t="s">
        <v>301</v>
      </c>
      <c r="BR52" s="69" t="s">
        <v>3</v>
      </c>
      <c r="BS52" s="69" t="s">
        <v>75</v>
      </c>
      <c r="BT52" s="69" t="s">
        <v>5</v>
      </c>
      <c r="BU52" s="73">
        <v>112</v>
      </c>
    </row>
    <row r="53" spans="2:73" ht="13.2" customHeight="1" thickTop="1" thickBot="1" x14ac:dyDescent="0.25">
      <c r="B53" s="74"/>
      <c r="D53" s="70"/>
      <c r="E53" s="69"/>
      <c r="F53" s="69"/>
      <c r="G53" s="69"/>
      <c r="H53" s="7"/>
      <c r="I53" s="7"/>
      <c r="J53" s="9"/>
      <c r="K53" s="7"/>
      <c r="L53" s="13"/>
      <c r="M53" s="7"/>
      <c r="O53" s="51"/>
      <c r="P53" s="51"/>
      <c r="Q53" s="35"/>
      <c r="R53" s="36"/>
      <c r="T53" s="35"/>
      <c r="U53" s="36"/>
      <c r="V53" s="51"/>
      <c r="W53" s="51"/>
      <c r="Y53" s="7"/>
      <c r="Z53" s="14"/>
      <c r="AA53" s="7"/>
      <c r="AB53" s="7"/>
      <c r="AC53" s="10"/>
      <c r="AD53" s="7"/>
      <c r="AF53" s="70"/>
      <c r="AG53" s="69"/>
      <c r="AH53" s="69"/>
      <c r="AI53" s="69"/>
      <c r="AJ53" s="73"/>
      <c r="AM53" s="73"/>
      <c r="AO53" s="70"/>
      <c r="AP53" s="69"/>
      <c r="AQ53" s="69"/>
      <c r="AR53" s="69"/>
      <c r="AS53" s="7"/>
      <c r="AT53" s="11"/>
      <c r="AU53" s="29"/>
      <c r="AV53" s="7"/>
      <c r="AW53" s="13"/>
      <c r="AX53" s="7"/>
      <c r="BJ53" s="7"/>
      <c r="BK53" s="14"/>
      <c r="BL53" s="7"/>
      <c r="BM53" s="10"/>
      <c r="BN53" s="7"/>
      <c r="BO53" s="25"/>
      <c r="BQ53" s="70"/>
      <c r="BR53" s="69"/>
      <c r="BS53" s="69"/>
      <c r="BT53" s="69"/>
      <c r="BU53" s="73"/>
    </row>
    <row r="54" spans="2:73" ht="13.2" customHeight="1" thickTop="1" thickBot="1" x14ac:dyDescent="0.25">
      <c r="B54" s="74">
        <v>25</v>
      </c>
      <c r="D54" s="70" t="s">
        <v>302</v>
      </c>
      <c r="E54" s="69" t="s">
        <v>3</v>
      </c>
      <c r="F54" s="69" t="s">
        <v>24</v>
      </c>
      <c r="G54" s="69" t="s">
        <v>5</v>
      </c>
      <c r="H54" s="7"/>
      <c r="I54" s="11"/>
      <c r="J54" s="27"/>
      <c r="K54" s="12"/>
      <c r="L54" s="13"/>
      <c r="M54" s="7"/>
      <c r="O54" s="51"/>
      <c r="P54" s="51"/>
      <c r="Q54" s="36"/>
      <c r="R54" s="36"/>
      <c r="T54" s="36"/>
      <c r="U54" s="36"/>
      <c r="V54" s="51"/>
      <c r="W54" s="51"/>
      <c r="Y54" s="7"/>
      <c r="Z54" s="14"/>
      <c r="AA54" s="7"/>
      <c r="AB54" s="14"/>
      <c r="AC54" s="11"/>
      <c r="AD54" s="22"/>
      <c r="AF54" s="70" t="s">
        <v>226</v>
      </c>
      <c r="AG54" s="69" t="s">
        <v>3</v>
      </c>
      <c r="AH54" s="69" t="s">
        <v>26</v>
      </c>
      <c r="AI54" s="69" t="s">
        <v>5</v>
      </c>
      <c r="AJ54" s="73">
        <v>54</v>
      </c>
      <c r="AM54" s="73">
        <v>84</v>
      </c>
      <c r="AO54" s="70" t="s">
        <v>303</v>
      </c>
      <c r="AP54" s="69" t="s">
        <v>3</v>
      </c>
      <c r="AQ54" s="69" t="s">
        <v>256</v>
      </c>
      <c r="AR54" s="69" t="s">
        <v>5</v>
      </c>
      <c r="AS54" s="6"/>
      <c r="AT54" s="7"/>
      <c r="AU54" s="33"/>
      <c r="AV54" s="12"/>
      <c r="AW54" s="13"/>
      <c r="AX54" s="7"/>
      <c r="BJ54" s="7"/>
      <c r="BK54" s="14"/>
      <c r="BL54" s="11"/>
      <c r="BM54" s="27"/>
      <c r="BN54" s="12"/>
      <c r="BO54" s="6"/>
      <c r="BQ54" s="70" t="s">
        <v>304</v>
      </c>
      <c r="BR54" s="69" t="s">
        <v>3</v>
      </c>
      <c r="BS54" s="69" t="s">
        <v>8</v>
      </c>
      <c r="BT54" s="69" t="s">
        <v>5</v>
      </c>
      <c r="BU54" s="73">
        <v>113</v>
      </c>
    </row>
    <row r="55" spans="2:73" ht="13.2" customHeight="1" thickTop="1" thickBot="1" x14ac:dyDescent="0.25">
      <c r="B55" s="74"/>
      <c r="D55" s="70"/>
      <c r="E55" s="69"/>
      <c r="F55" s="69"/>
      <c r="G55" s="69"/>
      <c r="H55" s="16"/>
      <c r="I55" s="17"/>
      <c r="J55" s="27"/>
      <c r="K55" s="12"/>
      <c r="L55" s="13"/>
      <c r="M55" s="7"/>
      <c r="O55" s="51"/>
      <c r="P55" s="51"/>
      <c r="Q55" s="35"/>
      <c r="R55" s="36"/>
      <c r="T55" s="35"/>
      <c r="U55" s="36"/>
      <c r="V55" s="51"/>
      <c r="W55" s="51"/>
      <c r="Y55" s="7"/>
      <c r="Z55" s="14"/>
      <c r="AA55" s="7"/>
      <c r="AB55" s="10"/>
      <c r="AC55" s="7"/>
      <c r="AD55" s="25"/>
      <c r="AF55" s="70"/>
      <c r="AG55" s="69"/>
      <c r="AH55" s="69"/>
      <c r="AI55" s="69"/>
      <c r="AJ55" s="73"/>
      <c r="AM55" s="73"/>
      <c r="AO55" s="70"/>
      <c r="AP55" s="69"/>
      <c r="AQ55" s="69"/>
      <c r="AR55" s="69"/>
      <c r="AS55" s="7"/>
      <c r="AT55" s="9"/>
      <c r="AU55" s="26"/>
      <c r="AV55" s="12"/>
      <c r="AW55" s="13"/>
      <c r="AX55" s="7"/>
      <c r="BJ55" s="7"/>
      <c r="BK55" s="14"/>
      <c r="BL55" s="11"/>
      <c r="BM55" s="27"/>
      <c r="BN55" s="18"/>
      <c r="BO55" s="7"/>
      <c r="BQ55" s="70"/>
      <c r="BR55" s="69"/>
      <c r="BS55" s="69"/>
      <c r="BT55" s="69"/>
      <c r="BU55" s="73"/>
    </row>
    <row r="56" spans="2:73" ht="13.2" customHeight="1" thickTop="1" thickBot="1" x14ac:dyDescent="0.25">
      <c r="B56" s="74">
        <v>26</v>
      </c>
      <c r="D56" s="70" t="s">
        <v>305</v>
      </c>
      <c r="E56" s="69" t="s">
        <v>3</v>
      </c>
      <c r="F56" s="69" t="s">
        <v>51</v>
      </c>
      <c r="G56" s="69" t="s">
        <v>5</v>
      </c>
      <c r="H56" s="6"/>
      <c r="I56" s="21"/>
      <c r="J56" s="11"/>
      <c r="K56" s="12"/>
      <c r="L56" s="13"/>
      <c r="M56" s="7"/>
      <c r="O56" s="51"/>
      <c r="P56" s="51"/>
      <c r="Q56" s="36"/>
      <c r="R56" s="36"/>
      <c r="T56" s="36"/>
      <c r="U56" s="36"/>
      <c r="V56" s="51"/>
      <c r="W56" s="51"/>
      <c r="Y56" s="7"/>
      <c r="Z56" s="14"/>
      <c r="AA56" s="11"/>
      <c r="AB56" s="27"/>
      <c r="AC56" s="12"/>
      <c r="AD56" s="15"/>
      <c r="AF56" s="70" t="s">
        <v>306</v>
      </c>
      <c r="AG56" s="69" t="s">
        <v>3</v>
      </c>
      <c r="AH56" s="69" t="s">
        <v>18</v>
      </c>
      <c r="AI56" s="69" t="s">
        <v>5</v>
      </c>
      <c r="AJ56" s="73">
        <v>55</v>
      </c>
      <c r="AM56" s="73">
        <v>85</v>
      </c>
      <c r="AO56" s="70" t="s">
        <v>307</v>
      </c>
      <c r="AP56" s="69" t="s">
        <v>3</v>
      </c>
      <c r="AQ56" s="69" t="s">
        <v>75</v>
      </c>
      <c r="AR56" s="69" t="s">
        <v>5</v>
      </c>
      <c r="AS56" s="23"/>
      <c r="AT56" s="7"/>
      <c r="AU56" s="11"/>
      <c r="AV56" s="12"/>
      <c r="AW56" s="13"/>
      <c r="AX56" s="7"/>
      <c r="BJ56" s="7"/>
      <c r="BK56" s="14"/>
      <c r="BL56" s="11"/>
      <c r="BM56" s="12"/>
      <c r="BN56" s="11"/>
      <c r="BO56" s="22"/>
      <c r="BQ56" s="70" t="s">
        <v>241</v>
      </c>
      <c r="BR56" s="69" t="s">
        <v>3</v>
      </c>
      <c r="BS56" s="69" t="s">
        <v>22</v>
      </c>
      <c r="BT56" s="69" t="s">
        <v>5</v>
      </c>
      <c r="BU56" s="73">
        <v>114</v>
      </c>
    </row>
    <row r="57" spans="2:73" ht="13.2" customHeight="1" thickTop="1" thickBot="1" x14ac:dyDescent="0.25">
      <c r="B57" s="74"/>
      <c r="D57" s="70"/>
      <c r="E57" s="69"/>
      <c r="F57" s="69"/>
      <c r="G57" s="69"/>
      <c r="H57" s="7"/>
      <c r="I57" s="7"/>
      <c r="J57" s="11"/>
      <c r="K57" s="29"/>
      <c r="L57" s="13"/>
      <c r="M57" s="7"/>
      <c r="O57" s="51"/>
      <c r="P57" s="51"/>
      <c r="Q57" s="35"/>
      <c r="R57" s="36"/>
      <c r="T57" s="35"/>
      <c r="U57" s="36"/>
      <c r="V57" s="51"/>
      <c r="W57" s="51"/>
      <c r="Y57" s="7"/>
      <c r="Z57" s="14"/>
      <c r="AA57" s="11"/>
      <c r="AB57" s="27"/>
      <c r="AC57" s="17"/>
      <c r="AD57" s="20"/>
      <c r="AF57" s="70"/>
      <c r="AG57" s="69"/>
      <c r="AH57" s="69"/>
      <c r="AI57" s="69"/>
      <c r="AJ57" s="73"/>
      <c r="AM57" s="73"/>
      <c r="AO57" s="70"/>
      <c r="AP57" s="69"/>
      <c r="AQ57" s="69"/>
      <c r="AR57" s="69"/>
      <c r="AS57" s="7"/>
      <c r="AT57" s="7"/>
      <c r="AU57" s="11"/>
      <c r="AV57" s="29"/>
      <c r="AW57" s="13"/>
      <c r="AX57" s="7"/>
      <c r="BJ57" s="7"/>
      <c r="BK57" s="14"/>
      <c r="BL57" s="28"/>
      <c r="BM57" s="12"/>
      <c r="BN57" s="7"/>
      <c r="BO57" s="25"/>
      <c r="BQ57" s="70"/>
      <c r="BR57" s="69"/>
      <c r="BS57" s="69"/>
      <c r="BT57" s="69"/>
      <c r="BU57" s="73"/>
    </row>
    <row r="58" spans="2:73" ht="13.2" customHeight="1" thickTop="1" thickBot="1" x14ac:dyDescent="0.25">
      <c r="B58" s="74">
        <v>27</v>
      </c>
      <c r="D58" s="70" t="s">
        <v>308</v>
      </c>
      <c r="E58" s="69" t="s">
        <v>3</v>
      </c>
      <c r="F58" s="69" t="s">
        <v>26</v>
      </c>
      <c r="G58" s="69" t="s">
        <v>5</v>
      </c>
      <c r="H58" s="6"/>
      <c r="I58" s="7"/>
      <c r="J58" s="7"/>
      <c r="K58" s="21"/>
      <c r="L58" s="7"/>
      <c r="M58" s="7"/>
      <c r="O58" s="51"/>
      <c r="P58" s="51"/>
      <c r="Q58" s="36"/>
      <c r="R58" s="36"/>
      <c r="T58" s="36"/>
      <c r="U58" s="36"/>
      <c r="V58" s="51"/>
      <c r="W58" s="51"/>
      <c r="Y58" s="7"/>
      <c r="Z58" s="14"/>
      <c r="AA58" s="11"/>
      <c r="AB58" s="12"/>
      <c r="AC58" s="24"/>
      <c r="AD58" s="6"/>
      <c r="AF58" s="70" t="s">
        <v>309</v>
      </c>
      <c r="AG58" s="69" t="s">
        <v>3</v>
      </c>
      <c r="AH58" s="69" t="s">
        <v>28</v>
      </c>
      <c r="AI58" s="69" t="s">
        <v>5</v>
      </c>
      <c r="AJ58" s="73">
        <v>56</v>
      </c>
      <c r="AM58" s="73">
        <v>86</v>
      </c>
      <c r="AO58" s="70" t="s">
        <v>310</v>
      </c>
      <c r="AP58" s="69" t="s">
        <v>3</v>
      </c>
      <c r="AQ58" s="69" t="s">
        <v>97</v>
      </c>
      <c r="AR58" s="69" t="s">
        <v>5</v>
      </c>
      <c r="AS58" s="7"/>
      <c r="AT58" s="7"/>
      <c r="AU58" s="7"/>
      <c r="AV58" s="21"/>
      <c r="AW58" s="7"/>
      <c r="AX58" s="7"/>
      <c r="BJ58" s="7"/>
      <c r="BK58" s="7"/>
      <c r="BL58" s="24"/>
      <c r="BM58" s="7"/>
      <c r="BN58" s="7"/>
      <c r="BO58" s="15"/>
      <c r="BQ58" s="70" t="s">
        <v>304</v>
      </c>
      <c r="BR58" s="69" t="s">
        <v>3</v>
      </c>
      <c r="BS58" s="69" t="s">
        <v>47</v>
      </c>
      <c r="BT58" s="69" t="s">
        <v>5</v>
      </c>
      <c r="BU58" s="73">
        <v>115</v>
      </c>
    </row>
    <row r="59" spans="2:73" ht="13.2" customHeight="1" thickTop="1" thickBot="1" x14ac:dyDescent="0.25">
      <c r="B59" s="74"/>
      <c r="D59" s="70"/>
      <c r="E59" s="69"/>
      <c r="F59" s="69"/>
      <c r="G59" s="69"/>
      <c r="H59" s="7"/>
      <c r="I59" s="9"/>
      <c r="J59" s="7"/>
      <c r="K59" s="13"/>
      <c r="L59" s="7"/>
      <c r="M59" s="7"/>
      <c r="O59" s="52"/>
      <c r="P59" s="52"/>
      <c r="Q59" s="35"/>
      <c r="R59" s="36"/>
      <c r="T59" s="35"/>
      <c r="U59" s="36"/>
      <c r="V59" s="52"/>
      <c r="W59" s="52"/>
      <c r="Y59" s="7"/>
      <c r="Z59" s="14"/>
      <c r="AA59" s="28"/>
      <c r="AB59" s="12"/>
      <c r="AC59" s="7"/>
      <c r="AD59" s="7"/>
      <c r="AF59" s="70"/>
      <c r="AG59" s="69"/>
      <c r="AH59" s="69"/>
      <c r="AI59" s="69"/>
      <c r="AJ59" s="73"/>
      <c r="AM59" s="73"/>
      <c r="AO59" s="70"/>
      <c r="AP59" s="69"/>
      <c r="AQ59" s="69"/>
      <c r="AR59" s="69"/>
      <c r="AS59" s="16"/>
      <c r="AT59" s="29"/>
      <c r="AU59" s="7"/>
      <c r="AV59" s="13"/>
      <c r="AW59" s="7"/>
      <c r="AX59" s="7"/>
      <c r="BJ59" s="7"/>
      <c r="BK59" s="7"/>
      <c r="BL59" s="14"/>
      <c r="BM59" s="7"/>
      <c r="BN59" s="28"/>
      <c r="BO59" s="20"/>
      <c r="BQ59" s="70"/>
      <c r="BR59" s="69"/>
      <c r="BS59" s="69"/>
      <c r="BT59" s="69"/>
      <c r="BU59" s="73"/>
    </row>
    <row r="60" spans="2:73" ht="13.2" customHeight="1" thickTop="1" thickBot="1" x14ac:dyDescent="0.25">
      <c r="B60" s="74">
        <v>28</v>
      </c>
      <c r="D60" s="70" t="s">
        <v>37</v>
      </c>
      <c r="E60" s="69" t="s">
        <v>3</v>
      </c>
      <c r="F60" s="69" t="s">
        <v>105</v>
      </c>
      <c r="G60" s="69" t="s">
        <v>5</v>
      </c>
      <c r="H60" s="23"/>
      <c r="I60" s="27"/>
      <c r="J60" s="12"/>
      <c r="K60" s="13"/>
      <c r="L60" s="7"/>
      <c r="M60" s="7"/>
      <c r="O60" s="52"/>
      <c r="P60" s="52"/>
      <c r="Q60" s="36"/>
      <c r="R60" s="36"/>
      <c r="T60" s="36"/>
      <c r="U60" s="36"/>
      <c r="V60" s="52"/>
      <c r="W60" s="52"/>
      <c r="Y60" s="7"/>
      <c r="Z60" s="7"/>
      <c r="AA60" s="24"/>
      <c r="AB60" s="7"/>
      <c r="AC60" s="7"/>
      <c r="AD60" s="6"/>
      <c r="AF60" s="70" t="s">
        <v>311</v>
      </c>
      <c r="AG60" s="69" t="s">
        <v>3</v>
      </c>
      <c r="AH60" s="69" t="s">
        <v>41</v>
      </c>
      <c r="AI60" s="69" t="s">
        <v>5</v>
      </c>
      <c r="AJ60" s="73">
        <v>57</v>
      </c>
      <c r="AM60" s="73">
        <v>87</v>
      </c>
      <c r="AO60" s="70" t="s">
        <v>312</v>
      </c>
      <c r="AP60" s="69" t="s">
        <v>3</v>
      </c>
      <c r="AQ60" s="69" t="s">
        <v>264</v>
      </c>
      <c r="AR60" s="69" t="s">
        <v>5</v>
      </c>
      <c r="AS60" s="6"/>
      <c r="AT60" s="33"/>
      <c r="AU60" s="12"/>
      <c r="AV60" s="13"/>
      <c r="AW60" s="7"/>
      <c r="AX60" s="7"/>
      <c r="BJ60" s="7"/>
      <c r="BK60" s="7"/>
      <c r="BL60" s="14"/>
      <c r="BM60" s="11"/>
      <c r="BN60" s="32"/>
      <c r="BO60" s="6"/>
      <c r="BQ60" s="70" t="s">
        <v>249</v>
      </c>
      <c r="BR60" s="69" t="s">
        <v>3</v>
      </c>
      <c r="BS60" s="69" t="s">
        <v>36</v>
      </c>
      <c r="BT60" s="69" t="s">
        <v>5</v>
      </c>
      <c r="BU60" s="73">
        <v>116</v>
      </c>
    </row>
    <row r="61" spans="2:73" ht="13.2" customHeight="1" thickTop="1" thickBot="1" x14ac:dyDescent="0.25">
      <c r="B61" s="74"/>
      <c r="D61" s="70"/>
      <c r="E61" s="69"/>
      <c r="F61" s="69"/>
      <c r="G61" s="69"/>
      <c r="H61" s="7"/>
      <c r="I61" s="11"/>
      <c r="J61" s="29"/>
      <c r="K61" s="13"/>
      <c r="L61" s="7"/>
      <c r="M61" s="7"/>
      <c r="Q61" s="35"/>
      <c r="R61" s="36"/>
      <c r="T61" s="35"/>
      <c r="U61" s="36"/>
      <c r="Y61" s="7"/>
      <c r="Z61" s="7"/>
      <c r="AA61" s="14"/>
      <c r="AB61" s="7"/>
      <c r="AC61" s="10"/>
      <c r="AD61" s="7"/>
      <c r="AF61" s="70"/>
      <c r="AG61" s="69"/>
      <c r="AH61" s="69"/>
      <c r="AI61" s="69"/>
      <c r="AJ61" s="73"/>
      <c r="AM61" s="73"/>
      <c r="AO61" s="70"/>
      <c r="AP61" s="69"/>
      <c r="AQ61" s="69"/>
      <c r="AR61" s="69"/>
      <c r="AS61" s="7"/>
      <c r="AT61" s="11"/>
      <c r="AU61" s="29"/>
      <c r="AV61" s="13"/>
      <c r="AW61" s="7"/>
      <c r="AX61" s="7"/>
      <c r="BJ61" s="7"/>
      <c r="BK61" s="7"/>
      <c r="BL61" s="14"/>
      <c r="BM61" s="28"/>
      <c r="BN61" s="12"/>
      <c r="BO61" s="7"/>
      <c r="BQ61" s="70"/>
      <c r="BR61" s="69"/>
      <c r="BS61" s="69"/>
      <c r="BT61" s="69"/>
      <c r="BU61" s="73"/>
    </row>
    <row r="62" spans="2:73" ht="13.2" customHeight="1" thickTop="1" thickBot="1" x14ac:dyDescent="0.25">
      <c r="B62" s="74">
        <v>29</v>
      </c>
      <c r="D62" s="70" t="s">
        <v>313</v>
      </c>
      <c r="E62" s="69" t="s">
        <v>3</v>
      </c>
      <c r="F62" s="69" t="s">
        <v>4</v>
      </c>
      <c r="G62" s="69" t="s">
        <v>5</v>
      </c>
      <c r="H62" s="6"/>
      <c r="I62" s="6"/>
      <c r="J62" s="21"/>
      <c r="K62" s="7"/>
      <c r="L62" s="7"/>
      <c r="M62" s="7"/>
      <c r="Q62" s="36"/>
      <c r="R62" s="36"/>
      <c r="T62" s="36"/>
      <c r="U62" s="36"/>
      <c r="Y62" s="7"/>
      <c r="Z62" s="7"/>
      <c r="AA62" s="14"/>
      <c r="AB62" s="11"/>
      <c r="AC62" s="27"/>
      <c r="AD62" s="22"/>
      <c r="AF62" s="70" t="s">
        <v>314</v>
      </c>
      <c r="AG62" s="69" t="s">
        <v>3</v>
      </c>
      <c r="AH62" s="69" t="s">
        <v>51</v>
      </c>
      <c r="AI62" s="69" t="s">
        <v>5</v>
      </c>
      <c r="AJ62" s="73">
        <v>58</v>
      </c>
      <c r="AM62" s="73">
        <v>88</v>
      </c>
      <c r="AO62" s="70" t="s">
        <v>315</v>
      </c>
      <c r="AP62" s="69" t="s">
        <v>3</v>
      </c>
      <c r="AQ62" s="69" t="s">
        <v>8</v>
      </c>
      <c r="AR62" s="69" t="s">
        <v>5</v>
      </c>
      <c r="AS62" s="6"/>
      <c r="AT62" s="6"/>
      <c r="AU62" s="21"/>
      <c r="AV62" s="7"/>
      <c r="AW62" s="7"/>
      <c r="AX62" s="7"/>
      <c r="BJ62" s="7"/>
      <c r="BK62" s="7"/>
      <c r="BL62" s="7"/>
      <c r="BM62" s="24"/>
      <c r="BN62" s="6"/>
      <c r="BO62" s="6"/>
      <c r="BQ62" s="70" t="s">
        <v>316</v>
      </c>
      <c r="BR62" s="69" t="s">
        <v>3</v>
      </c>
      <c r="BS62" s="69" t="s">
        <v>4</v>
      </c>
      <c r="BT62" s="69" t="s">
        <v>5</v>
      </c>
      <c r="BU62" s="73">
        <v>117</v>
      </c>
    </row>
    <row r="63" spans="2:73" ht="13.2" customHeight="1" thickTop="1" thickBot="1" x14ac:dyDescent="0.25">
      <c r="B63" s="74"/>
      <c r="D63" s="70"/>
      <c r="E63" s="69"/>
      <c r="F63" s="69"/>
      <c r="G63" s="69"/>
      <c r="H63" s="7"/>
      <c r="I63" s="7"/>
      <c r="J63" s="7"/>
      <c r="K63" s="7"/>
      <c r="L63" s="7"/>
      <c r="M63" s="7"/>
      <c r="Y63" s="7"/>
      <c r="Z63" s="7"/>
      <c r="AA63" s="14"/>
      <c r="AB63" s="28"/>
      <c r="AC63" s="12"/>
      <c r="AD63" s="25"/>
      <c r="AF63" s="70"/>
      <c r="AG63" s="69"/>
      <c r="AH63" s="69"/>
      <c r="AI63" s="69"/>
      <c r="AJ63" s="73"/>
      <c r="AM63" s="73"/>
      <c r="AO63" s="70"/>
      <c r="AP63" s="69"/>
      <c r="AQ63" s="69"/>
      <c r="AR63" s="69"/>
      <c r="AS63" s="7"/>
      <c r="AT63" s="7"/>
      <c r="AU63" s="7"/>
      <c r="AV63" s="7"/>
      <c r="AW63" s="7"/>
      <c r="AX63" s="7"/>
      <c r="BJ63" s="7"/>
      <c r="BK63" s="7"/>
      <c r="BL63" s="7"/>
      <c r="BM63" s="7"/>
      <c r="BN63" s="7"/>
      <c r="BO63" s="7"/>
      <c r="BQ63" s="70"/>
      <c r="BR63" s="69"/>
      <c r="BS63" s="69"/>
      <c r="BT63" s="69"/>
      <c r="BU63" s="73"/>
    </row>
    <row r="64" spans="2:73" ht="13.2" customHeight="1" thickTop="1" thickBot="1" x14ac:dyDescent="0.25">
      <c r="O64" s="53"/>
      <c r="P64" s="54"/>
      <c r="Q64" s="54"/>
      <c r="R64" s="54"/>
      <c r="S64" s="54"/>
      <c r="T64" s="54"/>
      <c r="U64" s="54"/>
      <c r="V64" s="54"/>
      <c r="W64" s="53"/>
      <c r="Y64" s="7"/>
      <c r="Z64" s="7"/>
      <c r="AA64" s="7"/>
      <c r="AB64" s="24"/>
      <c r="AC64" s="6"/>
      <c r="AD64" s="6"/>
      <c r="AF64" s="70" t="s">
        <v>317</v>
      </c>
      <c r="AG64" s="69" t="s">
        <v>3</v>
      </c>
      <c r="AH64" s="69" t="s">
        <v>56</v>
      </c>
      <c r="AI64" s="69" t="s">
        <v>5</v>
      </c>
      <c r="AJ64" s="73">
        <v>59</v>
      </c>
    </row>
    <row r="65" spans="15:36" ht="13.2" customHeight="1" thickTop="1" x14ac:dyDescent="0.2">
      <c r="O65" s="53"/>
      <c r="P65" s="54"/>
      <c r="Q65" s="54"/>
      <c r="R65" s="54"/>
      <c r="S65" s="54"/>
      <c r="T65" s="54"/>
      <c r="U65" s="54"/>
      <c r="V65" s="54"/>
      <c r="W65" s="53"/>
      <c r="Y65" s="7"/>
      <c r="Z65" s="7"/>
      <c r="AA65" s="7"/>
      <c r="AB65" s="7"/>
      <c r="AC65" s="7"/>
      <c r="AD65" s="7"/>
      <c r="AF65" s="70"/>
      <c r="AG65" s="69"/>
      <c r="AH65" s="69"/>
      <c r="AI65" s="69"/>
      <c r="AJ65" s="73"/>
    </row>
    <row r="66" spans="15:36" ht="13.2" customHeight="1" x14ac:dyDescent="0.2"/>
    <row r="67" spans="15:36" ht="13.2" customHeight="1" x14ac:dyDescent="0.2"/>
    <row r="68" spans="15:36" ht="13.2" customHeight="1" x14ac:dyDescent="0.2"/>
    <row r="69" spans="15:36" ht="13.2" customHeight="1" x14ac:dyDescent="0.2"/>
    <row r="70" spans="15:36" ht="13.2" customHeight="1" x14ac:dyDescent="0.2"/>
  </sheetData>
  <mergeCells count="605">
    <mergeCell ref="BF51:BJ52"/>
    <mergeCell ref="AX48:BB50"/>
    <mergeCell ref="AX51:BB52"/>
    <mergeCell ref="AX18:BB20"/>
    <mergeCell ref="AX21:BB22"/>
    <mergeCell ref="BF18:BJ20"/>
    <mergeCell ref="BF21:BJ22"/>
    <mergeCell ref="M18:Q20"/>
    <mergeCell ref="M21:Q22"/>
    <mergeCell ref="M48:Q50"/>
    <mergeCell ref="U48:Y50"/>
    <mergeCell ref="U21:Y22"/>
    <mergeCell ref="BF48:BJ50"/>
    <mergeCell ref="AO22:AO23"/>
    <mergeCell ref="AP22:AP23"/>
    <mergeCell ref="AQ22:AQ23"/>
    <mergeCell ref="AR22:AR23"/>
    <mergeCell ref="M51:Q52"/>
    <mergeCell ref="U51:Y52"/>
    <mergeCell ref="U18:Y20"/>
    <mergeCell ref="BR60:BR61"/>
    <mergeCell ref="AH60:AH61"/>
    <mergeCell ref="AI60:AI61"/>
    <mergeCell ref="AO48:AO49"/>
    <mergeCell ref="AP48:AP49"/>
    <mergeCell ref="AO50:AO51"/>
    <mergeCell ref="AP50:AP51"/>
    <mergeCell ref="AP62:AP63"/>
    <mergeCell ref="AQ62:AQ63"/>
    <mergeCell ref="AR62:AR63"/>
    <mergeCell ref="BQ60:BQ61"/>
    <mergeCell ref="BS60:BS61"/>
    <mergeCell ref="BT60:BT61"/>
    <mergeCell ref="BQ62:BQ63"/>
    <mergeCell ref="BR62:BR63"/>
    <mergeCell ref="BS62:BS63"/>
    <mergeCell ref="BT62:BT63"/>
    <mergeCell ref="AH62:AH63"/>
    <mergeCell ref="AI62:AI63"/>
    <mergeCell ref="AF64:AF65"/>
    <mergeCell ref="AG64:AG65"/>
    <mergeCell ref="AH64:AH65"/>
    <mergeCell ref="AI64:AI65"/>
    <mergeCell ref="F62:F63"/>
    <mergeCell ref="G62:G63"/>
    <mergeCell ref="AF60:AF61"/>
    <mergeCell ref="AG60:AG61"/>
    <mergeCell ref="AF62:AF63"/>
    <mergeCell ref="AG62:AG63"/>
    <mergeCell ref="AJ64:AJ65"/>
    <mergeCell ref="AM60:AM61"/>
    <mergeCell ref="AM62:AM63"/>
    <mergeCell ref="BU60:BU61"/>
    <mergeCell ref="BU62:BU63"/>
    <mergeCell ref="AO60:AO61"/>
    <mergeCell ref="AP60:AP61"/>
    <mergeCell ref="AQ60:AQ61"/>
    <mergeCell ref="AR60:AR61"/>
    <mergeCell ref="AO62:AO63"/>
    <mergeCell ref="B60:B61"/>
    <mergeCell ref="B62:B63"/>
    <mergeCell ref="AJ60:AJ61"/>
    <mergeCell ref="AJ62:AJ63"/>
    <mergeCell ref="D60:D61"/>
    <mergeCell ref="E60:E61"/>
    <mergeCell ref="F60:F61"/>
    <mergeCell ref="G60:G61"/>
    <mergeCell ref="D62:D63"/>
    <mergeCell ref="E62:E63"/>
    <mergeCell ref="AQ50:AQ51"/>
    <mergeCell ref="AR50:AR51"/>
    <mergeCell ref="D1:BR1"/>
    <mergeCell ref="BM3:BU3"/>
    <mergeCell ref="BM4:BU4"/>
    <mergeCell ref="AE3:AQ3"/>
    <mergeCell ref="BS50:BS51"/>
    <mergeCell ref="BT50:BT51"/>
    <mergeCell ref="BQ50:BQ51"/>
    <mergeCell ref="BR50:BR51"/>
    <mergeCell ref="BQ56:BQ57"/>
    <mergeCell ref="BR56:BR57"/>
    <mergeCell ref="BS56:BS57"/>
    <mergeCell ref="BT56:BT57"/>
    <mergeCell ref="BQ58:BQ59"/>
    <mergeCell ref="BR58:BR59"/>
    <mergeCell ref="BS58:BS59"/>
    <mergeCell ref="BT58:BT59"/>
    <mergeCell ref="BQ52:BQ53"/>
    <mergeCell ref="BR52:BR53"/>
    <mergeCell ref="BS52:BS53"/>
    <mergeCell ref="BT52:BT53"/>
    <mergeCell ref="BQ54:BQ55"/>
    <mergeCell ref="BR54:BR55"/>
    <mergeCell ref="BS54:BS55"/>
    <mergeCell ref="BT54:BT55"/>
    <mergeCell ref="BS46:BS47"/>
    <mergeCell ref="BT46:BT47"/>
    <mergeCell ref="BQ48:BQ49"/>
    <mergeCell ref="BR48:BR49"/>
    <mergeCell ref="BS48:BS49"/>
    <mergeCell ref="BT48:BT49"/>
    <mergeCell ref="BQ46:BQ47"/>
    <mergeCell ref="BR46:BR47"/>
    <mergeCell ref="BT42:BT43"/>
    <mergeCell ref="BQ44:BQ45"/>
    <mergeCell ref="BR44:BR45"/>
    <mergeCell ref="BS44:BS45"/>
    <mergeCell ref="BT44:BT45"/>
    <mergeCell ref="BS42:BS43"/>
    <mergeCell ref="BQ42:BQ43"/>
    <mergeCell ref="BR42:BR43"/>
    <mergeCell ref="BT38:BT39"/>
    <mergeCell ref="BQ40:BQ41"/>
    <mergeCell ref="BR40:BR41"/>
    <mergeCell ref="BS40:BS41"/>
    <mergeCell ref="BT40:BT41"/>
    <mergeCell ref="BS38:BS39"/>
    <mergeCell ref="BQ38:BQ39"/>
    <mergeCell ref="BR38:BR39"/>
    <mergeCell ref="BQ34:BQ35"/>
    <mergeCell ref="BR34:BR35"/>
    <mergeCell ref="BS34:BS35"/>
    <mergeCell ref="BT34:BT35"/>
    <mergeCell ref="BQ36:BQ37"/>
    <mergeCell ref="BR36:BR37"/>
    <mergeCell ref="BS36:BS37"/>
    <mergeCell ref="BT36:BT37"/>
    <mergeCell ref="BQ30:BQ31"/>
    <mergeCell ref="BR30:BR31"/>
    <mergeCell ref="BS30:BS31"/>
    <mergeCell ref="BT30:BT31"/>
    <mergeCell ref="BQ32:BQ33"/>
    <mergeCell ref="BR32:BR33"/>
    <mergeCell ref="BS32:BS33"/>
    <mergeCell ref="BT32:BT33"/>
    <mergeCell ref="BQ26:BQ27"/>
    <mergeCell ref="BR26:BR27"/>
    <mergeCell ref="BS26:BS27"/>
    <mergeCell ref="BT26:BT27"/>
    <mergeCell ref="BQ28:BQ29"/>
    <mergeCell ref="BR28:BR29"/>
    <mergeCell ref="BS28:BS29"/>
    <mergeCell ref="BT28:BT29"/>
    <mergeCell ref="BQ22:BQ23"/>
    <mergeCell ref="BR22:BR23"/>
    <mergeCell ref="BS22:BS23"/>
    <mergeCell ref="BT22:BT23"/>
    <mergeCell ref="BQ24:BQ25"/>
    <mergeCell ref="BR24:BR25"/>
    <mergeCell ref="BS24:BS25"/>
    <mergeCell ref="BT24:BT25"/>
    <mergeCell ref="BQ18:BQ19"/>
    <mergeCell ref="BR18:BR19"/>
    <mergeCell ref="BS18:BS19"/>
    <mergeCell ref="BT18:BT19"/>
    <mergeCell ref="BQ20:BQ21"/>
    <mergeCell ref="BR20:BR21"/>
    <mergeCell ref="BS20:BS21"/>
    <mergeCell ref="BT20:BT21"/>
    <mergeCell ref="BQ14:BQ15"/>
    <mergeCell ref="BR14:BR15"/>
    <mergeCell ref="BS14:BS15"/>
    <mergeCell ref="BT14:BT15"/>
    <mergeCell ref="BQ16:BQ17"/>
    <mergeCell ref="BR16:BR17"/>
    <mergeCell ref="BS16:BS17"/>
    <mergeCell ref="BT16:BT17"/>
    <mergeCell ref="BQ10:BQ11"/>
    <mergeCell ref="BR10:BR11"/>
    <mergeCell ref="BS10:BS11"/>
    <mergeCell ref="BT10:BT11"/>
    <mergeCell ref="BQ12:BQ13"/>
    <mergeCell ref="BR12:BR13"/>
    <mergeCell ref="BS12:BS13"/>
    <mergeCell ref="BT12:BT13"/>
    <mergeCell ref="BQ6:BQ7"/>
    <mergeCell ref="BR6:BR7"/>
    <mergeCell ref="BS6:BS7"/>
    <mergeCell ref="BT6:BT7"/>
    <mergeCell ref="BQ8:BQ9"/>
    <mergeCell ref="BR8:BR9"/>
    <mergeCell ref="BS8:BS9"/>
    <mergeCell ref="BT8:BT9"/>
    <mergeCell ref="AO56:AO57"/>
    <mergeCell ref="AP56:AP57"/>
    <mergeCell ref="AQ56:AQ57"/>
    <mergeCell ref="AR56:AR57"/>
    <mergeCell ref="AO58:AO59"/>
    <mergeCell ref="AP58:AP59"/>
    <mergeCell ref="AQ58:AQ59"/>
    <mergeCell ref="AR58:AR59"/>
    <mergeCell ref="AO52:AO53"/>
    <mergeCell ref="AP52:AP53"/>
    <mergeCell ref="AQ52:AQ53"/>
    <mergeCell ref="AR52:AR53"/>
    <mergeCell ref="AO54:AO55"/>
    <mergeCell ref="AP54:AP55"/>
    <mergeCell ref="AQ54:AQ55"/>
    <mergeCell ref="AR54:AR55"/>
    <mergeCell ref="AQ48:AQ49"/>
    <mergeCell ref="AR48:AR49"/>
    <mergeCell ref="AO44:AO45"/>
    <mergeCell ref="AP44:AP45"/>
    <mergeCell ref="AQ44:AQ45"/>
    <mergeCell ref="AR44:AR45"/>
    <mergeCell ref="AO46:AO47"/>
    <mergeCell ref="AP46:AP47"/>
    <mergeCell ref="AQ46:AQ47"/>
    <mergeCell ref="AR46:AR47"/>
    <mergeCell ref="AO40:AO41"/>
    <mergeCell ref="AP40:AP41"/>
    <mergeCell ref="AQ40:AQ41"/>
    <mergeCell ref="AR40:AR41"/>
    <mergeCell ref="AO42:AO43"/>
    <mergeCell ref="AP42:AP43"/>
    <mergeCell ref="AQ42:AQ43"/>
    <mergeCell ref="AR42:AR43"/>
    <mergeCell ref="AO36:AO37"/>
    <mergeCell ref="AP36:AP37"/>
    <mergeCell ref="AQ36:AQ37"/>
    <mergeCell ref="AR36:AR37"/>
    <mergeCell ref="AO38:AO39"/>
    <mergeCell ref="AP38:AP39"/>
    <mergeCell ref="AQ38:AQ39"/>
    <mergeCell ref="AR38:AR39"/>
    <mergeCell ref="AO32:AO33"/>
    <mergeCell ref="AP32:AP33"/>
    <mergeCell ref="AQ32:AQ33"/>
    <mergeCell ref="AR32:AR33"/>
    <mergeCell ref="AO34:AO35"/>
    <mergeCell ref="AP34:AP35"/>
    <mergeCell ref="AQ34:AQ35"/>
    <mergeCell ref="AR34:AR35"/>
    <mergeCell ref="AO28:AO29"/>
    <mergeCell ref="AP28:AP29"/>
    <mergeCell ref="AQ28:AQ29"/>
    <mergeCell ref="AR28:AR29"/>
    <mergeCell ref="AO30:AO31"/>
    <mergeCell ref="AP30:AP31"/>
    <mergeCell ref="AQ30:AQ31"/>
    <mergeCell ref="AR30:AR31"/>
    <mergeCell ref="AO24:AO25"/>
    <mergeCell ref="AP24:AP25"/>
    <mergeCell ref="AQ24:AQ25"/>
    <mergeCell ref="AR24:AR25"/>
    <mergeCell ref="AO26:AO27"/>
    <mergeCell ref="AP26:AP27"/>
    <mergeCell ref="AQ26:AQ27"/>
    <mergeCell ref="AR26:AR27"/>
    <mergeCell ref="AP20:AP21"/>
    <mergeCell ref="AQ20:AQ21"/>
    <mergeCell ref="AR20:AR21"/>
    <mergeCell ref="AO18:AO19"/>
    <mergeCell ref="AP18:AP19"/>
    <mergeCell ref="AQ18:AQ19"/>
    <mergeCell ref="AR18:AR19"/>
    <mergeCell ref="AO20:AO21"/>
    <mergeCell ref="AO14:AO15"/>
    <mergeCell ref="AP14:AP15"/>
    <mergeCell ref="AQ14:AQ15"/>
    <mergeCell ref="AR14:AR15"/>
    <mergeCell ref="AO16:AO17"/>
    <mergeCell ref="AP16:AP17"/>
    <mergeCell ref="AQ16:AQ17"/>
    <mergeCell ref="AR16:AR17"/>
    <mergeCell ref="AO10:AO11"/>
    <mergeCell ref="AP10:AP11"/>
    <mergeCell ref="AQ10:AQ11"/>
    <mergeCell ref="AR10:AR11"/>
    <mergeCell ref="AO12:AO13"/>
    <mergeCell ref="AP12:AP13"/>
    <mergeCell ref="AQ12:AQ13"/>
    <mergeCell ref="AR12:AR13"/>
    <mergeCell ref="AO6:AO7"/>
    <mergeCell ref="AP6:AP7"/>
    <mergeCell ref="AQ6:AQ7"/>
    <mergeCell ref="AR6:AR7"/>
    <mergeCell ref="AO8:AO9"/>
    <mergeCell ref="AP8:AP9"/>
    <mergeCell ref="AQ8:AQ9"/>
    <mergeCell ref="AR8:AR9"/>
    <mergeCell ref="AF54:AF55"/>
    <mergeCell ref="AG54:AG55"/>
    <mergeCell ref="AF58:AF59"/>
    <mergeCell ref="AG58:AG59"/>
    <mergeCell ref="AH58:AH59"/>
    <mergeCell ref="AI58:AI59"/>
    <mergeCell ref="BU52:BU53"/>
    <mergeCell ref="BU54:BU55"/>
    <mergeCell ref="BU56:BU57"/>
    <mergeCell ref="BU58:BU59"/>
    <mergeCell ref="AI54:AI55"/>
    <mergeCell ref="AF56:AF57"/>
    <mergeCell ref="AG56:AG57"/>
    <mergeCell ref="AH56:AH57"/>
    <mergeCell ref="AI56:AI57"/>
    <mergeCell ref="AH54:AH55"/>
    <mergeCell ref="BU40:BU41"/>
    <mergeCell ref="BU42:BU43"/>
    <mergeCell ref="BU44:BU45"/>
    <mergeCell ref="BU46:BU47"/>
    <mergeCell ref="BU48:BU49"/>
    <mergeCell ref="BU50:BU51"/>
    <mergeCell ref="BU28:BU29"/>
    <mergeCell ref="BU30:BU31"/>
    <mergeCell ref="BU32:BU33"/>
    <mergeCell ref="BU34:BU35"/>
    <mergeCell ref="BU36:BU37"/>
    <mergeCell ref="BU38:BU39"/>
    <mergeCell ref="BU16:BU17"/>
    <mergeCell ref="BU18:BU19"/>
    <mergeCell ref="BU20:BU21"/>
    <mergeCell ref="BU22:BU23"/>
    <mergeCell ref="BU24:BU25"/>
    <mergeCell ref="BU26:BU27"/>
    <mergeCell ref="AM32:AM33"/>
    <mergeCell ref="AM34:AM35"/>
    <mergeCell ref="AM54:AM55"/>
    <mergeCell ref="AM56:AM57"/>
    <mergeCell ref="AM58:AM59"/>
    <mergeCell ref="BU6:BU7"/>
    <mergeCell ref="BU8:BU9"/>
    <mergeCell ref="BU10:BU11"/>
    <mergeCell ref="BU12:BU13"/>
    <mergeCell ref="BU14:BU15"/>
    <mergeCell ref="AM20:AM21"/>
    <mergeCell ref="AM22:AM23"/>
    <mergeCell ref="AM24:AM25"/>
    <mergeCell ref="AM26:AM27"/>
    <mergeCell ref="AM28:AM29"/>
    <mergeCell ref="AM30:AM31"/>
    <mergeCell ref="AJ54:AJ55"/>
    <mergeCell ref="AJ56:AJ57"/>
    <mergeCell ref="AJ58:AJ59"/>
    <mergeCell ref="D54:D55"/>
    <mergeCell ref="E54:E55"/>
    <mergeCell ref="F54:F55"/>
    <mergeCell ref="G54:G55"/>
    <mergeCell ref="D56:D57"/>
    <mergeCell ref="E56:E57"/>
    <mergeCell ref="F56:F57"/>
    <mergeCell ref="B58:B59"/>
    <mergeCell ref="G56:G57"/>
    <mergeCell ref="D58:D59"/>
    <mergeCell ref="E58:E59"/>
    <mergeCell ref="F58:F59"/>
    <mergeCell ref="G58:G59"/>
    <mergeCell ref="B56:B57"/>
    <mergeCell ref="D50:D51"/>
    <mergeCell ref="D52:D53"/>
    <mergeCell ref="B54:B55"/>
    <mergeCell ref="B48:B49"/>
    <mergeCell ref="B50:B51"/>
    <mergeCell ref="B52:B53"/>
    <mergeCell ref="AG40:AG41"/>
    <mergeCell ref="F42:F43"/>
    <mergeCell ref="D48:D49"/>
    <mergeCell ref="E46:E47"/>
    <mergeCell ref="F46:F47"/>
    <mergeCell ref="G46:G47"/>
    <mergeCell ref="E44:E45"/>
    <mergeCell ref="F44:F45"/>
    <mergeCell ref="G44:G45"/>
    <mergeCell ref="AI44:AI45"/>
    <mergeCell ref="G42:G43"/>
    <mergeCell ref="AF48:AF49"/>
    <mergeCell ref="E52:E53"/>
    <mergeCell ref="F52:F53"/>
    <mergeCell ref="G52:G53"/>
    <mergeCell ref="E50:E51"/>
    <mergeCell ref="F50:F51"/>
    <mergeCell ref="G50:G51"/>
    <mergeCell ref="AG44:AG45"/>
    <mergeCell ref="AI42:AI43"/>
    <mergeCell ref="AG42:AG43"/>
    <mergeCell ref="AI38:AI39"/>
    <mergeCell ref="AH40:AH41"/>
    <mergeCell ref="AG38:AG39"/>
    <mergeCell ref="E48:E49"/>
    <mergeCell ref="F48:F49"/>
    <mergeCell ref="G48:G49"/>
    <mergeCell ref="AH44:AH45"/>
    <mergeCell ref="AG48:AG49"/>
    <mergeCell ref="AG50:AG51"/>
    <mergeCell ref="AH48:AH49"/>
    <mergeCell ref="AG46:AG47"/>
    <mergeCell ref="AI46:AI47"/>
    <mergeCell ref="AH46:AH47"/>
    <mergeCell ref="AH50:AH51"/>
    <mergeCell ref="AI48:AI49"/>
    <mergeCell ref="AI22:AI23"/>
    <mergeCell ref="AI34:AI35"/>
    <mergeCell ref="AH28:AH29"/>
    <mergeCell ref="AH22:AH23"/>
    <mergeCell ref="AH24:AH25"/>
    <mergeCell ref="AI26:AI27"/>
    <mergeCell ref="AI24:AI25"/>
    <mergeCell ref="AI28:AI29"/>
    <mergeCell ref="AH32:AH33"/>
    <mergeCell ref="AI32:AI33"/>
    <mergeCell ref="AG24:AG25"/>
    <mergeCell ref="AH36:AH37"/>
    <mergeCell ref="AG34:AG35"/>
    <mergeCell ref="AG30:AG31"/>
    <mergeCell ref="AG26:AG27"/>
    <mergeCell ref="AH34:AH35"/>
    <mergeCell ref="AH26:AH27"/>
    <mergeCell ref="AG28:AG29"/>
    <mergeCell ref="AH30:AH31"/>
    <mergeCell ref="AG32:AG33"/>
    <mergeCell ref="AI12:AI13"/>
    <mergeCell ref="AG14:AG15"/>
    <mergeCell ref="AI14:AI15"/>
    <mergeCell ref="AH12:AH13"/>
    <mergeCell ref="AG12:AG13"/>
    <mergeCell ref="AH14:AH15"/>
    <mergeCell ref="G38:G39"/>
    <mergeCell ref="E36:E37"/>
    <mergeCell ref="F36:F37"/>
    <mergeCell ref="AG10:AG11"/>
    <mergeCell ref="AI10:AI11"/>
    <mergeCell ref="AH6:AH7"/>
    <mergeCell ref="AH8:AH9"/>
    <mergeCell ref="AH10:AH11"/>
    <mergeCell ref="AG6:AG7"/>
    <mergeCell ref="AI6:AI7"/>
    <mergeCell ref="E28:E29"/>
    <mergeCell ref="F28:F29"/>
    <mergeCell ref="G28:G29"/>
    <mergeCell ref="E30:E31"/>
    <mergeCell ref="E40:E41"/>
    <mergeCell ref="F40:F41"/>
    <mergeCell ref="G40:G41"/>
    <mergeCell ref="G32:G33"/>
    <mergeCell ref="E34:E35"/>
    <mergeCell ref="E38:E39"/>
    <mergeCell ref="F26:F27"/>
    <mergeCell ref="G26:G27"/>
    <mergeCell ref="E24:E25"/>
    <mergeCell ref="F24:F25"/>
    <mergeCell ref="G24:G25"/>
    <mergeCell ref="E26:E27"/>
    <mergeCell ref="F22:F23"/>
    <mergeCell ref="G22:G23"/>
    <mergeCell ref="E20:E21"/>
    <mergeCell ref="F20:F21"/>
    <mergeCell ref="G20:G21"/>
    <mergeCell ref="E22:E23"/>
    <mergeCell ref="F18:F19"/>
    <mergeCell ref="G18:G19"/>
    <mergeCell ref="E16:E17"/>
    <mergeCell ref="F16:F17"/>
    <mergeCell ref="G16:G17"/>
    <mergeCell ref="E18:E19"/>
    <mergeCell ref="G14:G15"/>
    <mergeCell ref="E10:E11"/>
    <mergeCell ref="F10:F11"/>
    <mergeCell ref="G10:G11"/>
    <mergeCell ref="E12:E13"/>
    <mergeCell ref="F12:F13"/>
    <mergeCell ref="G12:G13"/>
    <mergeCell ref="E14:E15"/>
    <mergeCell ref="D18:D19"/>
    <mergeCell ref="D24:D25"/>
    <mergeCell ref="D46:D47"/>
    <mergeCell ref="F6:F7"/>
    <mergeCell ref="G6:G7"/>
    <mergeCell ref="E8:E9"/>
    <mergeCell ref="F8:F9"/>
    <mergeCell ref="G8:G9"/>
    <mergeCell ref="E6:E7"/>
    <mergeCell ref="F14:F15"/>
    <mergeCell ref="D6:D7"/>
    <mergeCell ref="D8:D9"/>
    <mergeCell ref="D10:D11"/>
    <mergeCell ref="D12:D13"/>
    <mergeCell ref="D14:D15"/>
    <mergeCell ref="D16:D17"/>
    <mergeCell ref="D36:D37"/>
    <mergeCell ref="D38:D39"/>
    <mergeCell ref="F30:F31"/>
    <mergeCell ref="G30:G31"/>
    <mergeCell ref="F34:F35"/>
    <mergeCell ref="G34:G35"/>
    <mergeCell ref="E32:E33"/>
    <mergeCell ref="F32:F33"/>
    <mergeCell ref="G36:G37"/>
    <mergeCell ref="F38:F39"/>
    <mergeCell ref="AJ6:AJ7"/>
    <mergeCell ref="AJ8:AJ9"/>
    <mergeCell ref="AJ10:AJ11"/>
    <mergeCell ref="AJ12:AJ13"/>
    <mergeCell ref="AF44:AF45"/>
    <mergeCell ref="AF46:AF47"/>
    <mergeCell ref="AF30:AF31"/>
    <mergeCell ref="AF32:AF33"/>
    <mergeCell ref="AG8:AG9"/>
    <mergeCell ref="AI8:AI9"/>
    <mergeCell ref="AJ20:AJ21"/>
    <mergeCell ref="AF24:AF25"/>
    <mergeCell ref="AF26:AF27"/>
    <mergeCell ref="AF28:AF29"/>
    <mergeCell ref="AF20:AF21"/>
    <mergeCell ref="AF22:AF23"/>
    <mergeCell ref="AG20:AG21"/>
    <mergeCell ref="AI20:AI21"/>
    <mergeCell ref="AH20:AH21"/>
    <mergeCell ref="AG22:AG23"/>
    <mergeCell ref="B40:B41"/>
    <mergeCell ref="B42:B43"/>
    <mergeCell ref="B44:B45"/>
    <mergeCell ref="AF36:AF37"/>
    <mergeCell ref="AF38:AF39"/>
    <mergeCell ref="D40:D41"/>
    <mergeCell ref="D42:D43"/>
    <mergeCell ref="D44:D45"/>
    <mergeCell ref="E42:E43"/>
    <mergeCell ref="AF40:AF41"/>
    <mergeCell ref="B46:B47"/>
    <mergeCell ref="B36:B37"/>
    <mergeCell ref="B38:B39"/>
    <mergeCell ref="B18:B19"/>
    <mergeCell ref="B20:B21"/>
    <mergeCell ref="B22:B23"/>
    <mergeCell ref="B24:B25"/>
    <mergeCell ref="B26:B27"/>
    <mergeCell ref="B28:B29"/>
    <mergeCell ref="B30:B31"/>
    <mergeCell ref="B32:B33"/>
    <mergeCell ref="B34:B35"/>
    <mergeCell ref="D20:D21"/>
    <mergeCell ref="D22:D23"/>
    <mergeCell ref="D28:D29"/>
    <mergeCell ref="D30:D31"/>
    <mergeCell ref="D26:D27"/>
    <mergeCell ref="D32:D33"/>
    <mergeCell ref="D34:D35"/>
    <mergeCell ref="B6:B7"/>
    <mergeCell ref="B16:B17"/>
    <mergeCell ref="B8:B9"/>
    <mergeCell ref="B10:B11"/>
    <mergeCell ref="B12:B13"/>
    <mergeCell ref="B14:B15"/>
    <mergeCell ref="AG16:AG17"/>
    <mergeCell ref="AI16:AI17"/>
    <mergeCell ref="AH16:AH17"/>
    <mergeCell ref="AI18:AI19"/>
    <mergeCell ref="AF6:AF7"/>
    <mergeCell ref="AF8:AF9"/>
    <mergeCell ref="AF10:AF11"/>
    <mergeCell ref="AF12:AF13"/>
    <mergeCell ref="AH18:AH19"/>
    <mergeCell ref="AG18:AG19"/>
    <mergeCell ref="AJ22:AJ23"/>
    <mergeCell ref="AJ24:AJ25"/>
    <mergeCell ref="AJ26:AJ27"/>
    <mergeCell ref="AJ28:AJ29"/>
    <mergeCell ref="AF14:AF15"/>
    <mergeCell ref="AJ14:AJ15"/>
    <mergeCell ref="AJ16:AJ17"/>
    <mergeCell ref="AJ18:AJ19"/>
    <mergeCell ref="AF16:AF17"/>
    <mergeCell ref="AF18:AF19"/>
    <mergeCell ref="AM14:AM15"/>
    <mergeCell ref="AM16:AM17"/>
    <mergeCell ref="AM18:AM19"/>
    <mergeCell ref="AM6:AM7"/>
    <mergeCell ref="AM8:AM9"/>
    <mergeCell ref="AM10:AM11"/>
    <mergeCell ref="AM12:AM13"/>
    <mergeCell ref="AF52:AF53"/>
    <mergeCell ref="AG36:AG37"/>
    <mergeCell ref="AI36:AI37"/>
    <mergeCell ref="AG52:AG53"/>
    <mergeCell ref="AI52:AI53"/>
    <mergeCell ref="AH52:AH53"/>
    <mergeCell ref="AI50:AI51"/>
    <mergeCell ref="AH38:AH39"/>
    <mergeCell ref="AI40:AI41"/>
    <mergeCell ref="AH42:AH43"/>
    <mergeCell ref="AJ52:AJ53"/>
    <mergeCell ref="AM48:AM49"/>
    <mergeCell ref="AM50:AM51"/>
    <mergeCell ref="AM52:AM53"/>
    <mergeCell ref="AJ48:AJ49"/>
    <mergeCell ref="AJ50:AJ51"/>
    <mergeCell ref="AF50:AF51"/>
    <mergeCell ref="AJ30:AJ31"/>
    <mergeCell ref="AJ34:AJ35"/>
    <mergeCell ref="AJ36:AJ37"/>
    <mergeCell ref="AI30:AI31"/>
    <mergeCell ref="AJ38:AJ39"/>
    <mergeCell ref="AJ40:AJ41"/>
    <mergeCell ref="AJ32:AJ33"/>
    <mergeCell ref="AF34:AF35"/>
    <mergeCell ref="AF42:AF43"/>
    <mergeCell ref="AM36:AM37"/>
    <mergeCell ref="AM38:AM39"/>
    <mergeCell ref="AJ44:AJ45"/>
    <mergeCell ref="AJ46:AJ47"/>
    <mergeCell ref="AM40:AM41"/>
    <mergeCell ref="AM42:AM43"/>
    <mergeCell ref="AM44:AM45"/>
    <mergeCell ref="AM46:AM47"/>
    <mergeCell ref="AJ42:AJ43"/>
  </mergeCells>
  <phoneticPr fontId="19"/>
  <printOptions horizontalCentered="1" verticalCentered="1"/>
  <pageMargins left="0.19685039370078741" right="0.19685039370078741" top="0.39370078740157483" bottom="0.19685039370078741" header="0.51181102362204722" footer="0.51181102362204722"/>
  <pageSetup paperSize="9" scale="6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66BD18-1C66-4EC8-A7DA-49B4AEE0231D}">
  <sheetPr>
    <pageSetUpPr fitToPage="1"/>
  </sheetPr>
  <dimension ref="A1:AW61"/>
  <sheetViews>
    <sheetView view="pageBreakPreview" topLeftCell="C1" zoomScale="60" zoomScaleNormal="70" workbookViewId="0">
      <selection activeCell="BB36" sqref="BB36"/>
    </sheetView>
  </sheetViews>
  <sheetFormatPr defaultColWidth="8.77734375" defaultRowHeight="15.6" customHeight="1" x14ac:dyDescent="0.2"/>
  <cols>
    <col min="1" max="2" width="8.77734375" style="77" hidden="1" customWidth="1"/>
    <col min="3" max="3" width="3.6640625" style="77" bestFit="1" customWidth="1"/>
    <col min="4" max="4" width="10.6640625" style="77" customWidth="1"/>
    <col min="5" max="8" width="2.6640625" style="77" customWidth="1"/>
    <col min="9" max="9" width="2.6640625" style="78" customWidth="1"/>
    <col min="10" max="13" width="2.6640625" style="77" customWidth="1"/>
    <col min="14" max="14" width="2.6640625" style="78" customWidth="1"/>
    <col min="15" max="18" width="2.6640625" style="77" customWidth="1"/>
    <col min="19" max="19" width="2.6640625" style="78" customWidth="1"/>
    <col min="20" max="23" width="2.6640625" style="77" customWidth="1"/>
    <col min="24" max="24" width="2.6640625" style="78" customWidth="1"/>
    <col min="25" max="28" width="2.6640625" style="77" customWidth="1"/>
    <col min="29" max="29" width="2.6640625" style="78" customWidth="1"/>
    <col min="30" max="33" width="2.6640625" style="77" customWidth="1"/>
    <col min="34" max="34" width="2.6640625" style="78" customWidth="1"/>
    <col min="35" max="38" width="2.6640625" style="77" customWidth="1"/>
    <col min="39" max="39" width="2.6640625" style="78" customWidth="1"/>
    <col min="40" max="43" width="2.6640625" style="77" customWidth="1"/>
    <col min="44" max="44" width="2.6640625" style="78" customWidth="1"/>
    <col min="45" max="46" width="4.6640625" style="77" bestFit="1" customWidth="1"/>
    <col min="47" max="47" width="8.88671875" style="77" bestFit="1" customWidth="1"/>
    <col min="48" max="48" width="6.77734375" style="77" bestFit="1" customWidth="1"/>
    <col min="49" max="49" width="3.88671875" style="77" customWidth="1"/>
    <col min="50" max="16384" width="8.77734375" style="77"/>
  </cols>
  <sheetData>
    <row r="1" spans="1:49" ht="33" x14ac:dyDescent="0.2">
      <c r="C1" s="212" t="s">
        <v>375</v>
      </c>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row>
    <row r="2" spans="1:49" ht="15.6" customHeight="1" x14ac:dyDescent="0.2">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210" t="s">
        <v>374</v>
      </c>
      <c r="AO2" s="62"/>
      <c r="AP2" s="62"/>
      <c r="AQ2" s="62"/>
      <c r="AR2" s="62"/>
      <c r="AS2" s="62"/>
      <c r="AT2" s="62"/>
      <c r="AU2" s="62"/>
      <c r="AV2" s="62"/>
    </row>
    <row r="3" spans="1:49" ht="21" customHeight="1" x14ac:dyDescent="0.2">
      <c r="D3" s="80"/>
      <c r="I3" s="77"/>
      <c r="N3" s="77"/>
      <c r="R3" s="80"/>
      <c r="S3" s="80"/>
      <c r="T3" s="211" t="s">
        <v>319</v>
      </c>
      <c r="U3" s="62"/>
      <c r="V3" s="62"/>
      <c r="W3" s="62"/>
      <c r="X3" s="62"/>
      <c r="Y3" s="62"/>
      <c r="Z3" s="62"/>
      <c r="AA3" s="62"/>
      <c r="AB3" s="62"/>
      <c r="AC3" s="62"/>
      <c r="AD3" s="62"/>
      <c r="AE3" s="62"/>
      <c r="AF3" s="62"/>
      <c r="AG3" s="80"/>
      <c r="AH3" s="80"/>
      <c r="AM3" s="77"/>
      <c r="AN3" s="210" t="s">
        <v>1</v>
      </c>
      <c r="AO3" s="62"/>
      <c r="AP3" s="62"/>
      <c r="AQ3" s="62"/>
      <c r="AR3" s="62"/>
      <c r="AS3" s="62"/>
      <c r="AT3" s="62"/>
      <c r="AU3" s="62"/>
      <c r="AV3" s="62"/>
    </row>
    <row r="4" spans="1:49" ht="15.6" customHeight="1" thickBot="1" x14ac:dyDescent="0.25">
      <c r="D4" s="80"/>
      <c r="E4" s="80"/>
      <c r="F4" s="80"/>
      <c r="G4" s="80"/>
      <c r="H4" s="80"/>
      <c r="I4" s="80"/>
      <c r="J4" s="80"/>
      <c r="K4" s="80"/>
      <c r="L4" s="80"/>
      <c r="M4" s="80"/>
      <c r="N4" s="80"/>
      <c r="O4" s="80"/>
      <c r="P4" s="80"/>
      <c r="Q4" s="80"/>
      <c r="R4" s="80"/>
      <c r="S4" s="80"/>
      <c r="T4" s="209"/>
      <c r="U4" s="209"/>
      <c r="V4" s="209"/>
      <c r="W4" s="209"/>
      <c r="X4" s="209"/>
      <c r="Y4" s="209"/>
      <c r="Z4" s="209"/>
      <c r="AA4" s="209"/>
      <c r="AB4" s="209"/>
      <c r="AC4" s="209"/>
      <c r="AD4" s="209"/>
      <c r="AE4" s="209"/>
      <c r="AF4" s="209"/>
      <c r="AG4" s="80"/>
      <c r="AH4" s="80"/>
      <c r="AI4" s="80"/>
      <c r="AJ4" s="80"/>
      <c r="AK4" s="80"/>
      <c r="AL4" s="80"/>
      <c r="AM4" s="80"/>
      <c r="AN4" s="80"/>
      <c r="AO4" s="80"/>
      <c r="AP4" s="80"/>
      <c r="AQ4" s="80"/>
      <c r="AR4" s="80"/>
    </row>
    <row r="5" spans="1:49" ht="27" hidden="1" customHeight="1" x14ac:dyDescent="0.2">
      <c r="D5" s="208"/>
      <c r="E5" s="208">
        <v>1</v>
      </c>
      <c r="F5" s="208">
        <v>1</v>
      </c>
      <c r="G5" s="208">
        <v>1</v>
      </c>
      <c r="H5" s="208">
        <v>1</v>
      </c>
      <c r="I5" s="208">
        <v>1</v>
      </c>
      <c r="J5" s="208">
        <f>E5+1</f>
        <v>2</v>
      </c>
      <c r="K5" s="208">
        <f>F5+1</f>
        <v>2</v>
      </c>
      <c r="L5" s="208">
        <f>G5+1</f>
        <v>2</v>
      </c>
      <c r="M5" s="208">
        <f>H5+1</f>
        <v>2</v>
      </c>
      <c r="N5" s="208">
        <f>I5+1</f>
        <v>2</v>
      </c>
      <c r="O5" s="208">
        <f>J5+1</f>
        <v>3</v>
      </c>
      <c r="P5" s="208">
        <f>K5+1</f>
        <v>3</v>
      </c>
      <c r="Q5" s="208">
        <f>L5+1</f>
        <v>3</v>
      </c>
      <c r="R5" s="208">
        <f>M5+1</f>
        <v>3</v>
      </c>
      <c r="S5" s="208">
        <f>N5+1</f>
        <v>3</v>
      </c>
      <c r="T5" s="208">
        <f>O5+1</f>
        <v>4</v>
      </c>
      <c r="U5" s="208">
        <f>P5+1</f>
        <v>4</v>
      </c>
      <c r="V5" s="208">
        <f>Q5+1</f>
        <v>4</v>
      </c>
      <c r="W5" s="208">
        <f>R5+1</f>
        <v>4</v>
      </c>
      <c r="X5" s="208">
        <f>S5+1</f>
        <v>4</v>
      </c>
      <c r="Y5" s="208">
        <f>T5+1</f>
        <v>5</v>
      </c>
      <c r="Z5" s="208">
        <f>U5+1</f>
        <v>5</v>
      </c>
      <c r="AA5" s="208">
        <f>V5+1</f>
        <v>5</v>
      </c>
      <c r="AB5" s="208">
        <f>W5+1</f>
        <v>5</v>
      </c>
      <c r="AC5" s="208">
        <f>X5+1</f>
        <v>5</v>
      </c>
      <c r="AD5" s="208">
        <f>Y5+1</f>
        <v>6</v>
      </c>
      <c r="AE5" s="208">
        <f>Z5+1</f>
        <v>6</v>
      </c>
      <c r="AF5" s="208">
        <f>AA5+1</f>
        <v>6</v>
      </c>
      <c r="AG5" s="208">
        <f>AB5+1</f>
        <v>6</v>
      </c>
      <c r="AH5" s="208">
        <f>AC5+1</f>
        <v>6</v>
      </c>
      <c r="AI5" s="208">
        <f>AD5+1</f>
        <v>7</v>
      </c>
      <c r="AJ5" s="208">
        <f>AE5+1</f>
        <v>7</v>
      </c>
      <c r="AK5" s="208">
        <f>AF5+1</f>
        <v>7</v>
      </c>
      <c r="AL5" s="208">
        <f>AG5+1</f>
        <v>7</v>
      </c>
      <c r="AM5" s="208">
        <f>AH5+1</f>
        <v>7</v>
      </c>
      <c r="AN5" s="208">
        <f>AI5+1</f>
        <v>8</v>
      </c>
      <c r="AO5" s="208">
        <f>AJ5+1</f>
        <v>8</v>
      </c>
      <c r="AP5" s="208">
        <f>AK5+1</f>
        <v>8</v>
      </c>
      <c r="AQ5" s="208">
        <f>AL5+1</f>
        <v>8</v>
      </c>
      <c r="AR5" s="208">
        <f>AM5+1</f>
        <v>8</v>
      </c>
    </row>
    <row r="6" spans="1:49" ht="14.25" hidden="1" customHeight="1" thickBot="1" x14ac:dyDescent="0.25">
      <c r="D6" s="207"/>
      <c r="E6" s="206">
        <v>1</v>
      </c>
      <c r="F6" s="206">
        <v>2</v>
      </c>
      <c r="G6" s="206">
        <v>3</v>
      </c>
      <c r="H6" s="206">
        <v>4</v>
      </c>
      <c r="I6" s="206">
        <v>5</v>
      </c>
      <c r="J6" s="206">
        <f>E6</f>
        <v>1</v>
      </c>
      <c r="K6" s="206">
        <f>F6</f>
        <v>2</v>
      </c>
      <c r="L6" s="206">
        <f>G6</f>
        <v>3</v>
      </c>
      <c r="M6" s="206">
        <f>H6</f>
        <v>4</v>
      </c>
      <c r="N6" s="206">
        <f>I6</f>
        <v>5</v>
      </c>
      <c r="O6" s="206">
        <f>J6</f>
        <v>1</v>
      </c>
      <c r="P6" s="206">
        <f>K6</f>
        <v>2</v>
      </c>
      <c r="Q6" s="206">
        <f>L6</f>
        <v>3</v>
      </c>
      <c r="R6" s="206">
        <f>M6</f>
        <v>4</v>
      </c>
      <c r="S6" s="206">
        <f>N6</f>
        <v>5</v>
      </c>
      <c r="T6" s="206">
        <f>O6</f>
        <v>1</v>
      </c>
      <c r="U6" s="206">
        <f>P6</f>
        <v>2</v>
      </c>
      <c r="V6" s="206">
        <f>Q6</f>
        <v>3</v>
      </c>
      <c r="W6" s="206">
        <f>R6</f>
        <v>4</v>
      </c>
      <c r="X6" s="206">
        <f>S6</f>
        <v>5</v>
      </c>
      <c r="Y6" s="206">
        <f>T6</f>
        <v>1</v>
      </c>
      <c r="Z6" s="206">
        <f>U6</f>
        <v>2</v>
      </c>
      <c r="AA6" s="206">
        <f>V6</f>
        <v>3</v>
      </c>
      <c r="AB6" s="206">
        <f>W6</f>
        <v>4</v>
      </c>
      <c r="AC6" s="206">
        <f>X6</f>
        <v>5</v>
      </c>
      <c r="AD6" s="206">
        <f>Y6</f>
        <v>1</v>
      </c>
      <c r="AE6" s="206">
        <f>Z6</f>
        <v>2</v>
      </c>
      <c r="AF6" s="206">
        <f>AA6</f>
        <v>3</v>
      </c>
      <c r="AG6" s="206">
        <f>AB6</f>
        <v>4</v>
      </c>
      <c r="AH6" s="206">
        <f>AC6</f>
        <v>5</v>
      </c>
      <c r="AI6" s="206">
        <f>AD6</f>
        <v>1</v>
      </c>
      <c r="AJ6" s="206">
        <f>AE6</f>
        <v>2</v>
      </c>
      <c r="AK6" s="206">
        <f>AF6</f>
        <v>3</v>
      </c>
      <c r="AL6" s="206">
        <f>AG6</f>
        <v>4</v>
      </c>
      <c r="AM6" s="206">
        <f>AH6</f>
        <v>5</v>
      </c>
      <c r="AN6" s="206">
        <f>AI6</f>
        <v>1</v>
      </c>
      <c r="AO6" s="206">
        <f>AJ6</f>
        <v>2</v>
      </c>
      <c r="AP6" s="206">
        <f>AK6</f>
        <v>3</v>
      </c>
      <c r="AQ6" s="206">
        <f>AL6</f>
        <v>4</v>
      </c>
      <c r="AR6" s="206">
        <f>AM6</f>
        <v>5</v>
      </c>
    </row>
    <row r="7" spans="1:49" ht="13.8" x14ac:dyDescent="0.2">
      <c r="C7" s="205"/>
      <c r="D7" s="204"/>
      <c r="E7" s="203">
        <v>1</v>
      </c>
      <c r="F7" s="200"/>
      <c r="G7" s="200"/>
      <c r="H7" s="200"/>
      <c r="I7" s="202"/>
      <c r="J7" s="201">
        <v>2</v>
      </c>
      <c r="K7" s="200"/>
      <c r="L7" s="200"/>
      <c r="M7" s="200"/>
      <c r="N7" s="202"/>
      <c r="O7" s="201">
        <v>3</v>
      </c>
      <c r="P7" s="200"/>
      <c r="Q7" s="200"/>
      <c r="R7" s="200"/>
      <c r="S7" s="202"/>
      <c r="T7" s="201">
        <v>4</v>
      </c>
      <c r="U7" s="200"/>
      <c r="V7" s="200"/>
      <c r="W7" s="200"/>
      <c r="X7" s="202"/>
      <c r="Y7" s="201">
        <v>5</v>
      </c>
      <c r="Z7" s="200"/>
      <c r="AA7" s="200"/>
      <c r="AB7" s="200"/>
      <c r="AC7" s="202"/>
      <c r="AD7" s="201">
        <v>6</v>
      </c>
      <c r="AE7" s="200"/>
      <c r="AF7" s="200"/>
      <c r="AG7" s="200"/>
      <c r="AH7" s="202"/>
      <c r="AI7" s="201">
        <v>7</v>
      </c>
      <c r="AJ7" s="200"/>
      <c r="AK7" s="200"/>
      <c r="AL7" s="200"/>
      <c r="AM7" s="202"/>
      <c r="AN7" s="201">
        <v>8</v>
      </c>
      <c r="AO7" s="200"/>
      <c r="AP7" s="200"/>
      <c r="AQ7" s="200"/>
      <c r="AR7" s="199"/>
      <c r="AS7" s="198" t="s">
        <v>373</v>
      </c>
      <c r="AT7" s="197" t="s">
        <v>372</v>
      </c>
      <c r="AU7" s="197" t="s">
        <v>371</v>
      </c>
      <c r="AV7" s="196" t="s">
        <v>370</v>
      </c>
    </row>
    <row r="8" spans="1:49" ht="29.25" customHeight="1" thickBot="1" x14ac:dyDescent="0.25">
      <c r="C8" s="195"/>
      <c r="D8" s="194"/>
      <c r="E8" s="193" t="str">
        <f>IF(VLOOKUP(E5,$A$9:$D$48,4,FALSE)="","",VLOOKUP(E5,$A$9:$D$48,4,FALSE))</f>
        <v>吉田</v>
      </c>
      <c r="F8" s="191"/>
      <c r="G8" s="191"/>
      <c r="H8" s="191"/>
      <c r="I8" s="191"/>
      <c r="J8" s="192" t="str">
        <f>IF(VLOOKUP(J5,$A$9:$D$48,4,FALSE)="","",VLOOKUP(J5,$A$9:$D$48,4,FALSE))</f>
        <v>明田</v>
      </c>
      <c r="K8" s="191"/>
      <c r="L8" s="191"/>
      <c r="M8" s="191"/>
      <c r="N8" s="191"/>
      <c r="O8" s="191" t="str">
        <f>IF(VLOOKUP(O5,$A$9:$D$48,4,FALSE)="","",VLOOKUP(O5,$A$9:$D$48,4,FALSE))</f>
        <v>藤本</v>
      </c>
      <c r="P8" s="191"/>
      <c r="Q8" s="191"/>
      <c r="R8" s="191"/>
      <c r="S8" s="191"/>
      <c r="T8" s="191" t="str">
        <f>IF(VLOOKUP(T5,$A$9:$D$48,4,FALSE)="","",VLOOKUP(T5,$A$9:$D$48,4,FALSE))</f>
        <v>割石</v>
      </c>
      <c r="U8" s="191"/>
      <c r="V8" s="191"/>
      <c r="W8" s="191"/>
      <c r="X8" s="191"/>
      <c r="Y8" s="191" t="str">
        <f>IF(VLOOKUP(Y5,$A$9:$D$48,4,FALSE)="","",VLOOKUP(Y5,$A$9:$D$48,4,FALSE))</f>
        <v>本庄</v>
      </c>
      <c r="Z8" s="191"/>
      <c r="AA8" s="191"/>
      <c r="AB8" s="191"/>
      <c r="AC8" s="191"/>
      <c r="AD8" s="191" t="str">
        <f>IF(VLOOKUP(AD5,$A$9:$D$48,4,FALSE)="","",VLOOKUP(AD5,$A$9:$D$48,4,FALSE))</f>
        <v>北野</v>
      </c>
      <c r="AE8" s="191"/>
      <c r="AF8" s="191"/>
      <c r="AG8" s="191"/>
      <c r="AH8" s="191"/>
      <c r="AI8" s="191" t="str">
        <f>IF(VLOOKUP(AI5,$A$9:$D$48,4,FALSE)="","",VLOOKUP(AI5,$A$9:$D$48,4,FALSE))</f>
        <v>宮武</v>
      </c>
      <c r="AJ8" s="191"/>
      <c r="AK8" s="191"/>
      <c r="AL8" s="191"/>
      <c r="AM8" s="191"/>
      <c r="AN8" s="191" t="str">
        <f>IF(VLOOKUP(AN5,$A$9:$D$48,4,FALSE)="","",VLOOKUP(AN5,$A$9:$D$48,4,FALSE))</f>
        <v>木村</v>
      </c>
      <c r="AO8" s="191"/>
      <c r="AP8" s="191"/>
      <c r="AQ8" s="191"/>
      <c r="AR8" s="190"/>
      <c r="AS8" s="189"/>
      <c r="AT8" s="188"/>
      <c r="AU8" s="188"/>
      <c r="AV8" s="187"/>
    </row>
    <row r="9" spans="1:49" ht="12" customHeight="1" x14ac:dyDescent="0.2">
      <c r="A9" s="77">
        <v>1</v>
      </c>
      <c r="B9" s="77">
        <v>1</v>
      </c>
      <c r="C9" s="186">
        <v>1</v>
      </c>
      <c r="D9" s="185" t="s">
        <v>369</v>
      </c>
      <c r="E9" s="183" t="str">
        <f>IF(E10="","",IF(E10&gt;I10,"○","×"))</f>
        <v/>
      </c>
      <c r="F9" s="107"/>
      <c r="G9" s="107"/>
      <c r="H9" s="107"/>
      <c r="I9" s="157"/>
      <c r="J9" s="134" t="str">
        <f>IF(J10="","",IF(J10="W","○",IF(J10="L","×",IF(J10&gt;N10,"○","×"))))</f>
        <v>○</v>
      </c>
      <c r="K9" s="159">
        <v>11</v>
      </c>
      <c r="L9" s="160" t="s">
        <v>358</v>
      </c>
      <c r="M9" s="159">
        <v>5</v>
      </c>
      <c r="N9" s="162"/>
      <c r="O9" s="134" t="str">
        <f>IF(O10="","",IF(O10="W","○",IF(O10="L","×",IF(O10&gt;S10,"○","×"))))</f>
        <v>○</v>
      </c>
      <c r="P9" s="159">
        <v>8</v>
      </c>
      <c r="Q9" s="160" t="s">
        <v>358</v>
      </c>
      <c r="R9" s="159">
        <v>11</v>
      </c>
      <c r="S9" s="162"/>
      <c r="T9" s="134" t="str">
        <f>IF(T10="","",IF(T10="W","○",IF(T10="L","×",IF(T10&gt;X10,"○","×"))))</f>
        <v>×</v>
      </c>
      <c r="U9" s="159">
        <v>10</v>
      </c>
      <c r="V9" s="160" t="s">
        <v>358</v>
      </c>
      <c r="W9" s="159">
        <v>12</v>
      </c>
      <c r="X9" s="162"/>
      <c r="Y9" s="134" t="str">
        <f>IF(Y10="","",IF(Y10="W","○",IF(Y10="L","×",IF(Y10&gt;AC10,"○","×"))))</f>
        <v>○</v>
      </c>
      <c r="Z9" s="159">
        <v>11</v>
      </c>
      <c r="AA9" s="160" t="s">
        <v>358</v>
      </c>
      <c r="AB9" s="159">
        <v>6</v>
      </c>
      <c r="AC9" s="162"/>
      <c r="AD9" s="134" t="str">
        <f>IF(AD10="","",IF(AD10="W","○",IF(AD10="L","×",IF(AD10&gt;AH10,"○","×"))))</f>
        <v>×</v>
      </c>
      <c r="AE9" s="159">
        <v>9</v>
      </c>
      <c r="AF9" s="160" t="s">
        <v>358</v>
      </c>
      <c r="AG9" s="159">
        <v>11</v>
      </c>
      <c r="AH9" s="162"/>
      <c r="AI9" s="134" t="str">
        <f>IF(AI10="","",IF(AI10="W","○",IF(AI10="L","×",IF(AI10&gt;AM10,"○","×"))))</f>
        <v>×</v>
      </c>
      <c r="AJ9" s="159">
        <v>11</v>
      </c>
      <c r="AK9" s="160" t="s">
        <v>358</v>
      </c>
      <c r="AL9" s="159">
        <v>8</v>
      </c>
      <c r="AM9" s="162"/>
      <c r="AN9" s="134" t="str">
        <f>IF(AN10="","",IF(AN10="W","○",IF(AN10="L","×",IF(AN10&gt;AR10,"○","×"))))</f>
        <v>○</v>
      </c>
      <c r="AO9" s="159">
        <v>15</v>
      </c>
      <c r="AP9" s="160" t="s">
        <v>358</v>
      </c>
      <c r="AQ9" s="159">
        <v>13</v>
      </c>
      <c r="AR9" s="158"/>
      <c r="AS9" s="126">
        <f>IF($D9="","",COUNTIF($E9:$AR13,"○"))</f>
        <v>4</v>
      </c>
      <c r="AT9" s="125">
        <f>IF($D9="","",COUNTIF($E9:$AR13,"×"))</f>
        <v>3</v>
      </c>
      <c r="AU9" s="124">
        <f>IF($D9="","",AS9*2+AT9)</f>
        <v>11</v>
      </c>
      <c r="AV9" s="123">
        <f>IF($D9="","",RANK(AU9,$AU$9:$AU$48))</f>
        <v>4</v>
      </c>
      <c r="AW9" s="81"/>
    </row>
    <row r="10" spans="1:49" ht="12" customHeight="1" x14ac:dyDescent="0.2">
      <c r="A10" s="77">
        <v>1</v>
      </c>
      <c r="B10" s="77">
        <v>2</v>
      </c>
      <c r="C10" s="121"/>
      <c r="D10" s="184"/>
      <c r="E10" s="183"/>
      <c r="F10" s="107"/>
      <c r="G10" s="107"/>
      <c r="H10" s="107"/>
      <c r="I10" s="157"/>
      <c r="J10" s="113">
        <f>IF(K9="","",IF(K9&gt;M9,1,0)+IF(K10&gt;M10,1,0)+IF(K11&gt;M11,1,0)+IF(K12&gt;M12,1,0)+IF(K13&gt;M13,1,0))</f>
        <v>3</v>
      </c>
      <c r="K10" s="156">
        <v>11</v>
      </c>
      <c r="L10" s="111" t="s">
        <v>358</v>
      </c>
      <c r="M10" s="156">
        <v>5</v>
      </c>
      <c r="N10" s="109">
        <f>IF(OR(J10="L",J10="W"),"",IF(K9="","",IF(K9&lt;M9,1,0)+IF(K10&lt;M10,1,0)+IF(K11&lt;M11,1,0)+IF(K12&lt;M12,1,0)+IF(K13&lt;M13,1,0)))</f>
        <v>0</v>
      </c>
      <c r="O10" s="113">
        <f>IF(P9="","",IF(P9&gt;R9,1,0)+IF(P10&gt;R10,1,0)+IF(P11&gt;R11,1,0)+IF(P12&gt;R12,1,0)+IF(P13&gt;R13,1,0))</f>
        <v>3</v>
      </c>
      <c r="P10" s="156">
        <v>11</v>
      </c>
      <c r="Q10" s="111" t="s">
        <v>358</v>
      </c>
      <c r="R10" s="156">
        <v>4</v>
      </c>
      <c r="S10" s="109">
        <f>IF(OR(O10="L",O10="W"),"",IF(P9="","",IF(P9&lt;R9,1,0)+IF(P10&lt;R10,1,0)+IF(P11&lt;R11,1,0)+IF(P12&lt;R12,1,0)+IF(P13&lt;R13,1,0)))</f>
        <v>2</v>
      </c>
      <c r="T10" s="113">
        <f>IF(U9="","",IF(U9&gt;W9,1,0)+IF(U10&gt;W10,1,0)+IF(U11&gt;W11,1,0)+IF(U12&gt;W12,1,0)+IF(U13&gt;W13,1,0))</f>
        <v>0</v>
      </c>
      <c r="U10" s="156">
        <v>7</v>
      </c>
      <c r="V10" s="111" t="s">
        <v>358</v>
      </c>
      <c r="W10" s="156">
        <v>11</v>
      </c>
      <c r="X10" s="109">
        <f>IF(OR(T10="L",T10="W"),"",IF(U9="","",IF(U9&lt;W9,1,0)+IF(U10&lt;W10,1,0)+IF(U11&lt;W11,1,0)+IF(U12&lt;W12,1,0)+IF(U13&lt;W13,1,0)))</f>
        <v>3</v>
      </c>
      <c r="Y10" s="113">
        <f>IF(Z9="","",IF(Z9&gt;AB9,1,0)+IF(Z10&gt;AB10,1,0)+IF(Z11&gt;AB11,1,0)+IF(Z12&gt;AB12,1,0)+IF(Z13&gt;AB13,1,0))</f>
        <v>3</v>
      </c>
      <c r="Z10" s="156">
        <v>11</v>
      </c>
      <c r="AA10" s="111" t="s">
        <v>358</v>
      </c>
      <c r="AB10" s="156">
        <v>6</v>
      </c>
      <c r="AC10" s="109">
        <f>IF(OR(Y10="L",Y10="W"),"",IF(Z9="","",IF(Z9&lt;AB9,1,0)+IF(Z10&lt;AB10,1,0)+IF(Z11&lt;AB11,1,0)+IF(Z12&lt;AB12,1,0)+IF(Z13&lt;AB13,1,0)))</f>
        <v>0</v>
      </c>
      <c r="AD10" s="113">
        <f>IF(AE9="","",IF(AE9&gt;AG9,1,0)+IF(AE10&gt;AG10,1,0)+IF(AE11&gt;AG11,1,0)+IF(AE12&gt;AG12,1,0)+IF(AE13&gt;AG13,1,0))</f>
        <v>1</v>
      </c>
      <c r="AE10" s="156">
        <v>11</v>
      </c>
      <c r="AF10" s="111" t="s">
        <v>358</v>
      </c>
      <c r="AG10" s="156">
        <v>8</v>
      </c>
      <c r="AH10" s="109">
        <f>IF(OR(AD10="L",AD10="W"),"",IF(AE9="","",IF(AE9&lt;AG9,1,0)+IF(AE10&lt;AG10,1,0)+IF(AE11&lt;AG11,1,0)+IF(AE12&lt;AG12,1,0)+IF(AE13&lt;AG13,1,0)))</f>
        <v>3</v>
      </c>
      <c r="AI10" s="113">
        <f>IF(AJ9="","",IF(AJ9&gt;AL9,1,0)+IF(AJ10&gt;AL10,1,0)+IF(AJ11&gt;AL11,1,0)+IF(AJ12&gt;AL12,1,0)+IF(AJ13&gt;AL13,1,0))</f>
        <v>1</v>
      </c>
      <c r="AJ10" s="156">
        <v>10</v>
      </c>
      <c r="AK10" s="111" t="s">
        <v>358</v>
      </c>
      <c r="AL10" s="156">
        <v>12</v>
      </c>
      <c r="AM10" s="109">
        <f>IF(OR(AI10="L",AI10="W"),"",IF(AJ9="","",IF(AJ9&lt;AL9,1,0)+IF(AJ10&lt;AL10,1,0)+IF(AJ11&lt;AL11,1,0)+IF(AJ12&lt;AL12,1,0)+IF(AJ13&lt;AL13,1,0)))</f>
        <v>3</v>
      </c>
      <c r="AN10" s="113">
        <f>IF(AO9="","",IF(AO9&gt;AQ9,1,0)+IF(AO10&gt;AQ10,1,0)+IF(AO11&gt;AQ11,1,0)+IF(AO12&gt;AQ12,1,0)+IF(AO13&gt;AQ13,1,0))</f>
        <v>3</v>
      </c>
      <c r="AO10" s="156">
        <v>11</v>
      </c>
      <c r="AP10" s="111" t="s">
        <v>358</v>
      </c>
      <c r="AQ10" s="156">
        <v>4</v>
      </c>
      <c r="AR10" s="155">
        <f>IF(OR(AN10="L",AN10="W"),"",IF(AO9="","",IF(AO9&lt;AQ9,1,0)+IF(AO10&lt;AQ10,1,0)+IF(AO11&lt;AQ11,1,0)+IF(AO12&lt;AQ12,1,0)+IF(AO13&lt;AQ13,1,0)))</f>
        <v>0</v>
      </c>
      <c r="AS10" s="105"/>
      <c r="AT10" s="104"/>
      <c r="AU10" s="103"/>
      <c r="AV10" s="102"/>
      <c r="AW10" s="81"/>
    </row>
    <row r="11" spans="1:49" ht="12" customHeight="1" x14ac:dyDescent="0.2">
      <c r="A11" s="77">
        <v>1</v>
      </c>
      <c r="B11" s="77">
        <v>3</v>
      </c>
      <c r="C11" s="121"/>
      <c r="D11" s="184"/>
      <c r="E11" s="183"/>
      <c r="F11" s="107"/>
      <c r="G11" s="107"/>
      <c r="H11" s="107"/>
      <c r="I11" s="157"/>
      <c r="J11" s="113"/>
      <c r="K11" s="156">
        <v>11</v>
      </c>
      <c r="L11" s="111" t="s">
        <v>358</v>
      </c>
      <c r="M11" s="156">
        <v>8</v>
      </c>
      <c r="N11" s="109"/>
      <c r="O11" s="113"/>
      <c r="P11" s="156">
        <v>11</v>
      </c>
      <c r="Q11" s="111" t="s">
        <v>358</v>
      </c>
      <c r="R11" s="156">
        <v>7</v>
      </c>
      <c r="S11" s="109"/>
      <c r="T11" s="113"/>
      <c r="U11" s="156">
        <v>7</v>
      </c>
      <c r="V11" s="111" t="s">
        <v>358</v>
      </c>
      <c r="W11" s="156">
        <v>11</v>
      </c>
      <c r="X11" s="109"/>
      <c r="Y11" s="113"/>
      <c r="Z11" s="156">
        <v>11</v>
      </c>
      <c r="AA11" s="111" t="s">
        <v>358</v>
      </c>
      <c r="AB11" s="156">
        <v>7</v>
      </c>
      <c r="AC11" s="109"/>
      <c r="AD11" s="113"/>
      <c r="AE11" s="156">
        <v>12</v>
      </c>
      <c r="AF11" s="111" t="s">
        <v>358</v>
      </c>
      <c r="AG11" s="156">
        <v>14</v>
      </c>
      <c r="AH11" s="109"/>
      <c r="AI11" s="113"/>
      <c r="AJ11" s="156">
        <v>5</v>
      </c>
      <c r="AK11" s="111" t="s">
        <v>358</v>
      </c>
      <c r="AL11" s="156">
        <v>11</v>
      </c>
      <c r="AM11" s="109"/>
      <c r="AN11" s="113"/>
      <c r="AO11" s="156">
        <v>11</v>
      </c>
      <c r="AP11" s="111" t="s">
        <v>358</v>
      </c>
      <c r="AQ11" s="156">
        <v>6</v>
      </c>
      <c r="AR11" s="155"/>
      <c r="AS11" s="105"/>
      <c r="AT11" s="104"/>
      <c r="AU11" s="103"/>
      <c r="AV11" s="102"/>
      <c r="AW11" s="81"/>
    </row>
    <row r="12" spans="1:49" ht="12" customHeight="1" x14ac:dyDescent="0.2">
      <c r="A12" s="77">
        <v>1</v>
      </c>
      <c r="B12" s="77">
        <v>4</v>
      </c>
      <c r="C12" s="121"/>
      <c r="D12" s="120" t="s">
        <v>359</v>
      </c>
      <c r="E12" s="183"/>
      <c r="F12" s="107"/>
      <c r="G12" s="107"/>
      <c r="H12" s="107"/>
      <c r="I12" s="157"/>
      <c r="J12" s="113"/>
      <c r="K12" s="156"/>
      <c r="L12" s="111" t="s">
        <v>358</v>
      </c>
      <c r="M12" s="156"/>
      <c r="N12" s="109"/>
      <c r="O12" s="113"/>
      <c r="P12" s="156">
        <v>5</v>
      </c>
      <c r="Q12" s="111" t="s">
        <v>358</v>
      </c>
      <c r="R12" s="156">
        <v>11</v>
      </c>
      <c r="S12" s="109"/>
      <c r="T12" s="113"/>
      <c r="U12" s="156"/>
      <c r="V12" s="111" t="s">
        <v>358</v>
      </c>
      <c r="W12" s="156"/>
      <c r="X12" s="109"/>
      <c r="Y12" s="113"/>
      <c r="Z12" s="156"/>
      <c r="AA12" s="111" t="s">
        <v>358</v>
      </c>
      <c r="AB12" s="156"/>
      <c r="AC12" s="109"/>
      <c r="AD12" s="113"/>
      <c r="AE12" s="156">
        <v>6</v>
      </c>
      <c r="AF12" s="111" t="s">
        <v>358</v>
      </c>
      <c r="AG12" s="156">
        <v>11</v>
      </c>
      <c r="AH12" s="109"/>
      <c r="AI12" s="113"/>
      <c r="AJ12" s="156">
        <v>10</v>
      </c>
      <c r="AK12" s="111" t="s">
        <v>358</v>
      </c>
      <c r="AL12" s="156">
        <v>12</v>
      </c>
      <c r="AM12" s="109"/>
      <c r="AN12" s="113"/>
      <c r="AO12" s="156"/>
      <c r="AP12" s="111" t="s">
        <v>358</v>
      </c>
      <c r="AQ12" s="156"/>
      <c r="AR12" s="155"/>
      <c r="AS12" s="105"/>
      <c r="AT12" s="104"/>
      <c r="AU12" s="103"/>
      <c r="AV12" s="102"/>
      <c r="AW12" s="81"/>
    </row>
    <row r="13" spans="1:49" ht="12" customHeight="1" x14ac:dyDescent="0.2">
      <c r="A13" s="77">
        <v>1</v>
      </c>
      <c r="B13" s="77">
        <v>5</v>
      </c>
      <c r="C13" s="182"/>
      <c r="D13" s="153"/>
      <c r="E13" s="181"/>
      <c r="F13" s="147"/>
      <c r="G13" s="147"/>
      <c r="H13" s="147"/>
      <c r="I13" s="146"/>
      <c r="J13" s="145"/>
      <c r="K13" s="143"/>
      <c r="L13" s="144" t="s">
        <v>358</v>
      </c>
      <c r="M13" s="143"/>
      <c r="N13" s="149"/>
      <c r="O13" s="145"/>
      <c r="P13" s="143">
        <v>15</v>
      </c>
      <c r="Q13" s="144" t="s">
        <v>358</v>
      </c>
      <c r="R13" s="143">
        <v>13</v>
      </c>
      <c r="S13" s="149"/>
      <c r="T13" s="145"/>
      <c r="U13" s="143"/>
      <c r="V13" s="144" t="s">
        <v>358</v>
      </c>
      <c r="W13" s="143"/>
      <c r="X13" s="149"/>
      <c r="Y13" s="145"/>
      <c r="Z13" s="143"/>
      <c r="AA13" s="144" t="s">
        <v>358</v>
      </c>
      <c r="AB13" s="143"/>
      <c r="AC13" s="149"/>
      <c r="AD13" s="145"/>
      <c r="AE13" s="143"/>
      <c r="AF13" s="144" t="s">
        <v>358</v>
      </c>
      <c r="AG13" s="143"/>
      <c r="AH13" s="149"/>
      <c r="AI13" s="145"/>
      <c r="AJ13" s="143"/>
      <c r="AK13" s="144" t="s">
        <v>358</v>
      </c>
      <c r="AL13" s="143"/>
      <c r="AM13" s="149"/>
      <c r="AN13" s="145"/>
      <c r="AO13" s="143"/>
      <c r="AP13" s="144" t="s">
        <v>358</v>
      </c>
      <c r="AQ13" s="143"/>
      <c r="AR13" s="142"/>
      <c r="AS13" s="105"/>
      <c r="AT13" s="104"/>
      <c r="AU13" s="103"/>
      <c r="AV13" s="102"/>
      <c r="AW13" s="81"/>
    </row>
    <row r="14" spans="1:49" ht="12" customHeight="1" x14ac:dyDescent="0.2">
      <c r="A14" s="77">
        <f>A9+1</f>
        <v>2</v>
      </c>
      <c r="B14" s="77">
        <f>B9</f>
        <v>1</v>
      </c>
      <c r="C14" s="141">
        <v>2</v>
      </c>
      <c r="D14" s="140" t="s">
        <v>368</v>
      </c>
      <c r="E14" s="134" t="str">
        <f>IF(J9="","",IF(J9="○","×","○"))</f>
        <v>×</v>
      </c>
      <c r="F14" s="133">
        <f>IF(INDEX($E$9:$AR$48,(F$5-1)*5+$B14,($A14-1)*5+4)="","",INDEX($E$9:$AR$48,(F$5-1)*5+$B14,($A14-1)*5+4))</f>
        <v>5</v>
      </c>
      <c r="G14" s="132" t="s">
        <v>358</v>
      </c>
      <c r="H14" s="131">
        <f>IF(INDEX($E$9:$AR$48,(H$5-1)*5+$B14,($A14-1)*5+2)="","",INDEX($E$9:$AR$48,(H$5-1)*5+$B14,($A14-1)*5+2))</f>
        <v>11</v>
      </c>
      <c r="I14" s="180"/>
      <c r="J14" s="129" t="str">
        <f>IF(J15="","",IF(J15&gt;N15,"○","×"))</f>
        <v/>
      </c>
      <c r="K14" s="128"/>
      <c r="L14" s="128"/>
      <c r="M14" s="128"/>
      <c r="N14" s="161"/>
      <c r="O14" s="139" t="str">
        <f>IF(O15="","",IF(O15="W","○",IF(O15="L","×",IF(O15&gt;S15,"○","×"))))</f>
        <v>○</v>
      </c>
      <c r="P14" s="172">
        <v>11</v>
      </c>
      <c r="Q14" s="173" t="s">
        <v>358</v>
      </c>
      <c r="R14" s="172">
        <v>9</v>
      </c>
      <c r="S14" s="179"/>
      <c r="T14" s="134" t="str">
        <f>IF(T15="","",IF(T15="W","○",IF(T15="L","×",IF(T15&gt;X15,"○","×"))))</f>
        <v>×</v>
      </c>
      <c r="U14" s="159">
        <v>13</v>
      </c>
      <c r="V14" s="160" t="s">
        <v>358</v>
      </c>
      <c r="W14" s="159">
        <v>15</v>
      </c>
      <c r="X14" s="162"/>
      <c r="Y14" s="134" t="str">
        <f>IF(Y15="","",IF(Y15="W","○",IF(Y15="L","×",IF(Y15&gt;AC15,"○","×"))))</f>
        <v>○</v>
      </c>
      <c r="Z14" s="159">
        <v>11</v>
      </c>
      <c r="AA14" s="160" t="s">
        <v>358</v>
      </c>
      <c r="AB14" s="159">
        <v>8</v>
      </c>
      <c r="AC14" s="162"/>
      <c r="AD14" s="134" t="str">
        <f>IF(AD15="","",IF(AD15="W","○",IF(AD15="L","×",IF(AD15&gt;AH15,"○","×"))))</f>
        <v>×</v>
      </c>
      <c r="AE14" s="159">
        <v>11</v>
      </c>
      <c r="AF14" s="160" t="s">
        <v>358</v>
      </c>
      <c r="AG14" s="159">
        <v>5</v>
      </c>
      <c r="AH14" s="162"/>
      <c r="AI14" s="134" t="str">
        <f>IF(AI15="","",IF(AI15="W","○",IF(AI15="L","×",IF(AI15&gt;AM15,"○","×"))))</f>
        <v>○</v>
      </c>
      <c r="AJ14" s="159">
        <v>11</v>
      </c>
      <c r="AK14" s="160" t="s">
        <v>358</v>
      </c>
      <c r="AL14" s="159">
        <v>7</v>
      </c>
      <c r="AM14" s="162"/>
      <c r="AN14" s="134" t="str">
        <f>IF(AN15="","",IF(AN15="W","○",IF(AN15="L","×",IF(AN15&gt;AR15,"○","×"))))</f>
        <v>×</v>
      </c>
      <c r="AO14" s="159">
        <v>4</v>
      </c>
      <c r="AP14" s="160" t="s">
        <v>358</v>
      </c>
      <c r="AQ14" s="159">
        <v>11</v>
      </c>
      <c r="AR14" s="158"/>
      <c r="AS14" s="126">
        <f>IF($D14="","",COUNTIF($E14:$AR18,"○"))</f>
        <v>3</v>
      </c>
      <c r="AT14" s="125">
        <f>IF($D14="","",COUNTIF($E14:$AR18,"×"))</f>
        <v>4</v>
      </c>
      <c r="AU14" s="124">
        <f>IF($D14="","",AS14*2+AT14)</f>
        <v>10</v>
      </c>
      <c r="AV14" s="123">
        <f>IF($D14="","",RANK(AU14,$AU$9:$AU$48))</f>
        <v>5</v>
      </c>
      <c r="AW14" s="81"/>
    </row>
    <row r="15" spans="1:49" ht="12" customHeight="1" x14ac:dyDescent="0.2">
      <c r="A15" s="77">
        <f>A10+1</f>
        <v>2</v>
      </c>
      <c r="B15" s="77">
        <f>B10</f>
        <v>2</v>
      </c>
      <c r="C15" s="121"/>
      <c r="D15" s="122"/>
      <c r="E15" s="119">
        <f>IF(J10="W","L",IF(J10="L","W",IF(J10="","",N10)))</f>
        <v>0</v>
      </c>
      <c r="F15" s="112">
        <f>IF(INDEX($E$9:$AR$48,(F$5-1)*5+$B15,($A15-1)*5+4)="","",INDEX($E$9:$AR$48,(F$5-1)*5+$B15,($A15-1)*5+4))</f>
        <v>5</v>
      </c>
      <c r="G15" s="111" t="s">
        <v>358</v>
      </c>
      <c r="H15" s="110">
        <f>IF(INDEX($E$9:$AR$48,(H$5-1)*5+$B15,($A15-1)*5+2)="","",INDEX($E$9:$AR$48,(H$5-1)*5+$B15,($A15-1)*5+2))</f>
        <v>11</v>
      </c>
      <c r="I15" s="109">
        <f>IF(OR(E15="L",E15="W"),"",J10)</f>
        <v>3</v>
      </c>
      <c r="J15" s="108"/>
      <c r="K15" s="107"/>
      <c r="L15" s="107"/>
      <c r="M15" s="107"/>
      <c r="N15" s="157"/>
      <c r="O15" s="118">
        <f>IF(P14="","",IF(P14&gt;R14,1,0)+IF(P15&gt;R15,1,0)+IF(P16&gt;R16,1,0)+IF(P17&gt;R17,1,0)+IF(P18&gt;R18,1,0))</f>
        <v>3</v>
      </c>
      <c r="P15" s="169">
        <v>11</v>
      </c>
      <c r="Q15" s="116" t="s">
        <v>358</v>
      </c>
      <c r="R15" s="169">
        <v>6</v>
      </c>
      <c r="S15" s="114">
        <f>IF(OR(O15="L",O15="W"),"",IF(P14="","",IF(P14&lt;R14,1,0)+IF(P15&lt;R15,1,0)+IF(P16&lt;R16,1,0)+IF(P17&lt;R17,1,0)+IF(P18&lt;R18,1,0)))</f>
        <v>2</v>
      </c>
      <c r="T15" s="113">
        <f>IF(U14="","",IF(U14&gt;W14,1,0)+IF(U15&gt;W15,1,0)+IF(U16&gt;W16,1,0)+IF(U17&gt;W17,1,0)+IF(U18&gt;W18,1,0))</f>
        <v>1</v>
      </c>
      <c r="U15" s="156">
        <v>6</v>
      </c>
      <c r="V15" s="111" t="s">
        <v>358</v>
      </c>
      <c r="W15" s="156">
        <v>11</v>
      </c>
      <c r="X15" s="109">
        <f>IF(OR(T15="L",T15="W"),"",IF(U14="","",IF(U14&lt;W14,1,0)+IF(U15&lt;W15,1,0)+IF(U16&lt;W16,1,0)+IF(U17&lt;W17,1,0)+IF(U18&lt;W18,1,0)))</f>
        <v>3</v>
      </c>
      <c r="Y15" s="113">
        <f>IF(Z14="","",IF(Z14&gt;AB14,1,0)+IF(Z15&gt;AB15,1,0)+IF(Z16&gt;AB16,1,0)+IF(Z17&gt;AB17,1,0)+IF(Z18&gt;AB18,1,0))</f>
        <v>3</v>
      </c>
      <c r="Z15" s="156">
        <v>11</v>
      </c>
      <c r="AA15" s="111" t="s">
        <v>358</v>
      </c>
      <c r="AB15" s="156">
        <v>9</v>
      </c>
      <c r="AC15" s="109">
        <f>IF(OR(Y15="L",Y15="W"),"",IF(Z14="","",IF(Z14&lt;AB14,1,0)+IF(Z15&lt;AB15,1,0)+IF(Z16&lt;AB16,1,0)+IF(Z17&lt;AB17,1,0)+IF(Z18&lt;AB18,1,0)))</f>
        <v>1</v>
      </c>
      <c r="AD15" s="113">
        <f>IF(AE14="","",IF(AE14&gt;AG14,1,0)+IF(AE15&gt;AG15,1,0)+IF(AE16&gt;AG16,1,0)+IF(AE17&gt;AG17,1,0)+IF(AE18&gt;AG18,1,0))</f>
        <v>2</v>
      </c>
      <c r="AE15" s="156">
        <v>11</v>
      </c>
      <c r="AF15" s="111" t="s">
        <v>358</v>
      </c>
      <c r="AG15" s="156">
        <v>6</v>
      </c>
      <c r="AH15" s="109">
        <f>IF(OR(AD15="L",AD15="W"),"",IF(AE14="","",IF(AE14&lt;AG14,1,0)+IF(AE15&lt;AG15,1,0)+IF(AE16&lt;AG16,1,0)+IF(AE17&lt;AG17,1,0)+IF(AE18&lt;AG18,1,0)))</f>
        <v>3</v>
      </c>
      <c r="AI15" s="113">
        <f>IF(AJ14="","",IF(AJ14&gt;AL14,1,0)+IF(AJ15&gt;AL15,1,0)+IF(AJ16&gt;AL16,1,0)+IF(AJ17&gt;AL17,1,0)+IF(AJ18&gt;AL18,1,0))</f>
        <v>3</v>
      </c>
      <c r="AJ15" s="156">
        <v>11</v>
      </c>
      <c r="AK15" s="111" t="s">
        <v>358</v>
      </c>
      <c r="AL15" s="156">
        <v>7</v>
      </c>
      <c r="AM15" s="109">
        <f>IF(OR(AI15="L",AI15="W"),"",IF(AJ14="","",IF(AJ14&lt;AL14,1,0)+IF(AJ15&lt;AL15,1,0)+IF(AJ16&lt;AL16,1,0)+IF(AJ17&lt;AL17,1,0)+IF(AJ18&lt;AL18,1,0)))</f>
        <v>0</v>
      </c>
      <c r="AN15" s="113">
        <f>IF(AO14="","",IF(AO14&gt;AQ14,1,0)+IF(AO15&gt;AQ15,1,0)+IF(AO16&gt;AQ16,1,0)+IF(AO17&gt;AQ17,1,0)+IF(AO18&gt;AQ18,1,0))</f>
        <v>1</v>
      </c>
      <c r="AO15" s="156">
        <v>4</v>
      </c>
      <c r="AP15" s="111" t="s">
        <v>358</v>
      </c>
      <c r="AQ15" s="156">
        <v>11</v>
      </c>
      <c r="AR15" s="155">
        <f>IF(OR(AN15="L",AN15="W"),"",IF(AO14="","",IF(AO14&lt;AQ14,1,0)+IF(AO15&lt;AQ15,1,0)+IF(AO16&lt;AQ16,1,0)+IF(AO17&lt;AQ17,1,0)+IF(AO18&lt;AQ18,1,0)))</f>
        <v>3</v>
      </c>
      <c r="AS15" s="105"/>
      <c r="AT15" s="104"/>
      <c r="AU15" s="103"/>
      <c r="AV15" s="102"/>
      <c r="AW15" s="81"/>
    </row>
    <row r="16" spans="1:49" ht="12" customHeight="1" x14ac:dyDescent="0.2">
      <c r="A16" s="77">
        <f>A11+1</f>
        <v>2</v>
      </c>
      <c r="B16" s="77">
        <f>B11</f>
        <v>3</v>
      </c>
      <c r="C16" s="121"/>
      <c r="D16" s="122"/>
      <c r="E16" s="119"/>
      <c r="F16" s="112">
        <f>IF(INDEX($E$9:$AR$48,(F$5-1)*5+$B16,($A16-1)*5+4)="","",INDEX($E$9:$AR$48,(F$5-1)*5+$B16,($A16-1)*5+4))</f>
        <v>8</v>
      </c>
      <c r="G16" s="111" t="s">
        <v>358</v>
      </c>
      <c r="H16" s="110">
        <f>IF(INDEX($E$9:$AR$48,(H$5-1)*5+$B16,($A16-1)*5+2)="","",INDEX($E$9:$AR$48,(H$5-1)*5+$B16,($A16-1)*5+2))</f>
        <v>11</v>
      </c>
      <c r="I16" s="109"/>
      <c r="J16" s="108"/>
      <c r="K16" s="107"/>
      <c r="L16" s="107"/>
      <c r="M16" s="107"/>
      <c r="N16" s="157"/>
      <c r="O16" s="118"/>
      <c r="P16" s="169">
        <v>10</v>
      </c>
      <c r="Q16" s="116" t="s">
        <v>358</v>
      </c>
      <c r="R16" s="169">
        <v>12</v>
      </c>
      <c r="S16" s="114"/>
      <c r="T16" s="113"/>
      <c r="U16" s="156">
        <v>11</v>
      </c>
      <c r="V16" s="111" t="s">
        <v>358</v>
      </c>
      <c r="W16" s="156">
        <v>6</v>
      </c>
      <c r="X16" s="109"/>
      <c r="Y16" s="113"/>
      <c r="Z16" s="156">
        <v>10</v>
      </c>
      <c r="AA16" s="111" t="s">
        <v>358</v>
      </c>
      <c r="AB16" s="156">
        <v>12</v>
      </c>
      <c r="AC16" s="109"/>
      <c r="AD16" s="113"/>
      <c r="AE16" s="156">
        <v>10</v>
      </c>
      <c r="AF16" s="111" t="s">
        <v>358</v>
      </c>
      <c r="AG16" s="156">
        <v>12</v>
      </c>
      <c r="AH16" s="109"/>
      <c r="AI16" s="113"/>
      <c r="AJ16" s="156">
        <v>12</v>
      </c>
      <c r="AK16" s="111" t="s">
        <v>358</v>
      </c>
      <c r="AL16" s="156">
        <v>10</v>
      </c>
      <c r="AM16" s="109"/>
      <c r="AN16" s="113"/>
      <c r="AO16" s="156">
        <v>12</v>
      </c>
      <c r="AP16" s="111" t="s">
        <v>358</v>
      </c>
      <c r="AQ16" s="156">
        <v>10</v>
      </c>
      <c r="AR16" s="155"/>
      <c r="AS16" s="105"/>
      <c r="AT16" s="104"/>
      <c r="AU16" s="103"/>
      <c r="AV16" s="102"/>
      <c r="AW16" s="81"/>
    </row>
    <row r="17" spans="1:49" ht="12" customHeight="1" x14ac:dyDescent="0.2">
      <c r="A17" s="77">
        <f>A12+1</f>
        <v>2</v>
      </c>
      <c r="B17" s="77">
        <f>B12</f>
        <v>4</v>
      </c>
      <c r="C17" s="121"/>
      <c r="D17" s="120" t="s">
        <v>362</v>
      </c>
      <c r="E17" s="119"/>
      <c r="F17" s="112" t="str">
        <f>IF(INDEX($E$9:$AR$48,(F$5-1)*5+$B17,($A17-1)*5+4)="","",INDEX($E$9:$AR$48,(F$5-1)*5+$B17,($A17-1)*5+4))</f>
        <v/>
      </c>
      <c r="G17" s="111" t="s">
        <v>358</v>
      </c>
      <c r="H17" s="110" t="str">
        <f>IF(INDEX($E$9:$AR$48,(H$5-1)*5+$B17,($A17-1)*5+2)="","",INDEX($E$9:$AR$48,(H$5-1)*5+$B17,($A17-1)*5+2))</f>
        <v/>
      </c>
      <c r="I17" s="109"/>
      <c r="J17" s="108"/>
      <c r="K17" s="107"/>
      <c r="L17" s="107"/>
      <c r="M17" s="107"/>
      <c r="N17" s="157"/>
      <c r="O17" s="118"/>
      <c r="P17" s="169">
        <v>7</v>
      </c>
      <c r="Q17" s="116" t="s">
        <v>358</v>
      </c>
      <c r="R17" s="169">
        <v>11</v>
      </c>
      <c r="S17" s="114"/>
      <c r="T17" s="113"/>
      <c r="U17" s="156">
        <v>11</v>
      </c>
      <c r="V17" s="111" t="s">
        <v>358</v>
      </c>
      <c r="W17" s="156">
        <v>13</v>
      </c>
      <c r="X17" s="109"/>
      <c r="Y17" s="113"/>
      <c r="Z17" s="156">
        <v>11</v>
      </c>
      <c r="AA17" s="111" t="s">
        <v>358</v>
      </c>
      <c r="AB17" s="156">
        <v>8</v>
      </c>
      <c r="AC17" s="109"/>
      <c r="AD17" s="113"/>
      <c r="AE17" s="156">
        <v>10</v>
      </c>
      <c r="AF17" s="111" t="s">
        <v>358</v>
      </c>
      <c r="AG17" s="156">
        <v>12</v>
      </c>
      <c r="AH17" s="109"/>
      <c r="AI17" s="113"/>
      <c r="AJ17" s="156"/>
      <c r="AK17" s="111" t="s">
        <v>358</v>
      </c>
      <c r="AL17" s="156"/>
      <c r="AM17" s="109"/>
      <c r="AN17" s="113"/>
      <c r="AO17" s="156">
        <v>7</v>
      </c>
      <c r="AP17" s="111" t="s">
        <v>358</v>
      </c>
      <c r="AQ17" s="156">
        <v>11</v>
      </c>
      <c r="AR17" s="155"/>
      <c r="AS17" s="105"/>
      <c r="AT17" s="104"/>
      <c r="AU17" s="103"/>
      <c r="AV17" s="102"/>
      <c r="AW17" s="81"/>
    </row>
    <row r="18" spans="1:49" ht="12" customHeight="1" x14ac:dyDescent="0.2">
      <c r="A18" s="77">
        <f>A13+1</f>
        <v>2</v>
      </c>
      <c r="B18" s="77">
        <f>B13</f>
        <v>5</v>
      </c>
      <c r="C18" s="154"/>
      <c r="D18" s="153"/>
      <c r="E18" s="152"/>
      <c r="F18" s="151" t="str">
        <f>IF(INDEX($E$9:$AR$48,(F$5-1)*5+$B18,($A18-1)*5+4)="","",INDEX($E$9:$AR$48,(F$5-1)*5+$B18,($A18-1)*5+4))</f>
        <v/>
      </c>
      <c r="G18" s="144" t="s">
        <v>358</v>
      </c>
      <c r="H18" s="150" t="str">
        <f>IF(INDEX($E$9:$AR$48,(H$5-1)*5+$B18,($A18-1)*5+2)="","",INDEX($E$9:$AR$48,(H$5-1)*5+$B18,($A18-1)*5+2))</f>
        <v/>
      </c>
      <c r="I18" s="149"/>
      <c r="J18" s="148"/>
      <c r="K18" s="147"/>
      <c r="L18" s="147"/>
      <c r="M18" s="147"/>
      <c r="N18" s="146"/>
      <c r="O18" s="166"/>
      <c r="P18" s="164">
        <v>11</v>
      </c>
      <c r="Q18" s="165" t="s">
        <v>358</v>
      </c>
      <c r="R18" s="164">
        <v>5</v>
      </c>
      <c r="S18" s="174"/>
      <c r="T18" s="145"/>
      <c r="U18" s="143"/>
      <c r="V18" s="144" t="s">
        <v>358</v>
      </c>
      <c r="W18" s="143"/>
      <c r="X18" s="149"/>
      <c r="Y18" s="145"/>
      <c r="Z18" s="143"/>
      <c r="AA18" s="144" t="s">
        <v>358</v>
      </c>
      <c r="AB18" s="143"/>
      <c r="AC18" s="149"/>
      <c r="AD18" s="145"/>
      <c r="AE18" s="143">
        <v>9</v>
      </c>
      <c r="AF18" s="144" t="s">
        <v>358</v>
      </c>
      <c r="AG18" s="143">
        <v>11</v>
      </c>
      <c r="AH18" s="149"/>
      <c r="AI18" s="145"/>
      <c r="AJ18" s="143"/>
      <c r="AK18" s="144" t="s">
        <v>358</v>
      </c>
      <c r="AL18" s="143"/>
      <c r="AM18" s="149"/>
      <c r="AN18" s="145"/>
      <c r="AO18" s="143"/>
      <c r="AP18" s="144" t="s">
        <v>358</v>
      </c>
      <c r="AQ18" s="143"/>
      <c r="AR18" s="142"/>
      <c r="AS18" s="105"/>
      <c r="AT18" s="104"/>
      <c r="AU18" s="103"/>
      <c r="AV18" s="102"/>
      <c r="AW18" s="81"/>
    </row>
    <row r="19" spans="1:49" ht="12" customHeight="1" x14ac:dyDescent="0.2">
      <c r="A19" s="77">
        <f>A14+1</f>
        <v>3</v>
      </c>
      <c r="B19" s="77">
        <f>B14</f>
        <v>1</v>
      </c>
      <c r="C19" s="178">
        <v>3</v>
      </c>
      <c r="D19" s="177" t="s">
        <v>367</v>
      </c>
      <c r="E19" s="134" t="str">
        <f>IF(O9="","",IF(O9="○","×","○"))</f>
        <v>×</v>
      </c>
      <c r="F19" s="133">
        <f>IF(INDEX($E$9:$AR$48,(F$5-1)*5+$B19,($A19-1)*5+4)="","",INDEX($E$9:$AR$48,(F$5-1)*5+$B19,($A19-1)*5+4))</f>
        <v>11</v>
      </c>
      <c r="G19" s="132" t="s">
        <v>358</v>
      </c>
      <c r="H19" s="131">
        <f>IF(INDEX($E$9:$AR$48,(H$5-1)*5+$B19,($A19-1)*5+2)="","",INDEX($E$9:$AR$48,(H$5-1)*5+$B19,($A19-1)*5+2))</f>
        <v>8</v>
      </c>
      <c r="I19" s="130"/>
      <c r="J19" s="139" t="str">
        <f>IF(O14="","",IF(O14="○","×","○"))</f>
        <v>×</v>
      </c>
      <c r="K19" s="138">
        <f>IF(INDEX($E$9:$AR$48,(K$5-1)*5+$B19,($A19-1)*5+4)="","",INDEX($E$9:$AR$48,(K$5-1)*5+$B19,($A19-1)*5+4))</f>
        <v>9</v>
      </c>
      <c r="L19" s="137" t="s">
        <v>358</v>
      </c>
      <c r="M19" s="136">
        <f>IF(INDEX($E$9:$AR$48,(M$5-1)*5+$B19,($A19-1)*5+2)="","",INDEX($E$9:$AR$48,(M$5-1)*5+$B19,($A19-1)*5+2))</f>
        <v>11</v>
      </c>
      <c r="N19" s="135"/>
      <c r="O19" s="129" t="str">
        <f>IF(O20="","",IF(O20&gt;S20,"○","×"))</f>
        <v/>
      </c>
      <c r="P19" s="128"/>
      <c r="Q19" s="128"/>
      <c r="R19" s="128"/>
      <c r="S19" s="161"/>
      <c r="T19" s="134" t="str">
        <f>IF(T20="","",IF(T20="W","○",IF(T20="L","×",IF(T20&gt;X20,"○","×"))))</f>
        <v>×</v>
      </c>
      <c r="U19" s="159">
        <v>6</v>
      </c>
      <c r="V19" s="160" t="s">
        <v>358</v>
      </c>
      <c r="W19" s="159">
        <v>11</v>
      </c>
      <c r="X19" s="162"/>
      <c r="Y19" s="134" t="str">
        <f>IF(Y20="","",IF(Y20="W","○",IF(Y20="L","×",IF(Y20&gt;AC20,"○","×"))))</f>
        <v>○</v>
      </c>
      <c r="Z19" s="159">
        <v>16</v>
      </c>
      <c r="AA19" s="160" t="s">
        <v>358</v>
      </c>
      <c r="AB19" s="159">
        <v>18</v>
      </c>
      <c r="AC19" s="162"/>
      <c r="AD19" s="134" t="str">
        <f>IF(AD20="","",IF(AD20="W","○",IF(AD20="L","×",IF(AD20&gt;AH20,"○","×"))))</f>
        <v>○</v>
      </c>
      <c r="AE19" s="159">
        <v>11</v>
      </c>
      <c r="AF19" s="160" t="s">
        <v>358</v>
      </c>
      <c r="AG19" s="159">
        <v>9</v>
      </c>
      <c r="AH19" s="162"/>
      <c r="AI19" s="134" t="str">
        <f>IF(AI20="","",IF(AI20="W","○",IF(AI20="L","×",IF(AI20&gt;AM20,"○","×"))))</f>
        <v>○</v>
      </c>
      <c r="AJ19" s="159">
        <v>6</v>
      </c>
      <c r="AK19" s="160" t="s">
        <v>358</v>
      </c>
      <c r="AL19" s="159">
        <v>11</v>
      </c>
      <c r="AM19" s="162"/>
      <c r="AN19" s="134" t="str">
        <f>IF(AN20="","",IF(AN20="W","○",IF(AN20="L","×",IF(AN20&gt;AR20,"○","×"))))</f>
        <v>×</v>
      </c>
      <c r="AO19" s="159">
        <v>12</v>
      </c>
      <c r="AP19" s="160" t="s">
        <v>358</v>
      </c>
      <c r="AQ19" s="159">
        <v>10</v>
      </c>
      <c r="AR19" s="158"/>
      <c r="AS19" s="126">
        <f>IF($D19="","",COUNTIF($E19:$AR23,"○"))</f>
        <v>3</v>
      </c>
      <c r="AT19" s="125">
        <f>IF($D19="","",COUNTIF($E19:$AR23,"×"))</f>
        <v>4</v>
      </c>
      <c r="AU19" s="124">
        <f>IF($D19="","",AS19*2+AT19)</f>
        <v>10</v>
      </c>
      <c r="AV19" s="123">
        <v>6</v>
      </c>
      <c r="AW19" s="81"/>
    </row>
    <row r="20" spans="1:49" ht="12" customHeight="1" x14ac:dyDescent="0.2">
      <c r="A20" s="77">
        <f>A15+1</f>
        <v>3</v>
      </c>
      <c r="B20" s="77">
        <f>B15</f>
        <v>2</v>
      </c>
      <c r="C20" s="121"/>
      <c r="D20" s="122"/>
      <c r="E20" s="119">
        <f>IF(O10="W","L",IF(O10="L","W",IF(O10="","",S10)))</f>
        <v>2</v>
      </c>
      <c r="F20" s="112">
        <f>IF(INDEX($E$9:$AR$48,(F$5-1)*5+$B20,($A20-1)*5+4)="","",INDEX($E$9:$AR$48,(F$5-1)*5+$B20,($A20-1)*5+4))</f>
        <v>4</v>
      </c>
      <c r="G20" s="111" t="s">
        <v>358</v>
      </c>
      <c r="H20" s="110">
        <f>IF(INDEX($E$9:$AR$48,(H$5-1)*5+$B20,($A20-1)*5+2)="","",INDEX($E$9:$AR$48,(H$5-1)*5+$B20,($A20-1)*5+2))</f>
        <v>11</v>
      </c>
      <c r="I20" s="109">
        <f>IF(OR(E20="L",E20="W"),"",O10)</f>
        <v>3</v>
      </c>
      <c r="J20" s="118">
        <f>IF(O15="W","L",IF(O15="L","W",IF(O15="","",S15)))</f>
        <v>2</v>
      </c>
      <c r="K20" s="117">
        <f>IF(INDEX($E$9:$AR$48,(K$5-1)*5+$B20,($A20-1)*5+4)="","",INDEX($E$9:$AR$48,(K$5-1)*5+$B20,($A20-1)*5+4))</f>
        <v>6</v>
      </c>
      <c r="L20" s="116" t="s">
        <v>358</v>
      </c>
      <c r="M20" s="115">
        <f>IF(INDEX($E$9:$AR$48,(M$5-1)*5+$B20,($A20-1)*5+2)="","",INDEX($E$9:$AR$48,(M$5-1)*5+$B20,($A20-1)*5+2))</f>
        <v>11</v>
      </c>
      <c r="N20" s="114">
        <f>IF(OR(J20="L",J20="W"),"",O15)</f>
        <v>3</v>
      </c>
      <c r="O20" s="108"/>
      <c r="P20" s="107"/>
      <c r="Q20" s="107"/>
      <c r="R20" s="107"/>
      <c r="S20" s="157"/>
      <c r="T20" s="113">
        <f>IF(U19="","",IF(U19&gt;W19,1,0)+IF(U20&gt;W20,1,0)+IF(U21&gt;W21,1,0)+IF(U22&gt;W22,1,0)+IF(U23&gt;W23,1,0))</f>
        <v>0</v>
      </c>
      <c r="U20" s="156">
        <v>8</v>
      </c>
      <c r="V20" s="111" t="s">
        <v>358</v>
      </c>
      <c r="W20" s="156">
        <v>11</v>
      </c>
      <c r="X20" s="109">
        <f>IF(OR(T20="L",T20="W"),"",IF(U19="","",IF(U19&lt;W19,1,0)+IF(U20&lt;W20,1,0)+IF(U21&lt;W21,1,0)+IF(U22&lt;W22,1,0)+IF(U23&lt;W23,1,0)))</f>
        <v>3</v>
      </c>
      <c r="Y20" s="113">
        <f>IF(Z19="","",IF(Z19&gt;AB19,1,0)+IF(Z20&gt;AB20,1,0)+IF(Z21&gt;AB21,1,0)+IF(Z22&gt;AB22,1,0)+IF(Z23&gt;AB23,1,0))</f>
        <v>3</v>
      </c>
      <c r="Z20" s="156">
        <v>11</v>
      </c>
      <c r="AA20" s="111" t="s">
        <v>358</v>
      </c>
      <c r="AB20" s="156">
        <v>7</v>
      </c>
      <c r="AC20" s="109">
        <f>IF(OR(Y20="L",Y20="W"),"",IF(Z19="","",IF(Z19&lt;AB19,1,0)+IF(Z20&lt;AB20,1,0)+IF(Z21&lt;AB21,1,0)+IF(Z22&lt;AB22,1,0)+IF(Z23&lt;AB23,1,0)))</f>
        <v>1</v>
      </c>
      <c r="AD20" s="113">
        <f>IF(AE19="","",IF(AE19&gt;AG19,1,0)+IF(AE20&gt;AG20,1,0)+IF(AE21&gt;AG21,1,0)+IF(AE22&gt;AG22,1,0)+IF(AE23&gt;AG23,1,0))</f>
        <v>3</v>
      </c>
      <c r="AE20" s="156">
        <v>8</v>
      </c>
      <c r="AF20" s="111" t="s">
        <v>358</v>
      </c>
      <c r="AG20" s="156">
        <v>11</v>
      </c>
      <c r="AH20" s="109">
        <f>IF(OR(AD20="L",AD20="W"),"",IF(AE19="","",IF(AE19&lt;AG19,1,0)+IF(AE20&lt;AG20,1,0)+IF(AE21&lt;AG21,1,0)+IF(AE22&lt;AG22,1,0)+IF(AE23&lt;AG23,1,0)))</f>
        <v>2</v>
      </c>
      <c r="AI20" s="113">
        <f>IF(AJ19="","",IF(AJ19&gt;AL19,1,0)+IF(AJ20&gt;AL20,1,0)+IF(AJ21&gt;AL21,1,0)+IF(AJ22&gt;AL22,1,0)+IF(AJ23&gt;AL23,1,0))</f>
        <v>3</v>
      </c>
      <c r="AJ20" s="156">
        <v>11</v>
      </c>
      <c r="AK20" s="111" t="s">
        <v>358</v>
      </c>
      <c r="AL20" s="156">
        <v>5</v>
      </c>
      <c r="AM20" s="109">
        <f>IF(OR(AI20="L",AI20="W"),"",IF(AJ19="","",IF(AJ19&lt;AL19,1,0)+IF(AJ20&lt;AL20,1,0)+IF(AJ21&lt;AL21,1,0)+IF(AJ22&lt;AL22,1,0)+IF(AJ23&lt;AL23,1,0)))</f>
        <v>1</v>
      </c>
      <c r="AN20" s="113">
        <f>IF(AO19="","",IF(AO19&gt;AQ19,1,0)+IF(AO20&gt;AQ20,1,0)+IF(AO21&gt;AQ21,1,0)+IF(AO22&gt;AQ22,1,0)+IF(AO23&gt;AQ23,1,0))</f>
        <v>2</v>
      </c>
      <c r="AO20" s="156">
        <v>9</v>
      </c>
      <c r="AP20" s="111" t="s">
        <v>358</v>
      </c>
      <c r="AQ20" s="156">
        <v>11</v>
      </c>
      <c r="AR20" s="155">
        <f>IF(OR(AN20="L",AN20="W"),"",IF(AO19="","",IF(AO19&lt;AQ19,1,0)+IF(AO20&lt;AQ20,1,0)+IF(AO21&lt;AQ21,1,0)+IF(AO22&lt;AQ22,1,0)+IF(AO23&lt;AQ23,1,0)))</f>
        <v>3</v>
      </c>
      <c r="AS20" s="105"/>
      <c r="AT20" s="104"/>
      <c r="AU20" s="103"/>
      <c r="AV20" s="102"/>
      <c r="AW20" s="81"/>
    </row>
    <row r="21" spans="1:49" ht="12" customHeight="1" x14ac:dyDescent="0.2">
      <c r="A21" s="77">
        <f>A16+1</f>
        <v>3</v>
      </c>
      <c r="B21" s="77">
        <f>B16</f>
        <v>3</v>
      </c>
      <c r="C21" s="121"/>
      <c r="D21" s="122"/>
      <c r="E21" s="119"/>
      <c r="F21" s="112">
        <f>IF(INDEX($E$9:$AR$48,(F$5-1)*5+$B21,($A21-1)*5+4)="","",INDEX($E$9:$AR$48,(F$5-1)*5+$B21,($A21-1)*5+4))</f>
        <v>7</v>
      </c>
      <c r="G21" s="111" t="s">
        <v>358</v>
      </c>
      <c r="H21" s="110">
        <f>IF(INDEX($E$9:$AR$48,(H$5-1)*5+$B21,($A21-1)*5+2)="","",INDEX($E$9:$AR$48,(H$5-1)*5+$B21,($A21-1)*5+2))</f>
        <v>11</v>
      </c>
      <c r="I21" s="109"/>
      <c r="J21" s="118"/>
      <c r="K21" s="117">
        <f>IF(INDEX($E$9:$AR$48,(K$5-1)*5+$B21,($A21-1)*5+4)="","",INDEX($E$9:$AR$48,(K$5-1)*5+$B21,($A21-1)*5+4))</f>
        <v>12</v>
      </c>
      <c r="L21" s="116" t="s">
        <v>358</v>
      </c>
      <c r="M21" s="115">
        <f>IF(INDEX($E$9:$AR$48,(M$5-1)*5+$B21,($A21-1)*5+2)="","",INDEX($E$9:$AR$48,(M$5-1)*5+$B21,($A21-1)*5+2))</f>
        <v>10</v>
      </c>
      <c r="N21" s="114"/>
      <c r="O21" s="108"/>
      <c r="P21" s="107"/>
      <c r="Q21" s="107"/>
      <c r="R21" s="107"/>
      <c r="S21" s="157"/>
      <c r="T21" s="113"/>
      <c r="U21" s="156">
        <v>11</v>
      </c>
      <c r="V21" s="111" t="s">
        <v>358</v>
      </c>
      <c r="W21" s="156">
        <v>13</v>
      </c>
      <c r="X21" s="109"/>
      <c r="Y21" s="113"/>
      <c r="Z21" s="156">
        <v>11</v>
      </c>
      <c r="AA21" s="111" t="s">
        <v>358</v>
      </c>
      <c r="AB21" s="156">
        <v>9</v>
      </c>
      <c r="AC21" s="109"/>
      <c r="AD21" s="113"/>
      <c r="AE21" s="156">
        <v>8</v>
      </c>
      <c r="AF21" s="111" t="s">
        <v>358</v>
      </c>
      <c r="AG21" s="156">
        <v>11</v>
      </c>
      <c r="AH21" s="109"/>
      <c r="AI21" s="113"/>
      <c r="AJ21" s="156">
        <v>11</v>
      </c>
      <c r="AK21" s="111" t="s">
        <v>358</v>
      </c>
      <c r="AL21" s="156">
        <v>6</v>
      </c>
      <c r="AM21" s="109"/>
      <c r="AN21" s="113"/>
      <c r="AO21" s="156">
        <v>9</v>
      </c>
      <c r="AP21" s="111" t="s">
        <v>358</v>
      </c>
      <c r="AQ21" s="156">
        <v>11</v>
      </c>
      <c r="AR21" s="155"/>
      <c r="AS21" s="105"/>
      <c r="AT21" s="104"/>
      <c r="AU21" s="103"/>
      <c r="AV21" s="102"/>
      <c r="AW21" s="81"/>
    </row>
    <row r="22" spans="1:49" ht="12" customHeight="1" x14ac:dyDescent="0.2">
      <c r="A22" s="77">
        <f>A17+1</f>
        <v>3</v>
      </c>
      <c r="B22" s="77">
        <f>B17</f>
        <v>4</v>
      </c>
      <c r="C22" s="121"/>
      <c r="D22" s="120" t="s">
        <v>359</v>
      </c>
      <c r="E22" s="119"/>
      <c r="F22" s="112">
        <f>IF(INDEX($E$9:$AR$48,(F$5-1)*5+$B22,($A22-1)*5+4)="","",INDEX($E$9:$AR$48,(F$5-1)*5+$B22,($A22-1)*5+4))</f>
        <v>11</v>
      </c>
      <c r="G22" s="111" t="s">
        <v>358</v>
      </c>
      <c r="H22" s="110">
        <f>IF(INDEX($E$9:$AR$48,(H$5-1)*5+$B22,($A22-1)*5+2)="","",INDEX($E$9:$AR$48,(H$5-1)*5+$B22,($A22-1)*5+2))</f>
        <v>5</v>
      </c>
      <c r="I22" s="109"/>
      <c r="J22" s="118"/>
      <c r="K22" s="117">
        <f>IF(INDEX($E$9:$AR$48,(K$5-1)*5+$B22,($A22-1)*5+4)="","",INDEX($E$9:$AR$48,(K$5-1)*5+$B22,($A22-1)*5+4))</f>
        <v>11</v>
      </c>
      <c r="L22" s="116" t="s">
        <v>358</v>
      </c>
      <c r="M22" s="115">
        <f>IF(INDEX($E$9:$AR$48,(M$5-1)*5+$B22,($A22-1)*5+2)="","",INDEX($E$9:$AR$48,(M$5-1)*5+$B22,($A22-1)*5+2))</f>
        <v>7</v>
      </c>
      <c r="N22" s="114"/>
      <c r="O22" s="108"/>
      <c r="P22" s="107"/>
      <c r="Q22" s="107"/>
      <c r="R22" s="107"/>
      <c r="S22" s="157"/>
      <c r="T22" s="113"/>
      <c r="U22" s="156"/>
      <c r="V22" s="111" t="s">
        <v>358</v>
      </c>
      <c r="W22" s="156"/>
      <c r="X22" s="109"/>
      <c r="Y22" s="113"/>
      <c r="Z22" s="156">
        <v>11</v>
      </c>
      <c r="AA22" s="111" t="s">
        <v>358</v>
      </c>
      <c r="AB22" s="156">
        <v>8</v>
      </c>
      <c r="AC22" s="109"/>
      <c r="AD22" s="113"/>
      <c r="AE22" s="156">
        <v>17</v>
      </c>
      <c r="AF22" s="111" t="s">
        <v>358</v>
      </c>
      <c r="AG22" s="156">
        <v>15</v>
      </c>
      <c r="AH22" s="109"/>
      <c r="AI22" s="113"/>
      <c r="AJ22" s="156">
        <v>12</v>
      </c>
      <c r="AK22" s="111" t="s">
        <v>358</v>
      </c>
      <c r="AL22" s="156">
        <v>10</v>
      </c>
      <c r="AM22" s="109"/>
      <c r="AN22" s="113"/>
      <c r="AO22" s="156">
        <v>11</v>
      </c>
      <c r="AP22" s="111" t="s">
        <v>358</v>
      </c>
      <c r="AQ22" s="156">
        <v>3</v>
      </c>
      <c r="AR22" s="155"/>
      <c r="AS22" s="105"/>
      <c r="AT22" s="104"/>
      <c r="AU22" s="103"/>
      <c r="AV22" s="102"/>
      <c r="AW22" s="81"/>
    </row>
    <row r="23" spans="1:49" ht="12" customHeight="1" x14ac:dyDescent="0.2">
      <c r="A23" s="77">
        <f>A18+1</f>
        <v>3</v>
      </c>
      <c r="B23" s="77">
        <f>B18</f>
        <v>5</v>
      </c>
      <c r="C23" s="154"/>
      <c r="D23" s="153"/>
      <c r="E23" s="152"/>
      <c r="F23" s="151">
        <f>IF(INDEX($E$9:$AR$48,(F$5-1)*5+$B23,($A23-1)*5+4)="","",INDEX($E$9:$AR$48,(F$5-1)*5+$B23,($A23-1)*5+4))</f>
        <v>13</v>
      </c>
      <c r="G23" s="144" t="s">
        <v>358</v>
      </c>
      <c r="H23" s="150">
        <f>IF(INDEX($E$9:$AR$48,(H$5-1)*5+$B23,($A23-1)*5+2)="","",INDEX($E$9:$AR$48,(H$5-1)*5+$B23,($A23-1)*5+2))</f>
        <v>15</v>
      </c>
      <c r="I23" s="149"/>
      <c r="J23" s="166"/>
      <c r="K23" s="176">
        <f>IF(INDEX($E$9:$AR$48,(K$5-1)*5+$B23,($A23-1)*5+4)="","",INDEX($E$9:$AR$48,(K$5-1)*5+$B23,($A23-1)*5+4))</f>
        <v>5</v>
      </c>
      <c r="L23" s="165" t="s">
        <v>358</v>
      </c>
      <c r="M23" s="175">
        <f>IF(INDEX($E$9:$AR$48,(M$5-1)*5+$B23,($A23-1)*5+2)="","",INDEX($E$9:$AR$48,(M$5-1)*5+$B23,($A23-1)*5+2))</f>
        <v>11</v>
      </c>
      <c r="N23" s="174"/>
      <c r="O23" s="148"/>
      <c r="P23" s="147"/>
      <c r="Q23" s="147"/>
      <c r="R23" s="147"/>
      <c r="S23" s="146"/>
      <c r="T23" s="145"/>
      <c r="U23" s="143"/>
      <c r="V23" s="144" t="s">
        <v>358</v>
      </c>
      <c r="W23" s="143"/>
      <c r="X23" s="149"/>
      <c r="Y23" s="145"/>
      <c r="Z23" s="143"/>
      <c r="AA23" s="144" t="s">
        <v>358</v>
      </c>
      <c r="AB23" s="143"/>
      <c r="AC23" s="149"/>
      <c r="AD23" s="145"/>
      <c r="AE23" s="143">
        <v>11</v>
      </c>
      <c r="AF23" s="144" t="s">
        <v>358</v>
      </c>
      <c r="AG23" s="143">
        <v>7</v>
      </c>
      <c r="AH23" s="149"/>
      <c r="AI23" s="145"/>
      <c r="AJ23" s="143"/>
      <c r="AK23" s="144" t="s">
        <v>358</v>
      </c>
      <c r="AL23" s="143"/>
      <c r="AM23" s="149"/>
      <c r="AN23" s="145"/>
      <c r="AO23" s="143">
        <v>9</v>
      </c>
      <c r="AP23" s="144" t="s">
        <v>358</v>
      </c>
      <c r="AQ23" s="143">
        <v>11</v>
      </c>
      <c r="AR23" s="142"/>
      <c r="AS23" s="105"/>
      <c r="AT23" s="104"/>
      <c r="AU23" s="103"/>
      <c r="AV23" s="102"/>
      <c r="AW23" s="81"/>
    </row>
    <row r="24" spans="1:49" ht="12" customHeight="1" x14ac:dyDescent="0.2">
      <c r="A24" s="77">
        <f>A19+1</f>
        <v>4</v>
      </c>
      <c r="B24" s="77">
        <f>B19</f>
        <v>1</v>
      </c>
      <c r="C24" s="141">
        <v>4</v>
      </c>
      <c r="D24" s="140" t="s">
        <v>366</v>
      </c>
      <c r="E24" s="134" t="str">
        <f>IF(T9="","",IF(T9="○","×","○"))</f>
        <v>○</v>
      </c>
      <c r="F24" s="133">
        <f>IF(INDEX($E$9:$AR$48,(F$5-1)*5+$B24,($A24-1)*5+4)="","",INDEX($E$9:$AR$48,(F$5-1)*5+$B24,($A24-1)*5+4))</f>
        <v>12</v>
      </c>
      <c r="G24" s="132" t="s">
        <v>358</v>
      </c>
      <c r="H24" s="131">
        <f>IF(INDEX($E$9:$AR$48,(H$5-1)*5+$B24,($A24-1)*5+2)="","",INDEX($E$9:$AR$48,(H$5-1)*5+$B24,($A24-1)*5+2))</f>
        <v>10</v>
      </c>
      <c r="I24" s="130"/>
      <c r="J24" s="134" t="str">
        <f>IF(T14="","",IF(T14="○","×","○"))</f>
        <v>○</v>
      </c>
      <c r="K24" s="133">
        <f>IF(INDEX($E$9:$AR$48,(K$5-1)*5+$B24,($A24-1)*5+4)="","",INDEX($E$9:$AR$48,(K$5-1)*5+$B24,($A24-1)*5+4))</f>
        <v>15</v>
      </c>
      <c r="L24" s="132" t="s">
        <v>358</v>
      </c>
      <c r="M24" s="131">
        <f>IF(INDEX($E$9:$AR$48,(M$5-1)*5+$B24,($A24-1)*5+2)="","",INDEX($E$9:$AR$48,(M$5-1)*5+$B24,($A24-1)*5+2))</f>
        <v>13</v>
      </c>
      <c r="N24" s="130"/>
      <c r="O24" s="134" t="str">
        <f>IF(T19="","",IF(T19="○","×","○"))</f>
        <v>○</v>
      </c>
      <c r="P24" s="133">
        <f>IF(INDEX($E$9:$AR$48,(P$5-1)*5+$B24,($A24-1)*5+4)="","",INDEX($E$9:$AR$48,(P$5-1)*5+$B24,($A24-1)*5+4))</f>
        <v>11</v>
      </c>
      <c r="Q24" s="132" t="s">
        <v>358</v>
      </c>
      <c r="R24" s="131">
        <f>IF(INDEX($E$9:$AR$48,(R$5-1)*5+$B24,($A24-1)*5+2)="","",INDEX($E$9:$AR$48,(R$5-1)*5+$B24,($A24-1)*5+2))</f>
        <v>6</v>
      </c>
      <c r="S24" s="130"/>
      <c r="T24" s="129" t="str">
        <f>IF(T25="","",IF(T25&gt;X25,"○","×"))</f>
        <v/>
      </c>
      <c r="U24" s="128"/>
      <c r="V24" s="128"/>
      <c r="W24" s="128"/>
      <c r="X24" s="161"/>
      <c r="Y24" s="134" t="str">
        <f>IF(Y25="","",IF(Y25="W","○",IF(Y25="L","×",IF(Y25&gt;AC25,"○","×"))))</f>
        <v>○</v>
      </c>
      <c r="Z24" s="159">
        <v>12</v>
      </c>
      <c r="AA24" s="160" t="s">
        <v>358</v>
      </c>
      <c r="AB24" s="159">
        <v>14</v>
      </c>
      <c r="AC24" s="162"/>
      <c r="AD24" s="134" t="str">
        <f>IF(AD25="","",IF(AD25="W","○",IF(AD25="L","×",IF(AD25&gt;AH25,"○","×"))))</f>
        <v>×</v>
      </c>
      <c r="AE24" s="159">
        <v>9</v>
      </c>
      <c r="AF24" s="160" t="s">
        <v>358</v>
      </c>
      <c r="AG24" s="159">
        <v>11</v>
      </c>
      <c r="AH24" s="162"/>
      <c r="AI24" s="134" t="str">
        <f>IF(AI25="","",IF(AI25="W","○",IF(AI25="L","×",IF(AI25&gt;AM25,"○","×"))))</f>
        <v>○</v>
      </c>
      <c r="AJ24" s="159">
        <v>11</v>
      </c>
      <c r="AK24" s="160" t="s">
        <v>358</v>
      </c>
      <c r="AL24" s="159">
        <v>7</v>
      </c>
      <c r="AM24" s="162"/>
      <c r="AN24" s="139" t="str">
        <f>IF(AN25="","",IF(AN25="W","○",IF(AN25="L","×",IF(AN25&gt;AR25,"○","×"))))</f>
        <v>×</v>
      </c>
      <c r="AO24" s="172">
        <v>7</v>
      </c>
      <c r="AP24" s="173" t="s">
        <v>358</v>
      </c>
      <c r="AQ24" s="172">
        <v>11</v>
      </c>
      <c r="AR24" s="171"/>
      <c r="AS24" s="126">
        <f>IF($D24="","",COUNTIF($E24:$AR28,"○"))</f>
        <v>5</v>
      </c>
      <c r="AT24" s="125">
        <f>IF($D24="","",COUNTIF($E24:$AR28,"×"))</f>
        <v>2</v>
      </c>
      <c r="AU24" s="124">
        <f>IF($D24="","",AS24*2+AT24)</f>
        <v>12</v>
      </c>
      <c r="AV24" s="123">
        <v>3</v>
      </c>
      <c r="AW24" s="81"/>
    </row>
    <row r="25" spans="1:49" ht="12" customHeight="1" x14ac:dyDescent="0.2">
      <c r="A25" s="77">
        <f>A20+1</f>
        <v>4</v>
      </c>
      <c r="B25" s="77">
        <f>B20</f>
        <v>2</v>
      </c>
      <c r="C25" s="121"/>
      <c r="D25" s="122"/>
      <c r="E25" s="119">
        <f>IF(T10="W","L",IF(T10="L","W",IF(T10="","",X10)))</f>
        <v>3</v>
      </c>
      <c r="F25" s="112">
        <f>IF(INDEX($E$9:$AR$48,(F$5-1)*5+$B25,($A25-1)*5+4)="","",INDEX($E$9:$AR$48,(F$5-1)*5+$B25,($A25-1)*5+4))</f>
        <v>11</v>
      </c>
      <c r="G25" s="111" t="s">
        <v>358</v>
      </c>
      <c r="H25" s="110">
        <f>IF(INDEX($E$9:$AR$48,(H$5-1)*5+$B25,($A25-1)*5+2)="","",INDEX($E$9:$AR$48,(H$5-1)*5+$B25,($A25-1)*5+2))</f>
        <v>7</v>
      </c>
      <c r="I25" s="109">
        <f>IF(OR(E25="L",E25="W"),"",T10)</f>
        <v>0</v>
      </c>
      <c r="J25" s="113">
        <f>IF(T15="W","L",IF(T15="L","W",IF(T15="","",X15)))</f>
        <v>3</v>
      </c>
      <c r="K25" s="112">
        <f>IF(INDEX($E$9:$AR$48,(K$5-1)*5+$B25,($A25-1)*5+4)="","",INDEX($E$9:$AR$48,(K$5-1)*5+$B25,($A25-1)*5+4))</f>
        <v>11</v>
      </c>
      <c r="L25" s="111" t="s">
        <v>358</v>
      </c>
      <c r="M25" s="110">
        <f>IF(INDEX($E$9:$AR$48,(M$5-1)*5+$B25,($A25-1)*5+2)="","",INDEX($E$9:$AR$48,(M$5-1)*5+$B25,($A25-1)*5+2))</f>
        <v>6</v>
      </c>
      <c r="N25" s="109">
        <f>IF(OR(J25="L",J25="W"),"",T15)</f>
        <v>1</v>
      </c>
      <c r="O25" s="113">
        <f>IF(T20="W","L",IF(T20="L","W",IF(T20="","",X20)))</f>
        <v>3</v>
      </c>
      <c r="P25" s="112">
        <f>IF(INDEX($E$9:$AR$48,(P$5-1)*5+$B25,($A25-1)*5+4)="","",INDEX($E$9:$AR$48,(P$5-1)*5+$B25,($A25-1)*5+4))</f>
        <v>11</v>
      </c>
      <c r="Q25" s="111" t="s">
        <v>358</v>
      </c>
      <c r="R25" s="110">
        <f>IF(INDEX($E$9:$AR$48,(R$5-1)*5+$B25,($A25-1)*5+2)="","",INDEX($E$9:$AR$48,(R$5-1)*5+$B25,($A25-1)*5+2))</f>
        <v>8</v>
      </c>
      <c r="S25" s="109">
        <f>IF(OR(O25="L",O25="W"),"",T20)</f>
        <v>0</v>
      </c>
      <c r="T25" s="108"/>
      <c r="U25" s="107"/>
      <c r="V25" s="107"/>
      <c r="W25" s="107"/>
      <c r="X25" s="157"/>
      <c r="Y25" s="113">
        <f>IF(Z24="","",IF(Z24&gt;AB24,1,0)+IF(Z25&gt;AB25,1,0)+IF(Z26&gt;AB26,1,0)+IF(Z27&gt;AB27,1,0)+IF(Z28&gt;AB28,1,0))</f>
        <v>3</v>
      </c>
      <c r="Z25" s="156">
        <v>11</v>
      </c>
      <c r="AA25" s="111" t="s">
        <v>358</v>
      </c>
      <c r="AB25" s="156">
        <v>6</v>
      </c>
      <c r="AC25" s="109">
        <f>IF(OR(Y25="L",Y25="W"),"",IF(Z24="","",IF(Z24&lt;AB24,1,0)+IF(Z25&lt;AB25,1,0)+IF(Z26&lt;AB26,1,0)+IF(Z27&lt;AB27,1,0)+IF(Z28&lt;AB28,1,0)))</f>
        <v>2</v>
      </c>
      <c r="AD25" s="113">
        <f>IF(AE24="","",IF(AE24&gt;AG24,1,0)+IF(AE25&gt;AG25,1,0)+IF(AE26&gt;AG26,1,0)+IF(AE27&gt;AG27,1,0)+IF(AE28&gt;AG28,1,0))</f>
        <v>1</v>
      </c>
      <c r="AE25" s="156">
        <v>11</v>
      </c>
      <c r="AF25" s="111" t="s">
        <v>358</v>
      </c>
      <c r="AG25" s="156">
        <v>3</v>
      </c>
      <c r="AH25" s="109">
        <f>IF(OR(AD25="L",AD25="W"),"",IF(AE24="","",IF(AE24&lt;AG24,1,0)+IF(AE25&lt;AG25,1,0)+IF(AE26&lt;AG26,1,0)+IF(AE27&lt;AG27,1,0)+IF(AE28&lt;AG28,1,0)))</f>
        <v>3</v>
      </c>
      <c r="AI25" s="113">
        <f>IF(AJ24="","",IF(AJ24&gt;AL24,1,0)+IF(AJ25&gt;AL25,1,0)+IF(AJ26&gt;AL26,1,0)+IF(AJ27&gt;AL27,1,0)+IF(AJ28&gt;AL28,1,0))</f>
        <v>3</v>
      </c>
      <c r="AJ25" s="156">
        <v>13</v>
      </c>
      <c r="AK25" s="111" t="s">
        <v>358</v>
      </c>
      <c r="AL25" s="156">
        <v>11</v>
      </c>
      <c r="AM25" s="109">
        <f>IF(OR(AI25="L",AI25="W"),"",IF(AJ24="","",IF(AJ24&lt;AL24,1,0)+IF(AJ25&lt;AL25,1,0)+IF(AJ26&lt;AL26,1,0)+IF(AJ27&lt;AL27,1,0)+IF(AJ28&lt;AL28,1,0)))</f>
        <v>1</v>
      </c>
      <c r="AN25" s="118">
        <f>IF(AO24="","",IF(AO24&gt;AQ24,1,0)+IF(AO25&gt;AQ25,1,0)+IF(AO26&gt;AQ26,1,0)+IF(AO27&gt;AQ27,1,0)+IF(AO28&gt;AQ28,1,0))</f>
        <v>0</v>
      </c>
      <c r="AO25" s="169">
        <v>5</v>
      </c>
      <c r="AP25" s="116" t="s">
        <v>358</v>
      </c>
      <c r="AQ25" s="169">
        <v>11</v>
      </c>
      <c r="AR25" s="168">
        <f>IF(OR(AN25="L",AN25="W"),"",IF(AO24="","",IF(AO24&lt;AQ24,1,0)+IF(AO25&lt;AQ25,1,0)+IF(AO26&lt;AQ26,1,0)+IF(AO27&lt;AQ27,1,0)+IF(AO28&lt;AQ28,1,0)))</f>
        <v>3</v>
      </c>
      <c r="AS25" s="105"/>
      <c r="AT25" s="104"/>
      <c r="AU25" s="103"/>
      <c r="AV25" s="102"/>
      <c r="AW25" s="81"/>
    </row>
    <row r="26" spans="1:49" ht="12" customHeight="1" x14ac:dyDescent="0.2">
      <c r="A26" s="77">
        <f>A21+1</f>
        <v>4</v>
      </c>
      <c r="B26" s="77">
        <f>B21</f>
        <v>3</v>
      </c>
      <c r="C26" s="121"/>
      <c r="D26" s="122"/>
      <c r="E26" s="119"/>
      <c r="F26" s="112">
        <f>IF(INDEX($E$9:$AR$48,(F$5-1)*5+$B26,($A26-1)*5+4)="","",INDEX($E$9:$AR$48,(F$5-1)*5+$B26,($A26-1)*5+4))</f>
        <v>11</v>
      </c>
      <c r="G26" s="111" t="s">
        <v>358</v>
      </c>
      <c r="H26" s="110">
        <f>IF(INDEX($E$9:$AR$48,(H$5-1)*5+$B26,($A26-1)*5+2)="","",INDEX($E$9:$AR$48,(H$5-1)*5+$B26,($A26-1)*5+2))</f>
        <v>7</v>
      </c>
      <c r="I26" s="109"/>
      <c r="J26" s="113"/>
      <c r="K26" s="112">
        <f>IF(INDEX($E$9:$AR$48,(K$5-1)*5+$B26,($A26-1)*5+4)="","",INDEX($E$9:$AR$48,(K$5-1)*5+$B26,($A26-1)*5+4))</f>
        <v>6</v>
      </c>
      <c r="L26" s="111" t="s">
        <v>358</v>
      </c>
      <c r="M26" s="110">
        <f>IF(INDEX($E$9:$AR$48,(M$5-1)*5+$B26,($A26-1)*5+2)="","",INDEX($E$9:$AR$48,(M$5-1)*5+$B26,($A26-1)*5+2))</f>
        <v>11</v>
      </c>
      <c r="N26" s="109"/>
      <c r="O26" s="113"/>
      <c r="P26" s="112">
        <f>IF(INDEX($E$9:$AR$48,(P$5-1)*5+$B26,($A26-1)*5+4)="","",INDEX($E$9:$AR$48,(P$5-1)*5+$B26,($A26-1)*5+4))</f>
        <v>13</v>
      </c>
      <c r="Q26" s="111" t="s">
        <v>358</v>
      </c>
      <c r="R26" s="110">
        <f>IF(INDEX($E$9:$AR$48,(R$5-1)*5+$B26,($A26-1)*5+2)="","",INDEX($E$9:$AR$48,(R$5-1)*5+$B26,($A26-1)*5+2))</f>
        <v>11</v>
      </c>
      <c r="S26" s="109"/>
      <c r="T26" s="108"/>
      <c r="U26" s="107"/>
      <c r="V26" s="107"/>
      <c r="W26" s="107"/>
      <c r="X26" s="157"/>
      <c r="Y26" s="113"/>
      <c r="Z26" s="156">
        <v>11</v>
      </c>
      <c r="AA26" s="111" t="s">
        <v>358</v>
      </c>
      <c r="AB26" s="156">
        <v>5</v>
      </c>
      <c r="AC26" s="109"/>
      <c r="AD26" s="113"/>
      <c r="AE26" s="156">
        <v>8</v>
      </c>
      <c r="AF26" s="111" t="s">
        <v>358</v>
      </c>
      <c r="AG26" s="156">
        <v>11</v>
      </c>
      <c r="AH26" s="109"/>
      <c r="AI26" s="113"/>
      <c r="AJ26" s="156">
        <v>4</v>
      </c>
      <c r="AK26" s="111" t="s">
        <v>358</v>
      </c>
      <c r="AL26" s="156">
        <v>11</v>
      </c>
      <c r="AM26" s="109"/>
      <c r="AN26" s="118"/>
      <c r="AO26" s="169">
        <v>9</v>
      </c>
      <c r="AP26" s="116" t="s">
        <v>358</v>
      </c>
      <c r="AQ26" s="169">
        <v>11</v>
      </c>
      <c r="AR26" s="168"/>
      <c r="AS26" s="105"/>
      <c r="AT26" s="104"/>
      <c r="AU26" s="103"/>
      <c r="AV26" s="102"/>
      <c r="AW26" s="81"/>
    </row>
    <row r="27" spans="1:49" ht="12" customHeight="1" x14ac:dyDescent="0.2">
      <c r="A27" s="77">
        <f>A22+1</f>
        <v>4</v>
      </c>
      <c r="B27" s="77">
        <f>B22</f>
        <v>4</v>
      </c>
      <c r="C27" s="121"/>
      <c r="D27" s="170" t="s">
        <v>365</v>
      </c>
      <c r="E27" s="119"/>
      <c r="F27" s="112" t="str">
        <f>IF(INDEX($E$9:$AR$48,(F$5-1)*5+$B27,($A27-1)*5+4)="","",INDEX($E$9:$AR$48,(F$5-1)*5+$B27,($A27-1)*5+4))</f>
        <v/>
      </c>
      <c r="G27" s="111" t="s">
        <v>358</v>
      </c>
      <c r="H27" s="110" t="str">
        <f>IF(INDEX($E$9:$AR$48,(H$5-1)*5+$B27,($A27-1)*5+2)="","",INDEX($E$9:$AR$48,(H$5-1)*5+$B27,($A27-1)*5+2))</f>
        <v/>
      </c>
      <c r="I27" s="109"/>
      <c r="J27" s="113"/>
      <c r="K27" s="112">
        <f>IF(INDEX($E$9:$AR$48,(K$5-1)*5+$B27,($A27-1)*5+4)="","",INDEX($E$9:$AR$48,(K$5-1)*5+$B27,($A27-1)*5+4))</f>
        <v>13</v>
      </c>
      <c r="L27" s="111" t="s">
        <v>358</v>
      </c>
      <c r="M27" s="110">
        <f>IF(INDEX($E$9:$AR$48,(M$5-1)*5+$B27,($A27-1)*5+2)="","",INDEX($E$9:$AR$48,(M$5-1)*5+$B27,($A27-1)*5+2))</f>
        <v>11</v>
      </c>
      <c r="N27" s="109"/>
      <c r="O27" s="113"/>
      <c r="P27" s="112" t="str">
        <f>IF(INDEX($E$9:$AR$48,(P$5-1)*5+$B27,($A27-1)*5+4)="","",INDEX($E$9:$AR$48,(P$5-1)*5+$B27,($A27-1)*5+4))</f>
        <v/>
      </c>
      <c r="Q27" s="111" t="s">
        <v>358</v>
      </c>
      <c r="R27" s="110" t="str">
        <f>IF(INDEX($E$9:$AR$48,(R$5-1)*5+$B27,($A27-1)*5+2)="","",INDEX($E$9:$AR$48,(R$5-1)*5+$B27,($A27-1)*5+2))</f>
        <v/>
      </c>
      <c r="S27" s="109"/>
      <c r="T27" s="108"/>
      <c r="U27" s="107"/>
      <c r="V27" s="107"/>
      <c r="W27" s="107"/>
      <c r="X27" s="157"/>
      <c r="Y27" s="113"/>
      <c r="Z27" s="156">
        <v>6</v>
      </c>
      <c r="AA27" s="111" t="s">
        <v>358</v>
      </c>
      <c r="AB27" s="156">
        <v>11</v>
      </c>
      <c r="AC27" s="109"/>
      <c r="AD27" s="113"/>
      <c r="AE27" s="156">
        <v>7</v>
      </c>
      <c r="AF27" s="111" t="s">
        <v>358</v>
      </c>
      <c r="AG27" s="156">
        <v>11</v>
      </c>
      <c r="AH27" s="109"/>
      <c r="AI27" s="113"/>
      <c r="AJ27" s="156">
        <v>11</v>
      </c>
      <c r="AK27" s="111" t="s">
        <v>358</v>
      </c>
      <c r="AL27" s="156">
        <v>6</v>
      </c>
      <c r="AM27" s="109"/>
      <c r="AN27" s="118"/>
      <c r="AO27" s="169"/>
      <c r="AP27" s="116" t="s">
        <v>358</v>
      </c>
      <c r="AQ27" s="169"/>
      <c r="AR27" s="168"/>
      <c r="AS27" s="105"/>
      <c r="AT27" s="104"/>
      <c r="AU27" s="103"/>
      <c r="AV27" s="102"/>
      <c r="AW27" s="81"/>
    </row>
    <row r="28" spans="1:49" ht="12" customHeight="1" x14ac:dyDescent="0.2">
      <c r="A28" s="77">
        <f>A23+1</f>
        <v>4</v>
      </c>
      <c r="B28" s="77">
        <f>B23</f>
        <v>5</v>
      </c>
      <c r="C28" s="154"/>
      <c r="D28" s="167"/>
      <c r="E28" s="152"/>
      <c r="F28" s="151" t="str">
        <f>IF(INDEX($E$9:$AR$48,(F$5-1)*5+$B28,($A28-1)*5+4)="","",INDEX($E$9:$AR$48,(F$5-1)*5+$B28,($A28-1)*5+4))</f>
        <v/>
      </c>
      <c r="G28" s="144" t="s">
        <v>358</v>
      </c>
      <c r="H28" s="150" t="str">
        <f>IF(INDEX($E$9:$AR$48,(H$5-1)*5+$B28,($A28-1)*5+2)="","",INDEX($E$9:$AR$48,(H$5-1)*5+$B28,($A28-1)*5+2))</f>
        <v/>
      </c>
      <c r="I28" s="149"/>
      <c r="J28" s="145"/>
      <c r="K28" s="151" t="str">
        <f>IF(INDEX($E$9:$AR$48,(K$5-1)*5+$B28,($A28-1)*5+4)="","",INDEX($E$9:$AR$48,(K$5-1)*5+$B28,($A28-1)*5+4))</f>
        <v/>
      </c>
      <c r="L28" s="144" t="s">
        <v>358</v>
      </c>
      <c r="M28" s="150" t="str">
        <f>IF(INDEX($E$9:$AR$48,(M$5-1)*5+$B28,($A28-1)*5+2)="","",INDEX($E$9:$AR$48,(M$5-1)*5+$B28,($A28-1)*5+2))</f>
        <v/>
      </c>
      <c r="N28" s="149"/>
      <c r="O28" s="145"/>
      <c r="P28" s="151" t="str">
        <f>IF(INDEX($E$9:$AR$48,(P$5-1)*5+$B28,($A28-1)*5+4)="","",INDEX($E$9:$AR$48,(P$5-1)*5+$B28,($A28-1)*5+4))</f>
        <v/>
      </c>
      <c r="Q28" s="144" t="s">
        <v>358</v>
      </c>
      <c r="R28" s="150" t="str">
        <f>IF(INDEX($E$9:$AR$48,(R$5-1)*5+$B28,($A28-1)*5+2)="","",INDEX($E$9:$AR$48,(R$5-1)*5+$B28,($A28-1)*5+2))</f>
        <v/>
      </c>
      <c r="S28" s="149"/>
      <c r="T28" s="148"/>
      <c r="U28" s="147"/>
      <c r="V28" s="147"/>
      <c r="W28" s="147"/>
      <c r="X28" s="146"/>
      <c r="Y28" s="145"/>
      <c r="Z28" s="143">
        <v>11</v>
      </c>
      <c r="AA28" s="144" t="s">
        <v>358</v>
      </c>
      <c r="AB28" s="143">
        <v>8</v>
      </c>
      <c r="AC28" s="149"/>
      <c r="AD28" s="145"/>
      <c r="AE28" s="143"/>
      <c r="AF28" s="144" t="s">
        <v>358</v>
      </c>
      <c r="AG28" s="143"/>
      <c r="AH28" s="149"/>
      <c r="AI28" s="145"/>
      <c r="AJ28" s="143"/>
      <c r="AK28" s="144" t="s">
        <v>358</v>
      </c>
      <c r="AL28" s="143"/>
      <c r="AM28" s="149"/>
      <c r="AN28" s="166"/>
      <c r="AO28" s="164"/>
      <c r="AP28" s="165" t="s">
        <v>358</v>
      </c>
      <c r="AQ28" s="164"/>
      <c r="AR28" s="163"/>
      <c r="AS28" s="105"/>
      <c r="AT28" s="104"/>
      <c r="AU28" s="103"/>
      <c r="AV28" s="102"/>
      <c r="AW28" s="81"/>
    </row>
    <row r="29" spans="1:49" ht="12" customHeight="1" x14ac:dyDescent="0.2">
      <c r="A29" s="77">
        <f>A24+1</f>
        <v>5</v>
      </c>
      <c r="B29" s="77">
        <f>B24</f>
        <v>1</v>
      </c>
      <c r="C29" s="141">
        <v>5</v>
      </c>
      <c r="D29" s="140" t="s">
        <v>364</v>
      </c>
      <c r="E29" s="134" t="str">
        <f>IF(Y9="","",IF(Y9="○","×","○"))</f>
        <v>×</v>
      </c>
      <c r="F29" s="133">
        <f>IF(INDEX($E$9:$AR$48,(F$5-1)*5+$B29,($A29-1)*5+4)="","",INDEX($E$9:$AR$48,(F$5-1)*5+$B29,($A29-1)*5+4))</f>
        <v>6</v>
      </c>
      <c r="G29" s="132" t="s">
        <v>358</v>
      </c>
      <c r="H29" s="131">
        <f>IF(INDEX($E$9:$AR$48,(H$5-1)*5+$B29,($A29-1)*5+2)="","",INDEX($E$9:$AR$48,(H$5-1)*5+$B29,($A29-1)*5+2))</f>
        <v>11</v>
      </c>
      <c r="I29" s="130"/>
      <c r="J29" s="134" t="str">
        <f>IF(Y14="","",IF(Y14="○","×","○"))</f>
        <v>×</v>
      </c>
      <c r="K29" s="133">
        <f>IF(INDEX($E$9:$AR$48,(K$5-1)*5+$B29,($A29-1)*5+4)="","",INDEX($E$9:$AR$48,(K$5-1)*5+$B29,($A29-1)*5+4))</f>
        <v>8</v>
      </c>
      <c r="L29" s="132" t="s">
        <v>358</v>
      </c>
      <c r="M29" s="131">
        <f>IF(INDEX($E$9:$AR$48,(M$5-1)*5+$B29,($A29-1)*5+2)="","",INDEX($E$9:$AR$48,(M$5-1)*5+$B29,($A29-1)*5+2))</f>
        <v>11</v>
      </c>
      <c r="N29" s="130"/>
      <c r="O29" s="134" t="str">
        <f>IF(Y19="","",IF(Y19="○","×","○"))</f>
        <v>×</v>
      </c>
      <c r="P29" s="133">
        <f>IF(INDEX($E$9:$AR$48,(P$5-1)*5+$B29,($A29-1)*5+4)="","",INDEX($E$9:$AR$48,(P$5-1)*5+$B29,($A29-1)*5+4))</f>
        <v>18</v>
      </c>
      <c r="Q29" s="132" t="s">
        <v>358</v>
      </c>
      <c r="R29" s="131">
        <f>IF(INDEX($E$9:$AR$48,(R$5-1)*5+$B29,($A29-1)*5+2)="","",INDEX($E$9:$AR$48,(R$5-1)*5+$B29,($A29-1)*5+2))</f>
        <v>16</v>
      </c>
      <c r="S29" s="130"/>
      <c r="T29" s="134" t="str">
        <f>IF(Y24="","",IF(Y24="○","×","○"))</f>
        <v>×</v>
      </c>
      <c r="U29" s="133">
        <f>IF(INDEX($E$9:$AR$48,(U$5-1)*5+$B29,($A29-1)*5+4)="","",INDEX($E$9:$AR$48,(U$5-1)*5+$B29,($A29-1)*5+4))</f>
        <v>14</v>
      </c>
      <c r="V29" s="132" t="s">
        <v>358</v>
      </c>
      <c r="W29" s="131">
        <f>IF(INDEX($E$9:$AR$48,(W$5-1)*5+$B29,($A29-1)*5+2)="","",INDEX($E$9:$AR$48,(W$5-1)*5+$B29,($A29-1)*5+2))</f>
        <v>12</v>
      </c>
      <c r="X29" s="130"/>
      <c r="Y29" s="129" t="str">
        <f>IF(Y30="","",IF(Y30&gt;AC30,"○","×"))</f>
        <v/>
      </c>
      <c r="Z29" s="128"/>
      <c r="AA29" s="128"/>
      <c r="AB29" s="128"/>
      <c r="AC29" s="161"/>
      <c r="AD29" s="134" t="str">
        <f>IF(AD30="","",IF(AD30="W","○",IF(AD30="L","×",IF(AD30&gt;AH30,"○","×"))))</f>
        <v>×</v>
      </c>
      <c r="AE29" s="159">
        <v>6</v>
      </c>
      <c r="AF29" s="160" t="s">
        <v>358</v>
      </c>
      <c r="AG29" s="159">
        <v>11</v>
      </c>
      <c r="AH29" s="162"/>
      <c r="AI29" s="134" t="str">
        <f>IF(AI30="","",IF(AI30="W","○",IF(AI30="L","×",IF(AI30&gt;AM30,"○","×"))))</f>
        <v>×</v>
      </c>
      <c r="AJ29" s="159">
        <v>11</v>
      </c>
      <c r="AK29" s="160" t="s">
        <v>358</v>
      </c>
      <c r="AL29" s="159">
        <v>13</v>
      </c>
      <c r="AM29" s="162"/>
      <c r="AN29" s="134" t="str">
        <f>IF(AN30="","",IF(AN30="W","○",IF(AN30="L","×",IF(AN30&gt;AR30,"○","×"))))</f>
        <v>×</v>
      </c>
      <c r="AO29" s="159">
        <v>7</v>
      </c>
      <c r="AP29" s="160" t="s">
        <v>358</v>
      </c>
      <c r="AQ29" s="159">
        <v>11</v>
      </c>
      <c r="AR29" s="158"/>
      <c r="AS29" s="126">
        <f>IF($D29="","",COUNTIF($E29:$AR33,"○"))</f>
        <v>0</v>
      </c>
      <c r="AT29" s="125">
        <f>IF($D29="","",COUNTIF($E29:$AR33,"×"))</f>
        <v>7</v>
      </c>
      <c r="AU29" s="124">
        <f>IF($D29="","",AS29*2+AT29)</f>
        <v>7</v>
      </c>
      <c r="AV29" s="123">
        <f>IF($D29="","",RANK(AU29,$AU$9:$AU$48))</f>
        <v>8</v>
      </c>
      <c r="AW29" s="81"/>
    </row>
    <row r="30" spans="1:49" ht="12" customHeight="1" x14ac:dyDescent="0.2">
      <c r="A30" s="77">
        <f>A25+1</f>
        <v>5</v>
      </c>
      <c r="B30" s="77">
        <f>B25</f>
        <v>2</v>
      </c>
      <c r="C30" s="121"/>
      <c r="D30" s="122"/>
      <c r="E30" s="119">
        <f>IF(Y10="W","L",IF(Y10="L","W",IF(Y10="","",AC10)))</f>
        <v>0</v>
      </c>
      <c r="F30" s="112">
        <f>IF(INDEX($E$9:$AR$48,(F$5-1)*5+$B30,($A30-1)*5+4)="","",INDEX($E$9:$AR$48,(F$5-1)*5+$B30,($A30-1)*5+4))</f>
        <v>6</v>
      </c>
      <c r="G30" s="111" t="s">
        <v>358</v>
      </c>
      <c r="H30" s="110">
        <f>IF(INDEX($E$9:$AR$48,(H$5-1)*5+$B30,($A30-1)*5+2)="","",INDEX($E$9:$AR$48,(H$5-1)*5+$B30,($A30-1)*5+2))</f>
        <v>11</v>
      </c>
      <c r="I30" s="109">
        <f>IF(OR(E30="L",E30="W"),"",Y10)</f>
        <v>3</v>
      </c>
      <c r="J30" s="113">
        <f>IF(Y15="W","L",IF(Y15="L","W",IF(Y15="","",AC15)))</f>
        <v>1</v>
      </c>
      <c r="K30" s="112">
        <f>IF(INDEX($E$9:$AR$48,(K$5-1)*5+$B30,($A30-1)*5+4)="","",INDEX($E$9:$AR$48,(K$5-1)*5+$B30,($A30-1)*5+4))</f>
        <v>9</v>
      </c>
      <c r="L30" s="111" t="s">
        <v>358</v>
      </c>
      <c r="M30" s="110">
        <f>IF(INDEX($E$9:$AR$48,(M$5-1)*5+$B30,($A30-1)*5+2)="","",INDEX($E$9:$AR$48,(M$5-1)*5+$B30,($A30-1)*5+2))</f>
        <v>11</v>
      </c>
      <c r="N30" s="109">
        <f>IF(OR(J30="L",J30="W"),"",Y15)</f>
        <v>3</v>
      </c>
      <c r="O30" s="113">
        <f>IF(Y20="W","L",IF(Y20="L","W",IF(Y20="","",AC20)))</f>
        <v>1</v>
      </c>
      <c r="P30" s="112">
        <f>IF(INDEX($E$9:$AR$48,(P$5-1)*5+$B30,($A30-1)*5+4)="","",INDEX($E$9:$AR$48,(P$5-1)*5+$B30,($A30-1)*5+4))</f>
        <v>7</v>
      </c>
      <c r="Q30" s="111" t="s">
        <v>358</v>
      </c>
      <c r="R30" s="110">
        <f>IF(INDEX($E$9:$AR$48,(R$5-1)*5+$B30,($A30-1)*5+2)="","",INDEX($E$9:$AR$48,(R$5-1)*5+$B30,($A30-1)*5+2))</f>
        <v>11</v>
      </c>
      <c r="S30" s="109">
        <f>IF(OR(O30="L",O30="W"),"",Y20)</f>
        <v>3</v>
      </c>
      <c r="T30" s="113">
        <f>IF(Y25="W","L",IF(Y25="L","W",IF(Y25="","",AC25)))</f>
        <v>2</v>
      </c>
      <c r="U30" s="112">
        <f>IF(INDEX($E$9:$AR$48,(U$5-1)*5+$B30,($A30-1)*5+4)="","",INDEX($E$9:$AR$48,(U$5-1)*5+$B30,($A30-1)*5+4))</f>
        <v>6</v>
      </c>
      <c r="V30" s="111" t="s">
        <v>358</v>
      </c>
      <c r="W30" s="110">
        <f>IF(INDEX($E$9:$AR$48,(W$5-1)*5+$B30,($A30-1)*5+2)="","",INDEX($E$9:$AR$48,(W$5-1)*5+$B30,($A30-1)*5+2))</f>
        <v>11</v>
      </c>
      <c r="X30" s="109">
        <f>IF(OR(T30="L",T30="W"),"",Y25)</f>
        <v>3</v>
      </c>
      <c r="Y30" s="108"/>
      <c r="Z30" s="107"/>
      <c r="AA30" s="107"/>
      <c r="AB30" s="107"/>
      <c r="AC30" s="157"/>
      <c r="AD30" s="113">
        <f>IF(AE29="","",IF(AE29&gt;AG29,1,0)+IF(AE30&gt;AG30,1,0)+IF(AE31&gt;AG31,1,0)+IF(AE32&gt;AG32,1,0)+IF(AE33&gt;AG33,1,0))</f>
        <v>0</v>
      </c>
      <c r="AE30" s="156">
        <v>9</v>
      </c>
      <c r="AF30" s="111" t="s">
        <v>358</v>
      </c>
      <c r="AG30" s="156">
        <v>11</v>
      </c>
      <c r="AH30" s="109">
        <f>IF(OR(AD30="L",AD30="W"),"",IF(AE29="","",IF(AE29&lt;AG29,1,0)+IF(AE30&lt;AG30,1,0)+IF(AE31&lt;AG31,1,0)+IF(AE32&lt;AG32,1,0)+IF(AE33&lt;AG33,1,0)))</f>
        <v>3</v>
      </c>
      <c r="AI30" s="113">
        <f>IF(AJ29="","",IF(AJ29&gt;AL29,1,0)+IF(AJ30&gt;AL30,1,0)+IF(AJ31&gt;AL31,1,0)+IF(AJ32&gt;AL32,1,0)+IF(AJ33&gt;AL33,1,0))</f>
        <v>2</v>
      </c>
      <c r="AJ30" s="156">
        <v>11</v>
      </c>
      <c r="AK30" s="111" t="s">
        <v>358</v>
      </c>
      <c r="AL30" s="156">
        <v>7</v>
      </c>
      <c r="AM30" s="109">
        <f>IF(OR(AI30="L",AI30="W"),"",IF(AJ29="","",IF(AJ29&lt;AL29,1,0)+IF(AJ30&lt;AL30,1,0)+IF(AJ31&lt;AL31,1,0)+IF(AJ32&lt;AL32,1,0)+IF(AJ33&lt;AL33,1,0)))</f>
        <v>3</v>
      </c>
      <c r="AN30" s="113">
        <f>IF(AO29="","",IF(AO29&gt;AQ29,1,0)+IF(AO30&gt;AQ30,1,0)+IF(AO31&gt;AQ31,1,0)+IF(AO32&gt;AQ32,1,0)+IF(AO33&gt;AQ33,1,0))</f>
        <v>1</v>
      </c>
      <c r="AO30" s="156">
        <v>12</v>
      </c>
      <c r="AP30" s="111" t="s">
        <v>358</v>
      </c>
      <c r="AQ30" s="156">
        <v>10</v>
      </c>
      <c r="AR30" s="155">
        <f>IF(OR(AN30="L",AN30="W"),"",IF(AO29="","",IF(AO29&lt;AQ29,1,0)+IF(AO30&lt;AQ30,1,0)+IF(AO31&lt;AQ31,1,0)+IF(AO32&lt;AQ32,1,0)+IF(AO33&lt;AQ33,1,0)))</f>
        <v>3</v>
      </c>
      <c r="AS30" s="105"/>
      <c r="AT30" s="104"/>
      <c r="AU30" s="103"/>
      <c r="AV30" s="102"/>
      <c r="AW30" s="81"/>
    </row>
    <row r="31" spans="1:49" ht="12" customHeight="1" x14ac:dyDescent="0.2">
      <c r="A31" s="77">
        <f>A26+1</f>
        <v>5</v>
      </c>
      <c r="B31" s="77">
        <f>B26</f>
        <v>3</v>
      </c>
      <c r="C31" s="121"/>
      <c r="D31" s="122"/>
      <c r="E31" s="119"/>
      <c r="F31" s="112">
        <f>IF(INDEX($E$9:$AR$48,(F$5-1)*5+$B31,($A31-1)*5+4)="","",INDEX($E$9:$AR$48,(F$5-1)*5+$B31,($A31-1)*5+4))</f>
        <v>7</v>
      </c>
      <c r="G31" s="111" t="s">
        <v>358</v>
      </c>
      <c r="H31" s="110">
        <f>IF(INDEX($E$9:$AR$48,(H$5-1)*5+$B31,($A31-1)*5+2)="","",INDEX($E$9:$AR$48,(H$5-1)*5+$B31,($A31-1)*5+2))</f>
        <v>11</v>
      </c>
      <c r="I31" s="109"/>
      <c r="J31" s="113"/>
      <c r="K31" s="112">
        <f>IF(INDEX($E$9:$AR$48,(K$5-1)*5+$B31,($A31-1)*5+4)="","",INDEX($E$9:$AR$48,(K$5-1)*5+$B31,($A31-1)*5+4))</f>
        <v>12</v>
      </c>
      <c r="L31" s="111" t="s">
        <v>358</v>
      </c>
      <c r="M31" s="110">
        <f>IF(INDEX($E$9:$AR$48,(M$5-1)*5+$B31,($A31-1)*5+2)="","",INDEX($E$9:$AR$48,(M$5-1)*5+$B31,($A31-1)*5+2))</f>
        <v>10</v>
      </c>
      <c r="N31" s="109"/>
      <c r="O31" s="113"/>
      <c r="P31" s="112">
        <f>IF(INDEX($E$9:$AR$48,(P$5-1)*5+$B31,($A31-1)*5+4)="","",INDEX($E$9:$AR$48,(P$5-1)*5+$B31,($A31-1)*5+4))</f>
        <v>9</v>
      </c>
      <c r="Q31" s="111" t="s">
        <v>358</v>
      </c>
      <c r="R31" s="110">
        <f>IF(INDEX($E$9:$AR$48,(R$5-1)*5+$B31,($A31-1)*5+2)="","",INDEX($E$9:$AR$48,(R$5-1)*5+$B31,($A31-1)*5+2))</f>
        <v>11</v>
      </c>
      <c r="S31" s="109"/>
      <c r="T31" s="113"/>
      <c r="U31" s="112">
        <f>IF(INDEX($E$9:$AR$48,(U$5-1)*5+$B31,($A31-1)*5+4)="","",INDEX($E$9:$AR$48,(U$5-1)*5+$B31,($A31-1)*5+4))</f>
        <v>5</v>
      </c>
      <c r="V31" s="111" t="s">
        <v>358</v>
      </c>
      <c r="W31" s="110">
        <f>IF(INDEX($E$9:$AR$48,(W$5-1)*5+$B31,($A31-1)*5+2)="","",INDEX($E$9:$AR$48,(W$5-1)*5+$B31,($A31-1)*5+2))</f>
        <v>11</v>
      </c>
      <c r="X31" s="109"/>
      <c r="Y31" s="108"/>
      <c r="Z31" s="107"/>
      <c r="AA31" s="107"/>
      <c r="AB31" s="107"/>
      <c r="AC31" s="157"/>
      <c r="AD31" s="113"/>
      <c r="AE31" s="156">
        <v>4</v>
      </c>
      <c r="AF31" s="111" t="s">
        <v>358</v>
      </c>
      <c r="AG31" s="156">
        <v>11</v>
      </c>
      <c r="AH31" s="109"/>
      <c r="AI31" s="113"/>
      <c r="AJ31" s="156">
        <v>11</v>
      </c>
      <c r="AK31" s="111" t="s">
        <v>358</v>
      </c>
      <c r="AL31" s="156">
        <v>8</v>
      </c>
      <c r="AM31" s="109"/>
      <c r="AN31" s="113"/>
      <c r="AO31" s="156">
        <v>10</v>
      </c>
      <c r="AP31" s="111" t="s">
        <v>358</v>
      </c>
      <c r="AQ31" s="156">
        <v>12</v>
      </c>
      <c r="AR31" s="155"/>
      <c r="AS31" s="105"/>
      <c r="AT31" s="104"/>
      <c r="AU31" s="103"/>
      <c r="AV31" s="102"/>
      <c r="AW31" s="81"/>
    </row>
    <row r="32" spans="1:49" ht="12" customHeight="1" x14ac:dyDescent="0.2">
      <c r="A32" s="77">
        <f>A27+1</f>
        <v>5</v>
      </c>
      <c r="B32" s="77">
        <f>B27</f>
        <v>4</v>
      </c>
      <c r="C32" s="121"/>
      <c r="D32" s="120" t="s">
        <v>362</v>
      </c>
      <c r="E32" s="119"/>
      <c r="F32" s="112" t="str">
        <f>IF(INDEX($E$9:$AR$48,(F$5-1)*5+$B32,($A32-1)*5+4)="","",INDEX($E$9:$AR$48,(F$5-1)*5+$B32,($A32-1)*5+4))</f>
        <v/>
      </c>
      <c r="G32" s="111" t="s">
        <v>358</v>
      </c>
      <c r="H32" s="110" t="str">
        <f>IF(INDEX($E$9:$AR$48,(H$5-1)*5+$B32,($A32-1)*5+2)="","",INDEX($E$9:$AR$48,(H$5-1)*5+$B32,($A32-1)*5+2))</f>
        <v/>
      </c>
      <c r="I32" s="109"/>
      <c r="J32" s="113"/>
      <c r="K32" s="112">
        <f>IF(INDEX($E$9:$AR$48,(K$5-1)*5+$B32,($A32-1)*5+4)="","",INDEX($E$9:$AR$48,(K$5-1)*5+$B32,($A32-1)*5+4))</f>
        <v>8</v>
      </c>
      <c r="L32" s="111" t="s">
        <v>358</v>
      </c>
      <c r="M32" s="110">
        <f>IF(INDEX($E$9:$AR$48,(M$5-1)*5+$B32,($A32-1)*5+2)="","",INDEX($E$9:$AR$48,(M$5-1)*5+$B32,($A32-1)*5+2))</f>
        <v>11</v>
      </c>
      <c r="N32" s="109"/>
      <c r="O32" s="113"/>
      <c r="P32" s="112">
        <f>IF(INDEX($E$9:$AR$48,(P$5-1)*5+$B32,($A32-1)*5+4)="","",INDEX($E$9:$AR$48,(P$5-1)*5+$B32,($A32-1)*5+4))</f>
        <v>8</v>
      </c>
      <c r="Q32" s="111" t="s">
        <v>358</v>
      </c>
      <c r="R32" s="110">
        <f>IF(INDEX($E$9:$AR$48,(R$5-1)*5+$B32,($A32-1)*5+2)="","",INDEX($E$9:$AR$48,(R$5-1)*5+$B32,($A32-1)*5+2))</f>
        <v>11</v>
      </c>
      <c r="S32" s="109"/>
      <c r="T32" s="113"/>
      <c r="U32" s="112">
        <f>IF(INDEX($E$9:$AR$48,(U$5-1)*5+$B32,($A32-1)*5+4)="","",INDEX($E$9:$AR$48,(U$5-1)*5+$B32,($A32-1)*5+4))</f>
        <v>11</v>
      </c>
      <c r="V32" s="111" t="s">
        <v>358</v>
      </c>
      <c r="W32" s="110">
        <f>IF(INDEX($E$9:$AR$48,(W$5-1)*5+$B32,($A32-1)*5+2)="","",INDEX($E$9:$AR$48,(W$5-1)*5+$B32,($A32-1)*5+2))</f>
        <v>6</v>
      </c>
      <c r="X32" s="109"/>
      <c r="Y32" s="108"/>
      <c r="Z32" s="107"/>
      <c r="AA32" s="107"/>
      <c r="AB32" s="107"/>
      <c r="AC32" s="157"/>
      <c r="AD32" s="113"/>
      <c r="AE32" s="156"/>
      <c r="AF32" s="111" t="s">
        <v>358</v>
      </c>
      <c r="AG32" s="156"/>
      <c r="AH32" s="109"/>
      <c r="AI32" s="113"/>
      <c r="AJ32" s="156">
        <v>9</v>
      </c>
      <c r="AK32" s="111" t="s">
        <v>358</v>
      </c>
      <c r="AL32" s="156">
        <v>11</v>
      </c>
      <c r="AM32" s="109"/>
      <c r="AN32" s="113"/>
      <c r="AO32" s="156">
        <v>8</v>
      </c>
      <c r="AP32" s="111" t="s">
        <v>358</v>
      </c>
      <c r="AQ32" s="156">
        <v>11</v>
      </c>
      <c r="AR32" s="155"/>
      <c r="AS32" s="105"/>
      <c r="AT32" s="104"/>
      <c r="AU32" s="103"/>
      <c r="AV32" s="102"/>
      <c r="AW32" s="81"/>
    </row>
    <row r="33" spans="1:49" ht="12" customHeight="1" x14ac:dyDescent="0.2">
      <c r="A33" s="77">
        <f>A28+1</f>
        <v>5</v>
      </c>
      <c r="B33" s="77">
        <f>B28</f>
        <v>5</v>
      </c>
      <c r="C33" s="154"/>
      <c r="D33" s="153"/>
      <c r="E33" s="152"/>
      <c r="F33" s="151" t="str">
        <f>IF(INDEX($E$9:$AR$48,(F$5-1)*5+$B33,($A33-1)*5+4)="","",INDEX($E$9:$AR$48,(F$5-1)*5+$B33,($A33-1)*5+4))</f>
        <v/>
      </c>
      <c r="G33" s="144" t="s">
        <v>358</v>
      </c>
      <c r="H33" s="150" t="str">
        <f>IF(INDEX($E$9:$AR$48,(H$5-1)*5+$B33,($A33-1)*5+2)="","",INDEX($E$9:$AR$48,(H$5-1)*5+$B33,($A33-1)*5+2))</f>
        <v/>
      </c>
      <c r="I33" s="149"/>
      <c r="J33" s="145"/>
      <c r="K33" s="151" t="str">
        <f>IF(INDEX($E$9:$AR$48,(K$5-1)*5+$B33,($A33-1)*5+4)="","",INDEX($E$9:$AR$48,(K$5-1)*5+$B33,($A33-1)*5+4))</f>
        <v/>
      </c>
      <c r="L33" s="144" t="s">
        <v>358</v>
      </c>
      <c r="M33" s="150" t="str">
        <f>IF(INDEX($E$9:$AR$48,(M$5-1)*5+$B33,($A33-1)*5+2)="","",INDEX($E$9:$AR$48,(M$5-1)*5+$B33,($A33-1)*5+2))</f>
        <v/>
      </c>
      <c r="N33" s="149"/>
      <c r="O33" s="145"/>
      <c r="P33" s="151" t="str">
        <f>IF(INDEX($E$9:$AR$48,(P$5-1)*5+$B33,($A33-1)*5+4)="","",INDEX($E$9:$AR$48,(P$5-1)*5+$B33,($A33-1)*5+4))</f>
        <v/>
      </c>
      <c r="Q33" s="144" t="s">
        <v>358</v>
      </c>
      <c r="R33" s="150" t="str">
        <f>IF(INDEX($E$9:$AR$48,(R$5-1)*5+$B33,($A33-1)*5+2)="","",INDEX($E$9:$AR$48,(R$5-1)*5+$B33,($A33-1)*5+2))</f>
        <v/>
      </c>
      <c r="S33" s="149"/>
      <c r="T33" s="145"/>
      <c r="U33" s="151">
        <f>IF(INDEX($E$9:$AR$48,(U$5-1)*5+$B33,($A33-1)*5+4)="","",INDEX($E$9:$AR$48,(U$5-1)*5+$B33,($A33-1)*5+4))</f>
        <v>8</v>
      </c>
      <c r="V33" s="144" t="s">
        <v>358</v>
      </c>
      <c r="W33" s="150">
        <f>IF(INDEX($E$9:$AR$48,(W$5-1)*5+$B33,($A33-1)*5+2)="","",INDEX($E$9:$AR$48,(W$5-1)*5+$B33,($A33-1)*5+2))</f>
        <v>11</v>
      </c>
      <c r="X33" s="149"/>
      <c r="Y33" s="148"/>
      <c r="Z33" s="147"/>
      <c r="AA33" s="147"/>
      <c r="AB33" s="147"/>
      <c r="AC33" s="146"/>
      <c r="AD33" s="145"/>
      <c r="AE33" s="143"/>
      <c r="AF33" s="144" t="s">
        <v>358</v>
      </c>
      <c r="AG33" s="143"/>
      <c r="AH33" s="149"/>
      <c r="AI33" s="145"/>
      <c r="AJ33" s="143">
        <v>9</v>
      </c>
      <c r="AK33" s="144" t="s">
        <v>358</v>
      </c>
      <c r="AL33" s="143">
        <v>11</v>
      </c>
      <c r="AM33" s="149"/>
      <c r="AN33" s="145"/>
      <c r="AO33" s="143"/>
      <c r="AP33" s="144" t="s">
        <v>358</v>
      </c>
      <c r="AQ33" s="143"/>
      <c r="AR33" s="142"/>
      <c r="AS33" s="105"/>
      <c r="AT33" s="104"/>
      <c r="AU33" s="103"/>
      <c r="AV33" s="102"/>
      <c r="AW33" s="81"/>
    </row>
    <row r="34" spans="1:49" ht="12" customHeight="1" x14ac:dyDescent="0.2">
      <c r="A34" s="77">
        <f>A29+1</f>
        <v>6</v>
      </c>
      <c r="B34" s="77">
        <f>B29</f>
        <v>1</v>
      </c>
      <c r="C34" s="141">
        <v>6</v>
      </c>
      <c r="D34" s="140" t="s">
        <v>363</v>
      </c>
      <c r="E34" s="134" t="str">
        <f>IF(AD9="","",IF(AD9="○","×","○"))</f>
        <v>○</v>
      </c>
      <c r="F34" s="133">
        <f>IF(INDEX($E$9:$AR$48,(F$5-1)*5+$B34,($A34-1)*5+4)="","",INDEX($E$9:$AR$48,(F$5-1)*5+$B34,($A34-1)*5+4))</f>
        <v>11</v>
      </c>
      <c r="G34" s="132" t="s">
        <v>358</v>
      </c>
      <c r="H34" s="131">
        <f>IF(INDEX($E$9:$AR$48,(H$5-1)*5+$B34,($A34-1)*5+2)="","",INDEX($E$9:$AR$48,(H$5-1)*5+$B34,($A34-1)*5+2))</f>
        <v>9</v>
      </c>
      <c r="I34" s="130"/>
      <c r="J34" s="134" t="str">
        <f>IF(AD14="","",IF(AD14="○","×","○"))</f>
        <v>○</v>
      </c>
      <c r="K34" s="133">
        <f>IF(INDEX($E$9:$AR$48,(K$5-1)*5+$B34,($A34-1)*5+4)="","",INDEX($E$9:$AR$48,(K$5-1)*5+$B34,($A34-1)*5+4))</f>
        <v>5</v>
      </c>
      <c r="L34" s="132" t="s">
        <v>358</v>
      </c>
      <c r="M34" s="131">
        <f>IF(INDEX($E$9:$AR$48,(M$5-1)*5+$B34,($A34-1)*5+2)="","",INDEX($E$9:$AR$48,(M$5-1)*5+$B34,($A34-1)*5+2))</f>
        <v>11</v>
      </c>
      <c r="N34" s="130"/>
      <c r="O34" s="134" t="str">
        <f>IF(AD19="","",IF(AD19="○","×","○"))</f>
        <v>×</v>
      </c>
      <c r="P34" s="133">
        <f>IF(INDEX($E$9:$AR$48,(P$5-1)*5+$B34,($A34-1)*5+4)="","",INDEX($E$9:$AR$48,(P$5-1)*5+$B34,($A34-1)*5+4))</f>
        <v>9</v>
      </c>
      <c r="Q34" s="132" t="s">
        <v>358</v>
      </c>
      <c r="R34" s="131">
        <f>IF(INDEX($E$9:$AR$48,(R$5-1)*5+$B34,($A34-1)*5+2)="","",INDEX($E$9:$AR$48,(R$5-1)*5+$B34,($A34-1)*5+2))</f>
        <v>11</v>
      </c>
      <c r="S34" s="130"/>
      <c r="T34" s="134" t="str">
        <f>IF(AD24="","",IF(AD24="○","×","○"))</f>
        <v>○</v>
      </c>
      <c r="U34" s="133">
        <f>IF(INDEX($E$9:$AR$48,(U$5-1)*5+$B34,($A34-1)*5+4)="","",INDEX($E$9:$AR$48,(U$5-1)*5+$B34,($A34-1)*5+4))</f>
        <v>11</v>
      </c>
      <c r="V34" s="132" t="s">
        <v>358</v>
      </c>
      <c r="W34" s="131">
        <f>IF(INDEX($E$9:$AR$48,(W$5-1)*5+$B34,($A34-1)*5+2)="","",INDEX($E$9:$AR$48,(W$5-1)*5+$B34,($A34-1)*5+2))</f>
        <v>9</v>
      </c>
      <c r="X34" s="130"/>
      <c r="Y34" s="134" t="str">
        <f>IF(AD29="","",IF(AD29="○","×","○"))</f>
        <v>○</v>
      </c>
      <c r="Z34" s="133">
        <f>IF(INDEX($E$9:$AR$48,(Z$5-1)*5+$B34,($A34-1)*5+4)="","",INDEX($E$9:$AR$48,(Z$5-1)*5+$B34,($A34-1)*5+4))</f>
        <v>11</v>
      </c>
      <c r="AA34" s="132" t="s">
        <v>358</v>
      </c>
      <c r="AB34" s="131">
        <f>IF(INDEX($E$9:$AR$48,(AB$5-1)*5+$B34,($A34-1)*5+2)="","",INDEX($E$9:$AR$48,(AB$5-1)*5+$B34,($A34-1)*5+2))</f>
        <v>6</v>
      </c>
      <c r="AC34" s="130"/>
      <c r="AD34" s="129" t="str">
        <f>IF(AD35="","",IF(AD35&gt;AH35,"○","×"))</f>
        <v/>
      </c>
      <c r="AE34" s="128"/>
      <c r="AF34" s="128"/>
      <c r="AG34" s="128"/>
      <c r="AH34" s="161"/>
      <c r="AI34" s="134" t="str">
        <f>IF(AI35="","",IF(AI35="W","○",IF(AI35="L","×",IF(AI35&gt;AM35,"○","×"))))</f>
        <v>○</v>
      </c>
      <c r="AJ34" s="159">
        <v>13</v>
      </c>
      <c r="AK34" s="160" t="s">
        <v>358</v>
      </c>
      <c r="AL34" s="159">
        <v>11</v>
      </c>
      <c r="AM34" s="162"/>
      <c r="AN34" s="134" t="str">
        <f>IF(AN35="","",IF(AN35="W","○",IF(AN35="L","×",IF(AN35&gt;AR35,"○","×"))))</f>
        <v>○</v>
      </c>
      <c r="AO34" s="159">
        <v>11</v>
      </c>
      <c r="AP34" s="160" t="s">
        <v>358</v>
      </c>
      <c r="AQ34" s="159">
        <v>8</v>
      </c>
      <c r="AR34" s="158"/>
      <c r="AS34" s="126">
        <f>IF($D34="","",COUNTIF($E34:$AR38,"○"))</f>
        <v>6</v>
      </c>
      <c r="AT34" s="125">
        <f>IF($D34="","",COUNTIF($E34:$AR38,"×"))</f>
        <v>1</v>
      </c>
      <c r="AU34" s="124">
        <f>IF($D34="","",AS34*2+AT34)</f>
        <v>13</v>
      </c>
      <c r="AV34" s="123">
        <f>IF($D34="","",RANK(AU34,$AU$9:$AU$48))</f>
        <v>1</v>
      </c>
      <c r="AW34" s="81"/>
    </row>
    <row r="35" spans="1:49" ht="12" customHeight="1" x14ac:dyDescent="0.2">
      <c r="A35" s="77">
        <f>A30+1</f>
        <v>6</v>
      </c>
      <c r="B35" s="77">
        <f>B30</f>
        <v>2</v>
      </c>
      <c r="C35" s="121"/>
      <c r="D35" s="122"/>
      <c r="E35" s="119">
        <f>IF(AD10="W","L",IF(AD10="L","W",IF(AD10="","",AH10)))</f>
        <v>3</v>
      </c>
      <c r="F35" s="112">
        <f>IF(INDEX($E$9:$AR$48,(F$5-1)*5+$B35,($A35-1)*5+4)="","",INDEX($E$9:$AR$48,(F$5-1)*5+$B35,($A35-1)*5+4))</f>
        <v>8</v>
      </c>
      <c r="G35" s="111" t="s">
        <v>358</v>
      </c>
      <c r="H35" s="110">
        <f>IF(INDEX($E$9:$AR$48,(H$5-1)*5+$B35,($A35-1)*5+2)="","",INDEX($E$9:$AR$48,(H$5-1)*5+$B35,($A35-1)*5+2))</f>
        <v>11</v>
      </c>
      <c r="I35" s="109">
        <f>IF(OR(E35="L",E35="W"),"",AD10)</f>
        <v>1</v>
      </c>
      <c r="J35" s="113">
        <f>IF(AD15="W","L",IF(AD15="L","W",IF(AD15="","",AH15)))</f>
        <v>3</v>
      </c>
      <c r="K35" s="112">
        <f>IF(INDEX($E$9:$AR$48,(K$5-1)*5+$B35,($A35-1)*5+4)="","",INDEX($E$9:$AR$48,(K$5-1)*5+$B35,($A35-1)*5+4))</f>
        <v>6</v>
      </c>
      <c r="L35" s="111" t="s">
        <v>358</v>
      </c>
      <c r="M35" s="110">
        <f>IF(INDEX($E$9:$AR$48,(M$5-1)*5+$B35,($A35-1)*5+2)="","",INDEX($E$9:$AR$48,(M$5-1)*5+$B35,($A35-1)*5+2))</f>
        <v>11</v>
      </c>
      <c r="N35" s="109">
        <f>IF(OR(J35="L",J35="W"),"",AD15)</f>
        <v>2</v>
      </c>
      <c r="O35" s="113">
        <f>IF(AD20="W","L",IF(AD20="L","W",IF(AD20="","",AH20)))</f>
        <v>2</v>
      </c>
      <c r="P35" s="112">
        <f>IF(INDEX($E$9:$AR$48,(P$5-1)*5+$B35,($A35-1)*5+4)="","",INDEX($E$9:$AR$48,(P$5-1)*5+$B35,($A35-1)*5+4))</f>
        <v>11</v>
      </c>
      <c r="Q35" s="111" t="s">
        <v>358</v>
      </c>
      <c r="R35" s="110">
        <f>IF(INDEX($E$9:$AR$48,(R$5-1)*5+$B35,($A35-1)*5+2)="","",INDEX($E$9:$AR$48,(R$5-1)*5+$B35,($A35-1)*5+2))</f>
        <v>8</v>
      </c>
      <c r="S35" s="109">
        <f>IF(OR(O35="L",O35="W"),"",AD20)</f>
        <v>3</v>
      </c>
      <c r="T35" s="113">
        <f>IF(AD25="W","L",IF(AD25="L","W",IF(AD25="","",AH25)))</f>
        <v>3</v>
      </c>
      <c r="U35" s="112">
        <f>IF(INDEX($E$9:$AR$48,(U$5-1)*5+$B35,($A35-1)*5+4)="","",INDEX($E$9:$AR$48,(U$5-1)*5+$B35,($A35-1)*5+4))</f>
        <v>3</v>
      </c>
      <c r="V35" s="111" t="s">
        <v>358</v>
      </c>
      <c r="W35" s="110">
        <f>IF(INDEX($E$9:$AR$48,(W$5-1)*5+$B35,($A35-1)*5+2)="","",INDEX($E$9:$AR$48,(W$5-1)*5+$B35,($A35-1)*5+2))</f>
        <v>11</v>
      </c>
      <c r="X35" s="109">
        <f>IF(OR(T35="L",T35="W"),"",AD25)</f>
        <v>1</v>
      </c>
      <c r="Y35" s="113">
        <f>IF(AD30="W","L",IF(AD30="L","W",IF(AD30="","",AH30)))</f>
        <v>3</v>
      </c>
      <c r="Z35" s="112">
        <f>IF(INDEX($E$9:$AR$48,(Z$5-1)*5+$B35,($A35-1)*5+4)="","",INDEX($E$9:$AR$48,(Z$5-1)*5+$B35,($A35-1)*5+4))</f>
        <v>11</v>
      </c>
      <c r="AA35" s="111" t="s">
        <v>358</v>
      </c>
      <c r="AB35" s="110">
        <f>IF(INDEX($E$9:$AR$48,(AB$5-1)*5+$B35,($A35-1)*5+2)="","",INDEX($E$9:$AR$48,(AB$5-1)*5+$B35,($A35-1)*5+2))</f>
        <v>9</v>
      </c>
      <c r="AC35" s="109">
        <f>IF(OR(Y35="L",Y35="W"),"",AD30)</f>
        <v>0</v>
      </c>
      <c r="AD35" s="108"/>
      <c r="AE35" s="107"/>
      <c r="AF35" s="107"/>
      <c r="AG35" s="107"/>
      <c r="AH35" s="157"/>
      <c r="AI35" s="113">
        <f>IF(AJ34="","",IF(AJ34&gt;AL34,1,0)+IF(AJ35&gt;AL35,1,0)+IF(AJ36&gt;AL36,1,0)+IF(AJ37&gt;AL37,1,0)+IF(AJ38&gt;AL38,1,0))</f>
        <v>3</v>
      </c>
      <c r="AJ35" s="156">
        <v>11</v>
      </c>
      <c r="AK35" s="111" t="s">
        <v>358</v>
      </c>
      <c r="AL35" s="156">
        <v>7</v>
      </c>
      <c r="AM35" s="109">
        <f>IF(OR(AI35="L",AI35="W"),"",IF(AJ34="","",IF(AJ34&lt;AL34,1,0)+IF(AJ35&lt;AL35,1,0)+IF(AJ36&lt;AL36,1,0)+IF(AJ37&lt;AL37,1,0)+IF(AJ38&lt;AL38,1,0)))</f>
        <v>0</v>
      </c>
      <c r="AN35" s="113">
        <f>IF(AO34="","",IF(AO34&gt;AQ34,1,0)+IF(AO35&gt;AQ35,1,0)+IF(AO36&gt;AQ36,1,0)+IF(AO37&gt;AQ37,1,0)+IF(AO38&gt;AQ38,1,0))</f>
        <v>3</v>
      </c>
      <c r="AO35" s="156">
        <v>8</v>
      </c>
      <c r="AP35" s="111" t="s">
        <v>358</v>
      </c>
      <c r="AQ35" s="156">
        <v>11</v>
      </c>
      <c r="AR35" s="155">
        <f>IF(OR(AN35="L",AN35="W"),"",IF(AO34="","",IF(AO34&lt;AQ34,1,0)+IF(AO35&lt;AQ35,1,0)+IF(AO36&lt;AQ36,1,0)+IF(AO37&lt;AQ37,1,0)+IF(AO38&lt;AQ38,1,0)))</f>
        <v>2</v>
      </c>
      <c r="AS35" s="105"/>
      <c r="AT35" s="104"/>
      <c r="AU35" s="103"/>
      <c r="AV35" s="102"/>
      <c r="AW35" s="81"/>
    </row>
    <row r="36" spans="1:49" ht="12" customHeight="1" x14ac:dyDescent="0.2">
      <c r="A36" s="77">
        <f>A31+1</f>
        <v>6</v>
      </c>
      <c r="B36" s="77">
        <f>B31</f>
        <v>3</v>
      </c>
      <c r="C36" s="121"/>
      <c r="D36" s="122"/>
      <c r="E36" s="119"/>
      <c r="F36" s="112">
        <f>IF(INDEX($E$9:$AR$48,(F$5-1)*5+$B36,($A36-1)*5+4)="","",INDEX($E$9:$AR$48,(F$5-1)*5+$B36,($A36-1)*5+4))</f>
        <v>14</v>
      </c>
      <c r="G36" s="111" t="s">
        <v>358</v>
      </c>
      <c r="H36" s="110">
        <f>IF(INDEX($E$9:$AR$48,(H$5-1)*5+$B36,($A36-1)*5+2)="","",INDEX($E$9:$AR$48,(H$5-1)*5+$B36,($A36-1)*5+2))</f>
        <v>12</v>
      </c>
      <c r="I36" s="109"/>
      <c r="J36" s="113"/>
      <c r="K36" s="112">
        <f>IF(INDEX($E$9:$AR$48,(K$5-1)*5+$B36,($A36-1)*5+4)="","",INDEX($E$9:$AR$48,(K$5-1)*5+$B36,($A36-1)*5+4))</f>
        <v>12</v>
      </c>
      <c r="L36" s="111" t="s">
        <v>358</v>
      </c>
      <c r="M36" s="110">
        <f>IF(INDEX($E$9:$AR$48,(M$5-1)*5+$B36,($A36-1)*5+2)="","",INDEX($E$9:$AR$48,(M$5-1)*5+$B36,($A36-1)*5+2))</f>
        <v>10</v>
      </c>
      <c r="N36" s="109"/>
      <c r="O36" s="113"/>
      <c r="P36" s="112">
        <f>IF(INDEX($E$9:$AR$48,(P$5-1)*5+$B36,($A36-1)*5+4)="","",INDEX($E$9:$AR$48,(P$5-1)*5+$B36,($A36-1)*5+4))</f>
        <v>11</v>
      </c>
      <c r="Q36" s="111" t="s">
        <v>358</v>
      </c>
      <c r="R36" s="110">
        <f>IF(INDEX($E$9:$AR$48,(R$5-1)*5+$B36,($A36-1)*5+2)="","",INDEX($E$9:$AR$48,(R$5-1)*5+$B36,($A36-1)*5+2))</f>
        <v>8</v>
      </c>
      <c r="S36" s="109"/>
      <c r="T36" s="113"/>
      <c r="U36" s="112">
        <f>IF(INDEX($E$9:$AR$48,(U$5-1)*5+$B36,($A36-1)*5+4)="","",INDEX($E$9:$AR$48,(U$5-1)*5+$B36,($A36-1)*5+4))</f>
        <v>11</v>
      </c>
      <c r="V36" s="111" t="s">
        <v>358</v>
      </c>
      <c r="W36" s="110">
        <f>IF(INDEX($E$9:$AR$48,(W$5-1)*5+$B36,($A36-1)*5+2)="","",INDEX($E$9:$AR$48,(W$5-1)*5+$B36,($A36-1)*5+2))</f>
        <v>8</v>
      </c>
      <c r="X36" s="109"/>
      <c r="Y36" s="113"/>
      <c r="Z36" s="112">
        <f>IF(INDEX($E$9:$AR$48,(Z$5-1)*5+$B36,($A36-1)*5+4)="","",INDEX($E$9:$AR$48,(Z$5-1)*5+$B36,($A36-1)*5+4))</f>
        <v>11</v>
      </c>
      <c r="AA36" s="111" t="s">
        <v>358</v>
      </c>
      <c r="AB36" s="110">
        <f>IF(INDEX($E$9:$AR$48,(AB$5-1)*5+$B36,($A36-1)*5+2)="","",INDEX($E$9:$AR$48,(AB$5-1)*5+$B36,($A36-1)*5+2))</f>
        <v>4</v>
      </c>
      <c r="AC36" s="109"/>
      <c r="AD36" s="108"/>
      <c r="AE36" s="107"/>
      <c r="AF36" s="107"/>
      <c r="AG36" s="107"/>
      <c r="AH36" s="157"/>
      <c r="AI36" s="113"/>
      <c r="AJ36" s="156">
        <v>11</v>
      </c>
      <c r="AK36" s="111" t="s">
        <v>358</v>
      </c>
      <c r="AL36" s="156">
        <v>9</v>
      </c>
      <c r="AM36" s="109"/>
      <c r="AN36" s="113"/>
      <c r="AO36" s="156">
        <v>15</v>
      </c>
      <c r="AP36" s="111" t="s">
        <v>358</v>
      </c>
      <c r="AQ36" s="156">
        <v>17</v>
      </c>
      <c r="AR36" s="155"/>
      <c r="AS36" s="105"/>
      <c r="AT36" s="104"/>
      <c r="AU36" s="103"/>
      <c r="AV36" s="102"/>
      <c r="AW36" s="81"/>
    </row>
    <row r="37" spans="1:49" ht="12" customHeight="1" x14ac:dyDescent="0.2">
      <c r="A37" s="77">
        <f>A32+1</f>
        <v>6</v>
      </c>
      <c r="B37" s="77">
        <f>B32</f>
        <v>4</v>
      </c>
      <c r="C37" s="121"/>
      <c r="D37" s="120" t="s">
        <v>362</v>
      </c>
      <c r="E37" s="119"/>
      <c r="F37" s="112">
        <f>IF(INDEX($E$9:$AR$48,(F$5-1)*5+$B37,($A37-1)*5+4)="","",INDEX($E$9:$AR$48,(F$5-1)*5+$B37,($A37-1)*5+4))</f>
        <v>11</v>
      </c>
      <c r="G37" s="111" t="s">
        <v>358</v>
      </c>
      <c r="H37" s="110">
        <f>IF(INDEX($E$9:$AR$48,(H$5-1)*5+$B37,($A37-1)*5+2)="","",INDEX($E$9:$AR$48,(H$5-1)*5+$B37,($A37-1)*5+2))</f>
        <v>6</v>
      </c>
      <c r="I37" s="109"/>
      <c r="J37" s="113"/>
      <c r="K37" s="112">
        <f>IF(INDEX($E$9:$AR$48,(K$5-1)*5+$B37,($A37-1)*5+4)="","",INDEX($E$9:$AR$48,(K$5-1)*5+$B37,($A37-1)*5+4))</f>
        <v>12</v>
      </c>
      <c r="L37" s="111" t="s">
        <v>358</v>
      </c>
      <c r="M37" s="110">
        <f>IF(INDEX($E$9:$AR$48,(M$5-1)*5+$B37,($A37-1)*5+2)="","",INDEX($E$9:$AR$48,(M$5-1)*5+$B37,($A37-1)*5+2))</f>
        <v>10</v>
      </c>
      <c r="N37" s="109"/>
      <c r="O37" s="113"/>
      <c r="P37" s="112">
        <f>IF(INDEX($E$9:$AR$48,(P$5-1)*5+$B37,($A37-1)*5+4)="","",INDEX($E$9:$AR$48,(P$5-1)*5+$B37,($A37-1)*5+4))</f>
        <v>15</v>
      </c>
      <c r="Q37" s="111" t="s">
        <v>358</v>
      </c>
      <c r="R37" s="110">
        <f>IF(INDEX($E$9:$AR$48,(R$5-1)*5+$B37,($A37-1)*5+2)="","",INDEX($E$9:$AR$48,(R$5-1)*5+$B37,($A37-1)*5+2))</f>
        <v>17</v>
      </c>
      <c r="S37" s="109"/>
      <c r="T37" s="113"/>
      <c r="U37" s="112">
        <f>IF(INDEX($E$9:$AR$48,(U$5-1)*5+$B37,($A37-1)*5+4)="","",INDEX($E$9:$AR$48,(U$5-1)*5+$B37,($A37-1)*5+4))</f>
        <v>11</v>
      </c>
      <c r="V37" s="111" t="s">
        <v>358</v>
      </c>
      <c r="W37" s="110">
        <f>IF(INDEX($E$9:$AR$48,(W$5-1)*5+$B37,($A37-1)*5+2)="","",INDEX($E$9:$AR$48,(W$5-1)*5+$B37,($A37-1)*5+2))</f>
        <v>7</v>
      </c>
      <c r="X37" s="109"/>
      <c r="Y37" s="113"/>
      <c r="Z37" s="112" t="str">
        <f>IF(INDEX($E$9:$AR$48,(Z$5-1)*5+$B37,($A37-1)*5+4)="","",INDEX($E$9:$AR$48,(Z$5-1)*5+$B37,($A37-1)*5+4))</f>
        <v/>
      </c>
      <c r="AA37" s="111" t="s">
        <v>358</v>
      </c>
      <c r="AB37" s="110" t="str">
        <f>IF(INDEX($E$9:$AR$48,(AB$5-1)*5+$B37,($A37-1)*5+2)="","",INDEX($E$9:$AR$48,(AB$5-1)*5+$B37,($A37-1)*5+2))</f>
        <v/>
      </c>
      <c r="AC37" s="109"/>
      <c r="AD37" s="108"/>
      <c r="AE37" s="107"/>
      <c r="AF37" s="107"/>
      <c r="AG37" s="107"/>
      <c r="AH37" s="157"/>
      <c r="AI37" s="113"/>
      <c r="AJ37" s="156"/>
      <c r="AK37" s="111" t="s">
        <v>358</v>
      </c>
      <c r="AL37" s="156"/>
      <c r="AM37" s="109"/>
      <c r="AN37" s="113"/>
      <c r="AO37" s="156">
        <v>11</v>
      </c>
      <c r="AP37" s="111" t="s">
        <v>358</v>
      </c>
      <c r="AQ37" s="156">
        <v>8</v>
      </c>
      <c r="AR37" s="155"/>
      <c r="AS37" s="105"/>
      <c r="AT37" s="104"/>
      <c r="AU37" s="103"/>
      <c r="AV37" s="102"/>
      <c r="AW37" s="81"/>
    </row>
    <row r="38" spans="1:49" ht="12" customHeight="1" x14ac:dyDescent="0.2">
      <c r="A38" s="77">
        <f>A33+1</f>
        <v>6</v>
      </c>
      <c r="B38" s="77">
        <f>B33</f>
        <v>5</v>
      </c>
      <c r="C38" s="154"/>
      <c r="D38" s="153"/>
      <c r="E38" s="152"/>
      <c r="F38" s="151" t="str">
        <f>IF(INDEX($E$9:$AR$48,(F$5-1)*5+$B38,($A38-1)*5+4)="","",INDEX($E$9:$AR$48,(F$5-1)*5+$B38,($A38-1)*5+4))</f>
        <v/>
      </c>
      <c r="G38" s="144" t="s">
        <v>358</v>
      </c>
      <c r="H38" s="150" t="str">
        <f>IF(INDEX($E$9:$AR$48,(H$5-1)*5+$B38,($A38-1)*5+2)="","",INDEX($E$9:$AR$48,(H$5-1)*5+$B38,($A38-1)*5+2))</f>
        <v/>
      </c>
      <c r="I38" s="149"/>
      <c r="J38" s="145"/>
      <c r="K38" s="151">
        <f>IF(INDEX($E$9:$AR$48,(K$5-1)*5+$B38,($A38-1)*5+4)="","",INDEX($E$9:$AR$48,(K$5-1)*5+$B38,($A38-1)*5+4))</f>
        <v>11</v>
      </c>
      <c r="L38" s="144" t="s">
        <v>358</v>
      </c>
      <c r="M38" s="150">
        <f>IF(INDEX($E$9:$AR$48,(M$5-1)*5+$B38,($A38-1)*5+2)="","",INDEX($E$9:$AR$48,(M$5-1)*5+$B38,($A38-1)*5+2))</f>
        <v>9</v>
      </c>
      <c r="N38" s="149"/>
      <c r="O38" s="145"/>
      <c r="P38" s="151">
        <f>IF(INDEX($E$9:$AR$48,(P$5-1)*5+$B38,($A38-1)*5+4)="","",INDEX($E$9:$AR$48,(P$5-1)*5+$B38,($A38-1)*5+4))</f>
        <v>7</v>
      </c>
      <c r="Q38" s="144" t="s">
        <v>358</v>
      </c>
      <c r="R38" s="150">
        <f>IF(INDEX($E$9:$AR$48,(R$5-1)*5+$B38,($A38-1)*5+2)="","",INDEX($E$9:$AR$48,(R$5-1)*5+$B38,($A38-1)*5+2))</f>
        <v>11</v>
      </c>
      <c r="S38" s="149"/>
      <c r="T38" s="145"/>
      <c r="U38" s="151" t="str">
        <f>IF(INDEX($E$9:$AR$48,(U$5-1)*5+$B38,($A38-1)*5+4)="","",INDEX($E$9:$AR$48,(U$5-1)*5+$B38,($A38-1)*5+4))</f>
        <v/>
      </c>
      <c r="V38" s="144" t="s">
        <v>358</v>
      </c>
      <c r="W38" s="150" t="str">
        <f>IF(INDEX($E$9:$AR$48,(W$5-1)*5+$B38,($A38-1)*5+2)="","",INDEX($E$9:$AR$48,(W$5-1)*5+$B38,($A38-1)*5+2))</f>
        <v/>
      </c>
      <c r="X38" s="149"/>
      <c r="Y38" s="145"/>
      <c r="Z38" s="151" t="str">
        <f>IF(INDEX($E$9:$AR$48,(Z$5-1)*5+$B38,($A38-1)*5+4)="","",INDEX($E$9:$AR$48,(Z$5-1)*5+$B38,($A38-1)*5+4))</f>
        <v/>
      </c>
      <c r="AA38" s="144" t="s">
        <v>358</v>
      </c>
      <c r="AB38" s="150" t="str">
        <f>IF(INDEX($E$9:$AR$48,(AB$5-1)*5+$B38,($A38-1)*5+2)="","",INDEX($E$9:$AR$48,(AB$5-1)*5+$B38,($A38-1)*5+2))</f>
        <v/>
      </c>
      <c r="AC38" s="149"/>
      <c r="AD38" s="148"/>
      <c r="AE38" s="147"/>
      <c r="AF38" s="147"/>
      <c r="AG38" s="147"/>
      <c r="AH38" s="146"/>
      <c r="AI38" s="145"/>
      <c r="AJ38" s="143"/>
      <c r="AK38" s="144" t="s">
        <v>358</v>
      </c>
      <c r="AL38" s="143"/>
      <c r="AM38" s="149"/>
      <c r="AN38" s="145"/>
      <c r="AO38" s="143">
        <v>11</v>
      </c>
      <c r="AP38" s="144" t="s">
        <v>358</v>
      </c>
      <c r="AQ38" s="143">
        <v>8</v>
      </c>
      <c r="AR38" s="142"/>
      <c r="AS38" s="105"/>
      <c r="AT38" s="104"/>
      <c r="AU38" s="103"/>
      <c r="AV38" s="102"/>
      <c r="AW38" s="81"/>
    </row>
    <row r="39" spans="1:49" ht="12" customHeight="1" x14ac:dyDescent="0.2">
      <c r="A39" s="77">
        <f>A34+1</f>
        <v>7</v>
      </c>
      <c r="B39" s="77">
        <f>B34</f>
        <v>1</v>
      </c>
      <c r="C39" s="141">
        <v>7</v>
      </c>
      <c r="D39" s="140" t="s">
        <v>361</v>
      </c>
      <c r="E39" s="134" t="str">
        <f>IF(AI9="","",IF(AI9="○","×","○"))</f>
        <v>○</v>
      </c>
      <c r="F39" s="133">
        <f>IF(INDEX($E$9:$AR$48,(F$5-1)*5+$B39,($A39-1)*5+4)="","",INDEX($E$9:$AR$48,(F$5-1)*5+$B39,($A39-1)*5+4))</f>
        <v>8</v>
      </c>
      <c r="G39" s="132" t="s">
        <v>358</v>
      </c>
      <c r="H39" s="131">
        <f>IF(INDEX($E$9:$AR$48,(H$5-1)*5+$B39,($A39-1)*5+2)="","",INDEX($E$9:$AR$48,(H$5-1)*5+$B39,($A39-1)*5+2))</f>
        <v>11</v>
      </c>
      <c r="I39" s="130"/>
      <c r="J39" s="134" t="str">
        <f>IF(AI14="","",IF(AI14="○","×","○"))</f>
        <v>×</v>
      </c>
      <c r="K39" s="133">
        <f>IF(INDEX($E$9:$AR$48,(K$5-1)*5+$B39,($A39-1)*5+4)="","",INDEX($E$9:$AR$48,(K$5-1)*5+$B39,($A39-1)*5+4))</f>
        <v>7</v>
      </c>
      <c r="L39" s="132" t="s">
        <v>358</v>
      </c>
      <c r="M39" s="131">
        <f>IF(INDEX($E$9:$AR$48,(M$5-1)*5+$B39,($A39-1)*5+2)="","",INDEX($E$9:$AR$48,(M$5-1)*5+$B39,($A39-1)*5+2))</f>
        <v>11</v>
      </c>
      <c r="N39" s="130"/>
      <c r="O39" s="134" t="str">
        <f>IF(AI19="","",IF(AI19="○","×","○"))</f>
        <v>×</v>
      </c>
      <c r="P39" s="133">
        <f>IF(INDEX($E$9:$AR$48,(P$5-1)*5+$B39,($A39-1)*5+4)="","",INDEX($E$9:$AR$48,(P$5-1)*5+$B39,($A39-1)*5+4))</f>
        <v>11</v>
      </c>
      <c r="Q39" s="132" t="s">
        <v>358</v>
      </c>
      <c r="R39" s="131">
        <f>IF(INDEX($E$9:$AR$48,(R$5-1)*5+$B39,($A39-1)*5+2)="","",INDEX($E$9:$AR$48,(R$5-1)*5+$B39,($A39-1)*5+2))</f>
        <v>6</v>
      </c>
      <c r="S39" s="130"/>
      <c r="T39" s="134" t="str">
        <f>IF(AI24="","",IF(AI24="○","×","○"))</f>
        <v>×</v>
      </c>
      <c r="U39" s="133">
        <f>IF(INDEX($E$9:$AR$48,(U$5-1)*5+$B39,($A39-1)*5+4)="","",INDEX($E$9:$AR$48,(U$5-1)*5+$B39,($A39-1)*5+4))</f>
        <v>7</v>
      </c>
      <c r="V39" s="132" t="s">
        <v>358</v>
      </c>
      <c r="W39" s="131">
        <f>IF(INDEX($E$9:$AR$48,(W$5-1)*5+$B39,($A39-1)*5+2)="","",INDEX($E$9:$AR$48,(W$5-1)*5+$B39,($A39-1)*5+2))</f>
        <v>11</v>
      </c>
      <c r="X39" s="130"/>
      <c r="Y39" s="134" t="str">
        <f>IF(AI29="","",IF(AI29="○","×","○"))</f>
        <v>○</v>
      </c>
      <c r="Z39" s="133">
        <f>IF(INDEX($E$9:$AR$48,(Z$5-1)*5+$B39,($A39-1)*5+4)="","",INDEX($E$9:$AR$48,(Z$5-1)*5+$B39,($A39-1)*5+4))</f>
        <v>13</v>
      </c>
      <c r="AA39" s="132" t="s">
        <v>358</v>
      </c>
      <c r="AB39" s="131">
        <f>IF(INDEX($E$9:$AR$48,(AB$5-1)*5+$B39,($A39-1)*5+2)="","",INDEX($E$9:$AR$48,(AB$5-1)*5+$B39,($A39-1)*5+2))</f>
        <v>11</v>
      </c>
      <c r="AC39" s="130"/>
      <c r="AD39" s="134" t="str">
        <f>IF(AI34="","",IF(AI34="○","×","○"))</f>
        <v>×</v>
      </c>
      <c r="AE39" s="133">
        <f>IF(INDEX($E$9:$AR$48,(AE$5-1)*5+$B39,($A39-1)*5+4)="","",INDEX($E$9:$AR$48,(AE$5-1)*5+$B39,($A39-1)*5+4))</f>
        <v>11</v>
      </c>
      <c r="AF39" s="132" t="s">
        <v>358</v>
      </c>
      <c r="AG39" s="131">
        <f>IF(INDEX($E$9:$AR$48,(AG$5-1)*5+$B39,($A39-1)*5+2)="","",INDEX($E$9:$AR$48,(AG$5-1)*5+$B39,($A39-1)*5+2))</f>
        <v>13</v>
      </c>
      <c r="AH39" s="130"/>
      <c r="AI39" s="129" t="str">
        <f>IF(AI40="","",IF(AI40&gt;AM40,"○","×"))</f>
        <v/>
      </c>
      <c r="AJ39" s="128"/>
      <c r="AK39" s="128"/>
      <c r="AL39" s="128"/>
      <c r="AM39" s="161"/>
      <c r="AN39" s="134" t="str">
        <f>IF(AN40="","",IF(AN40="W","○",IF(AN40="L","×",IF(AN40&gt;AR40,"○","×"))))</f>
        <v>×</v>
      </c>
      <c r="AO39" s="159">
        <v>6</v>
      </c>
      <c r="AP39" s="160" t="s">
        <v>358</v>
      </c>
      <c r="AQ39" s="159">
        <v>11</v>
      </c>
      <c r="AR39" s="158"/>
      <c r="AS39" s="126">
        <f>IF($D39="","",COUNTIF($E39:$AR43,"○"))</f>
        <v>2</v>
      </c>
      <c r="AT39" s="125">
        <f>IF($D39="","",COUNTIF($E39:$AR43,"×"))</f>
        <v>5</v>
      </c>
      <c r="AU39" s="124">
        <f>IF($D39="","",AS39*2+AT39)</f>
        <v>9</v>
      </c>
      <c r="AV39" s="123">
        <f>IF($D39="","",RANK(AU39,$AU$9:$AU$48))</f>
        <v>7</v>
      </c>
      <c r="AW39" s="81"/>
    </row>
    <row r="40" spans="1:49" ht="12" customHeight="1" x14ac:dyDescent="0.2">
      <c r="A40" s="77">
        <f>A35+1</f>
        <v>7</v>
      </c>
      <c r="B40" s="77">
        <f>B35</f>
        <v>2</v>
      </c>
      <c r="C40" s="121"/>
      <c r="D40" s="122"/>
      <c r="E40" s="119">
        <f>IF(AI10="W","L",IF(AI10="L","W",IF(AI10="","",AM10)))</f>
        <v>3</v>
      </c>
      <c r="F40" s="112">
        <f>IF(INDEX($E$9:$AR$48,(F$5-1)*5+$B40,($A40-1)*5+4)="","",INDEX($E$9:$AR$48,(F$5-1)*5+$B40,($A40-1)*5+4))</f>
        <v>12</v>
      </c>
      <c r="G40" s="111" t="s">
        <v>358</v>
      </c>
      <c r="H40" s="110">
        <f>IF(INDEX($E$9:$AR$48,(H$5-1)*5+$B40,($A40-1)*5+2)="","",INDEX($E$9:$AR$48,(H$5-1)*5+$B40,($A40-1)*5+2))</f>
        <v>10</v>
      </c>
      <c r="I40" s="109">
        <f>IF(OR(E40="L",E40="W"),"",AI10)</f>
        <v>1</v>
      </c>
      <c r="J40" s="113">
        <f>IF(AI15="W","L",IF(AI15="L","W",IF(AI15="","",AM15)))</f>
        <v>0</v>
      </c>
      <c r="K40" s="112">
        <f>IF(INDEX($E$9:$AR$48,(K$5-1)*5+$B40,($A40-1)*5+4)="","",INDEX($E$9:$AR$48,(K$5-1)*5+$B40,($A40-1)*5+4))</f>
        <v>7</v>
      </c>
      <c r="L40" s="111" t="s">
        <v>358</v>
      </c>
      <c r="M40" s="110">
        <f>IF(INDEX($E$9:$AR$48,(M$5-1)*5+$B40,($A40-1)*5+2)="","",INDEX($E$9:$AR$48,(M$5-1)*5+$B40,($A40-1)*5+2))</f>
        <v>11</v>
      </c>
      <c r="N40" s="109">
        <f>IF(OR(J40="L",J40="W"),"",AI15)</f>
        <v>3</v>
      </c>
      <c r="O40" s="113">
        <f>IF(AI20="W","L",IF(AI20="L","W",IF(AI20="","",AM20)))</f>
        <v>1</v>
      </c>
      <c r="P40" s="112">
        <f>IF(INDEX($E$9:$AR$48,(P$5-1)*5+$B40,($A40-1)*5+4)="","",INDEX($E$9:$AR$48,(P$5-1)*5+$B40,($A40-1)*5+4))</f>
        <v>5</v>
      </c>
      <c r="Q40" s="111" t="s">
        <v>358</v>
      </c>
      <c r="R40" s="110">
        <f>IF(INDEX($E$9:$AR$48,(R$5-1)*5+$B40,($A40-1)*5+2)="","",INDEX($E$9:$AR$48,(R$5-1)*5+$B40,($A40-1)*5+2))</f>
        <v>11</v>
      </c>
      <c r="S40" s="109">
        <f>IF(OR(O40="L",O40="W"),"",AI20)</f>
        <v>3</v>
      </c>
      <c r="T40" s="113">
        <f>IF(AI25="W","L",IF(AI25="L","W",IF(AI25="","",AM25)))</f>
        <v>1</v>
      </c>
      <c r="U40" s="112">
        <f>IF(INDEX($E$9:$AR$48,(U$5-1)*5+$B40,($A40-1)*5+4)="","",INDEX($E$9:$AR$48,(U$5-1)*5+$B40,($A40-1)*5+4))</f>
        <v>11</v>
      </c>
      <c r="V40" s="111" t="s">
        <v>358</v>
      </c>
      <c r="W40" s="110">
        <f>IF(INDEX($E$9:$AR$48,(W$5-1)*5+$B40,($A40-1)*5+2)="","",INDEX($E$9:$AR$48,(W$5-1)*5+$B40,($A40-1)*5+2))</f>
        <v>13</v>
      </c>
      <c r="X40" s="109">
        <f>IF(OR(T40="L",T40="W"),"",AI25)</f>
        <v>3</v>
      </c>
      <c r="Y40" s="113">
        <f>IF(AI30="W","L",IF(AI30="L","W",IF(AI30="","",AM30)))</f>
        <v>3</v>
      </c>
      <c r="Z40" s="112">
        <f>IF(INDEX($E$9:$AR$48,(Z$5-1)*5+$B40,($A40-1)*5+4)="","",INDEX($E$9:$AR$48,(Z$5-1)*5+$B40,($A40-1)*5+4))</f>
        <v>7</v>
      </c>
      <c r="AA40" s="111" t="s">
        <v>358</v>
      </c>
      <c r="AB40" s="110">
        <f>IF(INDEX($E$9:$AR$48,(AB$5-1)*5+$B40,($A40-1)*5+2)="","",INDEX($E$9:$AR$48,(AB$5-1)*5+$B40,($A40-1)*5+2))</f>
        <v>11</v>
      </c>
      <c r="AC40" s="109">
        <f>IF(OR(Y40="L",Y40="W"),"",AI30)</f>
        <v>2</v>
      </c>
      <c r="AD40" s="113">
        <f>IF(AI35="W","L",IF(AI35="L","W",IF(AI35="","",AM35)))</f>
        <v>0</v>
      </c>
      <c r="AE40" s="112">
        <f>IF(INDEX($E$9:$AR$48,(AE$5-1)*5+$B40,($A40-1)*5+4)="","",INDEX($E$9:$AR$48,(AE$5-1)*5+$B40,($A40-1)*5+4))</f>
        <v>7</v>
      </c>
      <c r="AF40" s="111" t="s">
        <v>358</v>
      </c>
      <c r="AG40" s="110">
        <f>IF(INDEX($E$9:$AR$48,(AG$5-1)*5+$B40,($A40-1)*5+2)="","",INDEX($E$9:$AR$48,(AG$5-1)*5+$B40,($A40-1)*5+2))</f>
        <v>11</v>
      </c>
      <c r="AH40" s="109">
        <f>IF(OR(AD40="L",AD40="W"),"",AI35)</f>
        <v>3</v>
      </c>
      <c r="AI40" s="108"/>
      <c r="AJ40" s="107"/>
      <c r="AK40" s="107"/>
      <c r="AL40" s="107"/>
      <c r="AM40" s="157"/>
      <c r="AN40" s="113">
        <f>IF(AO39="","",IF(AO39&gt;AQ39,1,0)+IF(AO40&gt;AQ40,1,0)+IF(AO41&gt;AQ41,1,0)+IF(AO42&gt;AQ42,1,0)+IF(AO43&gt;AQ43,1,0))</f>
        <v>0</v>
      </c>
      <c r="AO40" s="156">
        <v>7</v>
      </c>
      <c r="AP40" s="111" t="s">
        <v>358</v>
      </c>
      <c r="AQ40" s="156">
        <v>11</v>
      </c>
      <c r="AR40" s="155">
        <f>IF(OR(AN40="L",AN40="W"),"",IF(AO39="","",IF(AO39&lt;AQ39,1,0)+IF(AO40&lt;AQ40,1,0)+IF(AO41&lt;AQ41,1,0)+IF(AO42&lt;AQ42,1,0)+IF(AO43&lt;AQ43,1,0)))</f>
        <v>3</v>
      </c>
      <c r="AS40" s="105"/>
      <c r="AT40" s="104"/>
      <c r="AU40" s="103"/>
      <c r="AV40" s="102"/>
      <c r="AW40" s="81"/>
    </row>
    <row r="41" spans="1:49" ht="12" customHeight="1" x14ac:dyDescent="0.2">
      <c r="A41" s="77">
        <f>A36+1</f>
        <v>7</v>
      </c>
      <c r="B41" s="77">
        <f>B36</f>
        <v>3</v>
      </c>
      <c r="C41" s="121"/>
      <c r="D41" s="122"/>
      <c r="E41" s="119"/>
      <c r="F41" s="112">
        <f>IF(INDEX($E$9:$AR$48,(F$5-1)*5+$B41,($A41-1)*5+4)="","",INDEX($E$9:$AR$48,(F$5-1)*5+$B41,($A41-1)*5+4))</f>
        <v>11</v>
      </c>
      <c r="G41" s="111" t="s">
        <v>358</v>
      </c>
      <c r="H41" s="110">
        <f>IF(INDEX($E$9:$AR$48,(H$5-1)*5+$B41,($A41-1)*5+2)="","",INDEX($E$9:$AR$48,(H$5-1)*5+$B41,($A41-1)*5+2))</f>
        <v>5</v>
      </c>
      <c r="I41" s="109"/>
      <c r="J41" s="113"/>
      <c r="K41" s="112">
        <f>IF(INDEX($E$9:$AR$48,(K$5-1)*5+$B41,($A41-1)*5+4)="","",INDEX($E$9:$AR$48,(K$5-1)*5+$B41,($A41-1)*5+4))</f>
        <v>10</v>
      </c>
      <c r="L41" s="111" t="s">
        <v>358</v>
      </c>
      <c r="M41" s="110">
        <f>IF(INDEX($E$9:$AR$48,(M$5-1)*5+$B41,($A41-1)*5+2)="","",INDEX($E$9:$AR$48,(M$5-1)*5+$B41,($A41-1)*5+2))</f>
        <v>12</v>
      </c>
      <c r="N41" s="109"/>
      <c r="O41" s="113"/>
      <c r="P41" s="112">
        <f>IF(INDEX($E$9:$AR$48,(P$5-1)*5+$B41,($A41-1)*5+4)="","",INDEX($E$9:$AR$48,(P$5-1)*5+$B41,($A41-1)*5+4))</f>
        <v>6</v>
      </c>
      <c r="Q41" s="111" t="s">
        <v>358</v>
      </c>
      <c r="R41" s="110">
        <f>IF(INDEX($E$9:$AR$48,(R$5-1)*5+$B41,($A41-1)*5+2)="","",INDEX($E$9:$AR$48,(R$5-1)*5+$B41,($A41-1)*5+2))</f>
        <v>11</v>
      </c>
      <c r="S41" s="109"/>
      <c r="T41" s="113"/>
      <c r="U41" s="112">
        <f>IF(INDEX($E$9:$AR$48,(U$5-1)*5+$B41,($A41-1)*5+4)="","",INDEX($E$9:$AR$48,(U$5-1)*5+$B41,($A41-1)*5+4))</f>
        <v>11</v>
      </c>
      <c r="V41" s="111" t="s">
        <v>358</v>
      </c>
      <c r="W41" s="110">
        <f>IF(INDEX($E$9:$AR$48,(W$5-1)*5+$B41,($A41-1)*5+2)="","",INDEX($E$9:$AR$48,(W$5-1)*5+$B41,($A41-1)*5+2))</f>
        <v>4</v>
      </c>
      <c r="X41" s="109"/>
      <c r="Y41" s="113"/>
      <c r="Z41" s="112">
        <f>IF(INDEX($E$9:$AR$48,(Z$5-1)*5+$B41,($A41-1)*5+4)="","",INDEX($E$9:$AR$48,(Z$5-1)*5+$B41,($A41-1)*5+4))</f>
        <v>8</v>
      </c>
      <c r="AA41" s="111" t="s">
        <v>358</v>
      </c>
      <c r="AB41" s="110">
        <f>IF(INDEX($E$9:$AR$48,(AB$5-1)*5+$B41,($A41-1)*5+2)="","",INDEX($E$9:$AR$48,(AB$5-1)*5+$B41,($A41-1)*5+2))</f>
        <v>11</v>
      </c>
      <c r="AC41" s="109"/>
      <c r="AD41" s="113"/>
      <c r="AE41" s="112">
        <f>IF(INDEX($E$9:$AR$48,(AE$5-1)*5+$B41,($A41-1)*5+4)="","",INDEX($E$9:$AR$48,(AE$5-1)*5+$B41,($A41-1)*5+4))</f>
        <v>9</v>
      </c>
      <c r="AF41" s="111" t="s">
        <v>358</v>
      </c>
      <c r="AG41" s="110">
        <f>IF(INDEX($E$9:$AR$48,(AG$5-1)*5+$B41,($A41-1)*5+2)="","",INDEX($E$9:$AR$48,(AG$5-1)*5+$B41,($A41-1)*5+2))</f>
        <v>11</v>
      </c>
      <c r="AH41" s="109"/>
      <c r="AI41" s="108"/>
      <c r="AJ41" s="107"/>
      <c r="AK41" s="107"/>
      <c r="AL41" s="107"/>
      <c r="AM41" s="157"/>
      <c r="AN41" s="113"/>
      <c r="AO41" s="156">
        <v>6</v>
      </c>
      <c r="AP41" s="111" t="s">
        <v>358</v>
      </c>
      <c r="AQ41" s="156">
        <v>11</v>
      </c>
      <c r="AR41" s="155"/>
      <c r="AS41" s="105"/>
      <c r="AT41" s="104"/>
      <c r="AU41" s="103"/>
      <c r="AV41" s="102"/>
      <c r="AW41" s="81"/>
    </row>
    <row r="42" spans="1:49" ht="12" customHeight="1" x14ac:dyDescent="0.2">
      <c r="A42" s="77">
        <f>A37+1</f>
        <v>7</v>
      </c>
      <c r="B42" s="77">
        <f>B37</f>
        <v>4</v>
      </c>
      <c r="C42" s="121"/>
      <c r="D42" s="120" t="s">
        <v>359</v>
      </c>
      <c r="E42" s="119"/>
      <c r="F42" s="112">
        <f>IF(INDEX($E$9:$AR$48,(F$5-1)*5+$B42,($A42-1)*5+4)="","",INDEX($E$9:$AR$48,(F$5-1)*5+$B42,($A42-1)*5+4))</f>
        <v>12</v>
      </c>
      <c r="G42" s="111" t="s">
        <v>358</v>
      </c>
      <c r="H42" s="110">
        <f>IF(INDEX($E$9:$AR$48,(H$5-1)*5+$B42,($A42-1)*5+2)="","",INDEX($E$9:$AR$48,(H$5-1)*5+$B42,($A42-1)*5+2))</f>
        <v>10</v>
      </c>
      <c r="I42" s="109"/>
      <c r="J42" s="113"/>
      <c r="K42" s="112" t="str">
        <f>IF(INDEX($E$9:$AR$48,(K$5-1)*5+$B42,($A42-1)*5+4)="","",INDEX($E$9:$AR$48,(K$5-1)*5+$B42,($A42-1)*5+4))</f>
        <v/>
      </c>
      <c r="L42" s="111" t="s">
        <v>358</v>
      </c>
      <c r="M42" s="110" t="str">
        <f>IF(INDEX($E$9:$AR$48,(M$5-1)*5+$B42,($A42-1)*5+2)="","",INDEX($E$9:$AR$48,(M$5-1)*5+$B42,($A42-1)*5+2))</f>
        <v/>
      </c>
      <c r="N42" s="109"/>
      <c r="O42" s="113"/>
      <c r="P42" s="112">
        <f>IF(INDEX($E$9:$AR$48,(P$5-1)*5+$B42,($A42-1)*5+4)="","",INDEX($E$9:$AR$48,(P$5-1)*5+$B42,($A42-1)*5+4))</f>
        <v>10</v>
      </c>
      <c r="Q42" s="111" t="s">
        <v>358</v>
      </c>
      <c r="R42" s="110">
        <f>IF(INDEX($E$9:$AR$48,(R$5-1)*5+$B42,($A42-1)*5+2)="","",INDEX($E$9:$AR$48,(R$5-1)*5+$B42,($A42-1)*5+2))</f>
        <v>12</v>
      </c>
      <c r="S42" s="109"/>
      <c r="T42" s="113"/>
      <c r="U42" s="112">
        <f>IF(INDEX($E$9:$AR$48,(U$5-1)*5+$B42,($A42-1)*5+4)="","",INDEX($E$9:$AR$48,(U$5-1)*5+$B42,($A42-1)*5+4))</f>
        <v>6</v>
      </c>
      <c r="V42" s="111" t="s">
        <v>358</v>
      </c>
      <c r="W42" s="110">
        <f>IF(INDEX($E$9:$AR$48,(W$5-1)*5+$B42,($A42-1)*5+2)="","",INDEX($E$9:$AR$48,(W$5-1)*5+$B42,($A42-1)*5+2))</f>
        <v>11</v>
      </c>
      <c r="X42" s="109"/>
      <c r="Y42" s="113"/>
      <c r="Z42" s="112">
        <f>IF(INDEX($E$9:$AR$48,(Z$5-1)*5+$B42,($A42-1)*5+4)="","",INDEX($E$9:$AR$48,(Z$5-1)*5+$B42,($A42-1)*5+4))</f>
        <v>11</v>
      </c>
      <c r="AA42" s="111" t="s">
        <v>358</v>
      </c>
      <c r="AB42" s="110">
        <f>IF(INDEX($E$9:$AR$48,(AB$5-1)*5+$B42,($A42-1)*5+2)="","",INDEX($E$9:$AR$48,(AB$5-1)*5+$B42,($A42-1)*5+2))</f>
        <v>9</v>
      </c>
      <c r="AC42" s="109"/>
      <c r="AD42" s="113"/>
      <c r="AE42" s="112" t="str">
        <f>IF(INDEX($E$9:$AR$48,(AE$5-1)*5+$B42,($A42-1)*5+4)="","",INDEX($E$9:$AR$48,(AE$5-1)*5+$B42,($A42-1)*5+4))</f>
        <v/>
      </c>
      <c r="AF42" s="111" t="s">
        <v>358</v>
      </c>
      <c r="AG42" s="110" t="str">
        <f>IF(INDEX($E$9:$AR$48,(AG$5-1)*5+$B42,($A42-1)*5+2)="","",INDEX($E$9:$AR$48,(AG$5-1)*5+$B42,($A42-1)*5+2))</f>
        <v/>
      </c>
      <c r="AH42" s="109"/>
      <c r="AI42" s="108"/>
      <c r="AJ42" s="107"/>
      <c r="AK42" s="107"/>
      <c r="AL42" s="107"/>
      <c r="AM42" s="157"/>
      <c r="AN42" s="113"/>
      <c r="AO42" s="156"/>
      <c r="AP42" s="111" t="s">
        <v>358</v>
      </c>
      <c r="AQ42" s="156"/>
      <c r="AR42" s="155"/>
      <c r="AS42" s="105"/>
      <c r="AT42" s="104"/>
      <c r="AU42" s="103"/>
      <c r="AV42" s="102"/>
      <c r="AW42" s="81"/>
    </row>
    <row r="43" spans="1:49" ht="12" customHeight="1" x14ac:dyDescent="0.2">
      <c r="A43" s="77">
        <f>A38+1</f>
        <v>7</v>
      </c>
      <c r="B43" s="77">
        <f>B38</f>
        <v>5</v>
      </c>
      <c r="C43" s="154"/>
      <c r="D43" s="153"/>
      <c r="E43" s="152"/>
      <c r="F43" s="151" t="str">
        <f>IF(INDEX($E$9:$AR$48,(F$5-1)*5+$B43,($A43-1)*5+4)="","",INDEX($E$9:$AR$48,(F$5-1)*5+$B43,($A43-1)*5+4))</f>
        <v/>
      </c>
      <c r="G43" s="144" t="s">
        <v>358</v>
      </c>
      <c r="H43" s="150" t="str">
        <f>IF(INDEX($E$9:$AR$48,(H$5-1)*5+$B43,($A43-1)*5+2)="","",INDEX($E$9:$AR$48,(H$5-1)*5+$B43,($A43-1)*5+2))</f>
        <v/>
      </c>
      <c r="I43" s="149"/>
      <c r="J43" s="145"/>
      <c r="K43" s="151" t="str">
        <f>IF(INDEX($E$9:$AR$48,(K$5-1)*5+$B43,($A43-1)*5+4)="","",INDEX($E$9:$AR$48,(K$5-1)*5+$B43,($A43-1)*5+4))</f>
        <v/>
      </c>
      <c r="L43" s="144" t="s">
        <v>358</v>
      </c>
      <c r="M43" s="150" t="str">
        <f>IF(INDEX($E$9:$AR$48,(M$5-1)*5+$B43,($A43-1)*5+2)="","",INDEX($E$9:$AR$48,(M$5-1)*5+$B43,($A43-1)*5+2))</f>
        <v/>
      </c>
      <c r="N43" s="149"/>
      <c r="O43" s="145"/>
      <c r="P43" s="151" t="str">
        <f>IF(INDEX($E$9:$AR$48,(P$5-1)*5+$B43,($A43-1)*5+4)="","",INDEX($E$9:$AR$48,(P$5-1)*5+$B43,($A43-1)*5+4))</f>
        <v/>
      </c>
      <c r="Q43" s="144" t="s">
        <v>358</v>
      </c>
      <c r="R43" s="150" t="str">
        <f>IF(INDEX($E$9:$AR$48,(R$5-1)*5+$B43,($A43-1)*5+2)="","",INDEX($E$9:$AR$48,(R$5-1)*5+$B43,($A43-1)*5+2))</f>
        <v/>
      </c>
      <c r="S43" s="149"/>
      <c r="T43" s="145"/>
      <c r="U43" s="151" t="str">
        <f>IF(INDEX($E$9:$AR$48,(U$5-1)*5+$B43,($A43-1)*5+4)="","",INDEX($E$9:$AR$48,(U$5-1)*5+$B43,($A43-1)*5+4))</f>
        <v/>
      </c>
      <c r="V43" s="144" t="s">
        <v>358</v>
      </c>
      <c r="W43" s="150" t="str">
        <f>IF(INDEX($E$9:$AR$48,(W$5-1)*5+$B43,($A43-1)*5+2)="","",INDEX($E$9:$AR$48,(W$5-1)*5+$B43,($A43-1)*5+2))</f>
        <v/>
      </c>
      <c r="X43" s="149"/>
      <c r="Y43" s="145"/>
      <c r="Z43" s="151">
        <f>IF(INDEX($E$9:$AR$48,(Z$5-1)*5+$B43,($A43-1)*5+4)="","",INDEX($E$9:$AR$48,(Z$5-1)*5+$B43,($A43-1)*5+4))</f>
        <v>11</v>
      </c>
      <c r="AA43" s="144" t="s">
        <v>358</v>
      </c>
      <c r="AB43" s="150">
        <f>IF(INDEX($E$9:$AR$48,(AB$5-1)*5+$B43,($A43-1)*5+2)="","",INDEX($E$9:$AR$48,(AB$5-1)*5+$B43,($A43-1)*5+2))</f>
        <v>9</v>
      </c>
      <c r="AC43" s="149"/>
      <c r="AD43" s="145"/>
      <c r="AE43" s="151" t="str">
        <f>IF(INDEX($E$9:$AR$48,(AE$5-1)*5+$B43,($A43-1)*5+4)="","",INDEX($E$9:$AR$48,(AE$5-1)*5+$B43,($A43-1)*5+4))</f>
        <v/>
      </c>
      <c r="AF43" s="144" t="s">
        <v>358</v>
      </c>
      <c r="AG43" s="150" t="str">
        <f>IF(INDEX($E$9:$AR$48,(AG$5-1)*5+$B43,($A43-1)*5+2)="","",INDEX($E$9:$AR$48,(AG$5-1)*5+$B43,($A43-1)*5+2))</f>
        <v/>
      </c>
      <c r="AH43" s="149"/>
      <c r="AI43" s="148"/>
      <c r="AJ43" s="147"/>
      <c r="AK43" s="147"/>
      <c r="AL43" s="147"/>
      <c r="AM43" s="146"/>
      <c r="AN43" s="145"/>
      <c r="AO43" s="143"/>
      <c r="AP43" s="144" t="s">
        <v>358</v>
      </c>
      <c r="AQ43" s="143"/>
      <c r="AR43" s="142"/>
      <c r="AS43" s="105"/>
      <c r="AT43" s="104"/>
      <c r="AU43" s="103"/>
      <c r="AV43" s="102"/>
      <c r="AW43" s="81"/>
    </row>
    <row r="44" spans="1:49" ht="12" customHeight="1" x14ac:dyDescent="0.2">
      <c r="A44" s="77">
        <f>A39+1</f>
        <v>8</v>
      </c>
      <c r="B44" s="77">
        <f>B39</f>
        <v>1</v>
      </c>
      <c r="C44" s="141">
        <v>8</v>
      </c>
      <c r="D44" s="140" t="s">
        <v>360</v>
      </c>
      <c r="E44" s="134" t="str">
        <f>IF(AN9="","",IF(AN9="○","×","○"))</f>
        <v>×</v>
      </c>
      <c r="F44" s="133">
        <f>IF(INDEX($E$9:$AR$48,(F$5-1)*5+$B44,($A44-1)*5+4)="","",INDEX($E$9:$AR$48,(F$5-1)*5+$B44,($A44-1)*5+4))</f>
        <v>13</v>
      </c>
      <c r="G44" s="132" t="s">
        <v>358</v>
      </c>
      <c r="H44" s="131">
        <f>IF(INDEX($E$9:$AR$48,(H$5-1)*5+$B44,($A44-1)*5+2)="","",INDEX($E$9:$AR$48,(H$5-1)*5+$B44,($A44-1)*5+2))</f>
        <v>15</v>
      </c>
      <c r="I44" s="130"/>
      <c r="J44" s="134" t="str">
        <f>IF(AN14="","",IF(AN14="○","×","○"))</f>
        <v>○</v>
      </c>
      <c r="K44" s="133">
        <f>IF(INDEX($E$9:$AR$48,(K$5-1)*5+$B44,($A44-1)*5+4)="","",INDEX($E$9:$AR$48,(K$5-1)*5+$B44,($A44-1)*5+4))</f>
        <v>11</v>
      </c>
      <c r="L44" s="132" t="s">
        <v>358</v>
      </c>
      <c r="M44" s="131">
        <f>IF(INDEX($E$9:$AR$48,(M$5-1)*5+$B44,($A44-1)*5+2)="","",INDEX($E$9:$AR$48,(M$5-1)*5+$B44,($A44-1)*5+2))</f>
        <v>4</v>
      </c>
      <c r="N44" s="130"/>
      <c r="O44" s="134" t="str">
        <f>IF(AN19="","",IF(AN19="○","×","○"))</f>
        <v>○</v>
      </c>
      <c r="P44" s="133">
        <f>IF(INDEX($E$9:$AR$48,(P$5-1)*5+$B44,($A44-1)*5+4)="","",INDEX($E$9:$AR$48,(P$5-1)*5+$B44,($A44-1)*5+4))</f>
        <v>10</v>
      </c>
      <c r="Q44" s="132" t="s">
        <v>358</v>
      </c>
      <c r="R44" s="131">
        <f>IF(INDEX($E$9:$AR$48,(R$5-1)*5+$B44,($A44-1)*5+2)="","",INDEX($E$9:$AR$48,(R$5-1)*5+$B44,($A44-1)*5+2))</f>
        <v>12</v>
      </c>
      <c r="S44" s="130"/>
      <c r="T44" s="139" t="str">
        <f>IF(AN24="","",IF(AN24="○","×","○"))</f>
        <v>○</v>
      </c>
      <c r="U44" s="138">
        <f>IF(INDEX($E$9:$AR$48,(U$5-1)*5+$B44,($A44-1)*5+4)="","",INDEX($E$9:$AR$48,(U$5-1)*5+$B44,($A44-1)*5+4))</f>
        <v>11</v>
      </c>
      <c r="V44" s="137" t="s">
        <v>358</v>
      </c>
      <c r="W44" s="136">
        <f>IF(INDEX($E$9:$AR$48,(W$5-1)*5+$B44,($A44-1)*5+2)="","",INDEX($E$9:$AR$48,(W$5-1)*5+$B44,($A44-1)*5+2))</f>
        <v>7</v>
      </c>
      <c r="X44" s="135"/>
      <c r="Y44" s="134" t="str">
        <f>IF(AN29="","",IF(AN29="○","×","○"))</f>
        <v>○</v>
      </c>
      <c r="Z44" s="133">
        <f>IF(INDEX($E$9:$AR$48,(Z$5-1)*5+$B44,($A44-1)*5+4)="","",INDEX($E$9:$AR$48,(Z$5-1)*5+$B44,($A44-1)*5+4))</f>
        <v>11</v>
      </c>
      <c r="AA44" s="132" t="s">
        <v>358</v>
      </c>
      <c r="AB44" s="131">
        <f>IF(INDEX($E$9:$AR$48,(AB$5-1)*5+$B44,($A44-1)*5+2)="","",INDEX($E$9:$AR$48,(AB$5-1)*5+$B44,($A44-1)*5+2))</f>
        <v>7</v>
      </c>
      <c r="AC44" s="130"/>
      <c r="AD44" s="134" t="str">
        <f>IF(AN34="","",IF(AN34="○","×","○"))</f>
        <v>×</v>
      </c>
      <c r="AE44" s="133">
        <f>IF(INDEX($E$9:$AR$48,(AE$5-1)*5+$B44,($A44-1)*5+4)="","",INDEX($E$9:$AR$48,(AE$5-1)*5+$B44,($A44-1)*5+4))</f>
        <v>8</v>
      </c>
      <c r="AF44" s="132" t="s">
        <v>358</v>
      </c>
      <c r="AG44" s="131">
        <f>IF(INDEX($E$9:$AR$48,(AG$5-1)*5+$B44,($A44-1)*5+2)="","",INDEX($E$9:$AR$48,(AG$5-1)*5+$B44,($A44-1)*5+2))</f>
        <v>11</v>
      </c>
      <c r="AH44" s="130"/>
      <c r="AI44" s="134" t="str">
        <f>IF(AN39="","",IF(AN39="○","×","○"))</f>
        <v>○</v>
      </c>
      <c r="AJ44" s="133">
        <f>IF(INDEX($E$9:$AR$48,(AJ$5-1)*5+$B44,($A44-1)*5+4)="","",INDEX($E$9:$AR$48,(AJ$5-1)*5+$B44,($A44-1)*5+4))</f>
        <v>11</v>
      </c>
      <c r="AK44" s="132" t="s">
        <v>358</v>
      </c>
      <c r="AL44" s="131">
        <f>IF(INDEX($E$9:$AR$48,(AL$5-1)*5+$B44,($A44-1)*5+2)="","",INDEX($E$9:$AR$48,(AL$5-1)*5+$B44,($A44-1)*5+2))</f>
        <v>6</v>
      </c>
      <c r="AM44" s="130"/>
      <c r="AN44" s="129" t="str">
        <f>IF(AN45="","",IF(AN45&gt;AR45,"○","×"))</f>
        <v/>
      </c>
      <c r="AO44" s="128"/>
      <c r="AP44" s="128"/>
      <c r="AQ44" s="128"/>
      <c r="AR44" s="127"/>
      <c r="AS44" s="126">
        <f>IF($D44="","",COUNTIF($E44:$AR48,"○"))</f>
        <v>5</v>
      </c>
      <c r="AT44" s="125">
        <f>IF($D44="","",COUNTIF($E44:$AR48,"×"))</f>
        <v>2</v>
      </c>
      <c r="AU44" s="124">
        <f>IF($D44="","",AS44*2+AT44)</f>
        <v>12</v>
      </c>
      <c r="AV44" s="123">
        <f>IF($D44="","",RANK(AU44,$AU$9:$AU$48))</f>
        <v>2</v>
      </c>
      <c r="AW44" s="81"/>
    </row>
    <row r="45" spans="1:49" ht="12" customHeight="1" x14ac:dyDescent="0.2">
      <c r="A45" s="77">
        <f>A40+1</f>
        <v>8</v>
      </c>
      <c r="B45" s="77">
        <f>B40</f>
        <v>2</v>
      </c>
      <c r="C45" s="121"/>
      <c r="D45" s="122"/>
      <c r="E45" s="119">
        <f>IF(AN10="W","L",IF(AN10="L","W",IF(AN10="","",AR10)))</f>
        <v>0</v>
      </c>
      <c r="F45" s="112">
        <f>IF(INDEX($E$9:$AR$48,(F$5-1)*5+$B45,($A45-1)*5+4)="","",INDEX($E$9:$AR$48,(F$5-1)*5+$B45,($A45-1)*5+4))</f>
        <v>4</v>
      </c>
      <c r="G45" s="111" t="s">
        <v>358</v>
      </c>
      <c r="H45" s="110">
        <f>IF(INDEX($E$9:$AR$48,(H$5-1)*5+$B45,($A45-1)*5+2)="","",INDEX($E$9:$AR$48,(H$5-1)*5+$B45,($A45-1)*5+2))</f>
        <v>11</v>
      </c>
      <c r="I45" s="109">
        <f>IF(OR(E45="L",E45="W"),"",AN10)</f>
        <v>3</v>
      </c>
      <c r="J45" s="113">
        <f>IF(AN15="W","L",IF(AN15="L","W",IF(AN15="","",AR15)))</f>
        <v>3</v>
      </c>
      <c r="K45" s="112">
        <f>IF(INDEX($E$9:$AR$48,(K$5-1)*5+$B45,($A45-1)*5+4)="","",INDEX($E$9:$AR$48,(K$5-1)*5+$B45,($A45-1)*5+4))</f>
        <v>11</v>
      </c>
      <c r="L45" s="111" t="s">
        <v>358</v>
      </c>
      <c r="M45" s="110">
        <f>IF(INDEX($E$9:$AR$48,(M$5-1)*5+$B45,($A45-1)*5+2)="","",INDEX($E$9:$AR$48,(M$5-1)*5+$B45,($A45-1)*5+2))</f>
        <v>4</v>
      </c>
      <c r="N45" s="109">
        <f>IF(OR(J45="L",J45="W"),"",AN15)</f>
        <v>1</v>
      </c>
      <c r="O45" s="113">
        <f>IF(AN20="W","L",IF(AN20="L","W",IF(AN20="","",AR20)))</f>
        <v>3</v>
      </c>
      <c r="P45" s="112">
        <f>IF(INDEX($E$9:$AR$48,(P$5-1)*5+$B45,($A45-1)*5+4)="","",INDEX($E$9:$AR$48,(P$5-1)*5+$B45,($A45-1)*5+4))</f>
        <v>11</v>
      </c>
      <c r="Q45" s="111" t="s">
        <v>358</v>
      </c>
      <c r="R45" s="110">
        <f>IF(INDEX($E$9:$AR$48,(R$5-1)*5+$B45,($A45-1)*5+2)="","",INDEX($E$9:$AR$48,(R$5-1)*5+$B45,($A45-1)*5+2))</f>
        <v>9</v>
      </c>
      <c r="S45" s="109">
        <f>IF(OR(O45="L",O45="W"),"",AN20)</f>
        <v>2</v>
      </c>
      <c r="T45" s="118">
        <f>IF(AN25="W","L",IF(AN25="L","W",IF(AN25="","",AR25)))</f>
        <v>3</v>
      </c>
      <c r="U45" s="117">
        <f>IF(INDEX($E$9:$AR$48,(U$5-1)*5+$B45,($A45-1)*5+4)="","",INDEX($E$9:$AR$48,(U$5-1)*5+$B45,($A45-1)*5+4))</f>
        <v>11</v>
      </c>
      <c r="V45" s="116" t="s">
        <v>358</v>
      </c>
      <c r="W45" s="115">
        <f>IF(INDEX($E$9:$AR$48,(W$5-1)*5+$B45,($A45-1)*5+2)="","",INDEX($E$9:$AR$48,(W$5-1)*5+$B45,($A45-1)*5+2))</f>
        <v>5</v>
      </c>
      <c r="X45" s="114">
        <f>IF(OR(T45="L",T45="W"),"",AN25)</f>
        <v>0</v>
      </c>
      <c r="Y45" s="113">
        <f>IF(AN30="W","L",IF(AN30="L","W",IF(AN30="","",AR30)))</f>
        <v>3</v>
      </c>
      <c r="Z45" s="112">
        <f>IF(INDEX($E$9:$AR$48,(Z$5-1)*5+$B45,($A45-1)*5+4)="","",INDEX($E$9:$AR$48,(Z$5-1)*5+$B45,($A45-1)*5+4))</f>
        <v>10</v>
      </c>
      <c r="AA45" s="111" t="s">
        <v>358</v>
      </c>
      <c r="AB45" s="110">
        <f>IF(INDEX($E$9:$AR$48,(AB$5-1)*5+$B45,($A45-1)*5+2)="","",INDEX($E$9:$AR$48,(AB$5-1)*5+$B45,($A45-1)*5+2))</f>
        <v>12</v>
      </c>
      <c r="AC45" s="109">
        <f>IF(OR(Y45="L",Y45="W"),"",AN30)</f>
        <v>1</v>
      </c>
      <c r="AD45" s="113">
        <f>IF(AN35="W","L",IF(AN35="L","W",IF(AN35="","",AR35)))</f>
        <v>2</v>
      </c>
      <c r="AE45" s="112">
        <f>IF(INDEX($E$9:$AR$48,(AE$5-1)*5+$B45,($A45-1)*5+4)="","",INDEX($E$9:$AR$48,(AE$5-1)*5+$B45,($A45-1)*5+4))</f>
        <v>11</v>
      </c>
      <c r="AF45" s="111" t="s">
        <v>358</v>
      </c>
      <c r="AG45" s="110">
        <f>IF(INDEX($E$9:$AR$48,(AG$5-1)*5+$B45,($A45-1)*5+2)="","",INDEX($E$9:$AR$48,(AG$5-1)*5+$B45,($A45-1)*5+2))</f>
        <v>8</v>
      </c>
      <c r="AH45" s="109">
        <f>IF(OR(AD45="L",AD45="W"),"",AN35)</f>
        <v>3</v>
      </c>
      <c r="AI45" s="113">
        <f>IF(AN40="W","L",IF(AN40="L","W",IF(AN40="","",AR40)))</f>
        <v>3</v>
      </c>
      <c r="AJ45" s="112">
        <f>IF(INDEX($E$9:$AR$48,(AJ$5-1)*5+$B45,($A45-1)*5+4)="","",INDEX($E$9:$AR$48,(AJ$5-1)*5+$B45,($A45-1)*5+4))</f>
        <v>11</v>
      </c>
      <c r="AK45" s="111" t="s">
        <v>358</v>
      </c>
      <c r="AL45" s="110">
        <f>IF(INDEX($E$9:$AR$48,(AL$5-1)*5+$B45,($A45-1)*5+2)="","",INDEX($E$9:$AR$48,(AL$5-1)*5+$B45,($A45-1)*5+2))</f>
        <v>7</v>
      </c>
      <c r="AM45" s="109">
        <f>IF(OR(AI45="L",AI45="W"),"",AN40)</f>
        <v>0</v>
      </c>
      <c r="AN45" s="108"/>
      <c r="AO45" s="107"/>
      <c r="AP45" s="107"/>
      <c r="AQ45" s="107"/>
      <c r="AR45" s="106"/>
      <c r="AS45" s="105"/>
      <c r="AT45" s="104"/>
      <c r="AU45" s="103"/>
      <c r="AV45" s="102"/>
      <c r="AW45" s="81"/>
    </row>
    <row r="46" spans="1:49" ht="12" customHeight="1" x14ac:dyDescent="0.2">
      <c r="A46" s="77">
        <f>A41+1</f>
        <v>8</v>
      </c>
      <c r="B46" s="77">
        <f>B41</f>
        <v>3</v>
      </c>
      <c r="C46" s="121"/>
      <c r="D46" s="122"/>
      <c r="E46" s="119"/>
      <c r="F46" s="112">
        <f>IF(INDEX($E$9:$AR$48,(F$5-1)*5+$B46,($A46-1)*5+4)="","",INDEX($E$9:$AR$48,(F$5-1)*5+$B46,($A46-1)*5+4))</f>
        <v>6</v>
      </c>
      <c r="G46" s="111" t="s">
        <v>358</v>
      </c>
      <c r="H46" s="110">
        <f>IF(INDEX($E$9:$AR$48,(H$5-1)*5+$B46,($A46-1)*5+2)="","",INDEX($E$9:$AR$48,(H$5-1)*5+$B46,($A46-1)*5+2))</f>
        <v>11</v>
      </c>
      <c r="I46" s="109"/>
      <c r="J46" s="113"/>
      <c r="K46" s="112">
        <f>IF(INDEX($E$9:$AR$48,(K$5-1)*5+$B46,($A46-1)*5+4)="","",INDEX($E$9:$AR$48,(K$5-1)*5+$B46,($A46-1)*5+4))</f>
        <v>10</v>
      </c>
      <c r="L46" s="111" t="s">
        <v>358</v>
      </c>
      <c r="M46" s="110">
        <f>IF(INDEX($E$9:$AR$48,(M$5-1)*5+$B46,($A46-1)*5+2)="","",INDEX($E$9:$AR$48,(M$5-1)*5+$B46,($A46-1)*5+2))</f>
        <v>12</v>
      </c>
      <c r="N46" s="109"/>
      <c r="O46" s="113"/>
      <c r="P46" s="112">
        <f>IF(INDEX($E$9:$AR$48,(P$5-1)*5+$B46,($A46-1)*5+4)="","",INDEX($E$9:$AR$48,(P$5-1)*5+$B46,($A46-1)*5+4))</f>
        <v>11</v>
      </c>
      <c r="Q46" s="111" t="s">
        <v>358</v>
      </c>
      <c r="R46" s="110">
        <f>IF(INDEX($E$9:$AR$48,(R$5-1)*5+$B46,($A46-1)*5+2)="","",INDEX($E$9:$AR$48,(R$5-1)*5+$B46,($A46-1)*5+2))</f>
        <v>9</v>
      </c>
      <c r="S46" s="109"/>
      <c r="T46" s="118"/>
      <c r="U46" s="117">
        <f>IF(INDEX($E$9:$AR$48,(U$5-1)*5+$B46,($A46-1)*5+4)="","",INDEX($E$9:$AR$48,(U$5-1)*5+$B46,($A46-1)*5+4))</f>
        <v>11</v>
      </c>
      <c r="V46" s="116" t="s">
        <v>358</v>
      </c>
      <c r="W46" s="115">
        <f>IF(INDEX($E$9:$AR$48,(W$5-1)*5+$B46,($A46-1)*5+2)="","",INDEX($E$9:$AR$48,(W$5-1)*5+$B46,($A46-1)*5+2))</f>
        <v>9</v>
      </c>
      <c r="X46" s="114"/>
      <c r="Y46" s="113"/>
      <c r="Z46" s="112">
        <f>IF(INDEX($E$9:$AR$48,(Z$5-1)*5+$B46,($A46-1)*5+4)="","",INDEX($E$9:$AR$48,(Z$5-1)*5+$B46,($A46-1)*5+4))</f>
        <v>12</v>
      </c>
      <c r="AA46" s="111" t="s">
        <v>358</v>
      </c>
      <c r="AB46" s="110">
        <f>IF(INDEX($E$9:$AR$48,(AB$5-1)*5+$B46,($A46-1)*5+2)="","",INDEX($E$9:$AR$48,(AB$5-1)*5+$B46,($A46-1)*5+2))</f>
        <v>10</v>
      </c>
      <c r="AC46" s="109"/>
      <c r="AD46" s="113"/>
      <c r="AE46" s="112">
        <f>IF(INDEX($E$9:$AR$48,(AE$5-1)*5+$B46,($A46-1)*5+4)="","",INDEX($E$9:$AR$48,(AE$5-1)*5+$B46,($A46-1)*5+4))</f>
        <v>17</v>
      </c>
      <c r="AF46" s="111" t="s">
        <v>358</v>
      </c>
      <c r="AG46" s="110">
        <f>IF(INDEX($E$9:$AR$48,(AG$5-1)*5+$B46,($A46-1)*5+2)="","",INDEX($E$9:$AR$48,(AG$5-1)*5+$B46,($A46-1)*5+2))</f>
        <v>15</v>
      </c>
      <c r="AH46" s="109"/>
      <c r="AI46" s="113"/>
      <c r="AJ46" s="112">
        <f>IF(INDEX($E$9:$AR$48,(AJ$5-1)*5+$B46,($A46-1)*5+4)="","",INDEX($E$9:$AR$48,(AJ$5-1)*5+$B46,($A46-1)*5+4))</f>
        <v>11</v>
      </c>
      <c r="AK46" s="111" t="s">
        <v>358</v>
      </c>
      <c r="AL46" s="110">
        <f>IF(INDEX($E$9:$AR$48,(AL$5-1)*5+$B46,($A46-1)*5+2)="","",INDEX($E$9:$AR$48,(AL$5-1)*5+$B46,($A46-1)*5+2))</f>
        <v>6</v>
      </c>
      <c r="AM46" s="109"/>
      <c r="AN46" s="108"/>
      <c r="AO46" s="107"/>
      <c r="AP46" s="107"/>
      <c r="AQ46" s="107"/>
      <c r="AR46" s="106"/>
      <c r="AS46" s="105"/>
      <c r="AT46" s="104"/>
      <c r="AU46" s="103"/>
      <c r="AV46" s="102"/>
      <c r="AW46" s="81"/>
    </row>
    <row r="47" spans="1:49" ht="12" customHeight="1" x14ac:dyDescent="0.2">
      <c r="A47" s="77">
        <f>A42+1</f>
        <v>8</v>
      </c>
      <c r="B47" s="77">
        <f>B42</f>
        <v>4</v>
      </c>
      <c r="C47" s="121"/>
      <c r="D47" s="120" t="s">
        <v>359</v>
      </c>
      <c r="E47" s="119"/>
      <c r="F47" s="112" t="str">
        <f>IF(INDEX($E$9:$AR$48,(F$5-1)*5+$B47,($A47-1)*5+4)="","",INDEX($E$9:$AR$48,(F$5-1)*5+$B47,($A47-1)*5+4))</f>
        <v/>
      </c>
      <c r="G47" s="111" t="s">
        <v>358</v>
      </c>
      <c r="H47" s="110" t="str">
        <f>IF(INDEX($E$9:$AR$48,(H$5-1)*5+$B47,($A47-1)*5+2)="","",INDEX($E$9:$AR$48,(H$5-1)*5+$B47,($A47-1)*5+2))</f>
        <v/>
      </c>
      <c r="I47" s="109"/>
      <c r="J47" s="113"/>
      <c r="K47" s="112">
        <f>IF(INDEX($E$9:$AR$48,(K$5-1)*5+$B47,($A47-1)*5+4)="","",INDEX($E$9:$AR$48,(K$5-1)*5+$B47,($A47-1)*5+4))</f>
        <v>11</v>
      </c>
      <c r="L47" s="111" t="s">
        <v>358</v>
      </c>
      <c r="M47" s="110">
        <f>IF(INDEX($E$9:$AR$48,(M$5-1)*5+$B47,($A47-1)*5+2)="","",INDEX($E$9:$AR$48,(M$5-1)*5+$B47,($A47-1)*5+2))</f>
        <v>7</v>
      </c>
      <c r="N47" s="109"/>
      <c r="O47" s="113"/>
      <c r="P47" s="112">
        <f>IF(INDEX($E$9:$AR$48,(P$5-1)*5+$B47,($A47-1)*5+4)="","",INDEX($E$9:$AR$48,(P$5-1)*5+$B47,($A47-1)*5+4))</f>
        <v>3</v>
      </c>
      <c r="Q47" s="111" t="s">
        <v>358</v>
      </c>
      <c r="R47" s="110">
        <f>IF(INDEX($E$9:$AR$48,(R$5-1)*5+$B47,($A47-1)*5+2)="","",INDEX($E$9:$AR$48,(R$5-1)*5+$B47,($A47-1)*5+2))</f>
        <v>11</v>
      </c>
      <c r="S47" s="109"/>
      <c r="T47" s="118"/>
      <c r="U47" s="117" t="str">
        <f>IF(INDEX($E$9:$AR$48,(U$5-1)*5+$B47,($A47-1)*5+4)="","",INDEX($E$9:$AR$48,(U$5-1)*5+$B47,($A47-1)*5+4))</f>
        <v/>
      </c>
      <c r="V47" s="116" t="s">
        <v>358</v>
      </c>
      <c r="W47" s="115" t="str">
        <f>IF(INDEX($E$9:$AR$48,(W$5-1)*5+$B47,($A47-1)*5+2)="","",INDEX($E$9:$AR$48,(W$5-1)*5+$B47,($A47-1)*5+2))</f>
        <v/>
      </c>
      <c r="X47" s="114"/>
      <c r="Y47" s="113"/>
      <c r="Z47" s="112">
        <f>IF(INDEX($E$9:$AR$48,(Z$5-1)*5+$B47,($A47-1)*5+4)="","",INDEX($E$9:$AR$48,(Z$5-1)*5+$B47,($A47-1)*5+4))</f>
        <v>11</v>
      </c>
      <c r="AA47" s="111" t="s">
        <v>358</v>
      </c>
      <c r="AB47" s="110">
        <f>IF(INDEX($E$9:$AR$48,(AB$5-1)*5+$B47,($A47-1)*5+2)="","",INDEX($E$9:$AR$48,(AB$5-1)*5+$B47,($A47-1)*5+2))</f>
        <v>8</v>
      </c>
      <c r="AC47" s="109"/>
      <c r="AD47" s="113"/>
      <c r="AE47" s="112">
        <f>IF(INDEX($E$9:$AR$48,(AE$5-1)*5+$B47,($A47-1)*5+4)="","",INDEX($E$9:$AR$48,(AE$5-1)*5+$B47,($A47-1)*5+4))</f>
        <v>8</v>
      </c>
      <c r="AF47" s="111" t="s">
        <v>358</v>
      </c>
      <c r="AG47" s="110">
        <f>IF(INDEX($E$9:$AR$48,(AG$5-1)*5+$B47,($A47-1)*5+2)="","",INDEX($E$9:$AR$48,(AG$5-1)*5+$B47,($A47-1)*5+2))</f>
        <v>11</v>
      </c>
      <c r="AH47" s="109"/>
      <c r="AI47" s="113"/>
      <c r="AJ47" s="112" t="str">
        <f>IF(INDEX($E$9:$AR$48,(AJ$5-1)*5+$B47,($A47-1)*5+4)="","",INDEX($E$9:$AR$48,(AJ$5-1)*5+$B47,($A47-1)*5+4))</f>
        <v/>
      </c>
      <c r="AK47" s="111" t="s">
        <v>358</v>
      </c>
      <c r="AL47" s="110" t="str">
        <f>IF(INDEX($E$9:$AR$48,(AL$5-1)*5+$B47,($A47-1)*5+2)="","",INDEX($E$9:$AR$48,(AL$5-1)*5+$B47,($A47-1)*5+2))</f>
        <v/>
      </c>
      <c r="AM47" s="109"/>
      <c r="AN47" s="108"/>
      <c r="AO47" s="107"/>
      <c r="AP47" s="107"/>
      <c r="AQ47" s="107"/>
      <c r="AR47" s="106"/>
      <c r="AS47" s="105"/>
      <c r="AT47" s="104"/>
      <c r="AU47" s="103"/>
      <c r="AV47" s="102"/>
      <c r="AW47" s="81"/>
    </row>
    <row r="48" spans="1:49" ht="12" customHeight="1" thickBot="1" x14ac:dyDescent="0.25">
      <c r="A48" s="77">
        <f>A43+1</f>
        <v>8</v>
      </c>
      <c r="B48" s="77">
        <f>B43</f>
        <v>5</v>
      </c>
      <c r="C48" s="101"/>
      <c r="D48" s="100"/>
      <c r="E48" s="99"/>
      <c r="F48" s="92" t="str">
        <f>IF(INDEX($E$9:$AR$48,(F$5-1)*5+$B48,($A48-1)*5+4)="","",INDEX($E$9:$AR$48,(F$5-1)*5+$B48,($A48-1)*5+4))</f>
        <v/>
      </c>
      <c r="G48" s="91" t="s">
        <v>358</v>
      </c>
      <c r="H48" s="90" t="str">
        <f>IF(INDEX($E$9:$AR$48,(H$5-1)*5+$B48,($A48-1)*5+2)="","",INDEX($E$9:$AR$48,(H$5-1)*5+$B48,($A48-1)*5+2))</f>
        <v/>
      </c>
      <c r="I48" s="89"/>
      <c r="J48" s="93"/>
      <c r="K48" s="92" t="str">
        <f>IF(INDEX($E$9:$AR$48,(K$5-1)*5+$B48,($A48-1)*5+4)="","",INDEX($E$9:$AR$48,(K$5-1)*5+$B48,($A48-1)*5+4))</f>
        <v/>
      </c>
      <c r="L48" s="91" t="s">
        <v>358</v>
      </c>
      <c r="M48" s="90" t="str">
        <f>IF(INDEX($E$9:$AR$48,(M$5-1)*5+$B48,($A48-1)*5+2)="","",INDEX($E$9:$AR$48,(M$5-1)*5+$B48,($A48-1)*5+2))</f>
        <v/>
      </c>
      <c r="N48" s="89"/>
      <c r="O48" s="93"/>
      <c r="P48" s="92">
        <f>IF(INDEX($E$9:$AR$48,(P$5-1)*5+$B48,($A48-1)*5+4)="","",INDEX($E$9:$AR$48,(P$5-1)*5+$B48,($A48-1)*5+4))</f>
        <v>11</v>
      </c>
      <c r="Q48" s="91" t="s">
        <v>358</v>
      </c>
      <c r="R48" s="90">
        <f>IF(INDEX($E$9:$AR$48,(R$5-1)*5+$B48,($A48-1)*5+2)="","",INDEX($E$9:$AR$48,(R$5-1)*5+$B48,($A48-1)*5+2))</f>
        <v>9</v>
      </c>
      <c r="S48" s="89"/>
      <c r="T48" s="98"/>
      <c r="U48" s="97" t="str">
        <f>IF(INDEX($E$9:$AR$48,(U$5-1)*5+$B48,($A48-1)*5+4)="","",INDEX($E$9:$AR$48,(U$5-1)*5+$B48,($A48-1)*5+4))</f>
        <v/>
      </c>
      <c r="V48" s="96" t="s">
        <v>358</v>
      </c>
      <c r="W48" s="95" t="str">
        <f>IF(INDEX($E$9:$AR$48,(W$5-1)*5+$B48,($A48-1)*5+2)="","",INDEX($E$9:$AR$48,(W$5-1)*5+$B48,($A48-1)*5+2))</f>
        <v/>
      </c>
      <c r="X48" s="94"/>
      <c r="Y48" s="93"/>
      <c r="Z48" s="92" t="str">
        <f>IF(INDEX($E$9:$AR$48,(Z$5-1)*5+$B48,($A48-1)*5+4)="","",INDEX($E$9:$AR$48,(Z$5-1)*5+$B48,($A48-1)*5+4))</f>
        <v/>
      </c>
      <c r="AA48" s="91" t="s">
        <v>358</v>
      </c>
      <c r="AB48" s="90" t="str">
        <f>IF(INDEX($E$9:$AR$48,(AB$5-1)*5+$B48,($A48-1)*5+2)="","",INDEX($E$9:$AR$48,(AB$5-1)*5+$B48,($A48-1)*5+2))</f>
        <v/>
      </c>
      <c r="AC48" s="89"/>
      <c r="AD48" s="93"/>
      <c r="AE48" s="92">
        <f>IF(INDEX($E$9:$AR$48,(AE$5-1)*5+$B48,($A48-1)*5+4)="","",INDEX($E$9:$AR$48,(AE$5-1)*5+$B48,($A48-1)*5+4))</f>
        <v>8</v>
      </c>
      <c r="AF48" s="91" t="s">
        <v>358</v>
      </c>
      <c r="AG48" s="90">
        <f>IF(INDEX($E$9:$AR$48,(AG$5-1)*5+$B48,($A48-1)*5+2)="","",INDEX($E$9:$AR$48,(AG$5-1)*5+$B48,($A48-1)*5+2))</f>
        <v>11</v>
      </c>
      <c r="AH48" s="89"/>
      <c r="AI48" s="93"/>
      <c r="AJ48" s="92" t="str">
        <f>IF(INDEX($E$9:$AR$48,(AJ$5-1)*5+$B48,($A48-1)*5+4)="","",INDEX($E$9:$AR$48,(AJ$5-1)*5+$B48,($A48-1)*5+4))</f>
        <v/>
      </c>
      <c r="AK48" s="91" t="s">
        <v>358</v>
      </c>
      <c r="AL48" s="90" t="str">
        <f>IF(INDEX($E$9:$AR$48,(AL$5-1)*5+$B48,($A48-1)*5+2)="","",INDEX($E$9:$AR$48,(AL$5-1)*5+$B48,($A48-1)*5+2))</f>
        <v/>
      </c>
      <c r="AM48" s="89"/>
      <c r="AN48" s="88"/>
      <c r="AO48" s="87"/>
      <c r="AP48" s="87"/>
      <c r="AQ48" s="87"/>
      <c r="AR48" s="86"/>
      <c r="AS48" s="85"/>
      <c r="AT48" s="84"/>
      <c r="AU48" s="83"/>
      <c r="AV48" s="82"/>
      <c r="AW48" s="81"/>
    </row>
    <row r="50" spans="5:39" ht="15.6" customHeight="1" x14ac:dyDescent="0.2">
      <c r="F50" s="80"/>
      <c r="G50" s="80"/>
      <c r="H50" s="80"/>
      <c r="K50" s="80"/>
      <c r="L50" s="80"/>
      <c r="M50" s="80"/>
      <c r="P50" s="80"/>
      <c r="Q50" s="80"/>
      <c r="R50" s="80"/>
      <c r="U50" s="80"/>
      <c r="V50" s="80"/>
      <c r="W50" s="80"/>
      <c r="Z50" s="80"/>
      <c r="AA50" s="80"/>
      <c r="AB50" s="80"/>
      <c r="AE50" s="80"/>
      <c r="AF50" s="80"/>
      <c r="AG50" s="80"/>
      <c r="AJ50" s="80"/>
      <c r="AK50" s="80"/>
      <c r="AL50" s="80"/>
    </row>
    <row r="51" spans="5:39" ht="15.6" customHeight="1" x14ac:dyDescent="0.2">
      <c r="F51" s="80"/>
      <c r="G51" s="80"/>
      <c r="H51" s="80"/>
      <c r="K51" s="80"/>
      <c r="L51" s="80"/>
      <c r="M51" s="80"/>
      <c r="P51" s="80"/>
      <c r="Q51" s="80"/>
      <c r="R51" s="80"/>
      <c r="U51" s="80"/>
      <c r="V51" s="80"/>
      <c r="W51" s="80"/>
      <c r="Z51" s="80"/>
      <c r="AA51" s="80"/>
      <c r="AB51" s="80"/>
      <c r="AE51" s="80"/>
      <c r="AF51" s="80"/>
      <c r="AG51" s="80"/>
      <c r="AJ51" s="80"/>
      <c r="AK51" s="80"/>
      <c r="AL51" s="80"/>
    </row>
    <row r="52" spans="5:39" ht="15.6" customHeight="1" x14ac:dyDescent="0.2">
      <c r="F52" s="80"/>
      <c r="G52" s="80"/>
      <c r="H52" s="80"/>
      <c r="K52" s="80"/>
      <c r="L52" s="80"/>
      <c r="M52" s="80"/>
      <c r="P52" s="80"/>
      <c r="Q52" s="80"/>
      <c r="R52" s="80"/>
      <c r="U52" s="80"/>
      <c r="V52" s="80"/>
      <c r="W52" s="80"/>
      <c r="Z52" s="80"/>
      <c r="AA52" s="80"/>
      <c r="AB52" s="80"/>
      <c r="AE52" s="80"/>
      <c r="AF52" s="80"/>
      <c r="AG52" s="80"/>
      <c r="AJ52" s="80"/>
      <c r="AK52" s="80"/>
      <c r="AL52" s="80"/>
    </row>
    <row r="53" spans="5:39" ht="15.6" customHeight="1" x14ac:dyDescent="0.2">
      <c r="F53" s="80"/>
      <c r="G53" s="80"/>
      <c r="H53" s="80"/>
      <c r="K53" s="80"/>
      <c r="L53" s="80"/>
      <c r="M53" s="80"/>
      <c r="P53" s="80"/>
      <c r="Q53" s="80"/>
      <c r="R53" s="80"/>
      <c r="U53" s="80"/>
      <c r="V53" s="80"/>
      <c r="W53" s="80"/>
      <c r="Z53" s="80"/>
      <c r="AA53" s="80"/>
      <c r="AB53" s="80"/>
      <c r="AE53" s="80"/>
      <c r="AF53" s="80"/>
      <c r="AG53" s="80"/>
      <c r="AJ53" s="80"/>
      <c r="AK53" s="80"/>
      <c r="AL53" s="80"/>
    </row>
    <row r="54" spans="5:39" ht="15.6" customHeight="1" x14ac:dyDescent="0.2">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row>
    <row r="55" spans="5:39" ht="15.6" customHeight="1" x14ac:dyDescent="0.2">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row>
    <row r="56" spans="5:39" ht="15.6" customHeight="1" x14ac:dyDescent="0.2">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row>
    <row r="57" spans="5:39" ht="15.6" customHeight="1" x14ac:dyDescent="0.2">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row>
    <row r="58" spans="5:39" ht="15.6" customHeight="1" x14ac:dyDescent="0.2">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row>
    <row r="59" spans="5:39" ht="15.6" customHeight="1" x14ac:dyDescent="0.2">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row>
    <row r="60" spans="5:39" ht="15.6" customHeight="1" x14ac:dyDescent="0.2">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row>
    <row r="61" spans="5:39" ht="15.6" customHeight="1" x14ac:dyDescent="0.2">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row>
  </sheetData>
  <mergeCells count="210">
    <mergeCell ref="T4:AF4"/>
    <mergeCell ref="AW29:AW33"/>
    <mergeCell ref="AW34:AW38"/>
    <mergeCell ref="AW39:AW43"/>
    <mergeCell ref="AN20:AN23"/>
    <mergeCell ref="AN25:AN28"/>
    <mergeCell ref="T15:T18"/>
    <mergeCell ref="AV7:AV8"/>
    <mergeCell ref="AH20:AH23"/>
    <mergeCell ref="AS19:AS23"/>
    <mergeCell ref="AS14:AS18"/>
    <mergeCell ref="AT14:AT18"/>
    <mergeCell ref="AW44:AW48"/>
    <mergeCell ref="AW9:AW13"/>
    <mergeCell ref="AW14:AW18"/>
    <mergeCell ref="AW19:AW23"/>
    <mergeCell ref="AW24:AW28"/>
    <mergeCell ref="AU39:AU43"/>
    <mergeCell ref="AV9:AV13"/>
    <mergeCell ref="AV14:AV18"/>
    <mergeCell ref="T3:AF3"/>
    <mergeCell ref="AT7:AT8"/>
    <mergeCell ref="AU7:AU8"/>
    <mergeCell ref="T7:X7"/>
    <mergeCell ref="AS7:AS8"/>
    <mergeCell ref="Y7:AC7"/>
    <mergeCell ref="AD7:AH7"/>
    <mergeCell ref="AI7:AM7"/>
    <mergeCell ref="AN7:AR7"/>
    <mergeCell ref="AN8:AR8"/>
    <mergeCell ref="AN44:AR48"/>
    <mergeCell ref="AD25:AD28"/>
    <mergeCell ref="AH25:AH28"/>
    <mergeCell ref="AI25:AI28"/>
    <mergeCell ref="AH30:AH33"/>
    <mergeCell ref="AI30:AI33"/>
    <mergeCell ref="AR25:AR28"/>
    <mergeCell ref="AD34:AH38"/>
    <mergeCell ref="AI35:AI38"/>
    <mergeCell ref="AM45:AM48"/>
    <mergeCell ref="C44:C48"/>
    <mergeCell ref="D44:D46"/>
    <mergeCell ref="D47:D48"/>
    <mergeCell ref="E45:E48"/>
    <mergeCell ref="I45:I48"/>
    <mergeCell ref="AR30:AR33"/>
    <mergeCell ref="AM35:AM38"/>
    <mergeCell ref="J45:J48"/>
    <mergeCell ref="T40:T43"/>
    <mergeCell ref="C39:C43"/>
    <mergeCell ref="AV19:AV23"/>
    <mergeCell ref="AV24:AV28"/>
    <mergeCell ref="AU14:AU18"/>
    <mergeCell ref="AU24:AU28"/>
    <mergeCell ref="AU19:AU23"/>
    <mergeCell ref="AN40:AN43"/>
    <mergeCell ref="AR40:AR43"/>
    <mergeCell ref="AN35:AN38"/>
    <mergeCell ref="AR35:AR38"/>
    <mergeCell ref="AV39:AV43"/>
    <mergeCell ref="T20:T23"/>
    <mergeCell ref="Y29:AC33"/>
    <mergeCell ref="T35:T38"/>
    <mergeCell ref="X35:X38"/>
    <mergeCell ref="T30:T33"/>
    <mergeCell ref="X30:X33"/>
    <mergeCell ref="AC25:AC28"/>
    <mergeCell ref="Y35:Y38"/>
    <mergeCell ref="AC20:AC23"/>
    <mergeCell ref="AV44:AV48"/>
    <mergeCell ref="AD45:AD48"/>
    <mergeCell ref="AH45:AH48"/>
    <mergeCell ref="AI45:AI48"/>
    <mergeCell ref="O45:O48"/>
    <mergeCell ref="T45:T48"/>
    <mergeCell ref="X45:X48"/>
    <mergeCell ref="AU44:AU48"/>
    <mergeCell ref="Y45:Y48"/>
    <mergeCell ref="AC45:AC48"/>
    <mergeCell ref="AT34:AT38"/>
    <mergeCell ref="AS34:AS38"/>
    <mergeCell ref="AU29:AU33"/>
    <mergeCell ref="AT44:AT48"/>
    <mergeCell ref="AS39:AS43"/>
    <mergeCell ref="AS44:AS48"/>
    <mergeCell ref="AT39:AT43"/>
    <mergeCell ref="AV34:AV38"/>
    <mergeCell ref="AU34:AU38"/>
    <mergeCell ref="AT29:AT33"/>
    <mergeCell ref="AS9:AS13"/>
    <mergeCell ref="AU9:AU13"/>
    <mergeCell ref="AV29:AV33"/>
    <mergeCell ref="AS29:AS33"/>
    <mergeCell ref="AS24:AS28"/>
    <mergeCell ref="AT19:AT23"/>
    <mergeCell ref="AT24:AT28"/>
    <mergeCell ref="AT9:AT13"/>
    <mergeCell ref="E7:I7"/>
    <mergeCell ref="J7:N7"/>
    <mergeCell ref="O8:S8"/>
    <mergeCell ref="O7:S7"/>
    <mergeCell ref="C9:C13"/>
    <mergeCell ref="D12:D13"/>
    <mergeCell ref="AD8:AH8"/>
    <mergeCell ref="D39:D41"/>
    <mergeCell ref="D42:D43"/>
    <mergeCell ref="C1:AV1"/>
    <mergeCell ref="Y10:Y13"/>
    <mergeCell ref="AN10:AN13"/>
    <mergeCell ref="AR10:AR13"/>
    <mergeCell ref="AC10:AC13"/>
    <mergeCell ref="AI10:AI13"/>
    <mergeCell ref="J10:J13"/>
    <mergeCell ref="C29:C33"/>
    <mergeCell ref="D29:D31"/>
    <mergeCell ref="D32:D33"/>
    <mergeCell ref="C34:C38"/>
    <mergeCell ref="D34:D36"/>
    <mergeCell ref="D37:D38"/>
    <mergeCell ref="C14:C18"/>
    <mergeCell ref="D14:D16"/>
    <mergeCell ref="D17:D18"/>
    <mergeCell ref="C19:C23"/>
    <mergeCell ref="D19:D21"/>
    <mergeCell ref="D22:D23"/>
    <mergeCell ref="E25:E28"/>
    <mergeCell ref="C24:C28"/>
    <mergeCell ref="D24:D26"/>
    <mergeCell ref="D27:D28"/>
    <mergeCell ref="E8:I8"/>
    <mergeCell ref="C7:D8"/>
    <mergeCell ref="D9:D11"/>
    <mergeCell ref="J8:N8"/>
    <mergeCell ref="J20:J23"/>
    <mergeCell ref="N20:N23"/>
    <mergeCell ref="E20:E23"/>
    <mergeCell ref="E9:I13"/>
    <mergeCell ref="N10:N13"/>
    <mergeCell ref="E15:E18"/>
    <mergeCell ref="I15:I18"/>
    <mergeCell ref="T8:X8"/>
    <mergeCell ref="AI8:AM8"/>
    <mergeCell ref="Y8:AC8"/>
    <mergeCell ref="AM10:AM13"/>
    <mergeCell ref="AD10:AD13"/>
    <mergeCell ref="AH10:AH13"/>
    <mergeCell ref="T10:T13"/>
    <mergeCell ref="X10:X13"/>
    <mergeCell ref="O10:O13"/>
    <mergeCell ref="S10:S13"/>
    <mergeCell ref="J14:N18"/>
    <mergeCell ref="O15:O18"/>
    <mergeCell ref="S15:S18"/>
    <mergeCell ref="X15:X18"/>
    <mergeCell ref="AN15:AN18"/>
    <mergeCell ref="AR15:AR18"/>
    <mergeCell ref="AH15:AH18"/>
    <mergeCell ref="AC15:AC18"/>
    <mergeCell ref="O30:O33"/>
    <mergeCell ref="S30:S33"/>
    <mergeCell ref="S25:S28"/>
    <mergeCell ref="AM20:AM23"/>
    <mergeCell ref="AM25:AM28"/>
    <mergeCell ref="AI20:AI23"/>
    <mergeCell ref="E35:E38"/>
    <mergeCell ref="I35:I38"/>
    <mergeCell ref="J35:J38"/>
    <mergeCell ref="E30:E33"/>
    <mergeCell ref="I30:I33"/>
    <mergeCell ref="J30:J33"/>
    <mergeCell ref="N30:N33"/>
    <mergeCell ref="X20:X23"/>
    <mergeCell ref="Y25:Y28"/>
    <mergeCell ref="T24:X28"/>
    <mergeCell ref="I20:I23"/>
    <mergeCell ref="O25:O28"/>
    <mergeCell ref="O19:S23"/>
    <mergeCell ref="I25:I28"/>
    <mergeCell ref="J25:J28"/>
    <mergeCell ref="N25:N28"/>
    <mergeCell ref="AD20:AD23"/>
    <mergeCell ref="Y20:Y23"/>
    <mergeCell ref="AR20:AR23"/>
    <mergeCell ref="AC35:AC38"/>
    <mergeCell ref="AN30:AN33"/>
    <mergeCell ref="Y15:Y18"/>
    <mergeCell ref="AM15:AM18"/>
    <mergeCell ref="AI15:AI18"/>
    <mergeCell ref="AD15:AD18"/>
    <mergeCell ref="AM30:AM33"/>
    <mergeCell ref="AD30:AD33"/>
    <mergeCell ref="X40:X43"/>
    <mergeCell ref="N45:N48"/>
    <mergeCell ref="O40:O43"/>
    <mergeCell ref="O35:O38"/>
    <mergeCell ref="S40:S43"/>
    <mergeCell ref="N40:N43"/>
    <mergeCell ref="S45:S48"/>
    <mergeCell ref="N35:N38"/>
    <mergeCell ref="S35:S38"/>
    <mergeCell ref="AN2:AV2"/>
    <mergeCell ref="AN3:AV3"/>
    <mergeCell ref="E40:E43"/>
    <mergeCell ref="I40:I43"/>
    <mergeCell ref="J40:J43"/>
    <mergeCell ref="AI39:AM43"/>
    <mergeCell ref="AH40:AH43"/>
    <mergeCell ref="AC40:AC43"/>
    <mergeCell ref="AD40:AD43"/>
    <mergeCell ref="Y40:Y43"/>
  </mergeCells>
  <phoneticPr fontId="19"/>
  <conditionalFormatting sqref="J14 AD34 O19 AI39 T24 AN44 E9 Y29">
    <cfRule type="cellIs" dxfId="7" priority="1" stopIfTrue="1" operator="equal">
      <formula>"×"</formula>
    </cfRule>
  </conditionalFormatting>
  <conditionalFormatting sqref="J9 O9 T9 Y9 AD9 AI9 AN9 O14 T14 Y14 AD14 AI14 AN14 E14 E19 J19 T19 Y19 AD19 AI19 AN19 E24 J24 O24 AD24 Y24 AI24 AN24 AN29 AI29 AD29 T29 O29 J29 E29 E34 J34 O34 AI44 Y34 AI34 AN34 AN39 AD39 Y39 T39 T34 J39 E39 E44 J44 O44 O39 Y44 AD44 T44">
    <cfRule type="cellIs" dxfId="6" priority="2" stopIfTrue="1" operator="equal">
      <formula>"×"</formula>
    </cfRule>
    <cfRule type="cellIs" dxfId="5" priority="3" stopIfTrue="1" operator="equal">
      <formula>"○"</formula>
    </cfRule>
  </conditionalFormatting>
  <conditionalFormatting sqref="AV9:AV48">
    <cfRule type="expression" dxfId="4" priority="4" stopIfTrue="1">
      <formula>COUNTIF($AV$9:$AV$48,AV9)&gt;1</formula>
    </cfRule>
  </conditionalFormatting>
  <printOptions horizontalCentered="1" verticalCentered="1"/>
  <pageMargins left="0.39370078740157483" right="0.39370078740157483" top="0.39370078740157483" bottom="0.39370078740157483" header="0.51181102362204722" footer="0.51181102362204722"/>
  <pageSetup paperSize="9" scale="94" firstPageNumber="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29339-1F67-4456-9A06-6B2DB7B13F28}">
  <sheetPr>
    <pageSetUpPr fitToPage="1"/>
  </sheetPr>
  <dimension ref="A1:AW61"/>
  <sheetViews>
    <sheetView tabSelected="1" view="pageBreakPreview" topLeftCell="C1" zoomScale="60" zoomScaleNormal="70" workbookViewId="0">
      <selection activeCell="BB36" sqref="BB36"/>
    </sheetView>
  </sheetViews>
  <sheetFormatPr defaultColWidth="8.77734375" defaultRowHeight="15.6" customHeight="1" x14ac:dyDescent="0.2"/>
  <cols>
    <col min="1" max="2" width="8.77734375" style="77" hidden="1" customWidth="1"/>
    <col min="3" max="3" width="3.6640625" style="77" bestFit="1" customWidth="1"/>
    <col min="4" max="4" width="10.6640625" style="77" customWidth="1"/>
    <col min="5" max="8" width="2.6640625" style="77" customWidth="1"/>
    <col min="9" max="9" width="2.6640625" style="78" customWidth="1"/>
    <col min="10" max="13" width="2.6640625" style="77" customWidth="1"/>
    <col min="14" max="14" width="2.6640625" style="78" customWidth="1"/>
    <col min="15" max="18" width="2.6640625" style="77" customWidth="1"/>
    <col min="19" max="19" width="2.6640625" style="78" customWidth="1"/>
    <col min="20" max="23" width="2.6640625" style="77" customWidth="1"/>
    <col min="24" max="24" width="2.6640625" style="78" customWidth="1"/>
    <col min="25" max="28" width="2.6640625" style="77" customWidth="1"/>
    <col min="29" max="29" width="2.6640625" style="78" customWidth="1"/>
    <col min="30" max="33" width="2.6640625" style="77" customWidth="1"/>
    <col min="34" max="34" width="2.6640625" style="78" customWidth="1"/>
    <col min="35" max="38" width="2.6640625" style="77" customWidth="1"/>
    <col min="39" max="39" width="2.6640625" style="78" customWidth="1"/>
    <col min="40" max="43" width="2.6640625" style="77" customWidth="1"/>
    <col min="44" max="44" width="2.6640625" style="78" customWidth="1"/>
    <col min="45" max="46" width="4.6640625" style="77" bestFit="1" customWidth="1"/>
    <col min="47" max="47" width="8.88671875" style="77" bestFit="1" customWidth="1"/>
    <col min="48" max="48" width="6.77734375" style="77" bestFit="1" customWidth="1"/>
    <col min="49" max="49" width="3.88671875" style="77" customWidth="1"/>
    <col min="50" max="16384" width="8.77734375" style="77"/>
  </cols>
  <sheetData>
    <row r="1" spans="1:49" ht="33" x14ac:dyDescent="0.2">
      <c r="C1" s="212" t="s">
        <v>375</v>
      </c>
      <c r="D1" s="212"/>
      <c r="E1" s="212"/>
      <c r="F1" s="212"/>
      <c r="G1" s="212"/>
      <c r="H1" s="212"/>
      <c r="I1" s="212"/>
      <c r="J1" s="212"/>
      <c r="K1" s="212"/>
      <c r="L1" s="212"/>
      <c r="M1" s="212"/>
      <c r="N1" s="212"/>
      <c r="O1" s="212"/>
      <c r="P1" s="212"/>
      <c r="Q1" s="212"/>
      <c r="R1" s="212"/>
      <c r="S1" s="212"/>
      <c r="T1" s="212"/>
      <c r="U1" s="212"/>
      <c r="V1" s="212"/>
      <c r="W1" s="212"/>
      <c r="X1" s="212"/>
      <c r="Y1" s="212"/>
      <c r="Z1" s="212"/>
      <c r="AA1" s="212"/>
      <c r="AB1" s="212"/>
      <c r="AC1" s="212"/>
      <c r="AD1" s="212"/>
      <c r="AE1" s="212"/>
      <c r="AF1" s="212"/>
      <c r="AG1" s="212"/>
      <c r="AH1" s="212"/>
      <c r="AI1" s="212"/>
      <c r="AJ1" s="212"/>
      <c r="AK1" s="212"/>
      <c r="AL1" s="212"/>
      <c r="AM1" s="212"/>
      <c r="AN1" s="212"/>
      <c r="AO1" s="212"/>
      <c r="AP1" s="212"/>
      <c r="AQ1" s="212"/>
      <c r="AR1" s="212"/>
      <c r="AS1" s="212"/>
      <c r="AT1" s="212"/>
      <c r="AU1" s="212"/>
      <c r="AV1" s="212"/>
    </row>
    <row r="2" spans="1:49" ht="15.6" customHeight="1" x14ac:dyDescent="0.2">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210" t="s">
        <v>374</v>
      </c>
      <c r="AO2" s="62"/>
      <c r="AP2" s="62"/>
      <c r="AQ2" s="62"/>
      <c r="AR2" s="62"/>
      <c r="AS2" s="62"/>
      <c r="AT2" s="62"/>
      <c r="AU2" s="62"/>
      <c r="AV2" s="62"/>
    </row>
    <row r="3" spans="1:49" ht="21" customHeight="1" x14ac:dyDescent="0.2">
      <c r="D3" s="80"/>
      <c r="I3" s="77"/>
      <c r="N3" s="77"/>
      <c r="R3" s="80"/>
      <c r="S3" s="80"/>
      <c r="T3" s="211" t="s">
        <v>341</v>
      </c>
      <c r="U3" s="62"/>
      <c r="V3" s="62"/>
      <c r="W3" s="62"/>
      <c r="X3" s="62"/>
      <c r="Y3" s="62"/>
      <c r="Z3" s="62"/>
      <c r="AA3" s="62"/>
      <c r="AB3" s="62"/>
      <c r="AC3" s="62"/>
      <c r="AD3" s="62"/>
      <c r="AE3" s="62"/>
      <c r="AF3" s="62"/>
      <c r="AG3" s="80"/>
      <c r="AH3" s="80"/>
      <c r="AM3" s="77"/>
      <c r="AN3" s="210" t="s">
        <v>1</v>
      </c>
      <c r="AO3" s="62"/>
      <c r="AP3" s="62"/>
      <c r="AQ3" s="62"/>
      <c r="AR3" s="62"/>
      <c r="AS3" s="62"/>
      <c r="AT3" s="62"/>
      <c r="AU3" s="62"/>
      <c r="AV3" s="62"/>
    </row>
    <row r="4" spans="1:49" ht="15.6" customHeight="1" thickBot="1" x14ac:dyDescent="0.25">
      <c r="D4" s="80"/>
      <c r="E4" s="80"/>
      <c r="F4" s="80"/>
      <c r="G4" s="80"/>
      <c r="H4" s="80"/>
      <c r="I4" s="80"/>
      <c r="J4" s="80"/>
      <c r="K4" s="80"/>
      <c r="L4" s="80"/>
      <c r="M4" s="80"/>
      <c r="N4" s="80"/>
      <c r="O4" s="80"/>
      <c r="P4" s="80"/>
      <c r="Q4" s="80"/>
      <c r="R4" s="80"/>
      <c r="S4" s="80"/>
      <c r="T4" s="209"/>
      <c r="U4" s="209"/>
      <c r="V4" s="209"/>
      <c r="W4" s="209"/>
      <c r="X4" s="209"/>
      <c r="Y4" s="209"/>
      <c r="Z4" s="209"/>
      <c r="AA4" s="209"/>
      <c r="AB4" s="209"/>
      <c r="AC4" s="209"/>
      <c r="AD4" s="209"/>
      <c r="AE4" s="209"/>
      <c r="AF4" s="209"/>
      <c r="AG4" s="80"/>
      <c r="AH4" s="80"/>
      <c r="AI4" s="80"/>
      <c r="AJ4" s="80"/>
      <c r="AK4" s="80"/>
      <c r="AL4" s="80"/>
      <c r="AM4" s="80"/>
      <c r="AN4" s="80"/>
      <c r="AO4" s="80"/>
      <c r="AP4" s="80"/>
      <c r="AQ4" s="80"/>
      <c r="AR4" s="80"/>
    </row>
    <row r="5" spans="1:49" ht="27" hidden="1" customHeight="1" x14ac:dyDescent="0.2">
      <c r="D5" s="208"/>
      <c r="E5" s="208">
        <v>1</v>
      </c>
      <c r="F5" s="208">
        <v>1</v>
      </c>
      <c r="G5" s="208">
        <v>1</v>
      </c>
      <c r="H5" s="208">
        <v>1</v>
      </c>
      <c r="I5" s="208">
        <v>1</v>
      </c>
      <c r="J5" s="208">
        <f>E5+1</f>
        <v>2</v>
      </c>
      <c r="K5" s="208">
        <f>F5+1</f>
        <v>2</v>
      </c>
      <c r="L5" s="208">
        <f>G5+1</f>
        <v>2</v>
      </c>
      <c r="M5" s="208">
        <f>H5+1</f>
        <v>2</v>
      </c>
      <c r="N5" s="208">
        <f>I5+1</f>
        <v>2</v>
      </c>
      <c r="O5" s="208">
        <f>J5+1</f>
        <v>3</v>
      </c>
      <c r="P5" s="208">
        <f>K5+1</f>
        <v>3</v>
      </c>
      <c r="Q5" s="208">
        <f>L5+1</f>
        <v>3</v>
      </c>
      <c r="R5" s="208">
        <f>M5+1</f>
        <v>3</v>
      </c>
      <c r="S5" s="208">
        <f>N5+1</f>
        <v>3</v>
      </c>
      <c r="T5" s="208">
        <f>O5+1</f>
        <v>4</v>
      </c>
      <c r="U5" s="208">
        <f>P5+1</f>
        <v>4</v>
      </c>
      <c r="V5" s="208">
        <f>Q5+1</f>
        <v>4</v>
      </c>
      <c r="W5" s="208">
        <f>R5+1</f>
        <v>4</v>
      </c>
      <c r="X5" s="208">
        <f>S5+1</f>
        <v>4</v>
      </c>
      <c r="Y5" s="208">
        <f>T5+1</f>
        <v>5</v>
      </c>
      <c r="Z5" s="208">
        <f>U5+1</f>
        <v>5</v>
      </c>
      <c r="AA5" s="208">
        <f>V5+1</f>
        <v>5</v>
      </c>
      <c r="AB5" s="208">
        <f>W5+1</f>
        <v>5</v>
      </c>
      <c r="AC5" s="208">
        <f>X5+1</f>
        <v>5</v>
      </c>
      <c r="AD5" s="208">
        <f>Y5+1</f>
        <v>6</v>
      </c>
      <c r="AE5" s="208">
        <f>Z5+1</f>
        <v>6</v>
      </c>
      <c r="AF5" s="208">
        <f>AA5+1</f>
        <v>6</v>
      </c>
      <c r="AG5" s="208">
        <f>AB5+1</f>
        <v>6</v>
      </c>
      <c r="AH5" s="208">
        <f>AC5+1</f>
        <v>6</v>
      </c>
      <c r="AI5" s="208">
        <f>AD5+1</f>
        <v>7</v>
      </c>
      <c r="AJ5" s="208">
        <f>AE5+1</f>
        <v>7</v>
      </c>
      <c r="AK5" s="208">
        <f>AF5+1</f>
        <v>7</v>
      </c>
      <c r="AL5" s="208">
        <f>AG5+1</f>
        <v>7</v>
      </c>
      <c r="AM5" s="208">
        <f>AH5+1</f>
        <v>7</v>
      </c>
      <c r="AN5" s="208">
        <f>AI5+1</f>
        <v>8</v>
      </c>
      <c r="AO5" s="208">
        <f>AJ5+1</f>
        <v>8</v>
      </c>
      <c r="AP5" s="208">
        <f>AK5+1</f>
        <v>8</v>
      </c>
      <c r="AQ5" s="208">
        <f>AL5+1</f>
        <v>8</v>
      </c>
      <c r="AR5" s="208">
        <f>AM5+1</f>
        <v>8</v>
      </c>
    </row>
    <row r="6" spans="1:49" ht="14.25" hidden="1" customHeight="1" thickBot="1" x14ac:dyDescent="0.25">
      <c r="D6" s="207"/>
      <c r="E6" s="206">
        <v>1</v>
      </c>
      <c r="F6" s="206">
        <v>2</v>
      </c>
      <c r="G6" s="206">
        <v>3</v>
      </c>
      <c r="H6" s="206">
        <v>4</v>
      </c>
      <c r="I6" s="206">
        <v>5</v>
      </c>
      <c r="J6" s="206">
        <f>E6</f>
        <v>1</v>
      </c>
      <c r="K6" s="206">
        <f>F6</f>
        <v>2</v>
      </c>
      <c r="L6" s="206">
        <f>G6</f>
        <v>3</v>
      </c>
      <c r="M6" s="206">
        <f>H6</f>
        <v>4</v>
      </c>
      <c r="N6" s="206">
        <f>I6</f>
        <v>5</v>
      </c>
      <c r="O6" s="206">
        <f>J6</f>
        <v>1</v>
      </c>
      <c r="P6" s="206">
        <f>K6</f>
        <v>2</v>
      </c>
      <c r="Q6" s="206">
        <f>L6</f>
        <v>3</v>
      </c>
      <c r="R6" s="206">
        <f>M6</f>
        <v>4</v>
      </c>
      <c r="S6" s="206">
        <f>N6</f>
        <v>5</v>
      </c>
      <c r="T6" s="206">
        <f>O6</f>
        <v>1</v>
      </c>
      <c r="U6" s="206">
        <f>P6</f>
        <v>2</v>
      </c>
      <c r="V6" s="206">
        <f>Q6</f>
        <v>3</v>
      </c>
      <c r="W6" s="206">
        <f>R6</f>
        <v>4</v>
      </c>
      <c r="X6" s="206">
        <f>S6</f>
        <v>5</v>
      </c>
      <c r="Y6" s="206">
        <f>T6</f>
        <v>1</v>
      </c>
      <c r="Z6" s="206">
        <f>U6</f>
        <v>2</v>
      </c>
      <c r="AA6" s="206">
        <f>V6</f>
        <v>3</v>
      </c>
      <c r="AB6" s="206">
        <f>W6</f>
        <v>4</v>
      </c>
      <c r="AC6" s="206">
        <f>X6</f>
        <v>5</v>
      </c>
      <c r="AD6" s="206">
        <f>Y6</f>
        <v>1</v>
      </c>
      <c r="AE6" s="206">
        <f>Z6</f>
        <v>2</v>
      </c>
      <c r="AF6" s="206">
        <f>AA6</f>
        <v>3</v>
      </c>
      <c r="AG6" s="206">
        <f>AB6</f>
        <v>4</v>
      </c>
      <c r="AH6" s="206">
        <f>AC6</f>
        <v>5</v>
      </c>
      <c r="AI6" s="206">
        <f>AD6</f>
        <v>1</v>
      </c>
      <c r="AJ6" s="206">
        <f>AE6</f>
        <v>2</v>
      </c>
      <c r="AK6" s="206">
        <f>AF6</f>
        <v>3</v>
      </c>
      <c r="AL6" s="206">
        <f>AG6</f>
        <v>4</v>
      </c>
      <c r="AM6" s="206">
        <f>AH6</f>
        <v>5</v>
      </c>
      <c r="AN6" s="206">
        <f>AI6</f>
        <v>1</v>
      </c>
      <c r="AO6" s="206">
        <f>AJ6</f>
        <v>2</v>
      </c>
      <c r="AP6" s="206">
        <f>AK6</f>
        <v>3</v>
      </c>
      <c r="AQ6" s="206">
        <f>AL6</f>
        <v>4</v>
      </c>
      <c r="AR6" s="206">
        <f>AM6</f>
        <v>5</v>
      </c>
    </row>
    <row r="7" spans="1:49" ht="13.8" x14ac:dyDescent="0.2">
      <c r="C7" s="205"/>
      <c r="D7" s="204"/>
      <c r="E7" s="203">
        <v>1</v>
      </c>
      <c r="F7" s="200"/>
      <c r="G7" s="200"/>
      <c r="H7" s="200"/>
      <c r="I7" s="202"/>
      <c r="J7" s="201">
        <v>2</v>
      </c>
      <c r="K7" s="200"/>
      <c r="L7" s="200"/>
      <c r="M7" s="200"/>
      <c r="N7" s="202"/>
      <c r="O7" s="201">
        <v>3</v>
      </c>
      <c r="P7" s="200"/>
      <c r="Q7" s="200"/>
      <c r="R7" s="200"/>
      <c r="S7" s="202"/>
      <c r="T7" s="201">
        <v>4</v>
      </c>
      <c r="U7" s="200"/>
      <c r="V7" s="200"/>
      <c r="W7" s="200"/>
      <c r="X7" s="202"/>
      <c r="Y7" s="201">
        <v>5</v>
      </c>
      <c r="Z7" s="200"/>
      <c r="AA7" s="200"/>
      <c r="AB7" s="200"/>
      <c r="AC7" s="202"/>
      <c r="AD7" s="201">
        <v>6</v>
      </c>
      <c r="AE7" s="200"/>
      <c r="AF7" s="200"/>
      <c r="AG7" s="200"/>
      <c r="AH7" s="202"/>
      <c r="AI7" s="201">
        <v>7</v>
      </c>
      <c r="AJ7" s="200"/>
      <c r="AK7" s="200"/>
      <c r="AL7" s="200"/>
      <c r="AM7" s="202"/>
      <c r="AN7" s="201">
        <v>8</v>
      </c>
      <c r="AO7" s="200"/>
      <c r="AP7" s="200"/>
      <c r="AQ7" s="200"/>
      <c r="AR7" s="199"/>
      <c r="AS7" s="198" t="s">
        <v>373</v>
      </c>
      <c r="AT7" s="197" t="s">
        <v>372</v>
      </c>
      <c r="AU7" s="197" t="s">
        <v>371</v>
      </c>
      <c r="AV7" s="196" t="s">
        <v>370</v>
      </c>
    </row>
    <row r="8" spans="1:49" ht="29.25" customHeight="1" thickBot="1" x14ac:dyDescent="0.25">
      <c r="C8" s="195"/>
      <c r="D8" s="194"/>
      <c r="E8" s="193" t="str">
        <f>IF(VLOOKUP(E5,$A$9:$D$48,4,FALSE)="","",VLOOKUP(E5,$A$9:$D$48,4,FALSE))</f>
        <v>松本</v>
      </c>
      <c r="F8" s="191"/>
      <c r="G8" s="191"/>
      <c r="H8" s="191"/>
      <c r="I8" s="191"/>
      <c r="J8" s="192" t="str">
        <f>IF(VLOOKUP(J5,$A$9:$D$48,4,FALSE)="","",VLOOKUP(J5,$A$9:$D$48,4,FALSE))</f>
        <v>児玉</v>
      </c>
      <c r="K8" s="191"/>
      <c r="L8" s="191"/>
      <c r="M8" s="191"/>
      <c r="N8" s="191"/>
      <c r="O8" s="191" t="str">
        <f>IF(VLOOKUP(O5,$A$9:$D$48,4,FALSE)="","",VLOOKUP(O5,$A$9:$D$48,4,FALSE))</f>
        <v>中山</v>
      </c>
      <c r="P8" s="191"/>
      <c r="Q8" s="191"/>
      <c r="R8" s="191"/>
      <c r="S8" s="191"/>
      <c r="T8" s="191" t="str">
        <f>IF(VLOOKUP(T5,$A$9:$D$48,4,FALSE)="","",VLOOKUP(T5,$A$9:$D$48,4,FALSE))</f>
        <v>中西</v>
      </c>
      <c r="U8" s="191"/>
      <c r="V8" s="191"/>
      <c r="W8" s="191"/>
      <c r="X8" s="191"/>
      <c r="Y8" s="191" t="str">
        <f>IF(VLOOKUP(Y5,$A$9:$D$48,4,FALSE)="","",VLOOKUP(Y5,$A$9:$D$48,4,FALSE))</f>
        <v>合木</v>
      </c>
      <c r="Z8" s="191"/>
      <c r="AA8" s="191"/>
      <c r="AB8" s="191"/>
      <c r="AC8" s="191"/>
      <c r="AD8" s="191" t="str">
        <f>IF(VLOOKUP(AD5,$A$9:$D$48,4,FALSE)="","",VLOOKUP(AD5,$A$9:$D$48,4,FALSE))</f>
        <v>福永</v>
      </c>
      <c r="AE8" s="191"/>
      <c r="AF8" s="191"/>
      <c r="AG8" s="191"/>
      <c r="AH8" s="191"/>
      <c r="AI8" s="191" t="str">
        <f>IF(VLOOKUP(AI5,$A$9:$D$48,4,FALSE)="","",VLOOKUP(AI5,$A$9:$D$48,4,FALSE))</f>
        <v>割石</v>
      </c>
      <c r="AJ8" s="191"/>
      <c r="AK8" s="191"/>
      <c r="AL8" s="191"/>
      <c r="AM8" s="191"/>
      <c r="AN8" s="191" t="str">
        <f>IF(VLOOKUP(AN5,$A$9:$D$48,4,FALSE)="","",VLOOKUP(AN5,$A$9:$D$48,4,FALSE))</f>
        <v>佐柄</v>
      </c>
      <c r="AO8" s="191"/>
      <c r="AP8" s="191"/>
      <c r="AQ8" s="191"/>
      <c r="AR8" s="190"/>
      <c r="AS8" s="189"/>
      <c r="AT8" s="188"/>
      <c r="AU8" s="188"/>
      <c r="AV8" s="187"/>
    </row>
    <row r="9" spans="1:49" ht="12" customHeight="1" x14ac:dyDescent="0.2">
      <c r="A9" s="77">
        <v>1</v>
      </c>
      <c r="B9" s="77">
        <v>1</v>
      </c>
      <c r="C9" s="186">
        <v>1</v>
      </c>
      <c r="D9" s="185" t="s">
        <v>383</v>
      </c>
      <c r="E9" s="183" t="str">
        <f>IF(E10="","",IF(E10&gt;I10,"○","×"))</f>
        <v/>
      </c>
      <c r="F9" s="107"/>
      <c r="G9" s="107"/>
      <c r="H9" s="107"/>
      <c r="I9" s="157"/>
      <c r="J9" s="134" t="str">
        <f>IF(J10="","",IF(J10="W","○",IF(J10="L","×",IF(J10&gt;N10,"○","×"))))</f>
        <v>×</v>
      </c>
      <c r="K9" s="159">
        <v>5</v>
      </c>
      <c r="L9" s="160" t="s">
        <v>358</v>
      </c>
      <c r="M9" s="159">
        <v>11</v>
      </c>
      <c r="N9" s="162"/>
      <c r="O9" s="134" t="str">
        <f>IF(O10="","",IF(O10="W","○",IF(O10="L","×",IF(O10&gt;S10,"○","×"))))</f>
        <v>○</v>
      </c>
      <c r="P9" s="159">
        <v>11</v>
      </c>
      <c r="Q9" s="160" t="s">
        <v>358</v>
      </c>
      <c r="R9" s="159">
        <v>5</v>
      </c>
      <c r="S9" s="162"/>
      <c r="T9" s="134" t="str">
        <f>IF(T10="","",IF(T10="W","○",IF(T10="L","×",IF(T10&gt;X10,"○","×"))))</f>
        <v>○</v>
      </c>
      <c r="U9" s="159">
        <v>11</v>
      </c>
      <c r="V9" s="160" t="s">
        <v>358</v>
      </c>
      <c r="W9" s="159">
        <v>7</v>
      </c>
      <c r="X9" s="162"/>
      <c r="Y9" s="134" t="str">
        <f>IF(Y10="","",IF(Y10="W","○",IF(Y10="L","×",IF(Y10&gt;AC10,"○","×"))))</f>
        <v>○</v>
      </c>
      <c r="Z9" s="159">
        <v>11</v>
      </c>
      <c r="AA9" s="160" t="s">
        <v>358</v>
      </c>
      <c r="AB9" s="159">
        <v>2</v>
      </c>
      <c r="AC9" s="162"/>
      <c r="AD9" s="134" t="str">
        <f>IF(AD10="","",IF(AD10="W","○",IF(AD10="L","×",IF(AD10&gt;AH10,"○","×"))))</f>
        <v>○</v>
      </c>
      <c r="AE9" s="159">
        <v>11</v>
      </c>
      <c r="AF9" s="160" t="s">
        <v>358</v>
      </c>
      <c r="AG9" s="159">
        <v>8</v>
      </c>
      <c r="AH9" s="162"/>
      <c r="AI9" s="134" t="str">
        <f>IF(AI10="","",IF(AI10="W","○",IF(AI10="L","×",IF(AI10&gt;AM10,"○","×"))))</f>
        <v>○</v>
      </c>
      <c r="AJ9" s="159">
        <v>11</v>
      </c>
      <c r="AK9" s="160" t="s">
        <v>358</v>
      </c>
      <c r="AL9" s="159">
        <v>9</v>
      </c>
      <c r="AM9" s="162"/>
      <c r="AN9" s="134" t="str">
        <f>IF(AN10="","",IF(AN10="W","○",IF(AN10="L","×",IF(AN10&gt;AR10,"○","×"))))</f>
        <v>○</v>
      </c>
      <c r="AO9" s="159">
        <v>11</v>
      </c>
      <c r="AP9" s="160" t="s">
        <v>358</v>
      </c>
      <c r="AQ9" s="159">
        <v>6</v>
      </c>
      <c r="AR9" s="158"/>
      <c r="AS9" s="126">
        <f>IF($D9="","",COUNTIF($E9:$AR13,"○"))</f>
        <v>6</v>
      </c>
      <c r="AT9" s="125">
        <f>IF($D9="","",COUNTIF($E9:$AR13,"×"))</f>
        <v>1</v>
      </c>
      <c r="AU9" s="124">
        <f>IF($D9="","",AS9*2+AT9)</f>
        <v>13</v>
      </c>
      <c r="AV9" s="123">
        <f>IF($D9="","",RANK(AU9,$AU$9:$AU$48))</f>
        <v>2</v>
      </c>
      <c r="AW9" s="81"/>
    </row>
    <row r="10" spans="1:49" ht="12" customHeight="1" x14ac:dyDescent="0.2">
      <c r="A10" s="77">
        <v>1</v>
      </c>
      <c r="B10" s="77">
        <v>2</v>
      </c>
      <c r="C10" s="121"/>
      <c r="D10" s="184"/>
      <c r="E10" s="183"/>
      <c r="F10" s="107"/>
      <c r="G10" s="107"/>
      <c r="H10" s="107"/>
      <c r="I10" s="157"/>
      <c r="J10" s="113">
        <f>IF(K9="","",IF(K9&gt;M9,1,0)+IF(K10&gt;M10,1,0)+IF(K11&gt;M11,1,0)+IF(K12&gt;M12,1,0)+IF(K13&gt;M13,1,0))</f>
        <v>1</v>
      </c>
      <c r="K10" s="156">
        <v>11</v>
      </c>
      <c r="L10" s="111" t="s">
        <v>358</v>
      </c>
      <c r="M10" s="156">
        <v>9</v>
      </c>
      <c r="N10" s="109">
        <f>IF(OR(J10="L",J10="W"),"",IF(K9="","",IF(K9&lt;M9,1,0)+IF(K10&lt;M10,1,0)+IF(K11&lt;M11,1,0)+IF(K12&lt;M12,1,0)+IF(K13&lt;M13,1,0)))</f>
        <v>3</v>
      </c>
      <c r="O10" s="113">
        <f>IF(P9="","",IF(P9&gt;R9,1,0)+IF(P10&gt;R10,1,0)+IF(P11&gt;R11,1,0)+IF(P12&gt;R12,1,0)+IF(P13&gt;R13,1,0))</f>
        <v>3</v>
      </c>
      <c r="P10" s="156">
        <v>11</v>
      </c>
      <c r="Q10" s="111" t="s">
        <v>358</v>
      </c>
      <c r="R10" s="156">
        <v>5</v>
      </c>
      <c r="S10" s="109">
        <f>IF(OR(O10="L",O10="W"),"",IF(P9="","",IF(P9&lt;R9,1,0)+IF(P10&lt;R10,1,0)+IF(P11&lt;R11,1,0)+IF(P12&lt;R12,1,0)+IF(P13&lt;R13,1,0)))</f>
        <v>0</v>
      </c>
      <c r="T10" s="113">
        <f>IF(U9="","",IF(U9&gt;W9,1,0)+IF(U10&gt;W10,1,0)+IF(U11&gt;W11,1,0)+IF(U12&gt;W12,1,0)+IF(U13&gt;W13,1,0))</f>
        <v>3</v>
      </c>
      <c r="U10" s="156">
        <v>11</v>
      </c>
      <c r="V10" s="111" t="s">
        <v>358</v>
      </c>
      <c r="W10" s="156">
        <v>4</v>
      </c>
      <c r="X10" s="109">
        <f>IF(OR(T10="L",T10="W"),"",IF(U9="","",IF(U9&lt;W9,1,0)+IF(U10&lt;W10,1,0)+IF(U11&lt;W11,1,0)+IF(U12&lt;W12,1,0)+IF(U13&lt;W13,1,0)))</f>
        <v>1</v>
      </c>
      <c r="Y10" s="113">
        <f>IF(Z9="","",IF(Z9&gt;AB9,1,0)+IF(Z10&gt;AB10,1,0)+IF(Z11&gt;AB11,1,0)+IF(Z12&gt;AB12,1,0)+IF(Z13&gt;AB13,1,0))</f>
        <v>3</v>
      </c>
      <c r="Z10" s="156">
        <v>11</v>
      </c>
      <c r="AA10" s="111" t="s">
        <v>358</v>
      </c>
      <c r="AB10" s="156">
        <v>4</v>
      </c>
      <c r="AC10" s="109">
        <f>IF(OR(Y10="L",Y10="W"),"",IF(Z9="","",IF(Z9&lt;AB9,1,0)+IF(Z10&lt;AB10,1,0)+IF(Z11&lt;AB11,1,0)+IF(Z12&lt;AB12,1,0)+IF(Z13&lt;AB13,1,0)))</f>
        <v>1</v>
      </c>
      <c r="AD10" s="113">
        <f>IF(AE9="","",IF(AE9&gt;AG9,1,0)+IF(AE10&gt;AG10,1,0)+IF(AE11&gt;AG11,1,0)+IF(AE12&gt;AG12,1,0)+IF(AE13&gt;AG13,1,0))</f>
        <v>3</v>
      </c>
      <c r="AE10" s="156">
        <v>11</v>
      </c>
      <c r="AF10" s="111" t="s">
        <v>358</v>
      </c>
      <c r="AG10" s="156">
        <v>8</v>
      </c>
      <c r="AH10" s="109">
        <f>IF(OR(AD10="L",AD10="W"),"",IF(AE9="","",IF(AE9&lt;AG9,1,0)+IF(AE10&lt;AG10,1,0)+IF(AE11&lt;AG11,1,0)+IF(AE12&lt;AG12,1,0)+IF(AE13&lt;AG13,1,0)))</f>
        <v>0</v>
      </c>
      <c r="AI10" s="113">
        <f>IF(AJ9="","",IF(AJ9&gt;AL9,1,0)+IF(AJ10&gt;AL10,1,0)+IF(AJ11&gt;AL11,1,0)+IF(AJ12&gt;AL12,1,0)+IF(AJ13&gt;AL13,1,0))</f>
        <v>3</v>
      </c>
      <c r="AJ10" s="156">
        <v>13</v>
      </c>
      <c r="AK10" s="111" t="s">
        <v>358</v>
      </c>
      <c r="AL10" s="156">
        <v>11</v>
      </c>
      <c r="AM10" s="109">
        <f>IF(OR(AI10="L",AI10="W"),"",IF(AJ9="","",IF(AJ9&lt;AL9,1,0)+IF(AJ10&lt;AL10,1,0)+IF(AJ11&lt;AL11,1,0)+IF(AJ12&lt;AL12,1,0)+IF(AJ13&lt;AL13,1,0)))</f>
        <v>0</v>
      </c>
      <c r="AN10" s="113">
        <f>IF(AO9="","",IF(AO9&gt;AQ9,1,0)+IF(AO10&gt;AQ10,1,0)+IF(AO11&gt;AQ11,1,0)+IF(AO12&gt;AQ12,1,0)+IF(AO13&gt;AQ13,1,0))</f>
        <v>3</v>
      </c>
      <c r="AO10" s="156">
        <v>11</v>
      </c>
      <c r="AP10" s="111" t="s">
        <v>358</v>
      </c>
      <c r="AQ10" s="156">
        <v>4</v>
      </c>
      <c r="AR10" s="155">
        <f>IF(OR(AN10="L",AN10="W"),"",IF(AO9="","",IF(AO9&lt;AQ9,1,0)+IF(AO10&lt;AQ10,1,0)+IF(AO11&lt;AQ11,1,0)+IF(AO12&lt;AQ12,1,0)+IF(AO13&lt;AQ13,1,0)))</f>
        <v>0</v>
      </c>
      <c r="AS10" s="105"/>
      <c r="AT10" s="104"/>
      <c r="AU10" s="103"/>
      <c r="AV10" s="102"/>
      <c r="AW10" s="81"/>
    </row>
    <row r="11" spans="1:49" ht="12" customHeight="1" x14ac:dyDescent="0.2">
      <c r="A11" s="77">
        <v>1</v>
      </c>
      <c r="B11" s="77">
        <v>3</v>
      </c>
      <c r="C11" s="121"/>
      <c r="D11" s="184"/>
      <c r="E11" s="183"/>
      <c r="F11" s="107"/>
      <c r="G11" s="107"/>
      <c r="H11" s="107"/>
      <c r="I11" s="157"/>
      <c r="J11" s="113"/>
      <c r="K11" s="156">
        <v>5</v>
      </c>
      <c r="L11" s="111" t="s">
        <v>358</v>
      </c>
      <c r="M11" s="156">
        <v>11</v>
      </c>
      <c r="N11" s="109"/>
      <c r="O11" s="113"/>
      <c r="P11" s="156">
        <v>11</v>
      </c>
      <c r="Q11" s="111" t="s">
        <v>358</v>
      </c>
      <c r="R11" s="156">
        <v>3</v>
      </c>
      <c r="S11" s="109"/>
      <c r="T11" s="113"/>
      <c r="U11" s="156">
        <v>8</v>
      </c>
      <c r="V11" s="111" t="s">
        <v>358</v>
      </c>
      <c r="W11" s="156">
        <v>11</v>
      </c>
      <c r="X11" s="109"/>
      <c r="Y11" s="113"/>
      <c r="Z11" s="156">
        <v>10</v>
      </c>
      <c r="AA11" s="111" t="s">
        <v>358</v>
      </c>
      <c r="AB11" s="156">
        <v>12</v>
      </c>
      <c r="AC11" s="109"/>
      <c r="AD11" s="113"/>
      <c r="AE11" s="156">
        <v>13</v>
      </c>
      <c r="AF11" s="111" t="s">
        <v>358</v>
      </c>
      <c r="AG11" s="156">
        <v>11</v>
      </c>
      <c r="AH11" s="109"/>
      <c r="AI11" s="113"/>
      <c r="AJ11" s="156">
        <v>11</v>
      </c>
      <c r="AK11" s="111" t="s">
        <v>358</v>
      </c>
      <c r="AL11" s="156">
        <v>6</v>
      </c>
      <c r="AM11" s="109"/>
      <c r="AN11" s="113"/>
      <c r="AO11" s="156">
        <v>11</v>
      </c>
      <c r="AP11" s="111" t="s">
        <v>358</v>
      </c>
      <c r="AQ11" s="156">
        <v>9</v>
      </c>
      <c r="AR11" s="155"/>
      <c r="AS11" s="105"/>
      <c r="AT11" s="104"/>
      <c r="AU11" s="103"/>
      <c r="AV11" s="102"/>
      <c r="AW11" s="81"/>
    </row>
    <row r="12" spans="1:49" ht="12" customHeight="1" x14ac:dyDescent="0.2">
      <c r="A12" s="77">
        <v>1</v>
      </c>
      <c r="B12" s="77">
        <v>4</v>
      </c>
      <c r="C12" s="121"/>
      <c r="D12" s="120" t="s">
        <v>359</v>
      </c>
      <c r="E12" s="183"/>
      <c r="F12" s="107"/>
      <c r="G12" s="107"/>
      <c r="H12" s="107"/>
      <c r="I12" s="157"/>
      <c r="J12" s="113"/>
      <c r="K12" s="156">
        <v>6</v>
      </c>
      <c r="L12" s="111" t="s">
        <v>358</v>
      </c>
      <c r="M12" s="156">
        <v>11</v>
      </c>
      <c r="N12" s="109"/>
      <c r="O12" s="113"/>
      <c r="P12" s="156"/>
      <c r="Q12" s="111" t="s">
        <v>358</v>
      </c>
      <c r="R12" s="156"/>
      <c r="S12" s="109"/>
      <c r="T12" s="113"/>
      <c r="U12" s="156">
        <v>11</v>
      </c>
      <c r="V12" s="111" t="s">
        <v>358</v>
      </c>
      <c r="W12" s="156">
        <v>6</v>
      </c>
      <c r="X12" s="109"/>
      <c r="Y12" s="113"/>
      <c r="Z12" s="156">
        <v>12</v>
      </c>
      <c r="AA12" s="111" t="s">
        <v>358</v>
      </c>
      <c r="AB12" s="156">
        <v>10</v>
      </c>
      <c r="AC12" s="109"/>
      <c r="AD12" s="113"/>
      <c r="AE12" s="156"/>
      <c r="AF12" s="111" t="s">
        <v>358</v>
      </c>
      <c r="AG12" s="156"/>
      <c r="AH12" s="109"/>
      <c r="AI12" s="113"/>
      <c r="AJ12" s="156"/>
      <c r="AK12" s="111" t="s">
        <v>358</v>
      </c>
      <c r="AL12" s="156"/>
      <c r="AM12" s="109"/>
      <c r="AN12" s="113"/>
      <c r="AO12" s="156"/>
      <c r="AP12" s="111" t="s">
        <v>358</v>
      </c>
      <c r="AQ12" s="156"/>
      <c r="AR12" s="155"/>
      <c r="AS12" s="105"/>
      <c r="AT12" s="104"/>
      <c r="AU12" s="103"/>
      <c r="AV12" s="102"/>
      <c r="AW12" s="81"/>
    </row>
    <row r="13" spans="1:49" ht="12" customHeight="1" x14ac:dyDescent="0.2">
      <c r="A13" s="77">
        <v>1</v>
      </c>
      <c r="B13" s="77">
        <v>5</v>
      </c>
      <c r="C13" s="182"/>
      <c r="D13" s="153"/>
      <c r="E13" s="181"/>
      <c r="F13" s="147"/>
      <c r="G13" s="147"/>
      <c r="H13" s="147"/>
      <c r="I13" s="146"/>
      <c r="J13" s="145"/>
      <c r="K13" s="143"/>
      <c r="L13" s="144" t="s">
        <v>358</v>
      </c>
      <c r="M13" s="143"/>
      <c r="N13" s="149"/>
      <c r="O13" s="145"/>
      <c r="P13" s="143"/>
      <c r="Q13" s="144" t="s">
        <v>358</v>
      </c>
      <c r="R13" s="143"/>
      <c r="S13" s="149"/>
      <c r="T13" s="145"/>
      <c r="U13" s="143"/>
      <c r="V13" s="144" t="s">
        <v>358</v>
      </c>
      <c r="W13" s="143"/>
      <c r="X13" s="149"/>
      <c r="Y13" s="145"/>
      <c r="Z13" s="143"/>
      <c r="AA13" s="144" t="s">
        <v>358</v>
      </c>
      <c r="AB13" s="143"/>
      <c r="AC13" s="149"/>
      <c r="AD13" s="145"/>
      <c r="AE13" s="143"/>
      <c r="AF13" s="144" t="s">
        <v>358</v>
      </c>
      <c r="AG13" s="143"/>
      <c r="AH13" s="149"/>
      <c r="AI13" s="145"/>
      <c r="AJ13" s="143"/>
      <c r="AK13" s="144" t="s">
        <v>358</v>
      </c>
      <c r="AL13" s="143"/>
      <c r="AM13" s="149"/>
      <c r="AN13" s="145"/>
      <c r="AO13" s="143"/>
      <c r="AP13" s="144" t="s">
        <v>358</v>
      </c>
      <c r="AQ13" s="143"/>
      <c r="AR13" s="142"/>
      <c r="AS13" s="105"/>
      <c r="AT13" s="104"/>
      <c r="AU13" s="103"/>
      <c r="AV13" s="102"/>
      <c r="AW13" s="81"/>
    </row>
    <row r="14" spans="1:49" ht="12" customHeight="1" x14ac:dyDescent="0.2">
      <c r="A14" s="77">
        <f>A9+1</f>
        <v>2</v>
      </c>
      <c r="B14" s="77">
        <f>B9</f>
        <v>1</v>
      </c>
      <c r="C14" s="141">
        <v>2</v>
      </c>
      <c r="D14" s="140" t="s">
        <v>382</v>
      </c>
      <c r="E14" s="134" t="str">
        <f>IF(J9="","",IF(J9="○","×","○"))</f>
        <v>○</v>
      </c>
      <c r="F14" s="133">
        <f>IF(INDEX($E$9:$AR$48,(F$5-1)*5+$B14,($A14-1)*5+4)="","",INDEX($E$9:$AR$48,(F$5-1)*5+$B14,($A14-1)*5+4))</f>
        <v>11</v>
      </c>
      <c r="G14" s="132" t="s">
        <v>358</v>
      </c>
      <c r="H14" s="131">
        <f>IF(INDEX($E$9:$AR$48,(H$5-1)*5+$B14,($A14-1)*5+2)="","",INDEX($E$9:$AR$48,(H$5-1)*5+$B14,($A14-1)*5+2))</f>
        <v>5</v>
      </c>
      <c r="I14" s="180"/>
      <c r="J14" s="129" t="str">
        <f>IF(J15="","",IF(J15&gt;N15,"○","×"))</f>
        <v/>
      </c>
      <c r="K14" s="128"/>
      <c r="L14" s="128"/>
      <c r="M14" s="128"/>
      <c r="N14" s="161"/>
      <c r="O14" s="134" t="str">
        <f>IF(O15="","",IF(O15="W","○",IF(O15="L","×",IF(O15&gt;S15,"○","×"))))</f>
        <v>○</v>
      </c>
      <c r="P14" s="159">
        <v>13</v>
      </c>
      <c r="Q14" s="160" t="s">
        <v>358</v>
      </c>
      <c r="R14" s="159">
        <v>11</v>
      </c>
      <c r="S14" s="162"/>
      <c r="T14" s="134" t="str">
        <f>IF(T15="","",IF(T15="W","○",IF(T15="L","×",IF(T15&gt;X15,"○","×"))))</f>
        <v>○</v>
      </c>
      <c r="U14" s="159">
        <v>11</v>
      </c>
      <c r="V14" s="160" t="s">
        <v>358</v>
      </c>
      <c r="W14" s="159">
        <v>4</v>
      </c>
      <c r="X14" s="162"/>
      <c r="Y14" s="134" t="str">
        <f>IF(Y15="","",IF(Y15="W","○",IF(Y15="L","×",IF(Y15&gt;AC15,"○","×"))))</f>
        <v>○</v>
      </c>
      <c r="Z14" s="159">
        <v>11</v>
      </c>
      <c r="AA14" s="160" t="s">
        <v>358</v>
      </c>
      <c r="AB14" s="159">
        <v>3</v>
      </c>
      <c r="AC14" s="162"/>
      <c r="AD14" s="134" t="str">
        <f>IF(AD15="","",IF(AD15="W","○",IF(AD15="L","×",IF(AD15&gt;AH15,"○","×"))))</f>
        <v>○</v>
      </c>
      <c r="AE14" s="159">
        <v>11</v>
      </c>
      <c r="AF14" s="160" t="s">
        <v>358</v>
      </c>
      <c r="AG14" s="159">
        <v>4</v>
      </c>
      <c r="AH14" s="162"/>
      <c r="AI14" s="134" t="str">
        <f>IF(AI15="","",IF(AI15="W","○",IF(AI15="L","×",IF(AI15&gt;AM15,"○","×"))))</f>
        <v>○</v>
      </c>
      <c r="AJ14" s="159">
        <v>11</v>
      </c>
      <c r="AK14" s="160" t="s">
        <v>358</v>
      </c>
      <c r="AL14" s="159">
        <v>9</v>
      </c>
      <c r="AM14" s="162"/>
      <c r="AN14" s="134" t="str">
        <f>IF(AN15="","",IF(AN15="W","○",IF(AN15="L","×",IF(AN15&gt;AR15,"○","×"))))</f>
        <v>○</v>
      </c>
      <c r="AO14" s="159">
        <v>11</v>
      </c>
      <c r="AP14" s="160" t="s">
        <v>358</v>
      </c>
      <c r="AQ14" s="159">
        <v>4</v>
      </c>
      <c r="AR14" s="158"/>
      <c r="AS14" s="126">
        <f>IF($D14="","",COUNTIF($E14:$AR18,"○"))</f>
        <v>7</v>
      </c>
      <c r="AT14" s="125">
        <f>IF($D14="","",COUNTIF($E14:$AR18,"×"))</f>
        <v>0</v>
      </c>
      <c r="AU14" s="124">
        <f>IF($D14="","",AS14*2+AT14)</f>
        <v>14</v>
      </c>
      <c r="AV14" s="123">
        <f>IF($D14="","",RANK(AU14,$AU$9:$AU$48))</f>
        <v>1</v>
      </c>
      <c r="AW14" s="81"/>
    </row>
    <row r="15" spans="1:49" ht="12" customHeight="1" x14ac:dyDescent="0.2">
      <c r="A15" s="77">
        <f>A10+1</f>
        <v>2</v>
      </c>
      <c r="B15" s="77">
        <f>B10</f>
        <v>2</v>
      </c>
      <c r="C15" s="121"/>
      <c r="D15" s="122"/>
      <c r="E15" s="119">
        <f>IF(J10="W","L",IF(J10="L","W",IF(J10="","",N10)))</f>
        <v>3</v>
      </c>
      <c r="F15" s="112">
        <f>IF(INDEX($E$9:$AR$48,(F$5-1)*5+$B15,($A15-1)*5+4)="","",INDEX($E$9:$AR$48,(F$5-1)*5+$B15,($A15-1)*5+4))</f>
        <v>9</v>
      </c>
      <c r="G15" s="111" t="s">
        <v>358</v>
      </c>
      <c r="H15" s="110">
        <f>IF(INDEX($E$9:$AR$48,(H$5-1)*5+$B15,($A15-1)*5+2)="","",INDEX($E$9:$AR$48,(H$5-1)*5+$B15,($A15-1)*5+2))</f>
        <v>11</v>
      </c>
      <c r="I15" s="109">
        <f>IF(OR(E15="L",E15="W"),"",J10)</f>
        <v>1</v>
      </c>
      <c r="J15" s="108"/>
      <c r="K15" s="107"/>
      <c r="L15" s="107"/>
      <c r="M15" s="107"/>
      <c r="N15" s="157"/>
      <c r="O15" s="113">
        <f>IF(P14="","",IF(P14&gt;R14,1,0)+IF(P15&gt;R15,1,0)+IF(P16&gt;R16,1,0)+IF(P17&gt;R17,1,0)+IF(P18&gt;R18,1,0))</f>
        <v>3</v>
      </c>
      <c r="P15" s="156">
        <v>11</v>
      </c>
      <c r="Q15" s="111" t="s">
        <v>358</v>
      </c>
      <c r="R15" s="156">
        <v>8</v>
      </c>
      <c r="S15" s="109">
        <f>IF(OR(O15="L",O15="W"),"",IF(P14="","",IF(P14&lt;R14,1,0)+IF(P15&lt;R15,1,0)+IF(P16&lt;R16,1,0)+IF(P17&lt;R17,1,0)+IF(P18&lt;R18,1,0)))</f>
        <v>0</v>
      </c>
      <c r="T15" s="113">
        <f>IF(U14="","",IF(U14&gt;W14,1,0)+IF(U15&gt;W15,1,0)+IF(U16&gt;W16,1,0)+IF(U17&gt;W17,1,0)+IF(U18&gt;W18,1,0))</f>
        <v>3</v>
      </c>
      <c r="U15" s="156">
        <v>11</v>
      </c>
      <c r="V15" s="111" t="s">
        <v>358</v>
      </c>
      <c r="W15" s="156">
        <v>9</v>
      </c>
      <c r="X15" s="109">
        <f>IF(OR(T15="L",T15="W"),"",IF(U14="","",IF(U14&lt;W14,1,0)+IF(U15&lt;W15,1,0)+IF(U16&lt;W16,1,0)+IF(U17&lt;W17,1,0)+IF(U18&lt;W18,1,0)))</f>
        <v>0</v>
      </c>
      <c r="Y15" s="113">
        <f>IF(Z14="","",IF(Z14&gt;AB14,1,0)+IF(Z15&gt;AB15,1,0)+IF(Z16&gt;AB16,1,0)+IF(Z17&gt;AB17,1,0)+IF(Z18&gt;AB18,1,0))</f>
        <v>3</v>
      </c>
      <c r="Z15" s="156">
        <v>11</v>
      </c>
      <c r="AA15" s="111" t="s">
        <v>358</v>
      </c>
      <c r="AB15" s="156">
        <v>5</v>
      </c>
      <c r="AC15" s="109">
        <f>IF(OR(Y15="L",Y15="W"),"",IF(Z14="","",IF(Z14&lt;AB14,1,0)+IF(Z15&lt;AB15,1,0)+IF(Z16&lt;AB16,1,0)+IF(Z17&lt;AB17,1,0)+IF(Z18&lt;AB18,1,0)))</f>
        <v>0</v>
      </c>
      <c r="AD15" s="113">
        <f>IF(AE14="","",IF(AE14&gt;AG14,1,0)+IF(AE15&gt;AG15,1,0)+IF(AE16&gt;AG16,1,0)+IF(AE17&gt;AG17,1,0)+IF(AE18&gt;AG18,1,0))</f>
        <v>3</v>
      </c>
      <c r="AE15" s="156">
        <v>11</v>
      </c>
      <c r="AF15" s="111" t="s">
        <v>358</v>
      </c>
      <c r="AG15" s="156">
        <v>4</v>
      </c>
      <c r="AH15" s="109">
        <f>IF(OR(AD15="L",AD15="W"),"",IF(AE14="","",IF(AE14&lt;AG14,1,0)+IF(AE15&lt;AG15,1,0)+IF(AE16&lt;AG16,1,0)+IF(AE17&lt;AG17,1,0)+IF(AE18&lt;AG18,1,0)))</f>
        <v>0</v>
      </c>
      <c r="AI15" s="113">
        <f>IF(AJ14="","",IF(AJ14&gt;AL14,1,0)+IF(AJ15&gt;AL15,1,0)+IF(AJ16&gt;AL16,1,0)+IF(AJ17&gt;AL17,1,0)+IF(AJ18&gt;AL18,1,0))</f>
        <v>3</v>
      </c>
      <c r="AJ15" s="156">
        <v>11</v>
      </c>
      <c r="AK15" s="111" t="s">
        <v>358</v>
      </c>
      <c r="AL15" s="156">
        <v>9</v>
      </c>
      <c r="AM15" s="109">
        <f>IF(OR(AI15="L",AI15="W"),"",IF(AJ14="","",IF(AJ14&lt;AL14,1,0)+IF(AJ15&lt;AL15,1,0)+IF(AJ16&lt;AL16,1,0)+IF(AJ17&lt;AL17,1,0)+IF(AJ18&lt;AL18,1,0)))</f>
        <v>0</v>
      </c>
      <c r="AN15" s="113">
        <f>IF(AO14="","",IF(AO14&gt;AQ14,1,0)+IF(AO15&gt;AQ15,1,0)+IF(AO16&gt;AQ16,1,0)+IF(AO17&gt;AQ17,1,0)+IF(AO18&gt;AQ18,1,0))</f>
        <v>3</v>
      </c>
      <c r="AO15" s="156">
        <v>11</v>
      </c>
      <c r="AP15" s="111" t="s">
        <v>358</v>
      </c>
      <c r="AQ15" s="156">
        <v>7</v>
      </c>
      <c r="AR15" s="155">
        <f>IF(OR(AN15="L",AN15="W"),"",IF(AO14="","",IF(AO14&lt;AQ14,1,0)+IF(AO15&lt;AQ15,1,0)+IF(AO16&lt;AQ16,1,0)+IF(AO17&lt;AQ17,1,0)+IF(AO18&lt;AQ18,1,0)))</f>
        <v>0</v>
      </c>
      <c r="AS15" s="105"/>
      <c r="AT15" s="104"/>
      <c r="AU15" s="103"/>
      <c r="AV15" s="102"/>
      <c r="AW15" s="81"/>
    </row>
    <row r="16" spans="1:49" ht="12" customHeight="1" x14ac:dyDescent="0.2">
      <c r="A16" s="77">
        <f>A11+1</f>
        <v>2</v>
      </c>
      <c r="B16" s="77">
        <f>B11</f>
        <v>3</v>
      </c>
      <c r="C16" s="121"/>
      <c r="D16" s="122"/>
      <c r="E16" s="119"/>
      <c r="F16" s="112">
        <f>IF(INDEX($E$9:$AR$48,(F$5-1)*5+$B16,($A16-1)*5+4)="","",INDEX($E$9:$AR$48,(F$5-1)*5+$B16,($A16-1)*5+4))</f>
        <v>11</v>
      </c>
      <c r="G16" s="111" t="s">
        <v>358</v>
      </c>
      <c r="H16" s="110">
        <f>IF(INDEX($E$9:$AR$48,(H$5-1)*5+$B16,($A16-1)*5+2)="","",INDEX($E$9:$AR$48,(H$5-1)*5+$B16,($A16-1)*5+2))</f>
        <v>5</v>
      </c>
      <c r="I16" s="109"/>
      <c r="J16" s="108"/>
      <c r="K16" s="107"/>
      <c r="L16" s="107"/>
      <c r="M16" s="107"/>
      <c r="N16" s="157"/>
      <c r="O16" s="113"/>
      <c r="P16" s="156">
        <v>11</v>
      </c>
      <c r="Q16" s="111" t="s">
        <v>358</v>
      </c>
      <c r="R16" s="156">
        <v>3</v>
      </c>
      <c r="S16" s="109"/>
      <c r="T16" s="113"/>
      <c r="U16" s="156">
        <v>12</v>
      </c>
      <c r="V16" s="111" t="s">
        <v>358</v>
      </c>
      <c r="W16" s="156">
        <v>10</v>
      </c>
      <c r="X16" s="109"/>
      <c r="Y16" s="113"/>
      <c r="Z16" s="156">
        <v>11</v>
      </c>
      <c r="AA16" s="111" t="s">
        <v>358</v>
      </c>
      <c r="AB16" s="156">
        <v>4</v>
      </c>
      <c r="AC16" s="109"/>
      <c r="AD16" s="113"/>
      <c r="AE16" s="156">
        <v>11</v>
      </c>
      <c r="AF16" s="111" t="s">
        <v>358</v>
      </c>
      <c r="AG16" s="156">
        <v>6</v>
      </c>
      <c r="AH16" s="109"/>
      <c r="AI16" s="113"/>
      <c r="AJ16" s="156">
        <v>11</v>
      </c>
      <c r="AK16" s="111" t="s">
        <v>358</v>
      </c>
      <c r="AL16" s="156">
        <v>5</v>
      </c>
      <c r="AM16" s="109"/>
      <c r="AN16" s="113"/>
      <c r="AO16" s="156">
        <v>11</v>
      </c>
      <c r="AP16" s="111" t="s">
        <v>358</v>
      </c>
      <c r="AQ16" s="156">
        <v>4</v>
      </c>
      <c r="AR16" s="155"/>
      <c r="AS16" s="105"/>
      <c r="AT16" s="104"/>
      <c r="AU16" s="103"/>
      <c r="AV16" s="102"/>
      <c r="AW16" s="81"/>
    </row>
    <row r="17" spans="1:49" ht="12" customHeight="1" x14ac:dyDescent="0.2">
      <c r="A17" s="77">
        <f>A12+1</f>
        <v>2</v>
      </c>
      <c r="B17" s="77">
        <f>B12</f>
        <v>4</v>
      </c>
      <c r="C17" s="121"/>
      <c r="D17" s="120" t="s">
        <v>359</v>
      </c>
      <c r="E17" s="119"/>
      <c r="F17" s="112">
        <f>IF(INDEX($E$9:$AR$48,(F$5-1)*5+$B17,($A17-1)*5+4)="","",INDEX($E$9:$AR$48,(F$5-1)*5+$B17,($A17-1)*5+4))</f>
        <v>11</v>
      </c>
      <c r="G17" s="111" t="s">
        <v>358</v>
      </c>
      <c r="H17" s="110">
        <f>IF(INDEX($E$9:$AR$48,(H$5-1)*5+$B17,($A17-1)*5+2)="","",INDEX($E$9:$AR$48,(H$5-1)*5+$B17,($A17-1)*5+2))</f>
        <v>6</v>
      </c>
      <c r="I17" s="109"/>
      <c r="J17" s="108"/>
      <c r="K17" s="107"/>
      <c r="L17" s="107"/>
      <c r="M17" s="107"/>
      <c r="N17" s="157"/>
      <c r="O17" s="113"/>
      <c r="P17" s="156"/>
      <c r="Q17" s="111" t="s">
        <v>358</v>
      </c>
      <c r="R17" s="156"/>
      <c r="S17" s="109"/>
      <c r="T17" s="113"/>
      <c r="U17" s="156"/>
      <c r="V17" s="111" t="s">
        <v>358</v>
      </c>
      <c r="W17" s="156"/>
      <c r="X17" s="109"/>
      <c r="Y17" s="113"/>
      <c r="Z17" s="156"/>
      <c r="AA17" s="111" t="s">
        <v>358</v>
      </c>
      <c r="AB17" s="156"/>
      <c r="AC17" s="109"/>
      <c r="AD17" s="113"/>
      <c r="AE17" s="156"/>
      <c r="AF17" s="111" t="s">
        <v>358</v>
      </c>
      <c r="AG17" s="156"/>
      <c r="AH17" s="109"/>
      <c r="AI17" s="113"/>
      <c r="AJ17" s="156"/>
      <c r="AK17" s="111" t="s">
        <v>358</v>
      </c>
      <c r="AL17" s="156"/>
      <c r="AM17" s="109"/>
      <c r="AN17" s="113"/>
      <c r="AO17" s="156"/>
      <c r="AP17" s="111" t="s">
        <v>358</v>
      </c>
      <c r="AQ17" s="156"/>
      <c r="AR17" s="155"/>
      <c r="AS17" s="105"/>
      <c r="AT17" s="104"/>
      <c r="AU17" s="103"/>
      <c r="AV17" s="102"/>
      <c r="AW17" s="81"/>
    </row>
    <row r="18" spans="1:49" ht="12" customHeight="1" x14ac:dyDescent="0.2">
      <c r="A18" s="77">
        <f>A13+1</f>
        <v>2</v>
      </c>
      <c r="B18" s="77">
        <f>B13</f>
        <v>5</v>
      </c>
      <c r="C18" s="154"/>
      <c r="D18" s="153"/>
      <c r="E18" s="152"/>
      <c r="F18" s="151" t="str">
        <f>IF(INDEX($E$9:$AR$48,(F$5-1)*5+$B18,($A18-1)*5+4)="","",INDEX($E$9:$AR$48,(F$5-1)*5+$B18,($A18-1)*5+4))</f>
        <v/>
      </c>
      <c r="G18" s="144" t="s">
        <v>358</v>
      </c>
      <c r="H18" s="150" t="str">
        <f>IF(INDEX($E$9:$AR$48,(H$5-1)*5+$B18,($A18-1)*5+2)="","",INDEX($E$9:$AR$48,(H$5-1)*5+$B18,($A18-1)*5+2))</f>
        <v/>
      </c>
      <c r="I18" s="149"/>
      <c r="J18" s="148"/>
      <c r="K18" s="147"/>
      <c r="L18" s="147"/>
      <c r="M18" s="147"/>
      <c r="N18" s="146"/>
      <c r="O18" s="145"/>
      <c r="P18" s="143"/>
      <c r="Q18" s="144" t="s">
        <v>358</v>
      </c>
      <c r="R18" s="143"/>
      <c r="S18" s="149"/>
      <c r="T18" s="145"/>
      <c r="U18" s="143"/>
      <c r="V18" s="144" t="s">
        <v>358</v>
      </c>
      <c r="W18" s="143"/>
      <c r="X18" s="149"/>
      <c r="Y18" s="145"/>
      <c r="Z18" s="143"/>
      <c r="AA18" s="144" t="s">
        <v>358</v>
      </c>
      <c r="AB18" s="143"/>
      <c r="AC18" s="149"/>
      <c r="AD18" s="145"/>
      <c r="AE18" s="143"/>
      <c r="AF18" s="144" t="s">
        <v>358</v>
      </c>
      <c r="AG18" s="143"/>
      <c r="AH18" s="149"/>
      <c r="AI18" s="145"/>
      <c r="AJ18" s="143"/>
      <c r="AK18" s="144" t="s">
        <v>358</v>
      </c>
      <c r="AL18" s="143"/>
      <c r="AM18" s="149"/>
      <c r="AN18" s="145"/>
      <c r="AO18" s="143"/>
      <c r="AP18" s="144" t="s">
        <v>358</v>
      </c>
      <c r="AQ18" s="143"/>
      <c r="AR18" s="142"/>
      <c r="AS18" s="105"/>
      <c r="AT18" s="104"/>
      <c r="AU18" s="103"/>
      <c r="AV18" s="102"/>
      <c r="AW18" s="81"/>
    </row>
    <row r="19" spans="1:49" ht="12" customHeight="1" x14ac:dyDescent="0.2">
      <c r="A19" s="77">
        <f>A14+1</f>
        <v>3</v>
      </c>
      <c r="B19" s="77">
        <f>B14</f>
        <v>1</v>
      </c>
      <c r="C19" s="178">
        <v>3</v>
      </c>
      <c r="D19" s="177" t="s">
        <v>381</v>
      </c>
      <c r="E19" s="134" t="str">
        <f>IF(O9="","",IF(O9="○","×","○"))</f>
        <v>×</v>
      </c>
      <c r="F19" s="133">
        <f>IF(INDEX($E$9:$AR$48,(F$5-1)*5+$B19,($A19-1)*5+4)="","",INDEX($E$9:$AR$48,(F$5-1)*5+$B19,($A19-1)*5+4))</f>
        <v>5</v>
      </c>
      <c r="G19" s="132" t="s">
        <v>358</v>
      </c>
      <c r="H19" s="131">
        <f>IF(INDEX($E$9:$AR$48,(H$5-1)*5+$B19,($A19-1)*5+2)="","",INDEX($E$9:$AR$48,(H$5-1)*5+$B19,($A19-1)*5+2))</f>
        <v>11</v>
      </c>
      <c r="I19" s="130"/>
      <c r="J19" s="134" t="str">
        <f>IF(O14="","",IF(O14="○","×","○"))</f>
        <v>×</v>
      </c>
      <c r="K19" s="133">
        <f>IF(INDEX($E$9:$AR$48,(K$5-1)*5+$B19,($A19-1)*5+4)="","",INDEX($E$9:$AR$48,(K$5-1)*5+$B19,($A19-1)*5+4))</f>
        <v>11</v>
      </c>
      <c r="L19" s="132" t="s">
        <v>358</v>
      </c>
      <c r="M19" s="131">
        <f>IF(INDEX($E$9:$AR$48,(M$5-1)*5+$B19,($A19-1)*5+2)="","",INDEX($E$9:$AR$48,(M$5-1)*5+$B19,($A19-1)*5+2))</f>
        <v>13</v>
      </c>
      <c r="N19" s="130"/>
      <c r="O19" s="129" t="str">
        <f>IF(O20="","",IF(O20&gt;S20,"○","×"))</f>
        <v/>
      </c>
      <c r="P19" s="128"/>
      <c r="Q19" s="128"/>
      <c r="R19" s="128"/>
      <c r="S19" s="161"/>
      <c r="T19" s="134" t="str">
        <f>IF(T20="","",IF(T20="W","○",IF(T20="L","×",IF(T20&gt;X20,"○","×"))))</f>
        <v>×</v>
      </c>
      <c r="U19" s="159">
        <v>11</v>
      </c>
      <c r="V19" s="160" t="s">
        <v>358</v>
      </c>
      <c r="W19" s="159">
        <v>13</v>
      </c>
      <c r="X19" s="162"/>
      <c r="Y19" s="134" t="str">
        <f>IF(Y20="","",IF(Y20="W","○",IF(Y20="L","×",IF(Y20&gt;AC20,"○","×"))))</f>
        <v>○</v>
      </c>
      <c r="Z19" s="159">
        <v>11</v>
      </c>
      <c r="AA19" s="160" t="s">
        <v>358</v>
      </c>
      <c r="AB19" s="159">
        <v>6</v>
      </c>
      <c r="AC19" s="162"/>
      <c r="AD19" s="139" t="str">
        <f>IF(AD20="","",IF(AD20="W","○",IF(AD20="L","×",IF(AD20&gt;AH20,"○","×"))))</f>
        <v>×</v>
      </c>
      <c r="AE19" s="172">
        <v>7</v>
      </c>
      <c r="AF19" s="173" t="s">
        <v>358</v>
      </c>
      <c r="AG19" s="172">
        <v>11</v>
      </c>
      <c r="AH19" s="179"/>
      <c r="AI19" s="139" t="str">
        <f>IF(AI20="","",IF(AI20="W","○",IF(AI20="L","×",IF(AI20&gt;AM20,"○","×"))))</f>
        <v>○</v>
      </c>
      <c r="AJ19" s="172">
        <v>11</v>
      </c>
      <c r="AK19" s="173" t="s">
        <v>358</v>
      </c>
      <c r="AL19" s="172">
        <v>2</v>
      </c>
      <c r="AM19" s="179"/>
      <c r="AN19" s="139" t="str">
        <f>IF(AN20="","",IF(AN20="W","○",IF(AN20="L","×",IF(AN20&gt;AR20,"○","×"))))</f>
        <v>○</v>
      </c>
      <c r="AO19" s="172">
        <v>11</v>
      </c>
      <c r="AP19" s="173" t="s">
        <v>358</v>
      </c>
      <c r="AQ19" s="172">
        <v>8</v>
      </c>
      <c r="AR19" s="171"/>
      <c r="AS19" s="126">
        <f>IF($D19="","",COUNTIF($E19:$AR23,"○"))</f>
        <v>3</v>
      </c>
      <c r="AT19" s="125">
        <f>IF($D19="","",COUNTIF($E19:$AR23,"×"))</f>
        <v>4</v>
      </c>
      <c r="AU19" s="124">
        <f>IF($D19="","",AS19*2+AT19)</f>
        <v>10</v>
      </c>
      <c r="AV19" s="123">
        <f>IF($D19="","",RANK(AU19,$AU$9:$AU$48))</f>
        <v>3</v>
      </c>
      <c r="AW19" s="81"/>
    </row>
    <row r="20" spans="1:49" ht="12" customHeight="1" x14ac:dyDescent="0.2">
      <c r="A20" s="77">
        <f>A15+1</f>
        <v>3</v>
      </c>
      <c r="B20" s="77">
        <f>B15</f>
        <v>2</v>
      </c>
      <c r="C20" s="121"/>
      <c r="D20" s="122"/>
      <c r="E20" s="119">
        <f>IF(O10="W","L",IF(O10="L","W",IF(O10="","",S10)))</f>
        <v>0</v>
      </c>
      <c r="F20" s="112">
        <f>IF(INDEX($E$9:$AR$48,(F$5-1)*5+$B20,($A20-1)*5+4)="","",INDEX($E$9:$AR$48,(F$5-1)*5+$B20,($A20-1)*5+4))</f>
        <v>5</v>
      </c>
      <c r="G20" s="111" t="s">
        <v>358</v>
      </c>
      <c r="H20" s="110">
        <f>IF(INDEX($E$9:$AR$48,(H$5-1)*5+$B20,($A20-1)*5+2)="","",INDEX($E$9:$AR$48,(H$5-1)*5+$B20,($A20-1)*5+2))</f>
        <v>11</v>
      </c>
      <c r="I20" s="109">
        <f>IF(OR(E20="L",E20="W"),"",O10)</f>
        <v>3</v>
      </c>
      <c r="J20" s="113">
        <f>IF(O15="W","L",IF(O15="L","W",IF(O15="","",S15)))</f>
        <v>0</v>
      </c>
      <c r="K20" s="112">
        <f>IF(INDEX($E$9:$AR$48,(K$5-1)*5+$B20,($A20-1)*5+4)="","",INDEX($E$9:$AR$48,(K$5-1)*5+$B20,($A20-1)*5+4))</f>
        <v>8</v>
      </c>
      <c r="L20" s="111" t="s">
        <v>358</v>
      </c>
      <c r="M20" s="110">
        <f>IF(INDEX($E$9:$AR$48,(M$5-1)*5+$B20,($A20-1)*5+2)="","",INDEX($E$9:$AR$48,(M$5-1)*5+$B20,($A20-1)*5+2))</f>
        <v>11</v>
      </c>
      <c r="N20" s="109">
        <f>IF(OR(J20="L",J20="W"),"",O15)</f>
        <v>3</v>
      </c>
      <c r="O20" s="108"/>
      <c r="P20" s="107"/>
      <c r="Q20" s="107"/>
      <c r="R20" s="107"/>
      <c r="S20" s="157"/>
      <c r="T20" s="113">
        <f>IF(U19="","",IF(U19&gt;W19,1,0)+IF(U20&gt;W20,1,0)+IF(U21&gt;W21,1,0)+IF(U22&gt;W22,1,0)+IF(U23&gt;W23,1,0))</f>
        <v>2</v>
      </c>
      <c r="U20" s="156">
        <v>11</v>
      </c>
      <c r="V20" s="111" t="s">
        <v>358</v>
      </c>
      <c r="W20" s="156">
        <v>8</v>
      </c>
      <c r="X20" s="109">
        <f>IF(OR(T20="L",T20="W"),"",IF(U19="","",IF(U19&lt;W19,1,0)+IF(U20&lt;W20,1,0)+IF(U21&lt;W21,1,0)+IF(U22&lt;W22,1,0)+IF(U23&lt;W23,1,0)))</f>
        <v>3</v>
      </c>
      <c r="Y20" s="113">
        <f>IF(Z19="","",IF(Z19&gt;AB19,1,0)+IF(Z20&gt;AB20,1,0)+IF(Z21&gt;AB21,1,0)+IF(Z22&gt;AB22,1,0)+IF(Z23&gt;AB23,1,0))</f>
        <v>3</v>
      </c>
      <c r="Z20" s="156">
        <v>11</v>
      </c>
      <c r="AA20" s="111" t="s">
        <v>358</v>
      </c>
      <c r="AB20" s="156">
        <v>7</v>
      </c>
      <c r="AC20" s="109">
        <f>IF(OR(Y20="L",Y20="W"),"",IF(Z19="","",IF(Z19&lt;AB19,1,0)+IF(Z20&lt;AB20,1,0)+IF(Z21&lt;AB21,1,0)+IF(Z22&lt;AB22,1,0)+IF(Z23&lt;AB23,1,0)))</f>
        <v>0</v>
      </c>
      <c r="AD20" s="118">
        <f>IF(AE19="","",IF(AE19&gt;AG19,1,0)+IF(AE20&gt;AG20,1,0)+IF(AE21&gt;AG21,1,0)+IF(AE22&gt;AG22,1,0)+IF(AE23&gt;AG23,1,0))</f>
        <v>2</v>
      </c>
      <c r="AE20" s="169">
        <v>11</v>
      </c>
      <c r="AF20" s="116" t="s">
        <v>358</v>
      </c>
      <c r="AG20" s="169">
        <v>6</v>
      </c>
      <c r="AH20" s="114">
        <f>IF(OR(AD20="L",AD20="W"),"",IF(AE19="","",IF(AE19&lt;AG19,1,0)+IF(AE20&lt;AG20,1,0)+IF(AE21&lt;AG21,1,0)+IF(AE22&lt;AG22,1,0)+IF(AE23&lt;AG23,1,0)))</f>
        <v>3</v>
      </c>
      <c r="AI20" s="118">
        <f>IF(AJ19="","",IF(AJ19&gt;AL19,1,0)+IF(AJ20&gt;AL20,1,0)+IF(AJ21&gt;AL21,1,0)+IF(AJ22&gt;AL22,1,0)+IF(AJ23&gt;AL23,1,0))</f>
        <v>3</v>
      </c>
      <c r="AJ20" s="169">
        <v>11</v>
      </c>
      <c r="AK20" s="116" t="s">
        <v>358</v>
      </c>
      <c r="AL20" s="169">
        <v>8</v>
      </c>
      <c r="AM20" s="114">
        <f>IF(OR(AI20="L",AI20="W"),"",IF(AJ19="","",IF(AJ19&lt;AL19,1,0)+IF(AJ20&lt;AL20,1,0)+IF(AJ21&lt;AL21,1,0)+IF(AJ22&lt;AL22,1,0)+IF(AJ23&lt;AL23,1,0)))</f>
        <v>0</v>
      </c>
      <c r="AN20" s="118">
        <f>IF(AO19="","",IF(AO19&gt;AQ19,1,0)+IF(AO20&gt;AQ20,1,0)+IF(AO21&gt;AQ21,1,0)+IF(AO22&gt;AQ22,1,0)+IF(AO23&gt;AQ23,1,0))</f>
        <v>3</v>
      </c>
      <c r="AO20" s="169">
        <v>11</v>
      </c>
      <c r="AP20" s="116" t="s">
        <v>358</v>
      </c>
      <c r="AQ20" s="169">
        <v>6</v>
      </c>
      <c r="AR20" s="168">
        <f>IF(OR(AN20="L",AN20="W"),"",IF(AO19="","",IF(AO19&lt;AQ19,1,0)+IF(AO20&lt;AQ20,1,0)+IF(AO21&lt;AQ21,1,0)+IF(AO22&lt;AQ22,1,0)+IF(AO23&lt;AQ23,1,0)))</f>
        <v>0</v>
      </c>
      <c r="AS20" s="105"/>
      <c r="AT20" s="104"/>
      <c r="AU20" s="103"/>
      <c r="AV20" s="102"/>
      <c r="AW20" s="81"/>
    </row>
    <row r="21" spans="1:49" ht="12" customHeight="1" x14ac:dyDescent="0.2">
      <c r="A21" s="77">
        <f>A16+1</f>
        <v>3</v>
      </c>
      <c r="B21" s="77">
        <f>B16</f>
        <v>3</v>
      </c>
      <c r="C21" s="121"/>
      <c r="D21" s="122"/>
      <c r="E21" s="119"/>
      <c r="F21" s="112">
        <f>IF(INDEX($E$9:$AR$48,(F$5-1)*5+$B21,($A21-1)*5+4)="","",INDEX($E$9:$AR$48,(F$5-1)*5+$B21,($A21-1)*5+4))</f>
        <v>3</v>
      </c>
      <c r="G21" s="111" t="s">
        <v>358</v>
      </c>
      <c r="H21" s="110">
        <f>IF(INDEX($E$9:$AR$48,(H$5-1)*5+$B21,($A21-1)*5+2)="","",INDEX($E$9:$AR$48,(H$5-1)*5+$B21,($A21-1)*5+2))</f>
        <v>11</v>
      </c>
      <c r="I21" s="109"/>
      <c r="J21" s="113"/>
      <c r="K21" s="112">
        <f>IF(INDEX($E$9:$AR$48,(K$5-1)*5+$B21,($A21-1)*5+4)="","",INDEX($E$9:$AR$48,(K$5-1)*5+$B21,($A21-1)*5+4))</f>
        <v>3</v>
      </c>
      <c r="L21" s="111" t="s">
        <v>358</v>
      </c>
      <c r="M21" s="110">
        <f>IF(INDEX($E$9:$AR$48,(M$5-1)*5+$B21,($A21-1)*5+2)="","",INDEX($E$9:$AR$48,(M$5-1)*5+$B21,($A21-1)*5+2))</f>
        <v>11</v>
      </c>
      <c r="N21" s="109"/>
      <c r="O21" s="108"/>
      <c r="P21" s="107"/>
      <c r="Q21" s="107"/>
      <c r="R21" s="107"/>
      <c r="S21" s="157"/>
      <c r="T21" s="113"/>
      <c r="U21" s="156">
        <v>11</v>
      </c>
      <c r="V21" s="111" t="s">
        <v>358</v>
      </c>
      <c r="W21" s="156">
        <v>2</v>
      </c>
      <c r="X21" s="109"/>
      <c r="Y21" s="113"/>
      <c r="Z21" s="156">
        <v>11</v>
      </c>
      <c r="AA21" s="111" t="s">
        <v>358</v>
      </c>
      <c r="AB21" s="156">
        <v>4</v>
      </c>
      <c r="AC21" s="109"/>
      <c r="AD21" s="118"/>
      <c r="AE21" s="169">
        <v>11</v>
      </c>
      <c r="AF21" s="116" t="s">
        <v>358</v>
      </c>
      <c r="AG21" s="169">
        <v>6</v>
      </c>
      <c r="AH21" s="114"/>
      <c r="AI21" s="118"/>
      <c r="AJ21" s="169">
        <v>11</v>
      </c>
      <c r="AK21" s="116" t="s">
        <v>358</v>
      </c>
      <c r="AL21" s="169">
        <v>3</v>
      </c>
      <c r="AM21" s="114"/>
      <c r="AN21" s="118"/>
      <c r="AO21" s="169">
        <v>11</v>
      </c>
      <c r="AP21" s="116" t="s">
        <v>358</v>
      </c>
      <c r="AQ21" s="169">
        <v>7</v>
      </c>
      <c r="AR21" s="168"/>
      <c r="AS21" s="105"/>
      <c r="AT21" s="104"/>
      <c r="AU21" s="103"/>
      <c r="AV21" s="102"/>
      <c r="AW21" s="81"/>
    </row>
    <row r="22" spans="1:49" ht="12" customHeight="1" x14ac:dyDescent="0.2">
      <c r="A22" s="77">
        <f>A17+1</f>
        <v>3</v>
      </c>
      <c r="B22" s="77">
        <f>B17</f>
        <v>4</v>
      </c>
      <c r="C22" s="121"/>
      <c r="D22" s="120" t="s">
        <v>359</v>
      </c>
      <c r="E22" s="119"/>
      <c r="F22" s="112" t="str">
        <f>IF(INDEX($E$9:$AR$48,(F$5-1)*5+$B22,($A22-1)*5+4)="","",INDEX($E$9:$AR$48,(F$5-1)*5+$B22,($A22-1)*5+4))</f>
        <v/>
      </c>
      <c r="G22" s="111" t="s">
        <v>358</v>
      </c>
      <c r="H22" s="110" t="str">
        <f>IF(INDEX($E$9:$AR$48,(H$5-1)*5+$B22,($A22-1)*5+2)="","",INDEX($E$9:$AR$48,(H$5-1)*5+$B22,($A22-1)*5+2))</f>
        <v/>
      </c>
      <c r="I22" s="109"/>
      <c r="J22" s="113"/>
      <c r="K22" s="112" t="str">
        <f>IF(INDEX($E$9:$AR$48,(K$5-1)*5+$B22,($A22-1)*5+4)="","",INDEX($E$9:$AR$48,(K$5-1)*5+$B22,($A22-1)*5+4))</f>
        <v/>
      </c>
      <c r="L22" s="111" t="s">
        <v>358</v>
      </c>
      <c r="M22" s="110" t="str">
        <f>IF(INDEX($E$9:$AR$48,(M$5-1)*5+$B22,($A22-1)*5+2)="","",INDEX($E$9:$AR$48,(M$5-1)*5+$B22,($A22-1)*5+2))</f>
        <v/>
      </c>
      <c r="N22" s="109"/>
      <c r="O22" s="108"/>
      <c r="P22" s="107"/>
      <c r="Q22" s="107"/>
      <c r="R22" s="107"/>
      <c r="S22" s="157"/>
      <c r="T22" s="113"/>
      <c r="U22" s="156">
        <v>9</v>
      </c>
      <c r="V22" s="111" t="s">
        <v>358</v>
      </c>
      <c r="W22" s="156">
        <v>11</v>
      </c>
      <c r="X22" s="109"/>
      <c r="Y22" s="113"/>
      <c r="Z22" s="156"/>
      <c r="AA22" s="111" t="s">
        <v>358</v>
      </c>
      <c r="AB22" s="156"/>
      <c r="AC22" s="109"/>
      <c r="AD22" s="118"/>
      <c r="AE22" s="169">
        <v>4</v>
      </c>
      <c r="AF22" s="116" t="s">
        <v>358</v>
      </c>
      <c r="AG22" s="169">
        <v>11</v>
      </c>
      <c r="AH22" s="114"/>
      <c r="AI22" s="118"/>
      <c r="AJ22" s="169"/>
      <c r="AK22" s="116" t="s">
        <v>358</v>
      </c>
      <c r="AL22" s="169"/>
      <c r="AM22" s="114"/>
      <c r="AN22" s="118"/>
      <c r="AO22" s="169"/>
      <c r="AP22" s="116" t="s">
        <v>358</v>
      </c>
      <c r="AQ22" s="169"/>
      <c r="AR22" s="168"/>
      <c r="AS22" s="105"/>
      <c r="AT22" s="104"/>
      <c r="AU22" s="103"/>
      <c r="AV22" s="102"/>
      <c r="AW22" s="81"/>
    </row>
    <row r="23" spans="1:49" ht="12" customHeight="1" x14ac:dyDescent="0.2">
      <c r="A23" s="77">
        <f>A18+1</f>
        <v>3</v>
      </c>
      <c r="B23" s="77">
        <f>B18</f>
        <v>5</v>
      </c>
      <c r="C23" s="154"/>
      <c r="D23" s="153"/>
      <c r="E23" s="152"/>
      <c r="F23" s="151" t="str">
        <f>IF(INDEX($E$9:$AR$48,(F$5-1)*5+$B23,($A23-1)*5+4)="","",INDEX($E$9:$AR$48,(F$5-1)*5+$B23,($A23-1)*5+4))</f>
        <v/>
      </c>
      <c r="G23" s="144" t="s">
        <v>358</v>
      </c>
      <c r="H23" s="150" t="str">
        <f>IF(INDEX($E$9:$AR$48,(H$5-1)*5+$B23,($A23-1)*5+2)="","",INDEX($E$9:$AR$48,(H$5-1)*5+$B23,($A23-1)*5+2))</f>
        <v/>
      </c>
      <c r="I23" s="149"/>
      <c r="J23" s="145"/>
      <c r="K23" s="151" t="str">
        <f>IF(INDEX($E$9:$AR$48,(K$5-1)*5+$B23,($A23-1)*5+4)="","",INDEX($E$9:$AR$48,(K$5-1)*5+$B23,($A23-1)*5+4))</f>
        <v/>
      </c>
      <c r="L23" s="144" t="s">
        <v>358</v>
      </c>
      <c r="M23" s="150" t="str">
        <f>IF(INDEX($E$9:$AR$48,(M$5-1)*5+$B23,($A23-1)*5+2)="","",INDEX($E$9:$AR$48,(M$5-1)*5+$B23,($A23-1)*5+2))</f>
        <v/>
      </c>
      <c r="N23" s="149"/>
      <c r="O23" s="148"/>
      <c r="P23" s="147"/>
      <c r="Q23" s="147"/>
      <c r="R23" s="147"/>
      <c r="S23" s="146"/>
      <c r="T23" s="145"/>
      <c r="U23" s="143">
        <v>8</v>
      </c>
      <c r="V23" s="144" t="s">
        <v>358</v>
      </c>
      <c r="W23" s="143">
        <v>11</v>
      </c>
      <c r="X23" s="149"/>
      <c r="Y23" s="145"/>
      <c r="Z23" s="143"/>
      <c r="AA23" s="144" t="s">
        <v>358</v>
      </c>
      <c r="AB23" s="143"/>
      <c r="AC23" s="149"/>
      <c r="AD23" s="166"/>
      <c r="AE23" s="164">
        <v>8</v>
      </c>
      <c r="AF23" s="165" t="s">
        <v>358</v>
      </c>
      <c r="AG23" s="164">
        <v>11</v>
      </c>
      <c r="AH23" s="174"/>
      <c r="AI23" s="166"/>
      <c r="AJ23" s="164"/>
      <c r="AK23" s="165" t="s">
        <v>358</v>
      </c>
      <c r="AL23" s="164"/>
      <c r="AM23" s="174"/>
      <c r="AN23" s="166"/>
      <c r="AO23" s="164"/>
      <c r="AP23" s="165" t="s">
        <v>358</v>
      </c>
      <c r="AQ23" s="164"/>
      <c r="AR23" s="163"/>
      <c r="AS23" s="105"/>
      <c r="AT23" s="104"/>
      <c r="AU23" s="103"/>
      <c r="AV23" s="102"/>
      <c r="AW23" s="81"/>
    </row>
    <row r="24" spans="1:49" ht="12" customHeight="1" x14ac:dyDescent="0.2">
      <c r="A24" s="77">
        <f>A19+1</f>
        <v>4</v>
      </c>
      <c r="B24" s="77">
        <f>B19</f>
        <v>1</v>
      </c>
      <c r="C24" s="141">
        <v>4</v>
      </c>
      <c r="D24" s="140" t="s">
        <v>380</v>
      </c>
      <c r="E24" s="134" t="str">
        <f>IF(T9="","",IF(T9="○","×","○"))</f>
        <v>×</v>
      </c>
      <c r="F24" s="133">
        <f>IF(INDEX($E$9:$AR$48,(F$5-1)*5+$B24,($A24-1)*5+4)="","",INDEX($E$9:$AR$48,(F$5-1)*5+$B24,($A24-1)*5+4))</f>
        <v>7</v>
      </c>
      <c r="G24" s="132" t="s">
        <v>358</v>
      </c>
      <c r="H24" s="131">
        <f>IF(INDEX($E$9:$AR$48,(H$5-1)*5+$B24,($A24-1)*5+2)="","",INDEX($E$9:$AR$48,(H$5-1)*5+$B24,($A24-1)*5+2))</f>
        <v>11</v>
      </c>
      <c r="I24" s="130"/>
      <c r="J24" s="134" t="str">
        <f>IF(T14="","",IF(T14="○","×","○"))</f>
        <v>×</v>
      </c>
      <c r="K24" s="133">
        <f>IF(INDEX($E$9:$AR$48,(K$5-1)*5+$B24,($A24-1)*5+4)="","",INDEX($E$9:$AR$48,(K$5-1)*5+$B24,($A24-1)*5+4))</f>
        <v>4</v>
      </c>
      <c r="L24" s="132" t="s">
        <v>358</v>
      </c>
      <c r="M24" s="131">
        <f>IF(INDEX($E$9:$AR$48,(M$5-1)*5+$B24,($A24-1)*5+2)="","",INDEX($E$9:$AR$48,(M$5-1)*5+$B24,($A24-1)*5+2))</f>
        <v>11</v>
      </c>
      <c r="N24" s="130"/>
      <c r="O24" s="134" t="str">
        <f>IF(T19="","",IF(T19="○","×","○"))</f>
        <v>○</v>
      </c>
      <c r="P24" s="133">
        <f>IF(INDEX($E$9:$AR$48,(P$5-1)*5+$B24,($A24-1)*5+4)="","",INDEX($E$9:$AR$48,(P$5-1)*5+$B24,($A24-1)*5+4))</f>
        <v>13</v>
      </c>
      <c r="Q24" s="132" t="s">
        <v>358</v>
      </c>
      <c r="R24" s="131">
        <f>IF(INDEX($E$9:$AR$48,(R$5-1)*5+$B24,($A24-1)*5+2)="","",INDEX($E$9:$AR$48,(R$5-1)*5+$B24,($A24-1)*5+2))</f>
        <v>11</v>
      </c>
      <c r="S24" s="130"/>
      <c r="T24" s="129" t="str">
        <f>IF(T25="","",IF(T25&gt;X25,"○","×"))</f>
        <v/>
      </c>
      <c r="U24" s="128"/>
      <c r="V24" s="128"/>
      <c r="W24" s="128"/>
      <c r="X24" s="161"/>
      <c r="Y24" s="134" t="str">
        <f>IF(Y25="","",IF(Y25="W","○",IF(Y25="L","×",IF(Y25&gt;AC25,"○","×"))))</f>
        <v>×</v>
      </c>
      <c r="Z24" s="159">
        <v>11</v>
      </c>
      <c r="AA24" s="160" t="s">
        <v>358</v>
      </c>
      <c r="AB24" s="159">
        <v>13</v>
      </c>
      <c r="AC24" s="162"/>
      <c r="AD24" s="134" t="str">
        <f>IF(AD25="","",IF(AD25="W","○",IF(AD25="L","×",IF(AD25&gt;AH25,"○","×"))))</f>
        <v>×</v>
      </c>
      <c r="AE24" s="159">
        <v>5</v>
      </c>
      <c r="AF24" s="160" t="s">
        <v>358</v>
      </c>
      <c r="AG24" s="159">
        <v>11</v>
      </c>
      <c r="AH24" s="162"/>
      <c r="AI24" s="134" t="str">
        <f>IF(AI25="","",IF(AI25="W","○",IF(AI25="L","×",IF(AI25&gt;AM25,"○","×"))))</f>
        <v>×</v>
      </c>
      <c r="AJ24" s="159">
        <v>12</v>
      </c>
      <c r="AK24" s="160" t="s">
        <v>358</v>
      </c>
      <c r="AL24" s="159">
        <v>14</v>
      </c>
      <c r="AM24" s="162"/>
      <c r="AN24" s="134" t="str">
        <f>IF(AN25="","",IF(AN25="W","○",IF(AN25="L","×",IF(AN25&gt;AR25,"○","×"))))</f>
        <v>×</v>
      </c>
      <c r="AO24" s="159">
        <v>14</v>
      </c>
      <c r="AP24" s="160" t="s">
        <v>358</v>
      </c>
      <c r="AQ24" s="159">
        <v>12</v>
      </c>
      <c r="AR24" s="158"/>
      <c r="AS24" s="126">
        <f>IF($D24="","",COUNTIF($E24:$AR28,"○"))</f>
        <v>1</v>
      </c>
      <c r="AT24" s="125">
        <f>IF($D24="","",COUNTIF($E24:$AR28,"×"))</f>
        <v>6</v>
      </c>
      <c r="AU24" s="124">
        <f>IF($D24="","",AS24*2+AT24)</f>
        <v>8</v>
      </c>
      <c r="AV24" s="123">
        <f>IF($D24="","",RANK(AU24,$AU$9:$AU$48))</f>
        <v>8</v>
      </c>
      <c r="AW24" s="81"/>
    </row>
    <row r="25" spans="1:49" ht="12" customHeight="1" x14ac:dyDescent="0.2">
      <c r="A25" s="77">
        <f>A20+1</f>
        <v>4</v>
      </c>
      <c r="B25" s="77">
        <f>B20</f>
        <v>2</v>
      </c>
      <c r="C25" s="121"/>
      <c r="D25" s="122"/>
      <c r="E25" s="119">
        <f>IF(T10="W","L",IF(T10="L","W",IF(T10="","",X10)))</f>
        <v>1</v>
      </c>
      <c r="F25" s="112">
        <f>IF(INDEX($E$9:$AR$48,(F$5-1)*5+$B25,($A25-1)*5+4)="","",INDEX($E$9:$AR$48,(F$5-1)*5+$B25,($A25-1)*5+4))</f>
        <v>4</v>
      </c>
      <c r="G25" s="111" t="s">
        <v>358</v>
      </c>
      <c r="H25" s="110">
        <f>IF(INDEX($E$9:$AR$48,(H$5-1)*5+$B25,($A25-1)*5+2)="","",INDEX($E$9:$AR$48,(H$5-1)*5+$B25,($A25-1)*5+2))</f>
        <v>11</v>
      </c>
      <c r="I25" s="109">
        <f>IF(OR(E25="L",E25="W"),"",T10)</f>
        <v>3</v>
      </c>
      <c r="J25" s="113">
        <f>IF(T15="W","L",IF(T15="L","W",IF(T15="","",X15)))</f>
        <v>0</v>
      </c>
      <c r="K25" s="112">
        <f>IF(INDEX($E$9:$AR$48,(K$5-1)*5+$B25,($A25-1)*5+4)="","",INDEX($E$9:$AR$48,(K$5-1)*5+$B25,($A25-1)*5+4))</f>
        <v>9</v>
      </c>
      <c r="L25" s="111" t="s">
        <v>358</v>
      </c>
      <c r="M25" s="110">
        <f>IF(INDEX($E$9:$AR$48,(M$5-1)*5+$B25,($A25-1)*5+2)="","",INDEX($E$9:$AR$48,(M$5-1)*5+$B25,($A25-1)*5+2))</f>
        <v>11</v>
      </c>
      <c r="N25" s="109">
        <f>IF(OR(J25="L",J25="W"),"",T15)</f>
        <v>3</v>
      </c>
      <c r="O25" s="113">
        <f>IF(T20="W","L",IF(T20="L","W",IF(T20="","",X20)))</f>
        <v>3</v>
      </c>
      <c r="P25" s="112">
        <f>IF(INDEX($E$9:$AR$48,(P$5-1)*5+$B25,($A25-1)*5+4)="","",INDEX($E$9:$AR$48,(P$5-1)*5+$B25,($A25-1)*5+4))</f>
        <v>8</v>
      </c>
      <c r="Q25" s="111" t="s">
        <v>358</v>
      </c>
      <c r="R25" s="110">
        <f>IF(INDEX($E$9:$AR$48,(R$5-1)*5+$B25,($A25-1)*5+2)="","",INDEX($E$9:$AR$48,(R$5-1)*5+$B25,($A25-1)*5+2))</f>
        <v>11</v>
      </c>
      <c r="S25" s="109">
        <f>IF(OR(O25="L",O25="W"),"",T20)</f>
        <v>2</v>
      </c>
      <c r="T25" s="108"/>
      <c r="U25" s="107"/>
      <c r="V25" s="107"/>
      <c r="W25" s="107"/>
      <c r="X25" s="157"/>
      <c r="Y25" s="113">
        <f>IF(Z24="","",IF(Z24&gt;AB24,1,0)+IF(Z25&gt;AB25,1,0)+IF(Z26&gt;AB26,1,0)+IF(Z27&gt;AB27,1,0)+IF(Z28&gt;AB28,1,0))</f>
        <v>0</v>
      </c>
      <c r="Z25" s="156">
        <v>5</v>
      </c>
      <c r="AA25" s="111" t="s">
        <v>358</v>
      </c>
      <c r="AB25" s="156">
        <v>11</v>
      </c>
      <c r="AC25" s="109">
        <f>IF(OR(Y25="L",Y25="W"),"",IF(Z24="","",IF(Z24&lt;AB24,1,0)+IF(Z25&lt;AB25,1,0)+IF(Z26&lt;AB26,1,0)+IF(Z27&lt;AB27,1,0)+IF(Z28&lt;AB28,1,0)))</f>
        <v>3</v>
      </c>
      <c r="AD25" s="113">
        <f>IF(AE24="","",IF(AE24&gt;AG24,1,0)+IF(AE25&gt;AG25,1,0)+IF(AE26&gt;AG26,1,0)+IF(AE27&gt;AG27,1,0)+IF(AE28&gt;AG28,1,0))</f>
        <v>0</v>
      </c>
      <c r="AE25" s="156">
        <v>9</v>
      </c>
      <c r="AF25" s="111" t="s">
        <v>358</v>
      </c>
      <c r="AG25" s="156">
        <v>11</v>
      </c>
      <c r="AH25" s="109">
        <f>IF(OR(AD25="L",AD25="W"),"",IF(AE24="","",IF(AE24&lt;AG24,1,0)+IF(AE25&lt;AG25,1,0)+IF(AE26&lt;AG26,1,0)+IF(AE27&lt;AG27,1,0)+IF(AE28&lt;AG28,1,0)))</f>
        <v>3</v>
      </c>
      <c r="AI25" s="113">
        <f>IF(AJ24="","",IF(AJ24&gt;AL24,1,0)+IF(AJ25&gt;AL25,1,0)+IF(AJ26&gt;AL26,1,0)+IF(AJ27&gt;AL27,1,0)+IF(AJ28&gt;AL28,1,0))</f>
        <v>0</v>
      </c>
      <c r="AJ25" s="156">
        <v>10</v>
      </c>
      <c r="AK25" s="111" t="s">
        <v>358</v>
      </c>
      <c r="AL25" s="156">
        <v>12</v>
      </c>
      <c r="AM25" s="109">
        <f>IF(OR(AI25="L",AI25="W"),"",IF(AJ24="","",IF(AJ24&lt;AL24,1,0)+IF(AJ25&lt;AL25,1,0)+IF(AJ26&lt;AL26,1,0)+IF(AJ27&lt;AL27,1,0)+IF(AJ28&lt;AL28,1,0)))</f>
        <v>3</v>
      </c>
      <c r="AN25" s="113">
        <f>IF(AO24="","",IF(AO24&gt;AQ24,1,0)+IF(AO25&gt;AQ25,1,0)+IF(AO26&gt;AQ26,1,0)+IF(AO27&gt;AQ27,1,0)+IF(AO28&gt;AQ28,1,0))</f>
        <v>2</v>
      </c>
      <c r="AO25" s="156">
        <v>13</v>
      </c>
      <c r="AP25" s="111" t="s">
        <v>358</v>
      </c>
      <c r="AQ25" s="156">
        <v>11</v>
      </c>
      <c r="AR25" s="155">
        <f>IF(OR(AN25="L",AN25="W"),"",IF(AO24="","",IF(AO24&lt;AQ24,1,0)+IF(AO25&lt;AQ25,1,0)+IF(AO26&lt;AQ26,1,0)+IF(AO27&lt;AQ27,1,0)+IF(AO28&lt;AQ28,1,0)))</f>
        <v>3</v>
      </c>
      <c r="AS25" s="105"/>
      <c r="AT25" s="104"/>
      <c r="AU25" s="103"/>
      <c r="AV25" s="102"/>
      <c r="AW25" s="81"/>
    </row>
    <row r="26" spans="1:49" ht="12" customHeight="1" x14ac:dyDescent="0.2">
      <c r="A26" s="77">
        <f>A21+1</f>
        <v>4</v>
      </c>
      <c r="B26" s="77">
        <f>B21</f>
        <v>3</v>
      </c>
      <c r="C26" s="121"/>
      <c r="D26" s="122"/>
      <c r="E26" s="119"/>
      <c r="F26" s="112">
        <f>IF(INDEX($E$9:$AR$48,(F$5-1)*5+$B26,($A26-1)*5+4)="","",INDEX($E$9:$AR$48,(F$5-1)*5+$B26,($A26-1)*5+4))</f>
        <v>11</v>
      </c>
      <c r="G26" s="111" t="s">
        <v>358</v>
      </c>
      <c r="H26" s="110">
        <f>IF(INDEX($E$9:$AR$48,(H$5-1)*5+$B26,($A26-1)*5+2)="","",INDEX($E$9:$AR$48,(H$5-1)*5+$B26,($A26-1)*5+2))</f>
        <v>8</v>
      </c>
      <c r="I26" s="109"/>
      <c r="J26" s="113"/>
      <c r="K26" s="112">
        <f>IF(INDEX($E$9:$AR$48,(K$5-1)*5+$B26,($A26-1)*5+4)="","",INDEX($E$9:$AR$48,(K$5-1)*5+$B26,($A26-1)*5+4))</f>
        <v>10</v>
      </c>
      <c r="L26" s="111" t="s">
        <v>358</v>
      </c>
      <c r="M26" s="110">
        <f>IF(INDEX($E$9:$AR$48,(M$5-1)*5+$B26,($A26-1)*5+2)="","",INDEX($E$9:$AR$48,(M$5-1)*5+$B26,($A26-1)*5+2))</f>
        <v>12</v>
      </c>
      <c r="N26" s="109"/>
      <c r="O26" s="113"/>
      <c r="P26" s="112">
        <f>IF(INDEX($E$9:$AR$48,(P$5-1)*5+$B26,($A26-1)*5+4)="","",INDEX($E$9:$AR$48,(P$5-1)*5+$B26,($A26-1)*5+4))</f>
        <v>2</v>
      </c>
      <c r="Q26" s="111" t="s">
        <v>358</v>
      </c>
      <c r="R26" s="110">
        <f>IF(INDEX($E$9:$AR$48,(R$5-1)*5+$B26,($A26-1)*5+2)="","",INDEX($E$9:$AR$48,(R$5-1)*5+$B26,($A26-1)*5+2))</f>
        <v>11</v>
      </c>
      <c r="S26" s="109"/>
      <c r="T26" s="108"/>
      <c r="U26" s="107"/>
      <c r="V26" s="107"/>
      <c r="W26" s="107"/>
      <c r="X26" s="157"/>
      <c r="Y26" s="113"/>
      <c r="Z26" s="156">
        <v>9</v>
      </c>
      <c r="AA26" s="111" t="s">
        <v>358</v>
      </c>
      <c r="AB26" s="156">
        <v>11</v>
      </c>
      <c r="AC26" s="109"/>
      <c r="AD26" s="113"/>
      <c r="AE26" s="156">
        <v>10</v>
      </c>
      <c r="AF26" s="111" t="s">
        <v>358</v>
      </c>
      <c r="AG26" s="156">
        <v>12</v>
      </c>
      <c r="AH26" s="109"/>
      <c r="AI26" s="113"/>
      <c r="AJ26" s="156">
        <v>10</v>
      </c>
      <c r="AK26" s="111" t="s">
        <v>358</v>
      </c>
      <c r="AL26" s="156">
        <v>12</v>
      </c>
      <c r="AM26" s="109"/>
      <c r="AN26" s="113"/>
      <c r="AO26" s="156">
        <v>6</v>
      </c>
      <c r="AP26" s="111" t="s">
        <v>358</v>
      </c>
      <c r="AQ26" s="156">
        <v>11</v>
      </c>
      <c r="AR26" s="155"/>
      <c r="AS26" s="105"/>
      <c r="AT26" s="104"/>
      <c r="AU26" s="103"/>
      <c r="AV26" s="102"/>
      <c r="AW26" s="81"/>
    </row>
    <row r="27" spans="1:49" ht="12" customHeight="1" x14ac:dyDescent="0.2">
      <c r="A27" s="77">
        <f>A22+1</f>
        <v>4</v>
      </c>
      <c r="B27" s="77">
        <f>B22</f>
        <v>4</v>
      </c>
      <c r="C27" s="121"/>
      <c r="D27" s="120" t="s">
        <v>379</v>
      </c>
      <c r="E27" s="119"/>
      <c r="F27" s="112">
        <f>IF(INDEX($E$9:$AR$48,(F$5-1)*5+$B27,($A27-1)*5+4)="","",INDEX($E$9:$AR$48,(F$5-1)*5+$B27,($A27-1)*5+4))</f>
        <v>6</v>
      </c>
      <c r="G27" s="111" t="s">
        <v>358</v>
      </c>
      <c r="H27" s="110">
        <f>IF(INDEX($E$9:$AR$48,(H$5-1)*5+$B27,($A27-1)*5+2)="","",INDEX($E$9:$AR$48,(H$5-1)*5+$B27,($A27-1)*5+2))</f>
        <v>11</v>
      </c>
      <c r="I27" s="109"/>
      <c r="J27" s="113"/>
      <c r="K27" s="112" t="str">
        <f>IF(INDEX($E$9:$AR$48,(K$5-1)*5+$B27,($A27-1)*5+4)="","",INDEX($E$9:$AR$48,(K$5-1)*5+$B27,($A27-1)*5+4))</f>
        <v/>
      </c>
      <c r="L27" s="111" t="s">
        <v>358</v>
      </c>
      <c r="M27" s="110" t="str">
        <f>IF(INDEX($E$9:$AR$48,(M$5-1)*5+$B27,($A27-1)*5+2)="","",INDEX($E$9:$AR$48,(M$5-1)*5+$B27,($A27-1)*5+2))</f>
        <v/>
      </c>
      <c r="N27" s="109"/>
      <c r="O27" s="113"/>
      <c r="P27" s="112">
        <f>IF(INDEX($E$9:$AR$48,(P$5-1)*5+$B27,($A27-1)*5+4)="","",INDEX($E$9:$AR$48,(P$5-1)*5+$B27,($A27-1)*5+4))</f>
        <v>11</v>
      </c>
      <c r="Q27" s="111" t="s">
        <v>358</v>
      </c>
      <c r="R27" s="110">
        <f>IF(INDEX($E$9:$AR$48,(R$5-1)*5+$B27,($A27-1)*5+2)="","",INDEX($E$9:$AR$48,(R$5-1)*5+$B27,($A27-1)*5+2))</f>
        <v>9</v>
      </c>
      <c r="S27" s="109"/>
      <c r="T27" s="108"/>
      <c r="U27" s="107"/>
      <c r="V27" s="107"/>
      <c r="W27" s="107"/>
      <c r="X27" s="157"/>
      <c r="Y27" s="113"/>
      <c r="Z27" s="156"/>
      <c r="AA27" s="111" t="s">
        <v>358</v>
      </c>
      <c r="AB27" s="156"/>
      <c r="AC27" s="109"/>
      <c r="AD27" s="113"/>
      <c r="AE27" s="156"/>
      <c r="AF27" s="111" t="s">
        <v>358</v>
      </c>
      <c r="AG27" s="156"/>
      <c r="AH27" s="109"/>
      <c r="AI27" s="113"/>
      <c r="AJ27" s="156"/>
      <c r="AK27" s="111" t="s">
        <v>358</v>
      </c>
      <c r="AL27" s="156"/>
      <c r="AM27" s="109"/>
      <c r="AN27" s="113"/>
      <c r="AO27" s="156">
        <v>3</v>
      </c>
      <c r="AP27" s="111" t="s">
        <v>358</v>
      </c>
      <c r="AQ27" s="156">
        <v>11</v>
      </c>
      <c r="AR27" s="155"/>
      <c r="AS27" s="105"/>
      <c r="AT27" s="104"/>
      <c r="AU27" s="103"/>
      <c r="AV27" s="102"/>
      <c r="AW27" s="81"/>
    </row>
    <row r="28" spans="1:49" ht="12" customHeight="1" x14ac:dyDescent="0.2">
      <c r="A28" s="77">
        <f>A23+1</f>
        <v>4</v>
      </c>
      <c r="B28" s="77">
        <f>B23</f>
        <v>5</v>
      </c>
      <c r="C28" s="154"/>
      <c r="D28" s="153"/>
      <c r="E28" s="152"/>
      <c r="F28" s="151" t="str">
        <f>IF(INDEX($E$9:$AR$48,(F$5-1)*5+$B28,($A28-1)*5+4)="","",INDEX($E$9:$AR$48,(F$5-1)*5+$B28,($A28-1)*5+4))</f>
        <v/>
      </c>
      <c r="G28" s="144" t="s">
        <v>358</v>
      </c>
      <c r="H28" s="150" t="str">
        <f>IF(INDEX($E$9:$AR$48,(H$5-1)*5+$B28,($A28-1)*5+2)="","",INDEX($E$9:$AR$48,(H$5-1)*5+$B28,($A28-1)*5+2))</f>
        <v/>
      </c>
      <c r="I28" s="149"/>
      <c r="J28" s="145"/>
      <c r="K28" s="151" t="str">
        <f>IF(INDEX($E$9:$AR$48,(K$5-1)*5+$B28,($A28-1)*5+4)="","",INDEX($E$9:$AR$48,(K$5-1)*5+$B28,($A28-1)*5+4))</f>
        <v/>
      </c>
      <c r="L28" s="144" t="s">
        <v>358</v>
      </c>
      <c r="M28" s="150" t="str">
        <f>IF(INDEX($E$9:$AR$48,(M$5-1)*5+$B28,($A28-1)*5+2)="","",INDEX($E$9:$AR$48,(M$5-1)*5+$B28,($A28-1)*5+2))</f>
        <v/>
      </c>
      <c r="N28" s="149"/>
      <c r="O28" s="145"/>
      <c r="P28" s="151">
        <f>IF(INDEX($E$9:$AR$48,(P$5-1)*5+$B28,($A28-1)*5+4)="","",INDEX($E$9:$AR$48,(P$5-1)*5+$B28,($A28-1)*5+4))</f>
        <v>11</v>
      </c>
      <c r="Q28" s="144" t="s">
        <v>358</v>
      </c>
      <c r="R28" s="150">
        <f>IF(INDEX($E$9:$AR$48,(R$5-1)*5+$B28,($A28-1)*5+2)="","",INDEX($E$9:$AR$48,(R$5-1)*5+$B28,($A28-1)*5+2))</f>
        <v>8</v>
      </c>
      <c r="S28" s="149"/>
      <c r="T28" s="148"/>
      <c r="U28" s="147"/>
      <c r="V28" s="147"/>
      <c r="W28" s="147"/>
      <c r="X28" s="146"/>
      <c r="Y28" s="145"/>
      <c r="Z28" s="143"/>
      <c r="AA28" s="144" t="s">
        <v>358</v>
      </c>
      <c r="AB28" s="143"/>
      <c r="AC28" s="149"/>
      <c r="AD28" s="145"/>
      <c r="AE28" s="143"/>
      <c r="AF28" s="144" t="s">
        <v>358</v>
      </c>
      <c r="AG28" s="143"/>
      <c r="AH28" s="149"/>
      <c r="AI28" s="145"/>
      <c r="AJ28" s="143"/>
      <c r="AK28" s="144" t="s">
        <v>358</v>
      </c>
      <c r="AL28" s="143"/>
      <c r="AM28" s="149"/>
      <c r="AN28" s="145"/>
      <c r="AO28" s="143">
        <v>6</v>
      </c>
      <c r="AP28" s="144" t="s">
        <v>358</v>
      </c>
      <c r="AQ28" s="143">
        <v>11</v>
      </c>
      <c r="AR28" s="142"/>
      <c r="AS28" s="105"/>
      <c r="AT28" s="104"/>
      <c r="AU28" s="103"/>
      <c r="AV28" s="102"/>
      <c r="AW28" s="81"/>
    </row>
    <row r="29" spans="1:49" ht="12" customHeight="1" x14ac:dyDescent="0.2">
      <c r="A29" s="77">
        <f>A24+1</f>
        <v>5</v>
      </c>
      <c r="B29" s="77">
        <f>B24</f>
        <v>1</v>
      </c>
      <c r="C29" s="141">
        <v>5</v>
      </c>
      <c r="D29" s="140" t="s">
        <v>378</v>
      </c>
      <c r="E29" s="134" t="str">
        <f>IF(Y9="","",IF(Y9="○","×","○"))</f>
        <v>×</v>
      </c>
      <c r="F29" s="133">
        <f>IF(INDEX($E$9:$AR$48,(F$5-1)*5+$B29,($A29-1)*5+4)="","",INDEX($E$9:$AR$48,(F$5-1)*5+$B29,($A29-1)*5+4))</f>
        <v>2</v>
      </c>
      <c r="G29" s="132" t="s">
        <v>358</v>
      </c>
      <c r="H29" s="131">
        <f>IF(INDEX($E$9:$AR$48,(H$5-1)*5+$B29,($A29-1)*5+2)="","",INDEX($E$9:$AR$48,(H$5-1)*5+$B29,($A29-1)*5+2))</f>
        <v>11</v>
      </c>
      <c r="I29" s="130"/>
      <c r="J29" s="134" t="str">
        <f>IF(Y14="","",IF(Y14="○","×","○"))</f>
        <v>×</v>
      </c>
      <c r="K29" s="133">
        <f>IF(INDEX($E$9:$AR$48,(K$5-1)*5+$B29,($A29-1)*5+4)="","",INDEX($E$9:$AR$48,(K$5-1)*5+$B29,($A29-1)*5+4))</f>
        <v>3</v>
      </c>
      <c r="L29" s="132" t="s">
        <v>358</v>
      </c>
      <c r="M29" s="131">
        <f>IF(INDEX($E$9:$AR$48,(M$5-1)*5+$B29,($A29-1)*5+2)="","",INDEX($E$9:$AR$48,(M$5-1)*5+$B29,($A29-1)*5+2))</f>
        <v>11</v>
      </c>
      <c r="N29" s="130"/>
      <c r="O29" s="134" t="str">
        <f>IF(Y19="","",IF(Y19="○","×","○"))</f>
        <v>×</v>
      </c>
      <c r="P29" s="133">
        <f>IF(INDEX($E$9:$AR$48,(P$5-1)*5+$B29,($A29-1)*5+4)="","",INDEX($E$9:$AR$48,(P$5-1)*5+$B29,($A29-1)*5+4))</f>
        <v>6</v>
      </c>
      <c r="Q29" s="132" t="s">
        <v>358</v>
      </c>
      <c r="R29" s="131">
        <f>IF(INDEX($E$9:$AR$48,(R$5-1)*5+$B29,($A29-1)*5+2)="","",INDEX($E$9:$AR$48,(R$5-1)*5+$B29,($A29-1)*5+2))</f>
        <v>11</v>
      </c>
      <c r="S29" s="130"/>
      <c r="T29" s="134" t="str">
        <f>IF(Y24="","",IF(Y24="○","×","○"))</f>
        <v>○</v>
      </c>
      <c r="U29" s="133">
        <f>IF(INDEX($E$9:$AR$48,(U$5-1)*5+$B29,($A29-1)*5+4)="","",INDEX($E$9:$AR$48,(U$5-1)*5+$B29,($A29-1)*5+4))</f>
        <v>13</v>
      </c>
      <c r="V29" s="132" t="s">
        <v>358</v>
      </c>
      <c r="W29" s="131">
        <f>IF(INDEX($E$9:$AR$48,(W$5-1)*5+$B29,($A29-1)*5+2)="","",INDEX($E$9:$AR$48,(W$5-1)*5+$B29,($A29-1)*5+2))</f>
        <v>11</v>
      </c>
      <c r="X29" s="130"/>
      <c r="Y29" s="129" t="str">
        <f>IF(Y30="","",IF(Y30&gt;AC30,"○","×"))</f>
        <v/>
      </c>
      <c r="Z29" s="128"/>
      <c r="AA29" s="128"/>
      <c r="AB29" s="128"/>
      <c r="AC29" s="161"/>
      <c r="AD29" s="134" t="str">
        <f>IF(AD30="","",IF(AD30="W","○",IF(AD30="L","×",IF(AD30&gt;AH30,"○","×"))))</f>
        <v>×</v>
      </c>
      <c r="AE29" s="159">
        <v>4</v>
      </c>
      <c r="AF29" s="160" t="s">
        <v>358</v>
      </c>
      <c r="AG29" s="159">
        <v>11</v>
      </c>
      <c r="AH29" s="162"/>
      <c r="AI29" s="134" t="str">
        <f>IF(AI30="","",IF(AI30="W","○",IF(AI30="L","×",IF(AI30&gt;AM30,"○","×"))))</f>
        <v>○</v>
      </c>
      <c r="AJ29" s="159">
        <v>11</v>
      </c>
      <c r="AK29" s="160" t="s">
        <v>358</v>
      </c>
      <c r="AL29" s="159">
        <v>8</v>
      </c>
      <c r="AM29" s="162"/>
      <c r="AN29" s="134" t="str">
        <f>IF(AN30="","",IF(AN30="W","○",IF(AN30="L","×",IF(AN30&gt;AR30,"○","×"))))</f>
        <v>×</v>
      </c>
      <c r="AO29" s="159">
        <v>11</v>
      </c>
      <c r="AP29" s="160" t="s">
        <v>358</v>
      </c>
      <c r="AQ29" s="159">
        <v>6</v>
      </c>
      <c r="AR29" s="158"/>
      <c r="AS29" s="126">
        <f>IF($D29="","",COUNTIF($E29:$AR33,"○"))</f>
        <v>2</v>
      </c>
      <c r="AT29" s="125">
        <f>IF($D29="","",COUNTIF($E29:$AR33,"×"))</f>
        <v>5</v>
      </c>
      <c r="AU29" s="124">
        <f>IF($D29="","",AS29*2+AT29)</f>
        <v>9</v>
      </c>
      <c r="AV29" s="123">
        <f>IF($D29="","",RANK(AU29,$AU$9:$AU$48))</f>
        <v>7</v>
      </c>
      <c r="AW29" s="81"/>
    </row>
    <row r="30" spans="1:49" ht="12" customHeight="1" x14ac:dyDescent="0.2">
      <c r="A30" s="77">
        <f>A25+1</f>
        <v>5</v>
      </c>
      <c r="B30" s="77">
        <f>B25</f>
        <v>2</v>
      </c>
      <c r="C30" s="121"/>
      <c r="D30" s="122"/>
      <c r="E30" s="119">
        <f>IF(Y10="W","L",IF(Y10="L","W",IF(Y10="","",AC10)))</f>
        <v>1</v>
      </c>
      <c r="F30" s="112">
        <f>IF(INDEX($E$9:$AR$48,(F$5-1)*5+$B30,($A30-1)*5+4)="","",INDEX($E$9:$AR$48,(F$5-1)*5+$B30,($A30-1)*5+4))</f>
        <v>4</v>
      </c>
      <c r="G30" s="111" t="s">
        <v>358</v>
      </c>
      <c r="H30" s="110">
        <f>IF(INDEX($E$9:$AR$48,(H$5-1)*5+$B30,($A30-1)*5+2)="","",INDEX($E$9:$AR$48,(H$5-1)*5+$B30,($A30-1)*5+2))</f>
        <v>11</v>
      </c>
      <c r="I30" s="109">
        <f>IF(OR(E30="L",E30="W"),"",Y10)</f>
        <v>3</v>
      </c>
      <c r="J30" s="113">
        <f>IF(Y15="W","L",IF(Y15="L","W",IF(Y15="","",AC15)))</f>
        <v>0</v>
      </c>
      <c r="K30" s="112">
        <f>IF(INDEX($E$9:$AR$48,(K$5-1)*5+$B30,($A30-1)*5+4)="","",INDEX($E$9:$AR$48,(K$5-1)*5+$B30,($A30-1)*5+4))</f>
        <v>5</v>
      </c>
      <c r="L30" s="111" t="s">
        <v>358</v>
      </c>
      <c r="M30" s="110">
        <f>IF(INDEX($E$9:$AR$48,(M$5-1)*5+$B30,($A30-1)*5+2)="","",INDEX($E$9:$AR$48,(M$5-1)*5+$B30,($A30-1)*5+2))</f>
        <v>11</v>
      </c>
      <c r="N30" s="109">
        <f>IF(OR(J30="L",J30="W"),"",Y15)</f>
        <v>3</v>
      </c>
      <c r="O30" s="113">
        <f>IF(Y20="W","L",IF(Y20="L","W",IF(Y20="","",AC20)))</f>
        <v>0</v>
      </c>
      <c r="P30" s="112">
        <f>IF(INDEX($E$9:$AR$48,(P$5-1)*5+$B30,($A30-1)*5+4)="","",INDEX($E$9:$AR$48,(P$5-1)*5+$B30,($A30-1)*5+4))</f>
        <v>7</v>
      </c>
      <c r="Q30" s="111" t="s">
        <v>358</v>
      </c>
      <c r="R30" s="110">
        <f>IF(INDEX($E$9:$AR$48,(R$5-1)*5+$B30,($A30-1)*5+2)="","",INDEX($E$9:$AR$48,(R$5-1)*5+$B30,($A30-1)*5+2))</f>
        <v>11</v>
      </c>
      <c r="S30" s="109">
        <f>IF(OR(O30="L",O30="W"),"",Y20)</f>
        <v>3</v>
      </c>
      <c r="T30" s="113">
        <f>IF(Y25="W","L",IF(Y25="L","W",IF(Y25="","",AC25)))</f>
        <v>3</v>
      </c>
      <c r="U30" s="112">
        <f>IF(INDEX($E$9:$AR$48,(U$5-1)*5+$B30,($A30-1)*5+4)="","",INDEX($E$9:$AR$48,(U$5-1)*5+$B30,($A30-1)*5+4))</f>
        <v>11</v>
      </c>
      <c r="V30" s="111" t="s">
        <v>358</v>
      </c>
      <c r="W30" s="110">
        <f>IF(INDEX($E$9:$AR$48,(W$5-1)*5+$B30,($A30-1)*5+2)="","",INDEX($E$9:$AR$48,(W$5-1)*5+$B30,($A30-1)*5+2))</f>
        <v>5</v>
      </c>
      <c r="X30" s="109">
        <f>IF(OR(T30="L",T30="W"),"",Y25)</f>
        <v>0</v>
      </c>
      <c r="Y30" s="108"/>
      <c r="Z30" s="107"/>
      <c r="AA30" s="107"/>
      <c r="AB30" s="107"/>
      <c r="AC30" s="157"/>
      <c r="AD30" s="113">
        <f>IF(AE29="","",IF(AE29&gt;AG29,1,0)+IF(AE30&gt;AG30,1,0)+IF(AE31&gt;AG31,1,0)+IF(AE32&gt;AG32,1,0)+IF(AE33&gt;AG33,1,0))</f>
        <v>1</v>
      </c>
      <c r="AE30" s="156">
        <v>6</v>
      </c>
      <c r="AF30" s="111" t="s">
        <v>358</v>
      </c>
      <c r="AG30" s="156">
        <v>11</v>
      </c>
      <c r="AH30" s="109">
        <f>IF(OR(AD30="L",AD30="W"),"",IF(AE29="","",IF(AE29&lt;AG29,1,0)+IF(AE30&lt;AG30,1,0)+IF(AE31&lt;AG31,1,0)+IF(AE32&lt;AG32,1,0)+IF(AE33&lt;AG33,1,0)))</f>
        <v>3</v>
      </c>
      <c r="AI30" s="113">
        <f>IF(AJ29="","",IF(AJ29&gt;AL29,1,0)+IF(AJ30&gt;AL30,1,0)+IF(AJ31&gt;AL31,1,0)+IF(AJ32&gt;AL32,1,0)+IF(AJ33&gt;AL33,1,0))</f>
        <v>3</v>
      </c>
      <c r="AJ30" s="156">
        <v>11</v>
      </c>
      <c r="AK30" s="111" t="s">
        <v>358</v>
      </c>
      <c r="AL30" s="156">
        <v>8</v>
      </c>
      <c r="AM30" s="109">
        <f>IF(OR(AI30="L",AI30="W"),"",IF(AJ29="","",IF(AJ29&lt;AL29,1,0)+IF(AJ30&lt;AL30,1,0)+IF(AJ31&lt;AL31,1,0)+IF(AJ32&lt;AL32,1,0)+IF(AJ33&lt;AL33,1,0)))</f>
        <v>0</v>
      </c>
      <c r="AN30" s="113">
        <f>IF(AO29="","",IF(AO29&gt;AQ29,1,0)+IF(AO30&gt;AQ30,1,0)+IF(AO31&gt;AQ31,1,0)+IF(AO32&gt;AQ32,1,0)+IF(AO33&gt;AQ33,1,0))</f>
        <v>1</v>
      </c>
      <c r="AO30" s="156">
        <v>9</v>
      </c>
      <c r="AP30" s="111" t="s">
        <v>358</v>
      </c>
      <c r="AQ30" s="156">
        <v>11</v>
      </c>
      <c r="AR30" s="155">
        <f>IF(OR(AN30="L",AN30="W"),"",IF(AO29="","",IF(AO29&lt;AQ29,1,0)+IF(AO30&lt;AQ30,1,0)+IF(AO31&lt;AQ31,1,0)+IF(AO32&lt;AQ32,1,0)+IF(AO33&lt;AQ33,1,0)))</f>
        <v>3</v>
      </c>
      <c r="AS30" s="105"/>
      <c r="AT30" s="104"/>
      <c r="AU30" s="103"/>
      <c r="AV30" s="102"/>
      <c r="AW30" s="81"/>
    </row>
    <row r="31" spans="1:49" ht="12" customHeight="1" x14ac:dyDescent="0.2">
      <c r="A31" s="77">
        <f>A26+1</f>
        <v>5</v>
      </c>
      <c r="B31" s="77">
        <f>B26</f>
        <v>3</v>
      </c>
      <c r="C31" s="121"/>
      <c r="D31" s="122"/>
      <c r="E31" s="119"/>
      <c r="F31" s="112">
        <f>IF(INDEX($E$9:$AR$48,(F$5-1)*5+$B31,($A31-1)*5+4)="","",INDEX($E$9:$AR$48,(F$5-1)*5+$B31,($A31-1)*5+4))</f>
        <v>12</v>
      </c>
      <c r="G31" s="111" t="s">
        <v>358</v>
      </c>
      <c r="H31" s="110">
        <f>IF(INDEX($E$9:$AR$48,(H$5-1)*5+$B31,($A31-1)*5+2)="","",INDEX($E$9:$AR$48,(H$5-1)*5+$B31,($A31-1)*5+2))</f>
        <v>10</v>
      </c>
      <c r="I31" s="109"/>
      <c r="J31" s="113"/>
      <c r="K31" s="112">
        <f>IF(INDEX($E$9:$AR$48,(K$5-1)*5+$B31,($A31-1)*5+4)="","",INDEX($E$9:$AR$48,(K$5-1)*5+$B31,($A31-1)*5+4))</f>
        <v>4</v>
      </c>
      <c r="L31" s="111" t="s">
        <v>358</v>
      </c>
      <c r="M31" s="110">
        <f>IF(INDEX($E$9:$AR$48,(M$5-1)*5+$B31,($A31-1)*5+2)="","",INDEX($E$9:$AR$48,(M$5-1)*5+$B31,($A31-1)*5+2))</f>
        <v>11</v>
      </c>
      <c r="N31" s="109"/>
      <c r="O31" s="113"/>
      <c r="P31" s="112">
        <f>IF(INDEX($E$9:$AR$48,(P$5-1)*5+$B31,($A31-1)*5+4)="","",INDEX($E$9:$AR$48,(P$5-1)*5+$B31,($A31-1)*5+4))</f>
        <v>4</v>
      </c>
      <c r="Q31" s="111" t="s">
        <v>358</v>
      </c>
      <c r="R31" s="110">
        <f>IF(INDEX($E$9:$AR$48,(R$5-1)*5+$B31,($A31-1)*5+2)="","",INDEX($E$9:$AR$48,(R$5-1)*5+$B31,($A31-1)*5+2))</f>
        <v>11</v>
      </c>
      <c r="S31" s="109"/>
      <c r="T31" s="113"/>
      <c r="U31" s="112">
        <f>IF(INDEX($E$9:$AR$48,(U$5-1)*5+$B31,($A31-1)*5+4)="","",INDEX($E$9:$AR$48,(U$5-1)*5+$B31,($A31-1)*5+4))</f>
        <v>11</v>
      </c>
      <c r="V31" s="111" t="s">
        <v>358</v>
      </c>
      <c r="W31" s="110">
        <f>IF(INDEX($E$9:$AR$48,(W$5-1)*5+$B31,($A31-1)*5+2)="","",INDEX($E$9:$AR$48,(W$5-1)*5+$B31,($A31-1)*5+2))</f>
        <v>9</v>
      </c>
      <c r="X31" s="109"/>
      <c r="Y31" s="108"/>
      <c r="Z31" s="107"/>
      <c r="AA31" s="107"/>
      <c r="AB31" s="107"/>
      <c r="AC31" s="157"/>
      <c r="AD31" s="113"/>
      <c r="AE31" s="156">
        <v>11</v>
      </c>
      <c r="AF31" s="111" t="s">
        <v>358</v>
      </c>
      <c r="AG31" s="156">
        <v>8</v>
      </c>
      <c r="AH31" s="109"/>
      <c r="AI31" s="113"/>
      <c r="AJ31" s="156">
        <v>11</v>
      </c>
      <c r="AK31" s="111" t="s">
        <v>358</v>
      </c>
      <c r="AL31" s="156">
        <v>7</v>
      </c>
      <c r="AM31" s="109"/>
      <c r="AN31" s="113"/>
      <c r="AO31" s="156">
        <v>4</v>
      </c>
      <c r="AP31" s="111" t="s">
        <v>358</v>
      </c>
      <c r="AQ31" s="156">
        <v>11</v>
      </c>
      <c r="AR31" s="155"/>
      <c r="AS31" s="105"/>
      <c r="AT31" s="104"/>
      <c r="AU31" s="103"/>
      <c r="AV31" s="102"/>
      <c r="AW31" s="81"/>
    </row>
    <row r="32" spans="1:49" ht="12" customHeight="1" x14ac:dyDescent="0.2">
      <c r="A32" s="77">
        <f>A27+1</f>
        <v>5</v>
      </c>
      <c r="B32" s="77">
        <f>B27</f>
        <v>4</v>
      </c>
      <c r="C32" s="121"/>
      <c r="D32" s="120" t="s">
        <v>359</v>
      </c>
      <c r="E32" s="119"/>
      <c r="F32" s="112">
        <f>IF(INDEX($E$9:$AR$48,(F$5-1)*5+$B32,($A32-1)*5+4)="","",INDEX($E$9:$AR$48,(F$5-1)*5+$B32,($A32-1)*5+4))</f>
        <v>10</v>
      </c>
      <c r="G32" s="111" t="s">
        <v>358</v>
      </c>
      <c r="H32" s="110">
        <f>IF(INDEX($E$9:$AR$48,(H$5-1)*5+$B32,($A32-1)*5+2)="","",INDEX($E$9:$AR$48,(H$5-1)*5+$B32,($A32-1)*5+2))</f>
        <v>12</v>
      </c>
      <c r="I32" s="109"/>
      <c r="J32" s="113"/>
      <c r="K32" s="112" t="str">
        <f>IF(INDEX($E$9:$AR$48,(K$5-1)*5+$B32,($A32-1)*5+4)="","",INDEX($E$9:$AR$48,(K$5-1)*5+$B32,($A32-1)*5+4))</f>
        <v/>
      </c>
      <c r="L32" s="111" t="s">
        <v>358</v>
      </c>
      <c r="M32" s="110" t="str">
        <f>IF(INDEX($E$9:$AR$48,(M$5-1)*5+$B32,($A32-1)*5+2)="","",INDEX($E$9:$AR$48,(M$5-1)*5+$B32,($A32-1)*5+2))</f>
        <v/>
      </c>
      <c r="N32" s="109"/>
      <c r="O32" s="113"/>
      <c r="P32" s="112" t="str">
        <f>IF(INDEX($E$9:$AR$48,(P$5-1)*5+$B32,($A32-1)*5+4)="","",INDEX($E$9:$AR$48,(P$5-1)*5+$B32,($A32-1)*5+4))</f>
        <v/>
      </c>
      <c r="Q32" s="111" t="s">
        <v>358</v>
      </c>
      <c r="R32" s="110" t="str">
        <f>IF(INDEX($E$9:$AR$48,(R$5-1)*5+$B32,($A32-1)*5+2)="","",INDEX($E$9:$AR$48,(R$5-1)*5+$B32,($A32-1)*5+2))</f>
        <v/>
      </c>
      <c r="S32" s="109"/>
      <c r="T32" s="113"/>
      <c r="U32" s="112" t="str">
        <f>IF(INDEX($E$9:$AR$48,(U$5-1)*5+$B32,($A32-1)*5+4)="","",INDEX($E$9:$AR$48,(U$5-1)*5+$B32,($A32-1)*5+4))</f>
        <v/>
      </c>
      <c r="V32" s="111" t="s">
        <v>358</v>
      </c>
      <c r="W32" s="110" t="str">
        <f>IF(INDEX($E$9:$AR$48,(W$5-1)*5+$B32,($A32-1)*5+2)="","",INDEX($E$9:$AR$48,(W$5-1)*5+$B32,($A32-1)*5+2))</f>
        <v/>
      </c>
      <c r="X32" s="109"/>
      <c r="Y32" s="108"/>
      <c r="Z32" s="107"/>
      <c r="AA32" s="107"/>
      <c r="AB32" s="107"/>
      <c r="AC32" s="157"/>
      <c r="AD32" s="113"/>
      <c r="AE32" s="156">
        <v>5</v>
      </c>
      <c r="AF32" s="111" t="s">
        <v>358</v>
      </c>
      <c r="AG32" s="156">
        <v>11</v>
      </c>
      <c r="AH32" s="109"/>
      <c r="AI32" s="113"/>
      <c r="AJ32" s="156"/>
      <c r="AK32" s="111" t="s">
        <v>358</v>
      </c>
      <c r="AL32" s="156"/>
      <c r="AM32" s="109"/>
      <c r="AN32" s="113"/>
      <c r="AO32" s="156">
        <v>10</v>
      </c>
      <c r="AP32" s="111" t="s">
        <v>358</v>
      </c>
      <c r="AQ32" s="156">
        <v>12</v>
      </c>
      <c r="AR32" s="155"/>
      <c r="AS32" s="105"/>
      <c r="AT32" s="104"/>
      <c r="AU32" s="103"/>
      <c r="AV32" s="102"/>
      <c r="AW32" s="81"/>
    </row>
    <row r="33" spans="1:49" ht="12" customHeight="1" x14ac:dyDescent="0.2">
      <c r="A33" s="77">
        <f>A28+1</f>
        <v>5</v>
      </c>
      <c r="B33" s="77">
        <f>B28</f>
        <v>5</v>
      </c>
      <c r="C33" s="154"/>
      <c r="D33" s="153"/>
      <c r="E33" s="152"/>
      <c r="F33" s="151" t="str">
        <f>IF(INDEX($E$9:$AR$48,(F$5-1)*5+$B33,($A33-1)*5+4)="","",INDEX($E$9:$AR$48,(F$5-1)*5+$B33,($A33-1)*5+4))</f>
        <v/>
      </c>
      <c r="G33" s="144" t="s">
        <v>358</v>
      </c>
      <c r="H33" s="150" t="str">
        <f>IF(INDEX($E$9:$AR$48,(H$5-1)*5+$B33,($A33-1)*5+2)="","",INDEX($E$9:$AR$48,(H$5-1)*5+$B33,($A33-1)*5+2))</f>
        <v/>
      </c>
      <c r="I33" s="149"/>
      <c r="J33" s="145"/>
      <c r="K33" s="151" t="str">
        <f>IF(INDEX($E$9:$AR$48,(K$5-1)*5+$B33,($A33-1)*5+4)="","",INDEX($E$9:$AR$48,(K$5-1)*5+$B33,($A33-1)*5+4))</f>
        <v/>
      </c>
      <c r="L33" s="144" t="s">
        <v>358</v>
      </c>
      <c r="M33" s="150" t="str">
        <f>IF(INDEX($E$9:$AR$48,(M$5-1)*5+$B33,($A33-1)*5+2)="","",INDEX($E$9:$AR$48,(M$5-1)*5+$B33,($A33-1)*5+2))</f>
        <v/>
      </c>
      <c r="N33" s="149"/>
      <c r="O33" s="145"/>
      <c r="P33" s="151" t="str">
        <f>IF(INDEX($E$9:$AR$48,(P$5-1)*5+$B33,($A33-1)*5+4)="","",INDEX($E$9:$AR$48,(P$5-1)*5+$B33,($A33-1)*5+4))</f>
        <v/>
      </c>
      <c r="Q33" s="144" t="s">
        <v>358</v>
      </c>
      <c r="R33" s="150" t="str">
        <f>IF(INDEX($E$9:$AR$48,(R$5-1)*5+$B33,($A33-1)*5+2)="","",INDEX($E$9:$AR$48,(R$5-1)*5+$B33,($A33-1)*5+2))</f>
        <v/>
      </c>
      <c r="S33" s="149"/>
      <c r="T33" s="145"/>
      <c r="U33" s="151" t="str">
        <f>IF(INDEX($E$9:$AR$48,(U$5-1)*5+$B33,($A33-1)*5+4)="","",INDEX($E$9:$AR$48,(U$5-1)*5+$B33,($A33-1)*5+4))</f>
        <v/>
      </c>
      <c r="V33" s="144" t="s">
        <v>358</v>
      </c>
      <c r="W33" s="150" t="str">
        <f>IF(INDEX($E$9:$AR$48,(W$5-1)*5+$B33,($A33-1)*5+2)="","",INDEX($E$9:$AR$48,(W$5-1)*5+$B33,($A33-1)*5+2))</f>
        <v/>
      </c>
      <c r="X33" s="149"/>
      <c r="Y33" s="148"/>
      <c r="Z33" s="147"/>
      <c r="AA33" s="147"/>
      <c r="AB33" s="147"/>
      <c r="AC33" s="146"/>
      <c r="AD33" s="145"/>
      <c r="AE33" s="143"/>
      <c r="AF33" s="144" t="s">
        <v>358</v>
      </c>
      <c r="AG33" s="143"/>
      <c r="AH33" s="149"/>
      <c r="AI33" s="145"/>
      <c r="AJ33" s="143"/>
      <c r="AK33" s="144" t="s">
        <v>358</v>
      </c>
      <c r="AL33" s="143"/>
      <c r="AM33" s="149"/>
      <c r="AN33" s="145"/>
      <c r="AO33" s="143"/>
      <c r="AP33" s="144" t="s">
        <v>358</v>
      </c>
      <c r="AQ33" s="143"/>
      <c r="AR33" s="142"/>
      <c r="AS33" s="105"/>
      <c r="AT33" s="104"/>
      <c r="AU33" s="103"/>
      <c r="AV33" s="102"/>
      <c r="AW33" s="81"/>
    </row>
    <row r="34" spans="1:49" ht="12" customHeight="1" x14ac:dyDescent="0.2">
      <c r="A34" s="77">
        <f>A29+1</f>
        <v>6</v>
      </c>
      <c r="B34" s="77">
        <f>B29</f>
        <v>1</v>
      </c>
      <c r="C34" s="141">
        <v>6</v>
      </c>
      <c r="D34" s="140" t="s">
        <v>377</v>
      </c>
      <c r="E34" s="134" t="str">
        <f>IF(AD9="","",IF(AD9="○","×","○"))</f>
        <v>×</v>
      </c>
      <c r="F34" s="133">
        <f>IF(INDEX($E$9:$AR$48,(F$5-1)*5+$B34,($A34-1)*5+4)="","",INDEX($E$9:$AR$48,(F$5-1)*5+$B34,($A34-1)*5+4))</f>
        <v>8</v>
      </c>
      <c r="G34" s="132" t="s">
        <v>358</v>
      </c>
      <c r="H34" s="131">
        <f>IF(INDEX($E$9:$AR$48,(H$5-1)*5+$B34,($A34-1)*5+2)="","",INDEX($E$9:$AR$48,(H$5-1)*5+$B34,($A34-1)*5+2))</f>
        <v>11</v>
      </c>
      <c r="I34" s="130"/>
      <c r="J34" s="134" t="str">
        <f>IF(AD14="","",IF(AD14="○","×","○"))</f>
        <v>×</v>
      </c>
      <c r="K34" s="133">
        <f>IF(INDEX($E$9:$AR$48,(K$5-1)*5+$B34,($A34-1)*5+4)="","",INDEX($E$9:$AR$48,(K$5-1)*5+$B34,($A34-1)*5+4))</f>
        <v>4</v>
      </c>
      <c r="L34" s="132" t="s">
        <v>358</v>
      </c>
      <c r="M34" s="131">
        <f>IF(INDEX($E$9:$AR$48,(M$5-1)*5+$B34,($A34-1)*5+2)="","",INDEX($E$9:$AR$48,(M$5-1)*5+$B34,($A34-1)*5+2))</f>
        <v>11</v>
      </c>
      <c r="N34" s="130"/>
      <c r="O34" s="139" t="str">
        <f>IF(AD19="","",IF(AD19="○","×","○"))</f>
        <v>○</v>
      </c>
      <c r="P34" s="138">
        <f>IF(INDEX($E$9:$AR$48,(P$5-1)*5+$B34,($A34-1)*5+4)="","",INDEX($E$9:$AR$48,(P$5-1)*5+$B34,($A34-1)*5+4))</f>
        <v>11</v>
      </c>
      <c r="Q34" s="137" t="s">
        <v>358</v>
      </c>
      <c r="R34" s="136">
        <f>IF(INDEX($E$9:$AR$48,(R$5-1)*5+$B34,($A34-1)*5+2)="","",INDEX($E$9:$AR$48,(R$5-1)*5+$B34,($A34-1)*5+2))</f>
        <v>7</v>
      </c>
      <c r="S34" s="135"/>
      <c r="T34" s="134" t="str">
        <f>IF(AD24="","",IF(AD24="○","×","○"))</f>
        <v>○</v>
      </c>
      <c r="U34" s="133">
        <f>IF(INDEX($E$9:$AR$48,(U$5-1)*5+$B34,($A34-1)*5+4)="","",INDEX($E$9:$AR$48,(U$5-1)*5+$B34,($A34-1)*5+4))</f>
        <v>11</v>
      </c>
      <c r="V34" s="132" t="s">
        <v>358</v>
      </c>
      <c r="W34" s="131">
        <f>IF(INDEX($E$9:$AR$48,(W$5-1)*5+$B34,($A34-1)*5+2)="","",INDEX($E$9:$AR$48,(W$5-1)*5+$B34,($A34-1)*5+2))</f>
        <v>5</v>
      </c>
      <c r="X34" s="130"/>
      <c r="Y34" s="134" t="str">
        <f>IF(AD29="","",IF(AD29="○","×","○"))</f>
        <v>○</v>
      </c>
      <c r="Z34" s="133">
        <f>IF(INDEX($E$9:$AR$48,(Z$5-1)*5+$B34,($A34-1)*5+4)="","",INDEX($E$9:$AR$48,(Z$5-1)*5+$B34,($A34-1)*5+4))</f>
        <v>11</v>
      </c>
      <c r="AA34" s="132" t="s">
        <v>358</v>
      </c>
      <c r="AB34" s="131">
        <f>IF(INDEX($E$9:$AR$48,(AB$5-1)*5+$B34,($A34-1)*5+2)="","",INDEX($E$9:$AR$48,(AB$5-1)*5+$B34,($A34-1)*5+2))</f>
        <v>4</v>
      </c>
      <c r="AC34" s="130"/>
      <c r="AD34" s="129" t="str">
        <f>IF(AD35="","",IF(AD35&gt;AH35,"○","×"))</f>
        <v/>
      </c>
      <c r="AE34" s="128"/>
      <c r="AF34" s="128"/>
      <c r="AG34" s="128"/>
      <c r="AH34" s="161"/>
      <c r="AI34" s="139" t="str">
        <f>IF(AI35="","",IF(AI35="W","○",IF(AI35="L","×",IF(AI35&gt;AM35,"○","×"))))</f>
        <v>×</v>
      </c>
      <c r="AJ34" s="172">
        <v>7</v>
      </c>
      <c r="AK34" s="173" t="s">
        <v>358</v>
      </c>
      <c r="AL34" s="172">
        <v>11</v>
      </c>
      <c r="AM34" s="179"/>
      <c r="AN34" s="139" t="str">
        <f>IF(AN35="","",IF(AN35="W","○",IF(AN35="L","×",IF(AN35&gt;AR35,"○","×"))))</f>
        <v>×</v>
      </c>
      <c r="AO34" s="172">
        <v>6</v>
      </c>
      <c r="AP34" s="173" t="s">
        <v>358</v>
      </c>
      <c r="AQ34" s="172">
        <v>11</v>
      </c>
      <c r="AR34" s="171"/>
      <c r="AS34" s="126">
        <f>IF($D34="","",COUNTIF($E34:$AR38,"○"))</f>
        <v>3</v>
      </c>
      <c r="AT34" s="125">
        <f>IF($D34="","",COUNTIF($E34:$AR38,"×"))</f>
        <v>4</v>
      </c>
      <c r="AU34" s="124">
        <f>IF($D34="","",AS34*2+AT34)</f>
        <v>10</v>
      </c>
      <c r="AV34" s="123">
        <v>6</v>
      </c>
      <c r="AW34" s="81"/>
    </row>
    <row r="35" spans="1:49" ht="12" customHeight="1" x14ac:dyDescent="0.2">
      <c r="A35" s="77">
        <f>A30+1</f>
        <v>6</v>
      </c>
      <c r="B35" s="77">
        <f>B30</f>
        <v>2</v>
      </c>
      <c r="C35" s="121"/>
      <c r="D35" s="122"/>
      <c r="E35" s="119">
        <f>IF(AD10="W","L",IF(AD10="L","W",IF(AD10="","",AH10)))</f>
        <v>0</v>
      </c>
      <c r="F35" s="112">
        <f>IF(INDEX($E$9:$AR$48,(F$5-1)*5+$B35,($A35-1)*5+4)="","",INDEX($E$9:$AR$48,(F$5-1)*5+$B35,($A35-1)*5+4))</f>
        <v>8</v>
      </c>
      <c r="G35" s="111" t="s">
        <v>358</v>
      </c>
      <c r="H35" s="110">
        <f>IF(INDEX($E$9:$AR$48,(H$5-1)*5+$B35,($A35-1)*5+2)="","",INDEX($E$9:$AR$48,(H$5-1)*5+$B35,($A35-1)*5+2))</f>
        <v>11</v>
      </c>
      <c r="I35" s="109">
        <f>IF(OR(E35="L",E35="W"),"",AD10)</f>
        <v>3</v>
      </c>
      <c r="J35" s="113">
        <f>IF(AD15="W","L",IF(AD15="L","W",IF(AD15="","",AH15)))</f>
        <v>0</v>
      </c>
      <c r="K35" s="112">
        <f>IF(INDEX($E$9:$AR$48,(K$5-1)*5+$B35,($A35-1)*5+4)="","",INDEX($E$9:$AR$48,(K$5-1)*5+$B35,($A35-1)*5+4))</f>
        <v>4</v>
      </c>
      <c r="L35" s="111" t="s">
        <v>358</v>
      </c>
      <c r="M35" s="110">
        <f>IF(INDEX($E$9:$AR$48,(M$5-1)*5+$B35,($A35-1)*5+2)="","",INDEX($E$9:$AR$48,(M$5-1)*5+$B35,($A35-1)*5+2))</f>
        <v>11</v>
      </c>
      <c r="N35" s="109">
        <f>IF(OR(J35="L",J35="W"),"",AD15)</f>
        <v>3</v>
      </c>
      <c r="O35" s="118">
        <f>IF(AD20="W","L",IF(AD20="L","W",IF(AD20="","",AH20)))</f>
        <v>3</v>
      </c>
      <c r="P35" s="117">
        <f>IF(INDEX($E$9:$AR$48,(P$5-1)*5+$B35,($A35-1)*5+4)="","",INDEX($E$9:$AR$48,(P$5-1)*5+$B35,($A35-1)*5+4))</f>
        <v>6</v>
      </c>
      <c r="Q35" s="116" t="s">
        <v>358</v>
      </c>
      <c r="R35" s="115">
        <f>IF(INDEX($E$9:$AR$48,(R$5-1)*5+$B35,($A35-1)*5+2)="","",INDEX($E$9:$AR$48,(R$5-1)*5+$B35,($A35-1)*5+2))</f>
        <v>11</v>
      </c>
      <c r="S35" s="114">
        <f>IF(OR(O35="L",O35="W"),"",AD20)</f>
        <v>2</v>
      </c>
      <c r="T35" s="113">
        <f>IF(AD25="W","L",IF(AD25="L","W",IF(AD25="","",AH25)))</f>
        <v>3</v>
      </c>
      <c r="U35" s="112">
        <f>IF(INDEX($E$9:$AR$48,(U$5-1)*5+$B35,($A35-1)*5+4)="","",INDEX($E$9:$AR$48,(U$5-1)*5+$B35,($A35-1)*5+4))</f>
        <v>11</v>
      </c>
      <c r="V35" s="111" t="s">
        <v>358</v>
      </c>
      <c r="W35" s="110">
        <f>IF(INDEX($E$9:$AR$48,(W$5-1)*5+$B35,($A35-1)*5+2)="","",INDEX($E$9:$AR$48,(W$5-1)*5+$B35,($A35-1)*5+2))</f>
        <v>9</v>
      </c>
      <c r="X35" s="109">
        <f>IF(OR(T35="L",T35="W"),"",AD25)</f>
        <v>0</v>
      </c>
      <c r="Y35" s="113">
        <f>IF(AD30="W","L",IF(AD30="L","W",IF(AD30="","",AH30)))</f>
        <v>3</v>
      </c>
      <c r="Z35" s="112">
        <f>IF(INDEX($E$9:$AR$48,(Z$5-1)*5+$B35,($A35-1)*5+4)="","",INDEX($E$9:$AR$48,(Z$5-1)*5+$B35,($A35-1)*5+4))</f>
        <v>11</v>
      </c>
      <c r="AA35" s="111" t="s">
        <v>358</v>
      </c>
      <c r="AB35" s="110">
        <f>IF(INDEX($E$9:$AR$48,(AB$5-1)*5+$B35,($A35-1)*5+2)="","",INDEX($E$9:$AR$48,(AB$5-1)*5+$B35,($A35-1)*5+2))</f>
        <v>6</v>
      </c>
      <c r="AC35" s="109">
        <f>IF(OR(Y35="L",Y35="W"),"",AD30)</f>
        <v>1</v>
      </c>
      <c r="AD35" s="108"/>
      <c r="AE35" s="107"/>
      <c r="AF35" s="107"/>
      <c r="AG35" s="107"/>
      <c r="AH35" s="157"/>
      <c r="AI35" s="118">
        <f>IF(AJ34="","",IF(AJ34&gt;AL34,1,0)+IF(AJ35&gt;AL35,1,0)+IF(AJ36&gt;AL36,1,0)+IF(AJ37&gt;AL37,1,0)+IF(AJ38&gt;AL38,1,0))</f>
        <v>0</v>
      </c>
      <c r="AJ35" s="169">
        <v>5</v>
      </c>
      <c r="AK35" s="116" t="s">
        <v>358</v>
      </c>
      <c r="AL35" s="169">
        <v>11</v>
      </c>
      <c r="AM35" s="114">
        <f>IF(OR(AI35="L",AI35="W"),"",IF(AJ34="","",IF(AJ34&lt;AL34,1,0)+IF(AJ35&lt;AL35,1,0)+IF(AJ36&lt;AL36,1,0)+IF(AJ37&lt;AL37,1,0)+IF(AJ38&lt;AL38,1,0)))</f>
        <v>3</v>
      </c>
      <c r="AN35" s="118">
        <f>IF(AO34="","",IF(AO34&gt;AQ34,1,0)+IF(AO35&gt;AQ35,1,0)+IF(AO36&gt;AQ36,1,0)+IF(AO37&gt;AQ37,1,0)+IF(AO38&gt;AQ38,1,0))</f>
        <v>1</v>
      </c>
      <c r="AO35" s="169">
        <v>11</v>
      </c>
      <c r="AP35" s="116" t="s">
        <v>358</v>
      </c>
      <c r="AQ35" s="169">
        <v>6</v>
      </c>
      <c r="AR35" s="168">
        <f>IF(OR(AN35="L",AN35="W"),"",IF(AO34="","",IF(AO34&lt;AQ34,1,0)+IF(AO35&lt;AQ35,1,0)+IF(AO36&lt;AQ36,1,0)+IF(AO37&lt;AQ37,1,0)+IF(AO38&lt;AQ38,1,0)))</f>
        <v>3</v>
      </c>
      <c r="AS35" s="105"/>
      <c r="AT35" s="104"/>
      <c r="AU35" s="103"/>
      <c r="AV35" s="102"/>
      <c r="AW35" s="81"/>
    </row>
    <row r="36" spans="1:49" ht="12" customHeight="1" x14ac:dyDescent="0.2">
      <c r="A36" s="77">
        <f>A31+1</f>
        <v>6</v>
      </c>
      <c r="B36" s="77">
        <f>B31</f>
        <v>3</v>
      </c>
      <c r="C36" s="121"/>
      <c r="D36" s="122"/>
      <c r="E36" s="119"/>
      <c r="F36" s="112">
        <f>IF(INDEX($E$9:$AR$48,(F$5-1)*5+$B36,($A36-1)*5+4)="","",INDEX($E$9:$AR$48,(F$5-1)*5+$B36,($A36-1)*5+4))</f>
        <v>11</v>
      </c>
      <c r="G36" s="111" t="s">
        <v>358</v>
      </c>
      <c r="H36" s="110">
        <f>IF(INDEX($E$9:$AR$48,(H$5-1)*5+$B36,($A36-1)*5+2)="","",INDEX($E$9:$AR$48,(H$5-1)*5+$B36,($A36-1)*5+2))</f>
        <v>13</v>
      </c>
      <c r="I36" s="109"/>
      <c r="J36" s="113"/>
      <c r="K36" s="112">
        <f>IF(INDEX($E$9:$AR$48,(K$5-1)*5+$B36,($A36-1)*5+4)="","",INDEX($E$9:$AR$48,(K$5-1)*5+$B36,($A36-1)*5+4))</f>
        <v>6</v>
      </c>
      <c r="L36" s="111" t="s">
        <v>358</v>
      </c>
      <c r="M36" s="110">
        <f>IF(INDEX($E$9:$AR$48,(M$5-1)*5+$B36,($A36-1)*5+2)="","",INDEX($E$9:$AR$48,(M$5-1)*5+$B36,($A36-1)*5+2))</f>
        <v>11</v>
      </c>
      <c r="N36" s="109"/>
      <c r="O36" s="118"/>
      <c r="P36" s="117">
        <f>IF(INDEX($E$9:$AR$48,(P$5-1)*5+$B36,($A36-1)*5+4)="","",INDEX($E$9:$AR$48,(P$5-1)*5+$B36,($A36-1)*5+4))</f>
        <v>6</v>
      </c>
      <c r="Q36" s="116" t="s">
        <v>358</v>
      </c>
      <c r="R36" s="115">
        <f>IF(INDEX($E$9:$AR$48,(R$5-1)*5+$B36,($A36-1)*5+2)="","",INDEX($E$9:$AR$48,(R$5-1)*5+$B36,($A36-1)*5+2))</f>
        <v>11</v>
      </c>
      <c r="S36" s="114"/>
      <c r="T36" s="113"/>
      <c r="U36" s="112">
        <f>IF(INDEX($E$9:$AR$48,(U$5-1)*5+$B36,($A36-1)*5+4)="","",INDEX($E$9:$AR$48,(U$5-1)*5+$B36,($A36-1)*5+4))</f>
        <v>12</v>
      </c>
      <c r="V36" s="111" t="s">
        <v>358</v>
      </c>
      <c r="W36" s="110">
        <f>IF(INDEX($E$9:$AR$48,(W$5-1)*5+$B36,($A36-1)*5+2)="","",INDEX($E$9:$AR$48,(W$5-1)*5+$B36,($A36-1)*5+2))</f>
        <v>10</v>
      </c>
      <c r="X36" s="109"/>
      <c r="Y36" s="113"/>
      <c r="Z36" s="112">
        <f>IF(INDEX($E$9:$AR$48,(Z$5-1)*5+$B36,($A36-1)*5+4)="","",INDEX($E$9:$AR$48,(Z$5-1)*5+$B36,($A36-1)*5+4))</f>
        <v>8</v>
      </c>
      <c r="AA36" s="111" t="s">
        <v>358</v>
      </c>
      <c r="AB36" s="110">
        <f>IF(INDEX($E$9:$AR$48,(AB$5-1)*5+$B36,($A36-1)*5+2)="","",INDEX($E$9:$AR$48,(AB$5-1)*5+$B36,($A36-1)*5+2))</f>
        <v>11</v>
      </c>
      <c r="AC36" s="109"/>
      <c r="AD36" s="108"/>
      <c r="AE36" s="107"/>
      <c r="AF36" s="107"/>
      <c r="AG36" s="107"/>
      <c r="AH36" s="157"/>
      <c r="AI36" s="118"/>
      <c r="AJ36" s="169">
        <v>2</v>
      </c>
      <c r="AK36" s="116" t="s">
        <v>358</v>
      </c>
      <c r="AL36" s="169">
        <v>11</v>
      </c>
      <c r="AM36" s="114"/>
      <c r="AN36" s="118"/>
      <c r="AO36" s="169">
        <v>5</v>
      </c>
      <c r="AP36" s="116" t="s">
        <v>358</v>
      </c>
      <c r="AQ36" s="169">
        <v>11</v>
      </c>
      <c r="AR36" s="168"/>
      <c r="AS36" s="105"/>
      <c r="AT36" s="104"/>
      <c r="AU36" s="103"/>
      <c r="AV36" s="102"/>
      <c r="AW36" s="81"/>
    </row>
    <row r="37" spans="1:49" ht="12" customHeight="1" x14ac:dyDescent="0.2">
      <c r="A37" s="77">
        <f>A32+1</f>
        <v>6</v>
      </c>
      <c r="B37" s="77">
        <f>B32</f>
        <v>4</v>
      </c>
      <c r="C37" s="121"/>
      <c r="D37" s="120" t="s">
        <v>362</v>
      </c>
      <c r="E37" s="119"/>
      <c r="F37" s="112" t="str">
        <f>IF(INDEX($E$9:$AR$48,(F$5-1)*5+$B37,($A37-1)*5+4)="","",INDEX($E$9:$AR$48,(F$5-1)*5+$B37,($A37-1)*5+4))</f>
        <v/>
      </c>
      <c r="G37" s="111" t="s">
        <v>358</v>
      </c>
      <c r="H37" s="110" t="str">
        <f>IF(INDEX($E$9:$AR$48,(H$5-1)*5+$B37,($A37-1)*5+2)="","",INDEX($E$9:$AR$48,(H$5-1)*5+$B37,($A37-1)*5+2))</f>
        <v/>
      </c>
      <c r="I37" s="109"/>
      <c r="J37" s="113"/>
      <c r="K37" s="112" t="str">
        <f>IF(INDEX($E$9:$AR$48,(K$5-1)*5+$B37,($A37-1)*5+4)="","",INDEX($E$9:$AR$48,(K$5-1)*5+$B37,($A37-1)*5+4))</f>
        <v/>
      </c>
      <c r="L37" s="111" t="s">
        <v>358</v>
      </c>
      <c r="M37" s="110" t="str">
        <f>IF(INDEX($E$9:$AR$48,(M$5-1)*5+$B37,($A37-1)*5+2)="","",INDEX($E$9:$AR$48,(M$5-1)*5+$B37,($A37-1)*5+2))</f>
        <v/>
      </c>
      <c r="N37" s="109"/>
      <c r="O37" s="118"/>
      <c r="P37" s="117">
        <f>IF(INDEX($E$9:$AR$48,(P$5-1)*5+$B37,($A37-1)*5+4)="","",INDEX($E$9:$AR$48,(P$5-1)*5+$B37,($A37-1)*5+4))</f>
        <v>11</v>
      </c>
      <c r="Q37" s="116" t="s">
        <v>358</v>
      </c>
      <c r="R37" s="115">
        <f>IF(INDEX($E$9:$AR$48,(R$5-1)*5+$B37,($A37-1)*5+2)="","",INDEX($E$9:$AR$48,(R$5-1)*5+$B37,($A37-1)*5+2))</f>
        <v>4</v>
      </c>
      <c r="S37" s="114"/>
      <c r="T37" s="113"/>
      <c r="U37" s="112" t="str">
        <f>IF(INDEX($E$9:$AR$48,(U$5-1)*5+$B37,($A37-1)*5+4)="","",INDEX($E$9:$AR$48,(U$5-1)*5+$B37,($A37-1)*5+4))</f>
        <v/>
      </c>
      <c r="V37" s="111" t="s">
        <v>358</v>
      </c>
      <c r="W37" s="110" t="str">
        <f>IF(INDEX($E$9:$AR$48,(W$5-1)*5+$B37,($A37-1)*5+2)="","",INDEX($E$9:$AR$48,(W$5-1)*5+$B37,($A37-1)*5+2))</f>
        <v/>
      </c>
      <c r="X37" s="109"/>
      <c r="Y37" s="113"/>
      <c r="Z37" s="112">
        <f>IF(INDEX($E$9:$AR$48,(Z$5-1)*5+$B37,($A37-1)*5+4)="","",INDEX($E$9:$AR$48,(Z$5-1)*5+$B37,($A37-1)*5+4))</f>
        <v>11</v>
      </c>
      <c r="AA37" s="111" t="s">
        <v>358</v>
      </c>
      <c r="AB37" s="110">
        <f>IF(INDEX($E$9:$AR$48,(AB$5-1)*5+$B37,($A37-1)*5+2)="","",INDEX($E$9:$AR$48,(AB$5-1)*5+$B37,($A37-1)*5+2))</f>
        <v>5</v>
      </c>
      <c r="AC37" s="109"/>
      <c r="AD37" s="108"/>
      <c r="AE37" s="107"/>
      <c r="AF37" s="107"/>
      <c r="AG37" s="107"/>
      <c r="AH37" s="157"/>
      <c r="AI37" s="118"/>
      <c r="AJ37" s="169"/>
      <c r="AK37" s="116" t="s">
        <v>358</v>
      </c>
      <c r="AL37" s="169"/>
      <c r="AM37" s="114"/>
      <c r="AN37" s="118"/>
      <c r="AO37" s="169">
        <v>5</v>
      </c>
      <c r="AP37" s="116" t="s">
        <v>358</v>
      </c>
      <c r="AQ37" s="169">
        <v>11</v>
      </c>
      <c r="AR37" s="168"/>
      <c r="AS37" s="105"/>
      <c r="AT37" s="104"/>
      <c r="AU37" s="103"/>
      <c r="AV37" s="102"/>
      <c r="AW37" s="81"/>
    </row>
    <row r="38" spans="1:49" ht="12" customHeight="1" x14ac:dyDescent="0.2">
      <c r="A38" s="77">
        <f>A33+1</f>
        <v>6</v>
      </c>
      <c r="B38" s="77">
        <f>B33</f>
        <v>5</v>
      </c>
      <c r="C38" s="154"/>
      <c r="D38" s="153"/>
      <c r="E38" s="152"/>
      <c r="F38" s="151" t="str">
        <f>IF(INDEX($E$9:$AR$48,(F$5-1)*5+$B38,($A38-1)*5+4)="","",INDEX($E$9:$AR$48,(F$5-1)*5+$B38,($A38-1)*5+4))</f>
        <v/>
      </c>
      <c r="G38" s="144" t="s">
        <v>358</v>
      </c>
      <c r="H38" s="150" t="str">
        <f>IF(INDEX($E$9:$AR$48,(H$5-1)*5+$B38,($A38-1)*5+2)="","",INDEX($E$9:$AR$48,(H$5-1)*5+$B38,($A38-1)*5+2))</f>
        <v/>
      </c>
      <c r="I38" s="149"/>
      <c r="J38" s="145"/>
      <c r="K38" s="151" t="str">
        <f>IF(INDEX($E$9:$AR$48,(K$5-1)*5+$B38,($A38-1)*5+4)="","",INDEX($E$9:$AR$48,(K$5-1)*5+$B38,($A38-1)*5+4))</f>
        <v/>
      </c>
      <c r="L38" s="144" t="s">
        <v>358</v>
      </c>
      <c r="M38" s="150" t="str">
        <f>IF(INDEX($E$9:$AR$48,(M$5-1)*5+$B38,($A38-1)*5+2)="","",INDEX($E$9:$AR$48,(M$5-1)*5+$B38,($A38-1)*5+2))</f>
        <v/>
      </c>
      <c r="N38" s="149"/>
      <c r="O38" s="166"/>
      <c r="P38" s="176">
        <f>IF(INDEX($E$9:$AR$48,(P$5-1)*5+$B38,($A38-1)*5+4)="","",INDEX($E$9:$AR$48,(P$5-1)*5+$B38,($A38-1)*5+4))</f>
        <v>11</v>
      </c>
      <c r="Q38" s="165" t="s">
        <v>358</v>
      </c>
      <c r="R38" s="175">
        <f>IF(INDEX($E$9:$AR$48,(R$5-1)*5+$B38,($A38-1)*5+2)="","",INDEX($E$9:$AR$48,(R$5-1)*5+$B38,($A38-1)*5+2))</f>
        <v>8</v>
      </c>
      <c r="S38" s="174"/>
      <c r="T38" s="145"/>
      <c r="U38" s="151" t="str">
        <f>IF(INDEX($E$9:$AR$48,(U$5-1)*5+$B38,($A38-1)*5+4)="","",INDEX($E$9:$AR$48,(U$5-1)*5+$B38,($A38-1)*5+4))</f>
        <v/>
      </c>
      <c r="V38" s="144" t="s">
        <v>358</v>
      </c>
      <c r="W38" s="150" t="str">
        <f>IF(INDEX($E$9:$AR$48,(W$5-1)*5+$B38,($A38-1)*5+2)="","",INDEX($E$9:$AR$48,(W$5-1)*5+$B38,($A38-1)*5+2))</f>
        <v/>
      </c>
      <c r="X38" s="149"/>
      <c r="Y38" s="145"/>
      <c r="Z38" s="151" t="str">
        <f>IF(INDEX($E$9:$AR$48,(Z$5-1)*5+$B38,($A38-1)*5+4)="","",INDEX($E$9:$AR$48,(Z$5-1)*5+$B38,($A38-1)*5+4))</f>
        <v/>
      </c>
      <c r="AA38" s="144" t="s">
        <v>358</v>
      </c>
      <c r="AB38" s="150" t="str">
        <f>IF(INDEX($E$9:$AR$48,(AB$5-1)*5+$B38,($A38-1)*5+2)="","",INDEX($E$9:$AR$48,(AB$5-1)*5+$B38,($A38-1)*5+2))</f>
        <v/>
      </c>
      <c r="AC38" s="149"/>
      <c r="AD38" s="148"/>
      <c r="AE38" s="147"/>
      <c r="AF38" s="147"/>
      <c r="AG38" s="147"/>
      <c r="AH38" s="146"/>
      <c r="AI38" s="166"/>
      <c r="AJ38" s="164"/>
      <c r="AK38" s="165" t="s">
        <v>358</v>
      </c>
      <c r="AL38" s="164"/>
      <c r="AM38" s="174"/>
      <c r="AN38" s="166"/>
      <c r="AO38" s="164"/>
      <c r="AP38" s="165" t="s">
        <v>358</v>
      </c>
      <c r="AQ38" s="164"/>
      <c r="AR38" s="163"/>
      <c r="AS38" s="105"/>
      <c r="AT38" s="104"/>
      <c r="AU38" s="103"/>
      <c r="AV38" s="102"/>
      <c r="AW38" s="81"/>
    </row>
    <row r="39" spans="1:49" ht="12" customHeight="1" x14ac:dyDescent="0.2">
      <c r="A39" s="77">
        <f>A34+1</f>
        <v>7</v>
      </c>
      <c r="B39" s="77">
        <f>B34</f>
        <v>1</v>
      </c>
      <c r="C39" s="141">
        <v>7</v>
      </c>
      <c r="D39" s="140" t="s">
        <v>366</v>
      </c>
      <c r="E39" s="134" t="str">
        <f>IF(AI9="","",IF(AI9="○","×","○"))</f>
        <v>×</v>
      </c>
      <c r="F39" s="133">
        <f>IF(INDEX($E$9:$AR$48,(F$5-1)*5+$B39,($A39-1)*5+4)="","",INDEX($E$9:$AR$48,(F$5-1)*5+$B39,($A39-1)*5+4))</f>
        <v>9</v>
      </c>
      <c r="G39" s="132" t="s">
        <v>358</v>
      </c>
      <c r="H39" s="131">
        <f>IF(INDEX($E$9:$AR$48,(H$5-1)*5+$B39,($A39-1)*5+2)="","",INDEX($E$9:$AR$48,(H$5-1)*5+$B39,($A39-1)*5+2))</f>
        <v>11</v>
      </c>
      <c r="I39" s="130"/>
      <c r="J39" s="134" t="str">
        <f>IF(AI14="","",IF(AI14="○","×","○"))</f>
        <v>×</v>
      </c>
      <c r="K39" s="133">
        <f>IF(INDEX($E$9:$AR$48,(K$5-1)*5+$B39,($A39-1)*5+4)="","",INDEX($E$9:$AR$48,(K$5-1)*5+$B39,($A39-1)*5+4))</f>
        <v>9</v>
      </c>
      <c r="L39" s="132" t="s">
        <v>358</v>
      </c>
      <c r="M39" s="131">
        <f>IF(INDEX($E$9:$AR$48,(M$5-1)*5+$B39,($A39-1)*5+2)="","",INDEX($E$9:$AR$48,(M$5-1)*5+$B39,($A39-1)*5+2))</f>
        <v>11</v>
      </c>
      <c r="N39" s="130"/>
      <c r="O39" s="139" t="str">
        <f>IF(AI19="","",IF(AI19="○","×","○"))</f>
        <v>×</v>
      </c>
      <c r="P39" s="138">
        <f>IF(INDEX($E$9:$AR$48,(P$5-1)*5+$B39,($A39-1)*5+4)="","",INDEX($E$9:$AR$48,(P$5-1)*5+$B39,($A39-1)*5+4))</f>
        <v>2</v>
      </c>
      <c r="Q39" s="137" t="s">
        <v>358</v>
      </c>
      <c r="R39" s="136">
        <f>IF(INDEX($E$9:$AR$48,(R$5-1)*5+$B39,($A39-1)*5+2)="","",INDEX($E$9:$AR$48,(R$5-1)*5+$B39,($A39-1)*5+2))</f>
        <v>11</v>
      </c>
      <c r="S39" s="135"/>
      <c r="T39" s="134" t="str">
        <f>IF(AI24="","",IF(AI24="○","×","○"))</f>
        <v>○</v>
      </c>
      <c r="U39" s="133">
        <f>IF(INDEX($E$9:$AR$48,(U$5-1)*5+$B39,($A39-1)*5+4)="","",INDEX($E$9:$AR$48,(U$5-1)*5+$B39,($A39-1)*5+4))</f>
        <v>14</v>
      </c>
      <c r="V39" s="132" t="s">
        <v>358</v>
      </c>
      <c r="W39" s="131">
        <f>IF(INDEX($E$9:$AR$48,(W$5-1)*5+$B39,($A39-1)*5+2)="","",INDEX($E$9:$AR$48,(W$5-1)*5+$B39,($A39-1)*5+2))</f>
        <v>12</v>
      </c>
      <c r="X39" s="130"/>
      <c r="Y39" s="134" t="str">
        <f>IF(AI29="","",IF(AI29="○","×","○"))</f>
        <v>×</v>
      </c>
      <c r="Z39" s="133">
        <f>IF(INDEX($E$9:$AR$48,(Z$5-1)*5+$B39,($A39-1)*5+4)="","",INDEX($E$9:$AR$48,(Z$5-1)*5+$B39,($A39-1)*5+4))</f>
        <v>8</v>
      </c>
      <c r="AA39" s="132" t="s">
        <v>358</v>
      </c>
      <c r="AB39" s="131">
        <f>IF(INDEX($E$9:$AR$48,(AB$5-1)*5+$B39,($A39-1)*5+2)="","",INDEX($E$9:$AR$48,(AB$5-1)*5+$B39,($A39-1)*5+2))</f>
        <v>11</v>
      </c>
      <c r="AC39" s="130"/>
      <c r="AD39" s="139" t="str">
        <f>IF(AI34="","",IF(AI34="○","×","○"))</f>
        <v>○</v>
      </c>
      <c r="AE39" s="138">
        <f>IF(INDEX($E$9:$AR$48,(AE$5-1)*5+$B39,($A39-1)*5+4)="","",INDEX($E$9:$AR$48,(AE$5-1)*5+$B39,($A39-1)*5+4))</f>
        <v>11</v>
      </c>
      <c r="AF39" s="137" t="s">
        <v>358</v>
      </c>
      <c r="AG39" s="136">
        <f>IF(INDEX($E$9:$AR$48,(AG$5-1)*5+$B39,($A39-1)*5+2)="","",INDEX($E$9:$AR$48,(AG$5-1)*5+$B39,($A39-1)*5+2))</f>
        <v>7</v>
      </c>
      <c r="AH39" s="135"/>
      <c r="AI39" s="129" t="str">
        <f>IF(AI40="","",IF(AI40&gt;AM40,"○","×"))</f>
        <v/>
      </c>
      <c r="AJ39" s="128"/>
      <c r="AK39" s="128"/>
      <c r="AL39" s="128"/>
      <c r="AM39" s="161"/>
      <c r="AN39" s="139" t="str">
        <f>IF(AN40="","",IF(AN40="W","○",IF(AN40="L","×",IF(AN40&gt;AR40,"○","×"))))</f>
        <v>○</v>
      </c>
      <c r="AO39" s="172">
        <v>7</v>
      </c>
      <c r="AP39" s="173" t="s">
        <v>358</v>
      </c>
      <c r="AQ39" s="172">
        <v>11</v>
      </c>
      <c r="AR39" s="171"/>
      <c r="AS39" s="126">
        <f>IF($D39="","",COUNTIF($E39:$AR43,"○"))</f>
        <v>3</v>
      </c>
      <c r="AT39" s="125">
        <f>IF($D39="","",COUNTIF($E39:$AR43,"×"))</f>
        <v>4</v>
      </c>
      <c r="AU39" s="124">
        <f>IF($D39="","",AS39*2+AT39)</f>
        <v>10</v>
      </c>
      <c r="AV39" s="123">
        <v>4</v>
      </c>
      <c r="AW39" s="81"/>
    </row>
    <row r="40" spans="1:49" ht="12" customHeight="1" x14ac:dyDescent="0.2">
      <c r="A40" s="77">
        <f>A35+1</f>
        <v>7</v>
      </c>
      <c r="B40" s="77">
        <f>B35</f>
        <v>2</v>
      </c>
      <c r="C40" s="121"/>
      <c r="D40" s="122"/>
      <c r="E40" s="119">
        <f>IF(AI10="W","L",IF(AI10="L","W",IF(AI10="","",AM10)))</f>
        <v>0</v>
      </c>
      <c r="F40" s="112">
        <f>IF(INDEX($E$9:$AR$48,(F$5-1)*5+$B40,($A40-1)*5+4)="","",INDEX($E$9:$AR$48,(F$5-1)*5+$B40,($A40-1)*5+4))</f>
        <v>11</v>
      </c>
      <c r="G40" s="111" t="s">
        <v>358</v>
      </c>
      <c r="H40" s="110">
        <f>IF(INDEX($E$9:$AR$48,(H$5-1)*5+$B40,($A40-1)*5+2)="","",INDEX($E$9:$AR$48,(H$5-1)*5+$B40,($A40-1)*5+2))</f>
        <v>13</v>
      </c>
      <c r="I40" s="109">
        <f>IF(OR(E40="L",E40="W"),"",AI10)</f>
        <v>3</v>
      </c>
      <c r="J40" s="113">
        <f>IF(AI15="W","L",IF(AI15="L","W",IF(AI15="","",AM15)))</f>
        <v>0</v>
      </c>
      <c r="K40" s="112">
        <f>IF(INDEX($E$9:$AR$48,(K$5-1)*5+$B40,($A40-1)*5+4)="","",INDEX($E$9:$AR$48,(K$5-1)*5+$B40,($A40-1)*5+4))</f>
        <v>9</v>
      </c>
      <c r="L40" s="111" t="s">
        <v>358</v>
      </c>
      <c r="M40" s="110">
        <f>IF(INDEX($E$9:$AR$48,(M$5-1)*5+$B40,($A40-1)*5+2)="","",INDEX($E$9:$AR$48,(M$5-1)*5+$B40,($A40-1)*5+2))</f>
        <v>11</v>
      </c>
      <c r="N40" s="109">
        <f>IF(OR(J40="L",J40="W"),"",AI15)</f>
        <v>3</v>
      </c>
      <c r="O40" s="118">
        <f>IF(AI20="W","L",IF(AI20="L","W",IF(AI20="","",AM20)))</f>
        <v>0</v>
      </c>
      <c r="P40" s="117">
        <f>IF(INDEX($E$9:$AR$48,(P$5-1)*5+$B40,($A40-1)*5+4)="","",INDEX($E$9:$AR$48,(P$5-1)*5+$B40,($A40-1)*5+4))</f>
        <v>8</v>
      </c>
      <c r="Q40" s="116" t="s">
        <v>358</v>
      </c>
      <c r="R40" s="115">
        <f>IF(INDEX($E$9:$AR$48,(R$5-1)*5+$B40,($A40-1)*5+2)="","",INDEX($E$9:$AR$48,(R$5-1)*5+$B40,($A40-1)*5+2))</f>
        <v>11</v>
      </c>
      <c r="S40" s="114">
        <f>IF(OR(O40="L",O40="W"),"",AI20)</f>
        <v>3</v>
      </c>
      <c r="T40" s="113">
        <f>IF(AI25="W","L",IF(AI25="L","W",IF(AI25="","",AM25)))</f>
        <v>3</v>
      </c>
      <c r="U40" s="112">
        <f>IF(INDEX($E$9:$AR$48,(U$5-1)*5+$B40,($A40-1)*5+4)="","",INDEX($E$9:$AR$48,(U$5-1)*5+$B40,($A40-1)*5+4))</f>
        <v>12</v>
      </c>
      <c r="V40" s="111" t="s">
        <v>358</v>
      </c>
      <c r="W40" s="110">
        <f>IF(INDEX($E$9:$AR$48,(W$5-1)*5+$B40,($A40-1)*5+2)="","",INDEX($E$9:$AR$48,(W$5-1)*5+$B40,($A40-1)*5+2))</f>
        <v>10</v>
      </c>
      <c r="X40" s="109">
        <f>IF(OR(T40="L",T40="W"),"",AI25)</f>
        <v>0</v>
      </c>
      <c r="Y40" s="113">
        <f>IF(AI30="W","L",IF(AI30="L","W",IF(AI30="","",AM30)))</f>
        <v>0</v>
      </c>
      <c r="Z40" s="112">
        <f>IF(INDEX($E$9:$AR$48,(Z$5-1)*5+$B40,($A40-1)*5+4)="","",INDEX($E$9:$AR$48,(Z$5-1)*5+$B40,($A40-1)*5+4))</f>
        <v>8</v>
      </c>
      <c r="AA40" s="111" t="s">
        <v>358</v>
      </c>
      <c r="AB40" s="110">
        <f>IF(INDEX($E$9:$AR$48,(AB$5-1)*5+$B40,($A40-1)*5+2)="","",INDEX($E$9:$AR$48,(AB$5-1)*5+$B40,($A40-1)*5+2))</f>
        <v>11</v>
      </c>
      <c r="AC40" s="109">
        <f>IF(OR(Y40="L",Y40="W"),"",AI30)</f>
        <v>3</v>
      </c>
      <c r="AD40" s="118">
        <f>IF(AI35="W","L",IF(AI35="L","W",IF(AI35="","",AM35)))</f>
        <v>3</v>
      </c>
      <c r="AE40" s="117">
        <f>IF(INDEX($E$9:$AR$48,(AE$5-1)*5+$B40,($A40-1)*5+4)="","",INDEX($E$9:$AR$48,(AE$5-1)*5+$B40,($A40-1)*5+4))</f>
        <v>11</v>
      </c>
      <c r="AF40" s="116" t="s">
        <v>358</v>
      </c>
      <c r="AG40" s="115">
        <f>IF(INDEX($E$9:$AR$48,(AG$5-1)*5+$B40,($A40-1)*5+2)="","",INDEX($E$9:$AR$48,(AG$5-1)*5+$B40,($A40-1)*5+2))</f>
        <v>5</v>
      </c>
      <c r="AH40" s="114">
        <f>IF(OR(AD40="L",AD40="W"),"",AI35)</f>
        <v>0</v>
      </c>
      <c r="AI40" s="108"/>
      <c r="AJ40" s="107"/>
      <c r="AK40" s="107"/>
      <c r="AL40" s="107"/>
      <c r="AM40" s="157"/>
      <c r="AN40" s="118">
        <f>IF(AO39="","",IF(AO39&gt;AQ39,1,0)+IF(AO40&gt;AQ40,1,0)+IF(AO41&gt;AQ41,1,0)+IF(AO42&gt;AQ42,1,0)+IF(AO43&gt;AQ43,1,0))</f>
        <v>3</v>
      </c>
      <c r="AO40" s="169">
        <v>11</v>
      </c>
      <c r="AP40" s="116" t="s">
        <v>358</v>
      </c>
      <c r="AQ40" s="169">
        <v>7</v>
      </c>
      <c r="AR40" s="168">
        <f>IF(OR(AN40="L",AN40="W"),"",IF(AO39="","",IF(AO39&lt;AQ39,1,0)+IF(AO40&lt;AQ40,1,0)+IF(AO41&lt;AQ41,1,0)+IF(AO42&lt;AQ42,1,0)+IF(AO43&lt;AQ43,1,0)))</f>
        <v>2</v>
      </c>
      <c r="AS40" s="105"/>
      <c r="AT40" s="104"/>
      <c r="AU40" s="103"/>
      <c r="AV40" s="102"/>
      <c r="AW40" s="81"/>
    </row>
    <row r="41" spans="1:49" ht="12" customHeight="1" x14ac:dyDescent="0.2">
      <c r="A41" s="77">
        <f>A36+1</f>
        <v>7</v>
      </c>
      <c r="B41" s="77">
        <f>B36</f>
        <v>3</v>
      </c>
      <c r="C41" s="121"/>
      <c r="D41" s="122"/>
      <c r="E41" s="119"/>
      <c r="F41" s="112">
        <f>IF(INDEX($E$9:$AR$48,(F$5-1)*5+$B41,($A41-1)*5+4)="","",INDEX($E$9:$AR$48,(F$5-1)*5+$B41,($A41-1)*5+4))</f>
        <v>6</v>
      </c>
      <c r="G41" s="111" t="s">
        <v>358</v>
      </c>
      <c r="H41" s="110">
        <f>IF(INDEX($E$9:$AR$48,(H$5-1)*5+$B41,($A41-1)*5+2)="","",INDEX($E$9:$AR$48,(H$5-1)*5+$B41,($A41-1)*5+2))</f>
        <v>11</v>
      </c>
      <c r="I41" s="109"/>
      <c r="J41" s="113"/>
      <c r="K41" s="112">
        <f>IF(INDEX($E$9:$AR$48,(K$5-1)*5+$B41,($A41-1)*5+4)="","",INDEX($E$9:$AR$48,(K$5-1)*5+$B41,($A41-1)*5+4))</f>
        <v>5</v>
      </c>
      <c r="L41" s="111" t="s">
        <v>358</v>
      </c>
      <c r="M41" s="110">
        <f>IF(INDEX($E$9:$AR$48,(M$5-1)*5+$B41,($A41-1)*5+2)="","",INDEX($E$9:$AR$48,(M$5-1)*5+$B41,($A41-1)*5+2))</f>
        <v>11</v>
      </c>
      <c r="N41" s="109"/>
      <c r="O41" s="118"/>
      <c r="P41" s="117">
        <f>IF(INDEX($E$9:$AR$48,(P$5-1)*5+$B41,($A41-1)*5+4)="","",INDEX($E$9:$AR$48,(P$5-1)*5+$B41,($A41-1)*5+4))</f>
        <v>3</v>
      </c>
      <c r="Q41" s="116" t="s">
        <v>358</v>
      </c>
      <c r="R41" s="115">
        <f>IF(INDEX($E$9:$AR$48,(R$5-1)*5+$B41,($A41-1)*5+2)="","",INDEX($E$9:$AR$48,(R$5-1)*5+$B41,($A41-1)*5+2))</f>
        <v>11</v>
      </c>
      <c r="S41" s="114"/>
      <c r="T41" s="113"/>
      <c r="U41" s="112">
        <f>IF(INDEX($E$9:$AR$48,(U$5-1)*5+$B41,($A41-1)*5+4)="","",INDEX($E$9:$AR$48,(U$5-1)*5+$B41,($A41-1)*5+4))</f>
        <v>12</v>
      </c>
      <c r="V41" s="111" t="s">
        <v>358</v>
      </c>
      <c r="W41" s="110">
        <f>IF(INDEX($E$9:$AR$48,(W$5-1)*5+$B41,($A41-1)*5+2)="","",INDEX($E$9:$AR$48,(W$5-1)*5+$B41,($A41-1)*5+2))</f>
        <v>10</v>
      </c>
      <c r="X41" s="109"/>
      <c r="Y41" s="113"/>
      <c r="Z41" s="112">
        <f>IF(INDEX($E$9:$AR$48,(Z$5-1)*5+$B41,($A41-1)*5+4)="","",INDEX($E$9:$AR$48,(Z$5-1)*5+$B41,($A41-1)*5+4))</f>
        <v>7</v>
      </c>
      <c r="AA41" s="111" t="s">
        <v>358</v>
      </c>
      <c r="AB41" s="110">
        <f>IF(INDEX($E$9:$AR$48,(AB$5-1)*5+$B41,($A41-1)*5+2)="","",INDEX($E$9:$AR$48,(AB$5-1)*5+$B41,($A41-1)*5+2))</f>
        <v>11</v>
      </c>
      <c r="AC41" s="109"/>
      <c r="AD41" s="118"/>
      <c r="AE41" s="117">
        <f>IF(INDEX($E$9:$AR$48,(AE$5-1)*5+$B41,($A41-1)*5+4)="","",INDEX($E$9:$AR$48,(AE$5-1)*5+$B41,($A41-1)*5+4))</f>
        <v>11</v>
      </c>
      <c r="AF41" s="116" t="s">
        <v>358</v>
      </c>
      <c r="AG41" s="115">
        <f>IF(INDEX($E$9:$AR$48,(AG$5-1)*5+$B41,($A41-1)*5+2)="","",INDEX($E$9:$AR$48,(AG$5-1)*5+$B41,($A41-1)*5+2))</f>
        <v>2</v>
      </c>
      <c r="AH41" s="114"/>
      <c r="AI41" s="108"/>
      <c r="AJ41" s="107"/>
      <c r="AK41" s="107"/>
      <c r="AL41" s="107"/>
      <c r="AM41" s="157"/>
      <c r="AN41" s="118"/>
      <c r="AO41" s="169">
        <v>8</v>
      </c>
      <c r="AP41" s="116" t="s">
        <v>358</v>
      </c>
      <c r="AQ41" s="169">
        <v>11</v>
      </c>
      <c r="AR41" s="168"/>
      <c r="AS41" s="105"/>
      <c r="AT41" s="104"/>
      <c r="AU41" s="103"/>
      <c r="AV41" s="102"/>
      <c r="AW41" s="81"/>
    </row>
    <row r="42" spans="1:49" ht="12" customHeight="1" x14ac:dyDescent="0.2">
      <c r="A42" s="77">
        <f>A37+1</f>
        <v>7</v>
      </c>
      <c r="B42" s="77">
        <f>B37</f>
        <v>4</v>
      </c>
      <c r="C42" s="121"/>
      <c r="D42" s="120" t="s">
        <v>359</v>
      </c>
      <c r="E42" s="119"/>
      <c r="F42" s="112" t="str">
        <f>IF(INDEX($E$9:$AR$48,(F$5-1)*5+$B42,($A42-1)*5+4)="","",INDEX($E$9:$AR$48,(F$5-1)*5+$B42,($A42-1)*5+4))</f>
        <v/>
      </c>
      <c r="G42" s="111" t="s">
        <v>358</v>
      </c>
      <c r="H42" s="110" t="str">
        <f>IF(INDEX($E$9:$AR$48,(H$5-1)*5+$B42,($A42-1)*5+2)="","",INDEX($E$9:$AR$48,(H$5-1)*5+$B42,($A42-1)*5+2))</f>
        <v/>
      </c>
      <c r="I42" s="109"/>
      <c r="J42" s="113"/>
      <c r="K42" s="112" t="str">
        <f>IF(INDEX($E$9:$AR$48,(K$5-1)*5+$B42,($A42-1)*5+4)="","",INDEX($E$9:$AR$48,(K$5-1)*5+$B42,($A42-1)*5+4))</f>
        <v/>
      </c>
      <c r="L42" s="111" t="s">
        <v>358</v>
      </c>
      <c r="M42" s="110" t="str">
        <f>IF(INDEX($E$9:$AR$48,(M$5-1)*5+$B42,($A42-1)*5+2)="","",INDEX($E$9:$AR$48,(M$5-1)*5+$B42,($A42-1)*5+2))</f>
        <v/>
      </c>
      <c r="N42" s="109"/>
      <c r="O42" s="118"/>
      <c r="P42" s="117" t="str">
        <f>IF(INDEX($E$9:$AR$48,(P$5-1)*5+$B42,($A42-1)*5+4)="","",INDEX($E$9:$AR$48,(P$5-1)*5+$B42,($A42-1)*5+4))</f>
        <v/>
      </c>
      <c r="Q42" s="116" t="s">
        <v>358</v>
      </c>
      <c r="R42" s="115" t="str">
        <f>IF(INDEX($E$9:$AR$48,(R$5-1)*5+$B42,($A42-1)*5+2)="","",INDEX($E$9:$AR$48,(R$5-1)*5+$B42,($A42-1)*5+2))</f>
        <v/>
      </c>
      <c r="S42" s="114"/>
      <c r="T42" s="113"/>
      <c r="U42" s="112" t="str">
        <f>IF(INDEX($E$9:$AR$48,(U$5-1)*5+$B42,($A42-1)*5+4)="","",INDEX($E$9:$AR$48,(U$5-1)*5+$B42,($A42-1)*5+4))</f>
        <v/>
      </c>
      <c r="V42" s="111" t="s">
        <v>358</v>
      </c>
      <c r="W42" s="110" t="str">
        <f>IF(INDEX($E$9:$AR$48,(W$5-1)*5+$B42,($A42-1)*5+2)="","",INDEX($E$9:$AR$48,(W$5-1)*5+$B42,($A42-1)*5+2))</f>
        <v/>
      </c>
      <c r="X42" s="109"/>
      <c r="Y42" s="113"/>
      <c r="Z42" s="112" t="str">
        <f>IF(INDEX($E$9:$AR$48,(Z$5-1)*5+$B42,($A42-1)*5+4)="","",INDEX($E$9:$AR$48,(Z$5-1)*5+$B42,($A42-1)*5+4))</f>
        <v/>
      </c>
      <c r="AA42" s="111" t="s">
        <v>358</v>
      </c>
      <c r="AB42" s="110" t="str">
        <f>IF(INDEX($E$9:$AR$48,(AB$5-1)*5+$B42,($A42-1)*5+2)="","",INDEX($E$9:$AR$48,(AB$5-1)*5+$B42,($A42-1)*5+2))</f>
        <v/>
      </c>
      <c r="AC42" s="109"/>
      <c r="AD42" s="118"/>
      <c r="AE42" s="117" t="str">
        <f>IF(INDEX($E$9:$AR$48,(AE$5-1)*5+$B42,($A42-1)*5+4)="","",INDEX($E$9:$AR$48,(AE$5-1)*5+$B42,($A42-1)*5+4))</f>
        <v/>
      </c>
      <c r="AF42" s="116" t="s">
        <v>358</v>
      </c>
      <c r="AG42" s="115" t="str">
        <f>IF(INDEX($E$9:$AR$48,(AG$5-1)*5+$B42,($A42-1)*5+2)="","",INDEX($E$9:$AR$48,(AG$5-1)*5+$B42,($A42-1)*5+2))</f>
        <v/>
      </c>
      <c r="AH42" s="114"/>
      <c r="AI42" s="108"/>
      <c r="AJ42" s="107"/>
      <c r="AK42" s="107"/>
      <c r="AL42" s="107"/>
      <c r="AM42" s="157"/>
      <c r="AN42" s="118"/>
      <c r="AO42" s="169">
        <v>12</v>
      </c>
      <c r="AP42" s="116" t="s">
        <v>358</v>
      </c>
      <c r="AQ42" s="169">
        <v>10</v>
      </c>
      <c r="AR42" s="168"/>
      <c r="AS42" s="105"/>
      <c r="AT42" s="104"/>
      <c r="AU42" s="103"/>
      <c r="AV42" s="102"/>
      <c r="AW42" s="81"/>
    </row>
    <row r="43" spans="1:49" ht="12" customHeight="1" x14ac:dyDescent="0.2">
      <c r="A43" s="77">
        <f>A38+1</f>
        <v>7</v>
      </c>
      <c r="B43" s="77">
        <f>B38</f>
        <v>5</v>
      </c>
      <c r="C43" s="154"/>
      <c r="D43" s="153"/>
      <c r="E43" s="152"/>
      <c r="F43" s="151" t="str">
        <f>IF(INDEX($E$9:$AR$48,(F$5-1)*5+$B43,($A43-1)*5+4)="","",INDEX($E$9:$AR$48,(F$5-1)*5+$B43,($A43-1)*5+4))</f>
        <v/>
      </c>
      <c r="G43" s="144" t="s">
        <v>358</v>
      </c>
      <c r="H43" s="150" t="str">
        <f>IF(INDEX($E$9:$AR$48,(H$5-1)*5+$B43,($A43-1)*5+2)="","",INDEX($E$9:$AR$48,(H$5-1)*5+$B43,($A43-1)*5+2))</f>
        <v/>
      </c>
      <c r="I43" s="149"/>
      <c r="J43" s="145"/>
      <c r="K43" s="151" t="str">
        <f>IF(INDEX($E$9:$AR$48,(K$5-1)*5+$B43,($A43-1)*5+4)="","",INDEX($E$9:$AR$48,(K$5-1)*5+$B43,($A43-1)*5+4))</f>
        <v/>
      </c>
      <c r="L43" s="144" t="s">
        <v>358</v>
      </c>
      <c r="M43" s="150" t="str">
        <f>IF(INDEX($E$9:$AR$48,(M$5-1)*5+$B43,($A43-1)*5+2)="","",INDEX($E$9:$AR$48,(M$5-1)*5+$B43,($A43-1)*5+2))</f>
        <v/>
      </c>
      <c r="N43" s="149"/>
      <c r="O43" s="166"/>
      <c r="P43" s="176" t="str">
        <f>IF(INDEX($E$9:$AR$48,(P$5-1)*5+$B43,($A43-1)*5+4)="","",INDEX($E$9:$AR$48,(P$5-1)*5+$B43,($A43-1)*5+4))</f>
        <v/>
      </c>
      <c r="Q43" s="165" t="s">
        <v>358</v>
      </c>
      <c r="R43" s="175" t="str">
        <f>IF(INDEX($E$9:$AR$48,(R$5-1)*5+$B43,($A43-1)*5+2)="","",INDEX($E$9:$AR$48,(R$5-1)*5+$B43,($A43-1)*5+2))</f>
        <v/>
      </c>
      <c r="S43" s="174"/>
      <c r="T43" s="145"/>
      <c r="U43" s="151" t="str">
        <f>IF(INDEX($E$9:$AR$48,(U$5-1)*5+$B43,($A43-1)*5+4)="","",INDEX($E$9:$AR$48,(U$5-1)*5+$B43,($A43-1)*5+4))</f>
        <v/>
      </c>
      <c r="V43" s="144" t="s">
        <v>358</v>
      </c>
      <c r="W43" s="150" t="str">
        <f>IF(INDEX($E$9:$AR$48,(W$5-1)*5+$B43,($A43-1)*5+2)="","",INDEX($E$9:$AR$48,(W$5-1)*5+$B43,($A43-1)*5+2))</f>
        <v/>
      </c>
      <c r="X43" s="149"/>
      <c r="Y43" s="145"/>
      <c r="Z43" s="151" t="str">
        <f>IF(INDEX($E$9:$AR$48,(Z$5-1)*5+$B43,($A43-1)*5+4)="","",INDEX($E$9:$AR$48,(Z$5-1)*5+$B43,($A43-1)*5+4))</f>
        <v/>
      </c>
      <c r="AA43" s="144" t="s">
        <v>358</v>
      </c>
      <c r="AB43" s="150" t="str">
        <f>IF(INDEX($E$9:$AR$48,(AB$5-1)*5+$B43,($A43-1)*5+2)="","",INDEX($E$9:$AR$48,(AB$5-1)*5+$B43,($A43-1)*5+2))</f>
        <v/>
      </c>
      <c r="AC43" s="149"/>
      <c r="AD43" s="166"/>
      <c r="AE43" s="176" t="str">
        <f>IF(INDEX($E$9:$AR$48,(AE$5-1)*5+$B43,($A43-1)*5+4)="","",INDEX($E$9:$AR$48,(AE$5-1)*5+$B43,($A43-1)*5+4))</f>
        <v/>
      </c>
      <c r="AF43" s="165" t="s">
        <v>358</v>
      </c>
      <c r="AG43" s="175" t="str">
        <f>IF(INDEX($E$9:$AR$48,(AG$5-1)*5+$B43,($A43-1)*5+2)="","",INDEX($E$9:$AR$48,(AG$5-1)*5+$B43,($A43-1)*5+2))</f>
        <v/>
      </c>
      <c r="AH43" s="174"/>
      <c r="AI43" s="148"/>
      <c r="AJ43" s="147"/>
      <c r="AK43" s="147"/>
      <c r="AL43" s="147"/>
      <c r="AM43" s="146"/>
      <c r="AN43" s="166"/>
      <c r="AO43" s="164">
        <v>11</v>
      </c>
      <c r="AP43" s="165" t="s">
        <v>358</v>
      </c>
      <c r="AQ43" s="164">
        <v>4</v>
      </c>
      <c r="AR43" s="163"/>
      <c r="AS43" s="105"/>
      <c r="AT43" s="104"/>
      <c r="AU43" s="103"/>
      <c r="AV43" s="102"/>
      <c r="AW43" s="81"/>
    </row>
    <row r="44" spans="1:49" ht="12" customHeight="1" x14ac:dyDescent="0.2">
      <c r="A44" s="77">
        <f>A39+1</f>
        <v>8</v>
      </c>
      <c r="B44" s="77">
        <f>B39</f>
        <v>1</v>
      </c>
      <c r="C44" s="141">
        <v>8</v>
      </c>
      <c r="D44" s="140" t="s">
        <v>376</v>
      </c>
      <c r="E44" s="134" t="str">
        <f>IF(AN9="","",IF(AN9="○","×","○"))</f>
        <v>×</v>
      </c>
      <c r="F44" s="133">
        <f>IF(INDEX($E$9:$AR$48,(F$5-1)*5+$B44,($A44-1)*5+4)="","",INDEX($E$9:$AR$48,(F$5-1)*5+$B44,($A44-1)*5+4))</f>
        <v>6</v>
      </c>
      <c r="G44" s="132" t="s">
        <v>358</v>
      </c>
      <c r="H44" s="131">
        <f>IF(INDEX($E$9:$AR$48,(H$5-1)*5+$B44,($A44-1)*5+2)="","",INDEX($E$9:$AR$48,(H$5-1)*5+$B44,($A44-1)*5+2))</f>
        <v>11</v>
      </c>
      <c r="I44" s="130"/>
      <c r="J44" s="134" t="str">
        <f>IF(AN14="","",IF(AN14="○","×","○"))</f>
        <v>×</v>
      </c>
      <c r="K44" s="133">
        <f>IF(INDEX($E$9:$AR$48,(K$5-1)*5+$B44,($A44-1)*5+4)="","",INDEX($E$9:$AR$48,(K$5-1)*5+$B44,($A44-1)*5+4))</f>
        <v>4</v>
      </c>
      <c r="L44" s="132" t="s">
        <v>358</v>
      </c>
      <c r="M44" s="131">
        <f>IF(INDEX($E$9:$AR$48,(M$5-1)*5+$B44,($A44-1)*5+2)="","",INDEX($E$9:$AR$48,(M$5-1)*5+$B44,($A44-1)*5+2))</f>
        <v>11</v>
      </c>
      <c r="N44" s="130"/>
      <c r="O44" s="139" t="str">
        <f>IF(AN19="","",IF(AN19="○","×","○"))</f>
        <v>×</v>
      </c>
      <c r="P44" s="138">
        <f>IF(INDEX($E$9:$AR$48,(P$5-1)*5+$B44,($A44-1)*5+4)="","",INDEX($E$9:$AR$48,(P$5-1)*5+$B44,($A44-1)*5+4))</f>
        <v>8</v>
      </c>
      <c r="Q44" s="137" t="s">
        <v>358</v>
      </c>
      <c r="R44" s="136">
        <f>IF(INDEX($E$9:$AR$48,(R$5-1)*5+$B44,($A44-1)*5+2)="","",INDEX($E$9:$AR$48,(R$5-1)*5+$B44,($A44-1)*5+2))</f>
        <v>11</v>
      </c>
      <c r="S44" s="135"/>
      <c r="T44" s="134" t="str">
        <f>IF(AN24="","",IF(AN24="○","×","○"))</f>
        <v>○</v>
      </c>
      <c r="U44" s="133">
        <f>IF(INDEX($E$9:$AR$48,(U$5-1)*5+$B44,($A44-1)*5+4)="","",INDEX($E$9:$AR$48,(U$5-1)*5+$B44,($A44-1)*5+4))</f>
        <v>12</v>
      </c>
      <c r="V44" s="132" t="s">
        <v>358</v>
      </c>
      <c r="W44" s="131">
        <f>IF(INDEX($E$9:$AR$48,(W$5-1)*5+$B44,($A44-1)*5+2)="","",INDEX($E$9:$AR$48,(W$5-1)*5+$B44,($A44-1)*5+2))</f>
        <v>14</v>
      </c>
      <c r="X44" s="130"/>
      <c r="Y44" s="134" t="str">
        <f>IF(AN29="","",IF(AN29="○","×","○"))</f>
        <v>○</v>
      </c>
      <c r="Z44" s="133">
        <f>IF(INDEX($E$9:$AR$48,(Z$5-1)*5+$B44,($A44-1)*5+4)="","",INDEX($E$9:$AR$48,(Z$5-1)*5+$B44,($A44-1)*5+4))</f>
        <v>6</v>
      </c>
      <c r="AA44" s="132" t="s">
        <v>358</v>
      </c>
      <c r="AB44" s="131">
        <f>IF(INDEX($E$9:$AR$48,(AB$5-1)*5+$B44,($A44-1)*5+2)="","",INDEX($E$9:$AR$48,(AB$5-1)*5+$B44,($A44-1)*5+2))</f>
        <v>11</v>
      </c>
      <c r="AC44" s="130"/>
      <c r="AD44" s="139" t="str">
        <f>IF(AN34="","",IF(AN34="○","×","○"))</f>
        <v>○</v>
      </c>
      <c r="AE44" s="138">
        <f>IF(INDEX($E$9:$AR$48,(AE$5-1)*5+$B44,($A44-1)*5+4)="","",INDEX($E$9:$AR$48,(AE$5-1)*5+$B44,($A44-1)*5+4))</f>
        <v>11</v>
      </c>
      <c r="AF44" s="137" t="s">
        <v>358</v>
      </c>
      <c r="AG44" s="136">
        <f>IF(INDEX($E$9:$AR$48,(AG$5-1)*5+$B44,($A44-1)*5+2)="","",INDEX($E$9:$AR$48,(AG$5-1)*5+$B44,($A44-1)*5+2))</f>
        <v>6</v>
      </c>
      <c r="AH44" s="135"/>
      <c r="AI44" s="139" t="str">
        <f>IF(AN39="","",IF(AN39="○","×","○"))</f>
        <v>×</v>
      </c>
      <c r="AJ44" s="138">
        <f>IF(INDEX($E$9:$AR$48,(AJ$5-1)*5+$B44,($A44-1)*5+4)="","",INDEX($E$9:$AR$48,(AJ$5-1)*5+$B44,($A44-1)*5+4))</f>
        <v>11</v>
      </c>
      <c r="AK44" s="137" t="s">
        <v>358</v>
      </c>
      <c r="AL44" s="136">
        <f>IF(INDEX($E$9:$AR$48,(AL$5-1)*5+$B44,($A44-1)*5+2)="","",INDEX($E$9:$AR$48,(AL$5-1)*5+$B44,($A44-1)*5+2))</f>
        <v>7</v>
      </c>
      <c r="AM44" s="135"/>
      <c r="AN44" s="129" t="str">
        <f>IF(AN45="","",IF(AN45&gt;AR45,"○","×"))</f>
        <v/>
      </c>
      <c r="AO44" s="128"/>
      <c r="AP44" s="128"/>
      <c r="AQ44" s="128"/>
      <c r="AR44" s="127"/>
      <c r="AS44" s="126">
        <f>IF($D44="","",COUNTIF($E44:$AR48,"○"))</f>
        <v>3</v>
      </c>
      <c r="AT44" s="125">
        <f>IF($D44="","",COUNTIF($E44:$AR48,"×"))</f>
        <v>4</v>
      </c>
      <c r="AU44" s="124">
        <f>IF($D44="","",AS44*2+AT44)</f>
        <v>10</v>
      </c>
      <c r="AV44" s="123">
        <v>5</v>
      </c>
      <c r="AW44" s="81"/>
    </row>
    <row r="45" spans="1:49" ht="12" customHeight="1" x14ac:dyDescent="0.2">
      <c r="A45" s="77">
        <f>A40+1</f>
        <v>8</v>
      </c>
      <c r="B45" s="77">
        <f>B40</f>
        <v>2</v>
      </c>
      <c r="C45" s="121"/>
      <c r="D45" s="122"/>
      <c r="E45" s="119">
        <f>IF(AN10="W","L",IF(AN10="L","W",IF(AN10="","",AR10)))</f>
        <v>0</v>
      </c>
      <c r="F45" s="112">
        <f>IF(INDEX($E$9:$AR$48,(F$5-1)*5+$B45,($A45-1)*5+4)="","",INDEX($E$9:$AR$48,(F$5-1)*5+$B45,($A45-1)*5+4))</f>
        <v>4</v>
      </c>
      <c r="G45" s="111" t="s">
        <v>358</v>
      </c>
      <c r="H45" s="110">
        <f>IF(INDEX($E$9:$AR$48,(H$5-1)*5+$B45,($A45-1)*5+2)="","",INDEX($E$9:$AR$48,(H$5-1)*5+$B45,($A45-1)*5+2))</f>
        <v>11</v>
      </c>
      <c r="I45" s="109">
        <f>IF(OR(E45="L",E45="W"),"",AN10)</f>
        <v>3</v>
      </c>
      <c r="J45" s="113">
        <f>IF(AN15="W","L",IF(AN15="L","W",IF(AN15="","",AR15)))</f>
        <v>0</v>
      </c>
      <c r="K45" s="112">
        <f>IF(INDEX($E$9:$AR$48,(K$5-1)*5+$B45,($A45-1)*5+4)="","",INDEX($E$9:$AR$48,(K$5-1)*5+$B45,($A45-1)*5+4))</f>
        <v>7</v>
      </c>
      <c r="L45" s="111" t="s">
        <v>358</v>
      </c>
      <c r="M45" s="110">
        <f>IF(INDEX($E$9:$AR$48,(M$5-1)*5+$B45,($A45-1)*5+2)="","",INDEX($E$9:$AR$48,(M$5-1)*5+$B45,($A45-1)*5+2))</f>
        <v>11</v>
      </c>
      <c r="N45" s="109">
        <f>IF(OR(J45="L",J45="W"),"",AN15)</f>
        <v>3</v>
      </c>
      <c r="O45" s="118">
        <f>IF(AN20="W","L",IF(AN20="L","W",IF(AN20="","",AR20)))</f>
        <v>0</v>
      </c>
      <c r="P45" s="117">
        <f>IF(INDEX($E$9:$AR$48,(P$5-1)*5+$B45,($A45-1)*5+4)="","",INDEX($E$9:$AR$48,(P$5-1)*5+$B45,($A45-1)*5+4))</f>
        <v>6</v>
      </c>
      <c r="Q45" s="116" t="s">
        <v>358</v>
      </c>
      <c r="R45" s="115">
        <f>IF(INDEX($E$9:$AR$48,(R$5-1)*5+$B45,($A45-1)*5+2)="","",INDEX($E$9:$AR$48,(R$5-1)*5+$B45,($A45-1)*5+2))</f>
        <v>11</v>
      </c>
      <c r="S45" s="114">
        <f>IF(OR(O45="L",O45="W"),"",AN20)</f>
        <v>3</v>
      </c>
      <c r="T45" s="113">
        <f>IF(AN25="W","L",IF(AN25="L","W",IF(AN25="","",AR25)))</f>
        <v>3</v>
      </c>
      <c r="U45" s="112">
        <f>IF(INDEX($E$9:$AR$48,(U$5-1)*5+$B45,($A45-1)*5+4)="","",INDEX($E$9:$AR$48,(U$5-1)*5+$B45,($A45-1)*5+4))</f>
        <v>11</v>
      </c>
      <c r="V45" s="111" t="s">
        <v>358</v>
      </c>
      <c r="W45" s="110">
        <f>IF(INDEX($E$9:$AR$48,(W$5-1)*5+$B45,($A45-1)*5+2)="","",INDEX($E$9:$AR$48,(W$5-1)*5+$B45,($A45-1)*5+2))</f>
        <v>13</v>
      </c>
      <c r="X45" s="109">
        <f>IF(OR(T45="L",T45="W"),"",AN25)</f>
        <v>2</v>
      </c>
      <c r="Y45" s="113">
        <f>IF(AN30="W","L",IF(AN30="L","W",IF(AN30="","",AR30)))</f>
        <v>3</v>
      </c>
      <c r="Z45" s="112">
        <f>IF(INDEX($E$9:$AR$48,(Z$5-1)*5+$B45,($A45-1)*5+4)="","",INDEX($E$9:$AR$48,(Z$5-1)*5+$B45,($A45-1)*5+4))</f>
        <v>11</v>
      </c>
      <c r="AA45" s="111" t="s">
        <v>358</v>
      </c>
      <c r="AB45" s="110">
        <f>IF(INDEX($E$9:$AR$48,(AB$5-1)*5+$B45,($A45-1)*5+2)="","",INDEX($E$9:$AR$48,(AB$5-1)*5+$B45,($A45-1)*5+2))</f>
        <v>9</v>
      </c>
      <c r="AC45" s="109">
        <f>IF(OR(Y45="L",Y45="W"),"",AN30)</f>
        <v>1</v>
      </c>
      <c r="AD45" s="118">
        <f>IF(AN35="W","L",IF(AN35="L","W",IF(AN35="","",AR35)))</f>
        <v>3</v>
      </c>
      <c r="AE45" s="117">
        <f>IF(INDEX($E$9:$AR$48,(AE$5-1)*5+$B45,($A45-1)*5+4)="","",INDEX($E$9:$AR$48,(AE$5-1)*5+$B45,($A45-1)*5+4))</f>
        <v>6</v>
      </c>
      <c r="AF45" s="116" t="s">
        <v>358</v>
      </c>
      <c r="AG45" s="115">
        <f>IF(INDEX($E$9:$AR$48,(AG$5-1)*5+$B45,($A45-1)*5+2)="","",INDEX($E$9:$AR$48,(AG$5-1)*5+$B45,($A45-1)*5+2))</f>
        <v>11</v>
      </c>
      <c r="AH45" s="114">
        <f>IF(OR(AD45="L",AD45="W"),"",AN35)</f>
        <v>1</v>
      </c>
      <c r="AI45" s="118">
        <f>IF(AN40="W","L",IF(AN40="L","W",IF(AN40="","",AR40)))</f>
        <v>2</v>
      </c>
      <c r="AJ45" s="117">
        <f>IF(INDEX($E$9:$AR$48,(AJ$5-1)*5+$B45,($A45-1)*5+4)="","",INDEX($E$9:$AR$48,(AJ$5-1)*5+$B45,($A45-1)*5+4))</f>
        <v>7</v>
      </c>
      <c r="AK45" s="116" t="s">
        <v>358</v>
      </c>
      <c r="AL45" s="115">
        <f>IF(INDEX($E$9:$AR$48,(AL$5-1)*5+$B45,($A45-1)*5+2)="","",INDEX($E$9:$AR$48,(AL$5-1)*5+$B45,($A45-1)*5+2))</f>
        <v>11</v>
      </c>
      <c r="AM45" s="114">
        <f>IF(OR(AI45="L",AI45="W"),"",AN40)</f>
        <v>3</v>
      </c>
      <c r="AN45" s="108"/>
      <c r="AO45" s="107"/>
      <c r="AP45" s="107"/>
      <c r="AQ45" s="107"/>
      <c r="AR45" s="106"/>
      <c r="AS45" s="105"/>
      <c r="AT45" s="104"/>
      <c r="AU45" s="103"/>
      <c r="AV45" s="102"/>
      <c r="AW45" s="81"/>
    </row>
    <row r="46" spans="1:49" ht="12" customHeight="1" x14ac:dyDescent="0.2">
      <c r="A46" s="77">
        <f>A41+1</f>
        <v>8</v>
      </c>
      <c r="B46" s="77">
        <f>B41</f>
        <v>3</v>
      </c>
      <c r="C46" s="121"/>
      <c r="D46" s="122"/>
      <c r="E46" s="119"/>
      <c r="F46" s="112">
        <f>IF(INDEX($E$9:$AR$48,(F$5-1)*5+$B46,($A46-1)*5+4)="","",INDEX($E$9:$AR$48,(F$5-1)*5+$B46,($A46-1)*5+4))</f>
        <v>9</v>
      </c>
      <c r="G46" s="111" t="s">
        <v>358</v>
      </c>
      <c r="H46" s="110">
        <f>IF(INDEX($E$9:$AR$48,(H$5-1)*5+$B46,($A46-1)*5+2)="","",INDEX($E$9:$AR$48,(H$5-1)*5+$B46,($A46-1)*5+2))</f>
        <v>11</v>
      </c>
      <c r="I46" s="109"/>
      <c r="J46" s="113"/>
      <c r="K46" s="112">
        <f>IF(INDEX($E$9:$AR$48,(K$5-1)*5+$B46,($A46-1)*5+4)="","",INDEX($E$9:$AR$48,(K$5-1)*5+$B46,($A46-1)*5+4))</f>
        <v>4</v>
      </c>
      <c r="L46" s="111" t="s">
        <v>358</v>
      </c>
      <c r="M46" s="110">
        <f>IF(INDEX($E$9:$AR$48,(M$5-1)*5+$B46,($A46-1)*5+2)="","",INDEX($E$9:$AR$48,(M$5-1)*5+$B46,($A46-1)*5+2))</f>
        <v>11</v>
      </c>
      <c r="N46" s="109"/>
      <c r="O46" s="118"/>
      <c r="P46" s="117">
        <f>IF(INDEX($E$9:$AR$48,(P$5-1)*5+$B46,($A46-1)*5+4)="","",INDEX($E$9:$AR$48,(P$5-1)*5+$B46,($A46-1)*5+4))</f>
        <v>7</v>
      </c>
      <c r="Q46" s="116" t="s">
        <v>358</v>
      </c>
      <c r="R46" s="115">
        <f>IF(INDEX($E$9:$AR$48,(R$5-1)*5+$B46,($A46-1)*5+2)="","",INDEX($E$9:$AR$48,(R$5-1)*5+$B46,($A46-1)*5+2))</f>
        <v>11</v>
      </c>
      <c r="S46" s="114"/>
      <c r="T46" s="113"/>
      <c r="U46" s="112">
        <f>IF(INDEX($E$9:$AR$48,(U$5-1)*5+$B46,($A46-1)*5+4)="","",INDEX($E$9:$AR$48,(U$5-1)*5+$B46,($A46-1)*5+4))</f>
        <v>11</v>
      </c>
      <c r="V46" s="111" t="s">
        <v>358</v>
      </c>
      <c r="W46" s="110">
        <f>IF(INDEX($E$9:$AR$48,(W$5-1)*5+$B46,($A46-1)*5+2)="","",INDEX($E$9:$AR$48,(W$5-1)*5+$B46,($A46-1)*5+2))</f>
        <v>6</v>
      </c>
      <c r="X46" s="109"/>
      <c r="Y46" s="113"/>
      <c r="Z46" s="112">
        <f>IF(INDEX($E$9:$AR$48,(Z$5-1)*5+$B46,($A46-1)*5+4)="","",INDEX($E$9:$AR$48,(Z$5-1)*5+$B46,($A46-1)*5+4))</f>
        <v>11</v>
      </c>
      <c r="AA46" s="111" t="s">
        <v>358</v>
      </c>
      <c r="AB46" s="110">
        <f>IF(INDEX($E$9:$AR$48,(AB$5-1)*5+$B46,($A46-1)*5+2)="","",INDEX($E$9:$AR$48,(AB$5-1)*5+$B46,($A46-1)*5+2))</f>
        <v>4</v>
      </c>
      <c r="AC46" s="109"/>
      <c r="AD46" s="118"/>
      <c r="AE46" s="117">
        <f>IF(INDEX($E$9:$AR$48,(AE$5-1)*5+$B46,($A46-1)*5+4)="","",INDEX($E$9:$AR$48,(AE$5-1)*5+$B46,($A46-1)*5+4))</f>
        <v>11</v>
      </c>
      <c r="AF46" s="116" t="s">
        <v>358</v>
      </c>
      <c r="AG46" s="115">
        <f>IF(INDEX($E$9:$AR$48,(AG$5-1)*5+$B46,($A46-1)*5+2)="","",INDEX($E$9:$AR$48,(AG$5-1)*5+$B46,($A46-1)*5+2))</f>
        <v>5</v>
      </c>
      <c r="AH46" s="114"/>
      <c r="AI46" s="118"/>
      <c r="AJ46" s="117">
        <f>IF(INDEX($E$9:$AR$48,(AJ$5-1)*5+$B46,($A46-1)*5+4)="","",INDEX($E$9:$AR$48,(AJ$5-1)*5+$B46,($A46-1)*5+4))</f>
        <v>11</v>
      </c>
      <c r="AK46" s="116" t="s">
        <v>358</v>
      </c>
      <c r="AL46" s="115">
        <f>IF(INDEX($E$9:$AR$48,(AL$5-1)*5+$B46,($A46-1)*5+2)="","",INDEX($E$9:$AR$48,(AL$5-1)*5+$B46,($A46-1)*5+2))</f>
        <v>8</v>
      </c>
      <c r="AM46" s="114"/>
      <c r="AN46" s="108"/>
      <c r="AO46" s="107"/>
      <c r="AP46" s="107"/>
      <c r="AQ46" s="107"/>
      <c r="AR46" s="106"/>
      <c r="AS46" s="105"/>
      <c r="AT46" s="104"/>
      <c r="AU46" s="103"/>
      <c r="AV46" s="102"/>
      <c r="AW46" s="81"/>
    </row>
    <row r="47" spans="1:49" ht="12" customHeight="1" x14ac:dyDescent="0.2">
      <c r="A47" s="77">
        <f>A42+1</f>
        <v>8</v>
      </c>
      <c r="B47" s="77">
        <f>B42</f>
        <v>4</v>
      </c>
      <c r="C47" s="121"/>
      <c r="D47" s="120" t="s">
        <v>359</v>
      </c>
      <c r="E47" s="119"/>
      <c r="F47" s="112" t="str">
        <f>IF(INDEX($E$9:$AR$48,(F$5-1)*5+$B47,($A47-1)*5+4)="","",INDEX($E$9:$AR$48,(F$5-1)*5+$B47,($A47-1)*5+4))</f>
        <v/>
      </c>
      <c r="G47" s="111" t="s">
        <v>358</v>
      </c>
      <c r="H47" s="110" t="str">
        <f>IF(INDEX($E$9:$AR$48,(H$5-1)*5+$B47,($A47-1)*5+2)="","",INDEX($E$9:$AR$48,(H$5-1)*5+$B47,($A47-1)*5+2))</f>
        <v/>
      </c>
      <c r="I47" s="109"/>
      <c r="J47" s="113"/>
      <c r="K47" s="112" t="str">
        <f>IF(INDEX($E$9:$AR$48,(K$5-1)*5+$B47,($A47-1)*5+4)="","",INDEX($E$9:$AR$48,(K$5-1)*5+$B47,($A47-1)*5+4))</f>
        <v/>
      </c>
      <c r="L47" s="111" t="s">
        <v>358</v>
      </c>
      <c r="M47" s="110" t="str">
        <f>IF(INDEX($E$9:$AR$48,(M$5-1)*5+$B47,($A47-1)*5+2)="","",INDEX($E$9:$AR$48,(M$5-1)*5+$B47,($A47-1)*5+2))</f>
        <v/>
      </c>
      <c r="N47" s="109"/>
      <c r="O47" s="118"/>
      <c r="P47" s="117" t="str">
        <f>IF(INDEX($E$9:$AR$48,(P$5-1)*5+$B47,($A47-1)*5+4)="","",INDEX($E$9:$AR$48,(P$5-1)*5+$B47,($A47-1)*5+4))</f>
        <v/>
      </c>
      <c r="Q47" s="116" t="s">
        <v>358</v>
      </c>
      <c r="R47" s="115" t="str">
        <f>IF(INDEX($E$9:$AR$48,(R$5-1)*5+$B47,($A47-1)*5+2)="","",INDEX($E$9:$AR$48,(R$5-1)*5+$B47,($A47-1)*5+2))</f>
        <v/>
      </c>
      <c r="S47" s="114"/>
      <c r="T47" s="113"/>
      <c r="U47" s="112">
        <f>IF(INDEX($E$9:$AR$48,(U$5-1)*5+$B47,($A47-1)*5+4)="","",INDEX($E$9:$AR$48,(U$5-1)*5+$B47,($A47-1)*5+4))</f>
        <v>11</v>
      </c>
      <c r="V47" s="111" t="s">
        <v>358</v>
      </c>
      <c r="W47" s="110">
        <f>IF(INDEX($E$9:$AR$48,(W$5-1)*5+$B47,($A47-1)*5+2)="","",INDEX($E$9:$AR$48,(W$5-1)*5+$B47,($A47-1)*5+2))</f>
        <v>3</v>
      </c>
      <c r="X47" s="109"/>
      <c r="Y47" s="113"/>
      <c r="Z47" s="112">
        <f>IF(INDEX($E$9:$AR$48,(Z$5-1)*5+$B47,($A47-1)*5+4)="","",INDEX($E$9:$AR$48,(Z$5-1)*5+$B47,($A47-1)*5+4))</f>
        <v>12</v>
      </c>
      <c r="AA47" s="111" t="s">
        <v>358</v>
      </c>
      <c r="AB47" s="110">
        <f>IF(INDEX($E$9:$AR$48,(AB$5-1)*5+$B47,($A47-1)*5+2)="","",INDEX($E$9:$AR$48,(AB$5-1)*5+$B47,($A47-1)*5+2))</f>
        <v>10</v>
      </c>
      <c r="AC47" s="109"/>
      <c r="AD47" s="118"/>
      <c r="AE47" s="117">
        <f>IF(INDEX($E$9:$AR$48,(AE$5-1)*5+$B47,($A47-1)*5+4)="","",INDEX($E$9:$AR$48,(AE$5-1)*5+$B47,($A47-1)*5+4))</f>
        <v>11</v>
      </c>
      <c r="AF47" s="116" t="s">
        <v>358</v>
      </c>
      <c r="AG47" s="115">
        <f>IF(INDEX($E$9:$AR$48,(AG$5-1)*5+$B47,($A47-1)*5+2)="","",INDEX($E$9:$AR$48,(AG$5-1)*5+$B47,($A47-1)*5+2))</f>
        <v>5</v>
      </c>
      <c r="AH47" s="114"/>
      <c r="AI47" s="118"/>
      <c r="AJ47" s="117">
        <f>IF(INDEX($E$9:$AR$48,(AJ$5-1)*5+$B47,($A47-1)*5+4)="","",INDEX($E$9:$AR$48,(AJ$5-1)*5+$B47,($A47-1)*5+4))</f>
        <v>10</v>
      </c>
      <c r="AK47" s="116" t="s">
        <v>358</v>
      </c>
      <c r="AL47" s="115">
        <f>IF(INDEX($E$9:$AR$48,(AL$5-1)*5+$B47,($A47-1)*5+2)="","",INDEX($E$9:$AR$48,(AL$5-1)*5+$B47,($A47-1)*5+2))</f>
        <v>12</v>
      </c>
      <c r="AM47" s="114"/>
      <c r="AN47" s="108"/>
      <c r="AO47" s="107"/>
      <c r="AP47" s="107"/>
      <c r="AQ47" s="107"/>
      <c r="AR47" s="106"/>
      <c r="AS47" s="105"/>
      <c r="AT47" s="104"/>
      <c r="AU47" s="103"/>
      <c r="AV47" s="102"/>
      <c r="AW47" s="81"/>
    </row>
    <row r="48" spans="1:49" ht="12" customHeight="1" thickBot="1" x14ac:dyDescent="0.25">
      <c r="A48" s="77">
        <f>A43+1</f>
        <v>8</v>
      </c>
      <c r="B48" s="77">
        <f>B43</f>
        <v>5</v>
      </c>
      <c r="C48" s="101"/>
      <c r="D48" s="100"/>
      <c r="E48" s="99"/>
      <c r="F48" s="92" t="str">
        <f>IF(INDEX($E$9:$AR$48,(F$5-1)*5+$B48,($A48-1)*5+4)="","",INDEX($E$9:$AR$48,(F$5-1)*5+$B48,($A48-1)*5+4))</f>
        <v/>
      </c>
      <c r="G48" s="91" t="s">
        <v>358</v>
      </c>
      <c r="H48" s="90" t="str">
        <f>IF(INDEX($E$9:$AR$48,(H$5-1)*5+$B48,($A48-1)*5+2)="","",INDEX($E$9:$AR$48,(H$5-1)*5+$B48,($A48-1)*5+2))</f>
        <v/>
      </c>
      <c r="I48" s="89"/>
      <c r="J48" s="93"/>
      <c r="K48" s="92" t="str">
        <f>IF(INDEX($E$9:$AR$48,(K$5-1)*5+$B48,($A48-1)*5+4)="","",INDEX($E$9:$AR$48,(K$5-1)*5+$B48,($A48-1)*5+4))</f>
        <v/>
      </c>
      <c r="L48" s="91" t="s">
        <v>358</v>
      </c>
      <c r="M48" s="90" t="str">
        <f>IF(INDEX($E$9:$AR$48,(M$5-1)*5+$B48,($A48-1)*5+2)="","",INDEX($E$9:$AR$48,(M$5-1)*5+$B48,($A48-1)*5+2))</f>
        <v/>
      </c>
      <c r="N48" s="89"/>
      <c r="O48" s="98"/>
      <c r="P48" s="97" t="str">
        <f>IF(INDEX($E$9:$AR$48,(P$5-1)*5+$B48,($A48-1)*5+4)="","",INDEX($E$9:$AR$48,(P$5-1)*5+$B48,($A48-1)*5+4))</f>
        <v/>
      </c>
      <c r="Q48" s="96" t="s">
        <v>358</v>
      </c>
      <c r="R48" s="95" t="str">
        <f>IF(INDEX($E$9:$AR$48,(R$5-1)*5+$B48,($A48-1)*5+2)="","",INDEX($E$9:$AR$48,(R$5-1)*5+$B48,($A48-1)*5+2))</f>
        <v/>
      </c>
      <c r="S48" s="94"/>
      <c r="T48" s="93"/>
      <c r="U48" s="92">
        <f>IF(INDEX($E$9:$AR$48,(U$5-1)*5+$B48,($A48-1)*5+4)="","",INDEX($E$9:$AR$48,(U$5-1)*5+$B48,($A48-1)*5+4))</f>
        <v>11</v>
      </c>
      <c r="V48" s="91" t="s">
        <v>358</v>
      </c>
      <c r="W48" s="90">
        <f>IF(INDEX($E$9:$AR$48,(W$5-1)*5+$B48,($A48-1)*5+2)="","",INDEX($E$9:$AR$48,(W$5-1)*5+$B48,($A48-1)*5+2))</f>
        <v>6</v>
      </c>
      <c r="X48" s="89"/>
      <c r="Y48" s="93"/>
      <c r="Z48" s="92" t="str">
        <f>IF(INDEX($E$9:$AR$48,(Z$5-1)*5+$B48,($A48-1)*5+4)="","",INDEX($E$9:$AR$48,(Z$5-1)*5+$B48,($A48-1)*5+4))</f>
        <v/>
      </c>
      <c r="AA48" s="91" t="s">
        <v>358</v>
      </c>
      <c r="AB48" s="90" t="str">
        <f>IF(INDEX($E$9:$AR$48,(AB$5-1)*5+$B48,($A48-1)*5+2)="","",INDEX($E$9:$AR$48,(AB$5-1)*5+$B48,($A48-1)*5+2))</f>
        <v/>
      </c>
      <c r="AC48" s="89"/>
      <c r="AD48" s="98"/>
      <c r="AE48" s="97" t="str">
        <f>IF(INDEX($E$9:$AR$48,(AE$5-1)*5+$B48,($A48-1)*5+4)="","",INDEX($E$9:$AR$48,(AE$5-1)*5+$B48,($A48-1)*5+4))</f>
        <v/>
      </c>
      <c r="AF48" s="96" t="s">
        <v>358</v>
      </c>
      <c r="AG48" s="95" t="str">
        <f>IF(INDEX($E$9:$AR$48,(AG$5-1)*5+$B48,($A48-1)*5+2)="","",INDEX($E$9:$AR$48,(AG$5-1)*5+$B48,($A48-1)*5+2))</f>
        <v/>
      </c>
      <c r="AH48" s="94"/>
      <c r="AI48" s="98"/>
      <c r="AJ48" s="97">
        <f>IF(INDEX($E$9:$AR$48,(AJ$5-1)*5+$B48,($A48-1)*5+4)="","",INDEX($E$9:$AR$48,(AJ$5-1)*5+$B48,($A48-1)*5+4))</f>
        <v>4</v>
      </c>
      <c r="AK48" s="96" t="s">
        <v>358</v>
      </c>
      <c r="AL48" s="95">
        <f>IF(INDEX($E$9:$AR$48,(AL$5-1)*5+$B48,($A48-1)*5+2)="","",INDEX($E$9:$AR$48,(AL$5-1)*5+$B48,($A48-1)*5+2))</f>
        <v>11</v>
      </c>
      <c r="AM48" s="94"/>
      <c r="AN48" s="88"/>
      <c r="AO48" s="87"/>
      <c r="AP48" s="87"/>
      <c r="AQ48" s="87"/>
      <c r="AR48" s="86"/>
      <c r="AS48" s="85"/>
      <c r="AT48" s="84"/>
      <c r="AU48" s="83"/>
      <c r="AV48" s="82"/>
      <c r="AW48" s="81"/>
    </row>
    <row r="50" spans="5:39" ht="15.6" customHeight="1" x14ac:dyDescent="0.2">
      <c r="F50" s="80"/>
      <c r="G50" s="80"/>
      <c r="H50" s="80"/>
      <c r="K50" s="80"/>
      <c r="L50" s="80"/>
      <c r="M50" s="80"/>
      <c r="P50" s="80"/>
      <c r="Q50" s="80"/>
      <c r="R50" s="80"/>
      <c r="U50" s="80"/>
      <c r="V50" s="80"/>
      <c r="W50" s="80"/>
      <c r="Z50" s="80"/>
      <c r="AA50" s="80"/>
      <c r="AB50" s="80"/>
      <c r="AE50" s="80"/>
      <c r="AF50" s="80"/>
      <c r="AG50" s="80"/>
      <c r="AJ50" s="80"/>
      <c r="AK50" s="80"/>
      <c r="AL50" s="80"/>
    </row>
    <row r="51" spans="5:39" ht="15.6" customHeight="1" x14ac:dyDescent="0.2">
      <c r="F51" s="80"/>
      <c r="G51" s="80"/>
      <c r="H51" s="80"/>
      <c r="K51" s="80"/>
      <c r="L51" s="80"/>
      <c r="M51" s="80"/>
      <c r="P51" s="80"/>
      <c r="Q51" s="80"/>
      <c r="R51" s="80"/>
      <c r="U51" s="80"/>
      <c r="V51" s="80"/>
      <c r="W51" s="80"/>
      <c r="Z51" s="80"/>
      <c r="AA51" s="80"/>
      <c r="AB51" s="80"/>
      <c r="AE51" s="80"/>
      <c r="AF51" s="80"/>
      <c r="AG51" s="80"/>
      <c r="AJ51" s="80"/>
      <c r="AK51" s="80"/>
      <c r="AL51" s="80"/>
    </row>
    <row r="52" spans="5:39" ht="15.6" customHeight="1" x14ac:dyDescent="0.2">
      <c r="F52" s="80"/>
      <c r="G52" s="80"/>
      <c r="H52" s="80"/>
      <c r="K52" s="80"/>
      <c r="L52" s="80"/>
      <c r="M52" s="80"/>
      <c r="P52" s="80"/>
      <c r="Q52" s="80"/>
      <c r="R52" s="80"/>
      <c r="U52" s="80"/>
      <c r="V52" s="80"/>
      <c r="W52" s="80"/>
      <c r="Z52" s="80"/>
      <c r="AA52" s="80"/>
      <c r="AB52" s="80"/>
      <c r="AE52" s="80"/>
      <c r="AF52" s="80"/>
      <c r="AG52" s="80"/>
      <c r="AJ52" s="80"/>
      <c r="AK52" s="80"/>
      <c r="AL52" s="80"/>
    </row>
    <row r="53" spans="5:39" ht="15.6" customHeight="1" x14ac:dyDescent="0.2">
      <c r="F53" s="80"/>
      <c r="G53" s="80"/>
      <c r="H53" s="80"/>
      <c r="K53" s="80"/>
      <c r="L53" s="80"/>
      <c r="M53" s="80"/>
      <c r="P53" s="80"/>
      <c r="Q53" s="80"/>
      <c r="R53" s="80"/>
      <c r="U53" s="80"/>
      <c r="V53" s="80"/>
      <c r="W53" s="80"/>
      <c r="Z53" s="80"/>
      <c r="AA53" s="80"/>
      <c r="AB53" s="80"/>
      <c r="AE53" s="80"/>
      <c r="AF53" s="80"/>
      <c r="AG53" s="80"/>
      <c r="AJ53" s="80"/>
      <c r="AK53" s="80"/>
      <c r="AL53" s="80"/>
    </row>
    <row r="54" spans="5:39" ht="15.6" customHeight="1" x14ac:dyDescent="0.2">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row>
    <row r="55" spans="5:39" ht="15.6" customHeight="1" x14ac:dyDescent="0.2">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79"/>
      <c r="AL55" s="79"/>
      <c r="AM55" s="79"/>
    </row>
    <row r="56" spans="5:39" ht="15.6" customHeight="1" x14ac:dyDescent="0.2">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row>
    <row r="57" spans="5:39" ht="15.6" customHeight="1" x14ac:dyDescent="0.2">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row>
    <row r="58" spans="5:39" ht="15.6" customHeight="1" x14ac:dyDescent="0.2">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79"/>
      <c r="AL58" s="79"/>
      <c r="AM58" s="79"/>
    </row>
    <row r="59" spans="5:39" ht="15.6" customHeight="1" x14ac:dyDescent="0.2">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row>
    <row r="60" spans="5:39" ht="15.6" customHeight="1" x14ac:dyDescent="0.2">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row>
    <row r="61" spans="5:39" ht="15.6" customHeight="1" x14ac:dyDescent="0.2">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row>
  </sheetData>
  <mergeCells count="210">
    <mergeCell ref="AW29:AW33"/>
    <mergeCell ref="AW34:AW38"/>
    <mergeCell ref="AW39:AW43"/>
    <mergeCell ref="AW44:AW48"/>
    <mergeCell ref="AW9:AW13"/>
    <mergeCell ref="AW14:AW18"/>
    <mergeCell ref="AW19:AW23"/>
    <mergeCell ref="AW24:AW28"/>
    <mergeCell ref="AN40:AN43"/>
    <mergeCell ref="AR40:AR43"/>
    <mergeCell ref="E40:E43"/>
    <mergeCell ref="I40:I43"/>
    <mergeCell ref="J40:J43"/>
    <mergeCell ref="AI39:AM43"/>
    <mergeCell ref="AH40:AH43"/>
    <mergeCell ref="AC40:AC43"/>
    <mergeCell ref="AD40:AD43"/>
    <mergeCell ref="Y40:Y43"/>
    <mergeCell ref="S35:S38"/>
    <mergeCell ref="O30:O33"/>
    <mergeCell ref="N45:N48"/>
    <mergeCell ref="O40:O43"/>
    <mergeCell ref="O35:O38"/>
    <mergeCell ref="S40:S43"/>
    <mergeCell ref="N40:N43"/>
    <mergeCell ref="S45:S48"/>
    <mergeCell ref="N35:N38"/>
    <mergeCell ref="S30:S33"/>
    <mergeCell ref="O10:O13"/>
    <mergeCell ref="S10:S13"/>
    <mergeCell ref="O15:O18"/>
    <mergeCell ref="S15:S18"/>
    <mergeCell ref="X30:X33"/>
    <mergeCell ref="Y35:Y38"/>
    <mergeCell ref="Y20:Y23"/>
    <mergeCell ref="X35:X38"/>
    <mergeCell ref="X20:X23"/>
    <mergeCell ref="T24:X28"/>
    <mergeCell ref="AD10:AD13"/>
    <mergeCell ref="AH10:AH13"/>
    <mergeCell ref="Y15:Y18"/>
    <mergeCell ref="AM15:AM18"/>
    <mergeCell ref="AI15:AI18"/>
    <mergeCell ref="AD15:AD18"/>
    <mergeCell ref="AM35:AM38"/>
    <mergeCell ref="AN35:AN38"/>
    <mergeCell ref="AR35:AR38"/>
    <mergeCell ref="AD30:AD33"/>
    <mergeCell ref="AC15:AC18"/>
    <mergeCell ref="AM20:AM23"/>
    <mergeCell ref="AM25:AM28"/>
    <mergeCell ref="AI20:AI23"/>
    <mergeCell ref="AR20:AR23"/>
    <mergeCell ref="AC35:AC38"/>
    <mergeCell ref="AN30:AN33"/>
    <mergeCell ref="AD45:AD48"/>
    <mergeCell ref="AH45:AH48"/>
    <mergeCell ref="AI45:AI48"/>
    <mergeCell ref="O45:O48"/>
    <mergeCell ref="T45:T48"/>
    <mergeCell ref="X45:X48"/>
    <mergeCell ref="Y45:Y48"/>
    <mergeCell ref="AC45:AC48"/>
    <mergeCell ref="T35:T38"/>
    <mergeCell ref="E35:E38"/>
    <mergeCell ref="I35:I38"/>
    <mergeCell ref="J35:J38"/>
    <mergeCell ref="E30:E33"/>
    <mergeCell ref="I30:I33"/>
    <mergeCell ref="J30:J33"/>
    <mergeCell ref="I20:I23"/>
    <mergeCell ref="O25:O28"/>
    <mergeCell ref="AC20:AC23"/>
    <mergeCell ref="AD20:AD23"/>
    <mergeCell ref="O19:S23"/>
    <mergeCell ref="AH20:AH23"/>
    <mergeCell ref="AC25:AC28"/>
    <mergeCell ref="Y25:Y28"/>
    <mergeCell ref="T30:T33"/>
    <mergeCell ref="AN25:AN28"/>
    <mergeCell ref="AD25:AD28"/>
    <mergeCell ref="AH25:AH28"/>
    <mergeCell ref="AI25:AI28"/>
    <mergeCell ref="AH30:AH33"/>
    <mergeCell ref="AI30:AI33"/>
    <mergeCell ref="AM30:AM33"/>
    <mergeCell ref="AR10:AR13"/>
    <mergeCell ref="E15:E18"/>
    <mergeCell ref="I15:I18"/>
    <mergeCell ref="AN15:AN18"/>
    <mergeCell ref="AR15:AR18"/>
    <mergeCell ref="AH15:AH18"/>
    <mergeCell ref="AC10:AC13"/>
    <mergeCell ref="AI10:AI13"/>
    <mergeCell ref="J10:J13"/>
    <mergeCell ref="AM10:AM13"/>
    <mergeCell ref="E9:I13"/>
    <mergeCell ref="AN8:AR8"/>
    <mergeCell ref="AD8:AH8"/>
    <mergeCell ref="T8:X8"/>
    <mergeCell ref="AI8:AM8"/>
    <mergeCell ref="Y8:AC8"/>
    <mergeCell ref="N10:N13"/>
    <mergeCell ref="T10:T13"/>
    <mergeCell ref="X10:X13"/>
    <mergeCell ref="Y10:Y13"/>
    <mergeCell ref="D47:D48"/>
    <mergeCell ref="E8:I8"/>
    <mergeCell ref="J8:N8"/>
    <mergeCell ref="J20:J23"/>
    <mergeCell ref="N20:N23"/>
    <mergeCell ref="E25:E28"/>
    <mergeCell ref="I25:I28"/>
    <mergeCell ref="J25:J28"/>
    <mergeCell ref="N25:N28"/>
    <mergeCell ref="E20:E23"/>
    <mergeCell ref="D37:D38"/>
    <mergeCell ref="D39:D41"/>
    <mergeCell ref="D42:D43"/>
    <mergeCell ref="D44:D46"/>
    <mergeCell ref="D27:D28"/>
    <mergeCell ref="D29:D31"/>
    <mergeCell ref="D32:D33"/>
    <mergeCell ref="D34:D36"/>
    <mergeCell ref="C1:AV1"/>
    <mergeCell ref="D9:D11"/>
    <mergeCell ref="D12:D13"/>
    <mergeCell ref="D14:D16"/>
    <mergeCell ref="AU9:AU13"/>
    <mergeCell ref="AS9:AS13"/>
    <mergeCell ref="AS14:AS18"/>
    <mergeCell ref="AT9:AT13"/>
    <mergeCell ref="AT14:AT18"/>
    <mergeCell ref="J14:N18"/>
    <mergeCell ref="D17:D18"/>
    <mergeCell ref="D19:D21"/>
    <mergeCell ref="D22:D23"/>
    <mergeCell ref="D24:D26"/>
    <mergeCell ref="AV34:AV38"/>
    <mergeCell ref="AV39:AV43"/>
    <mergeCell ref="T40:T43"/>
    <mergeCell ref="T15:T18"/>
    <mergeCell ref="X15:X18"/>
    <mergeCell ref="S25:S28"/>
    <mergeCell ref="AV44:AV48"/>
    <mergeCell ref="AS19:AS23"/>
    <mergeCell ref="AS24:AS28"/>
    <mergeCell ref="AT19:AT23"/>
    <mergeCell ref="AT24:AT28"/>
    <mergeCell ref="AV29:AV33"/>
    <mergeCell ref="AU29:AU33"/>
    <mergeCell ref="AS29:AS33"/>
    <mergeCell ref="AT29:AT33"/>
    <mergeCell ref="AU44:AU48"/>
    <mergeCell ref="E45:E48"/>
    <mergeCell ref="I45:I48"/>
    <mergeCell ref="J45:J48"/>
    <mergeCell ref="N30:N33"/>
    <mergeCell ref="X40:X43"/>
    <mergeCell ref="AN44:AR48"/>
    <mergeCell ref="AD34:AH38"/>
    <mergeCell ref="AI35:AI38"/>
    <mergeCell ref="Y29:AC33"/>
    <mergeCell ref="AR30:AR33"/>
    <mergeCell ref="T20:T23"/>
    <mergeCell ref="AU14:AU18"/>
    <mergeCell ref="AU19:AU23"/>
    <mergeCell ref="AU24:AU28"/>
    <mergeCell ref="AM45:AM48"/>
    <mergeCell ref="AT44:AT48"/>
    <mergeCell ref="AS39:AS43"/>
    <mergeCell ref="AS44:AS48"/>
    <mergeCell ref="AT39:AT43"/>
    <mergeCell ref="AR25:AR28"/>
    <mergeCell ref="AN20:AN23"/>
    <mergeCell ref="AV9:AV13"/>
    <mergeCell ref="AV14:AV18"/>
    <mergeCell ref="AV19:AV23"/>
    <mergeCell ref="AV24:AV28"/>
    <mergeCell ref="AU39:AU43"/>
    <mergeCell ref="AS34:AS38"/>
    <mergeCell ref="AT34:AT38"/>
    <mergeCell ref="AU34:AU38"/>
    <mergeCell ref="AN10:AN13"/>
    <mergeCell ref="C9:C13"/>
    <mergeCell ref="C14:C18"/>
    <mergeCell ref="C19:C23"/>
    <mergeCell ref="C24:C28"/>
    <mergeCell ref="C29:C33"/>
    <mergeCell ref="C34:C38"/>
    <mergeCell ref="C39:C43"/>
    <mergeCell ref="C44:C48"/>
    <mergeCell ref="C7:D8"/>
    <mergeCell ref="AS7:AS8"/>
    <mergeCell ref="Y7:AC7"/>
    <mergeCell ref="AD7:AH7"/>
    <mergeCell ref="AI7:AM7"/>
    <mergeCell ref="AN7:AR7"/>
    <mergeCell ref="E7:I7"/>
    <mergeCell ref="J7:N7"/>
    <mergeCell ref="O8:S8"/>
    <mergeCell ref="O7:S7"/>
    <mergeCell ref="AN2:AV2"/>
    <mergeCell ref="AN3:AV3"/>
    <mergeCell ref="AV7:AV8"/>
    <mergeCell ref="T3:AF3"/>
    <mergeCell ref="AT7:AT8"/>
    <mergeCell ref="AU7:AU8"/>
    <mergeCell ref="T7:X7"/>
    <mergeCell ref="T4:AF4"/>
  </mergeCells>
  <phoneticPr fontId="19"/>
  <conditionalFormatting sqref="J14 AD34 O19 AI39 T24 AN44 E9 Y29">
    <cfRule type="cellIs" dxfId="3" priority="1" stopIfTrue="1" operator="equal">
      <formula>"×"</formula>
    </cfRule>
  </conditionalFormatting>
  <conditionalFormatting sqref="J9 O9 T9 Y9 AD9 AI9 AN9 O14 T14 Y14 AD14 AI14 AN14 E14 E19 J19 T19 Y19 AD19 AI19 AN19 E24 J24 O24 AD24 Y24 AI24 AN24 AN29 AI29 AD29 T29 O29 J29 E29 E34 J34 O34 AI44 Y34 AI34 AN34 AN39 AD39 Y39 T39 T34 J39 E39 E44 J44 O44 O39 Y44 AD44 T44">
    <cfRule type="cellIs" dxfId="2" priority="2" stopIfTrue="1" operator="equal">
      <formula>"×"</formula>
    </cfRule>
    <cfRule type="cellIs" dxfId="1" priority="3" stopIfTrue="1" operator="equal">
      <formula>"○"</formula>
    </cfRule>
  </conditionalFormatting>
  <conditionalFormatting sqref="AV9:AV48">
    <cfRule type="expression" dxfId="0" priority="4" stopIfTrue="1">
      <formula>COUNTIF($AV$9:$AV$48,AV9)&gt;1</formula>
    </cfRule>
  </conditionalFormatting>
  <printOptions horizontalCentered="1" verticalCentered="1"/>
  <pageMargins left="0.39370078740157483" right="0.39370078740157483" top="0.39370078740157483" bottom="0.39370078740157483" header="0.51181102362204722" footer="0.51181102362204722"/>
  <pageSetup paperSize="9" scale="94" firstPageNumber="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0062-1764-4BE8-B972-3999878F60F6}">
  <dimension ref="A1:O36"/>
  <sheetViews>
    <sheetView zoomScale="70" workbookViewId="0">
      <selection activeCell="P14" sqref="P14"/>
    </sheetView>
  </sheetViews>
  <sheetFormatPr defaultColWidth="9" defaultRowHeight="13.2" x14ac:dyDescent="0.2"/>
  <cols>
    <col min="1" max="1" width="8.77734375" style="213" bestFit="1" customWidth="1"/>
    <col min="2" max="2" width="16.33203125" style="213" bestFit="1" customWidth="1"/>
    <col min="3" max="3" width="7.77734375" style="213" bestFit="1" customWidth="1"/>
    <col min="4" max="4" width="7.109375" style="213" customWidth="1"/>
    <col min="5" max="5" width="8.77734375" style="213" bestFit="1" customWidth="1"/>
    <col min="6" max="6" width="16.33203125" style="213" bestFit="1" customWidth="1"/>
    <col min="7" max="7" width="7.77734375" style="213" bestFit="1" customWidth="1"/>
    <col min="8" max="8" width="7.109375" style="213" customWidth="1"/>
    <col min="9" max="9" width="8.77734375" style="213" bestFit="1" customWidth="1"/>
    <col min="10" max="10" width="9.77734375" style="213" customWidth="1"/>
    <col min="11" max="11" width="7.77734375" style="213" bestFit="1" customWidth="1"/>
    <col min="12" max="12" width="7.109375" style="213" customWidth="1"/>
    <col min="13" max="13" width="8.77734375" style="213" bestFit="1" customWidth="1"/>
    <col min="14" max="14" width="9.77734375" style="213" bestFit="1" customWidth="1"/>
    <col min="15" max="15" width="7.77734375" style="213" bestFit="1" customWidth="1"/>
    <col min="16" max="16384" width="9" style="213"/>
  </cols>
  <sheetData>
    <row r="1" spans="1:15" ht="23.4" x14ac:dyDescent="0.2">
      <c r="A1" s="236" t="s">
        <v>389</v>
      </c>
      <c r="B1" s="236"/>
      <c r="C1" s="236"/>
      <c r="D1" s="236"/>
      <c r="E1" s="236"/>
      <c r="F1" s="236"/>
      <c r="G1" s="236"/>
      <c r="H1" s="236"/>
      <c r="I1" s="236"/>
      <c r="J1" s="236"/>
      <c r="K1" s="236"/>
      <c r="L1" s="236"/>
      <c r="M1" s="236"/>
      <c r="N1" s="236"/>
      <c r="O1" s="236"/>
    </row>
    <row r="2" spans="1:15" ht="15" customHeight="1" x14ac:dyDescent="0.2"/>
    <row r="3" spans="1:15" ht="15" customHeight="1" thickBot="1" x14ac:dyDescent="0.25">
      <c r="A3" s="217"/>
      <c r="B3" s="217"/>
      <c r="C3" s="217"/>
      <c r="E3" s="217"/>
      <c r="F3" s="217"/>
      <c r="G3" s="217"/>
      <c r="I3" s="217" t="s">
        <v>319</v>
      </c>
      <c r="J3" s="217"/>
      <c r="K3" s="217"/>
      <c r="M3" s="217" t="s">
        <v>341</v>
      </c>
      <c r="N3" s="217"/>
      <c r="O3" s="217"/>
    </row>
    <row r="4" spans="1:15" ht="15" customHeight="1" thickBot="1" x14ac:dyDescent="0.25">
      <c r="B4" s="217"/>
      <c r="C4" s="217"/>
      <c r="F4" s="217"/>
      <c r="G4" s="217"/>
      <c r="I4" s="235" t="s">
        <v>388</v>
      </c>
      <c r="J4" s="234" t="s">
        <v>387</v>
      </c>
      <c r="K4" s="233" t="s">
        <v>386</v>
      </c>
      <c r="M4" s="235" t="s">
        <v>388</v>
      </c>
      <c r="N4" s="234" t="s">
        <v>387</v>
      </c>
      <c r="O4" s="233" t="s">
        <v>386</v>
      </c>
    </row>
    <row r="5" spans="1:15" ht="15" customHeight="1" x14ac:dyDescent="0.2">
      <c r="B5" s="230"/>
      <c r="C5" s="230"/>
      <c r="F5" s="230"/>
      <c r="G5" s="230"/>
      <c r="I5" s="232">
        <v>1</v>
      </c>
      <c r="J5" s="237" t="s">
        <v>148</v>
      </c>
      <c r="K5" s="231" t="s">
        <v>8</v>
      </c>
      <c r="M5" s="232">
        <v>1</v>
      </c>
      <c r="N5" s="237" t="s">
        <v>316</v>
      </c>
      <c r="O5" s="231" t="s">
        <v>4</v>
      </c>
    </row>
    <row r="6" spans="1:15" ht="15" customHeight="1" x14ac:dyDescent="0.2">
      <c r="B6" s="230"/>
      <c r="C6" s="230"/>
      <c r="F6" s="230"/>
      <c r="G6" s="230"/>
      <c r="I6" s="229">
        <v>2</v>
      </c>
      <c r="J6" s="238" t="s">
        <v>6</v>
      </c>
      <c r="K6" s="228" t="s">
        <v>4</v>
      </c>
      <c r="M6" s="229">
        <v>2</v>
      </c>
      <c r="N6" s="238" t="s">
        <v>210</v>
      </c>
      <c r="O6" s="228" t="s">
        <v>4</v>
      </c>
    </row>
    <row r="7" spans="1:15" ht="15" customHeight="1" x14ac:dyDescent="0.2">
      <c r="A7" s="217"/>
      <c r="B7" s="230"/>
      <c r="C7" s="230"/>
      <c r="E7" s="217"/>
      <c r="F7" s="230"/>
      <c r="G7" s="230"/>
      <c r="I7" s="229">
        <v>3</v>
      </c>
      <c r="J7" s="238" t="s">
        <v>145</v>
      </c>
      <c r="K7" s="228" t="s">
        <v>146</v>
      </c>
      <c r="M7" s="229">
        <v>3</v>
      </c>
      <c r="N7" s="238" t="s">
        <v>254</v>
      </c>
      <c r="O7" s="228" t="s">
        <v>4</v>
      </c>
    </row>
    <row r="8" spans="1:15" ht="15" customHeight="1" x14ac:dyDescent="0.2">
      <c r="A8" s="217"/>
      <c r="B8" s="230"/>
      <c r="C8" s="230"/>
      <c r="E8" s="217"/>
      <c r="F8" s="230"/>
      <c r="G8" s="230"/>
      <c r="I8" s="229">
        <v>4</v>
      </c>
      <c r="J8" s="238" t="s">
        <v>2</v>
      </c>
      <c r="K8" s="228" t="s">
        <v>4</v>
      </c>
      <c r="M8" s="229">
        <v>4</v>
      </c>
      <c r="N8" s="238" t="s">
        <v>145</v>
      </c>
      <c r="O8" s="228" t="s">
        <v>4</v>
      </c>
    </row>
    <row r="9" spans="1:15" ht="15" customHeight="1" x14ac:dyDescent="0.2">
      <c r="A9" s="217"/>
      <c r="B9" s="230"/>
      <c r="C9" s="230"/>
      <c r="E9" s="217"/>
      <c r="F9" s="230"/>
      <c r="G9" s="230"/>
      <c r="I9" s="229">
        <v>5</v>
      </c>
      <c r="J9" s="238" t="s">
        <v>252</v>
      </c>
      <c r="K9" s="228" t="s">
        <v>8</v>
      </c>
      <c r="M9" s="229">
        <v>5</v>
      </c>
      <c r="N9" s="238" t="s">
        <v>313</v>
      </c>
      <c r="O9" s="228" t="s">
        <v>4</v>
      </c>
    </row>
    <row r="10" spans="1:15" ht="15" customHeight="1" x14ac:dyDescent="0.2">
      <c r="A10" s="217"/>
      <c r="B10" s="230"/>
      <c r="C10" s="230"/>
      <c r="E10" s="217"/>
      <c r="F10" s="230"/>
      <c r="G10" s="230"/>
      <c r="I10" s="229">
        <v>6</v>
      </c>
      <c r="J10" s="238" t="s">
        <v>110</v>
      </c>
      <c r="K10" s="228" t="s">
        <v>4</v>
      </c>
      <c r="M10" s="229">
        <v>6</v>
      </c>
      <c r="N10" s="238" t="s">
        <v>315</v>
      </c>
      <c r="O10" s="228" t="s">
        <v>8</v>
      </c>
    </row>
    <row r="11" spans="1:15" ht="15" customHeight="1" x14ac:dyDescent="0.2">
      <c r="A11" s="217"/>
      <c r="B11" s="230"/>
      <c r="C11" s="230"/>
      <c r="E11" s="217"/>
      <c r="F11" s="230"/>
      <c r="G11" s="230"/>
      <c r="I11" s="229">
        <v>7</v>
      </c>
      <c r="J11" s="238" t="s">
        <v>174</v>
      </c>
      <c r="K11" s="228" t="s">
        <v>4</v>
      </c>
      <c r="M11" s="229">
        <v>7</v>
      </c>
      <c r="N11" s="238" t="s">
        <v>253</v>
      </c>
      <c r="O11" s="228" t="s">
        <v>4</v>
      </c>
    </row>
    <row r="12" spans="1:15" ht="15" customHeight="1" x14ac:dyDescent="0.2">
      <c r="A12" s="217"/>
      <c r="B12" s="230"/>
      <c r="C12" s="230"/>
      <c r="E12" s="217"/>
      <c r="F12" s="230"/>
      <c r="G12" s="230"/>
      <c r="I12" s="229">
        <v>8</v>
      </c>
      <c r="J12" s="238" t="s">
        <v>7</v>
      </c>
      <c r="K12" s="228" t="s">
        <v>8</v>
      </c>
      <c r="M12" s="229">
        <v>8</v>
      </c>
      <c r="N12" s="238" t="s">
        <v>317</v>
      </c>
      <c r="O12" s="228" t="s">
        <v>56</v>
      </c>
    </row>
    <row r="13" spans="1:15" ht="15" customHeight="1" x14ac:dyDescent="0.2">
      <c r="I13" s="222" t="s">
        <v>385</v>
      </c>
      <c r="J13" s="239" t="s">
        <v>70</v>
      </c>
      <c r="K13" s="227" t="s">
        <v>4</v>
      </c>
      <c r="M13" s="222" t="s">
        <v>385</v>
      </c>
      <c r="N13" s="239" t="s">
        <v>297</v>
      </c>
      <c r="O13" s="226" t="s">
        <v>56</v>
      </c>
    </row>
    <row r="14" spans="1:15" ht="15" customHeight="1" x14ac:dyDescent="0.2">
      <c r="I14" s="219"/>
      <c r="J14" s="240" t="s">
        <v>92</v>
      </c>
      <c r="K14" s="220" t="s">
        <v>11</v>
      </c>
      <c r="M14" s="219"/>
      <c r="N14" s="240" t="s">
        <v>391</v>
      </c>
      <c r="O14" s="218" t="s">
        <v>56</v>
      </c>
    </row>
    <row r="15" spans="1:15" ht="15" customHeight="1" x14ac:dyDescent="0.2">
      <c r="I15" s="219"/>
      <c r="J15" s="240" t="s">
        <v>9</v>
      </c>
      <c r="K15" s="220" t="s">
        <v>4</v>
      </c>
      <c r="M15" s="219"/>
      <c r="N15" s="240" t="s">
        <v>191</v>
      </c>
      <c r="O15" s="218" t="s">
        <v>8</v>
      </c>
    </row>
    <row r="16" spans="1:15" ht="15" customHeight="1" x14ac:dyDescent="0.2">
      <c r="I16" s="219"/>
      <c r="J16" s="240" t="s">
        <v>140</v>
      </c>
      <c r="K16" s="220" t="s">
        <v>8</v>
      </c>
      <c r="M16" s="219"/>
      <c r="N16" s="240" t="s">
        <v>392</v>
      </c>
      <c r="O16" s="218" t="s">
        <v>105</v>
      </c>
    </row>
    <row r="17" spans="1:15" ht="15" customHeight="1" x14ac:dyDescent="0.2">
      <c r="I17" s="219"/>
      <c r="J17" s="240" t="s">
        <v>150</v>
      </c>
      <c r="K17" s="220" t="s">
        <v>4</v>
      </c>
      <c r="M17" s="219"/>
      <c r="N17" s="240" t="s">
        <v>294</v>
      </c>
      <c r="O17" s="218" t="s">
        <v>295</v>
      </c>
    </row>
    <row r="18" spans="1:15" ht="15" customHeight="1" x14ac:dyDescent="0.2">
      <c r="I18" s="219"/>
      <c r="J18" s="240" t="s">
        <v>251</v>
      </c>
      <c r="K18" s="220" t="s">
        <v>8</v>
      </c>
      <c r="M18" s="219"/>
      <c r="N18" s="240" t="s">
        <v>9</v>
      </c>
      <c r="O18" s="218" t="s">
        <v>4</v>
      </c>
    </row>
    <row r="19" spans="1:15" ht="15" customHeight="1" x14ac:dyDescent="0.2">
      <c r="A19" s="217"/>
      <c r="B19" s="217"/>
      <c r="C19" s="217"/>
      <c r="E19" s="217"/>
      <c r="F19" s="217"/>
      <c r="G19" s="217"/>
      <c r="I19" s="219"/>
      <c r="J19" s="240" t="s">
        <v>201</v>
      </c>
      <c r="K19" s="220" t="s">
        <v>4</v>
      </c>
      <c r="M19" s="219"/>
      <c r="N19" s="240" t="s">
        <v>23</v>
      </c>
      <c r="O19" s="218" t="s">
        <v>56</v>
      </c>
    </row>
    <row r="20" spans="1:15" ht="15" customHeight="1" x14ac:dyDescent="0.2">
      <c r="I20" s="219"/>
      <c r="J20" s="241" t="s">
        <v>144</v>
      </c>
      <c r="K20" s="225" t="s">
        <v>4</v>
      </c>
      <c r="M20" s="219"/>
      <c r="N20" s="241" t="s">
        <v>282</v>
      </c>
      <c r="O20" s="224" t="s">
        <v>32</v>
      </c>
    </row>
    <row r="21" spans="1:15" ht="15" customHeight="1" x14ac:dyDescent="0.2">
      <c r="I21" s="222" t="s">
        <v>384</v>
      </c>
      <c r="J21" s="242" t="s">
        <v>200</v>
      </c>
      <c r="K21" s="223" t="s">
        <v>4</v>
      </c>
      <c r="M21" s="222" t="s">
        <v>384</v>
      </c>
      <c r="N21" s="242" t="s">
        <v>71</v>
      </c>
      <c r="O21" s="221" t="s">
        <v>56</v>
      </c>
    </row>
    <row r="22" spans="1:15" ht="15" customHeight="1" x14ac:dyDescent="0.2">
      <c r="I22" s="219"/>
      <c r="J22" s="243" t="s">
        <v>87</v>
      </c>
      <c r="K22" s="220" t="s">
        <v>56</v>
      </c>
      <c r="M22" s="219"/>
      <c r="N22" s="243" t="s">
        <v>34</v>
      </c>
      <c r="O22" s="218" t="s">
        <v>8</v>
      </c>
    </row>
    <row r="23" spans="1:15" ht="15" customHeight="1" x14ac:dyDescent="0.2">
      <c r="A23" s="217"/>
      <c r="E23" s="217"/>
      <c r="I23" s="219"/>
      <c r="J23" s="243" t="s">
        <v>114</v>
      </c>
      <c r="K23" s="220" t="s">
        <v>8</v>
      </c>
      <c r="M23" s="219"/>
      <c r="N23" s="243" t="s">
        <v>261</v>
      </c>
      <c r="O23" s="218" t="s">
        <v>56</v>
      </c>
    </row>
    <row r="24" spans="1:15" ht="15" customHeight="1" x14ac:dyDescent="0.2">
      <c r="A24" s="217"/>
      <c r="E24" s="217"/>
      <c r="I24" s="219"/>
      <c r="J24" s="243" t="s">
        <v>86</v>
      </c>
      <c r="K24" s="220" t="s">
        <v>56</v>
      </c>
      <c r="M24" s="219"/>
      <c r="N24" s="243" t="s">
        <v>267</v>
      </c>
      <c r="O24" s="218" t="s">
        <v>26</v>
      </c>
    </row>
    <row r="25" spans="1:15" ht="15" customHeight="1" x14ac:dyDescent="0.2">
      <c r="A25" s="217"/>
      <c r="E25" s="217"/>
      <c r="I25" s="219"/>
      <c r="J25" s="243" t="s">
        <v>228</v>
      </c>
      <c r="K25" s="220" t="s">
        <v>56</v>
      </c>
      <c r="M25" s="219"/>
      <c r="N25" s="243" t="s">
        <v>298</v>
      </c>
      <c r="O25" s="218" t="s">
        <v>8</v>
      </c>
    </row>
    <row r="26" spans="1:15" ht="15" customHeight="1" x14ac:dyDescent="0.2">
      <c r="A26" s="217"/>
      <c r="E26" s="217"/>
      <c r="I26" s="219"/>
      <c r="J26" s="243" t="s">
        <v>198</v>
      </c>
      <c r="K26" s="220" t="s">
        <v>199</v>
      </c>
      <c r="M26" s="219"/>
      <c r="N26" s="243" t="s">
        <v>303</v>
      </c>
      <c r="O26" s="218" t="s">
        <v>256</v>
      </c>
    </row>
    <row r="27" spans="1:15" ht="15" customHeight="1" x14ac:dyDescent="0.2">
      <c r="A27" s="217"/>
      <c r="E27" s="217"/>
      <c r="I27" s="219"/>
      <c r="J27" s="243" t="s">
        <v>205</v>
      </c>
      <c r="K27" s="220" t="s">
        <v>8</v>
      </c>
      <c r="M27" s="219"/>
      <c r="N27" s="243" t="s">
        <v>393</v>
      </c>
      <c r="O27" s="218" t="s">
        <v>8</v>
      </c>
    </row>
    <row r="28" spans="1:15" ht="15" customHeight="1" x14ac:dyDescent="0.2">
      <c r="A28" s="217"/>
      <c r="E28" s="217"/>
      <c r="I28" s="219"/>
      <c r="J28" s="243" t="s">
        <v>88</v>
      </c>
      <c r="K28" s="220" t="s">
        <v>89</v>
      </c>
      <c r="M28" s="219"/>
      <c r="N28" s="243" t="s">
        <v>185</v>
      </c>
      <c r="O28" s="218" t="s">
        <v>8</v>
      </c>
    </row>
    <row r="29" spans="1:15" ht="15" customHeight="1" x14ac:dyDescent="0.2">
      <c r="A29" s="217"/>
      <c r="E29" s="217"/>
      <c r="I29" s="219"/>
      <c r="J29" s="243" t="s">
        <v>204</v>
      </c>
      <c r="K29" s="220" t="s">
        <v>32</v>
      </c>
      <c r="M29" s="219"/>
      <c r="N29" s="243" t="s">
        <v>287</v>
      </c>
      <c r="O29" s="218" t="s">
        <v>8</v>
      </c>
    </row>
    <row r="30" spans="1:15" ht="15" customHeight="1" x14ac:dyDescent="0.2">
      <c r="A30" s="217"/>
      <c r="E30" s="217"/>
      <c r="I30" s="219"/>
      <c r="J30" s="243" t="s">
        <v>390</v>
      </c>
      <c r="K30" s="220" t="s">
        <v>8</v>
      </c>
      <c r="M30" s="219"/>
      <c r="N30" s="243" t="s">
        <v>191</v>
      </c>
      <c r="O30" s="218" t="s">
        <v>97</v>
      </c>
    </row>
    <row r="31" spans="1:15" ht="15" customHeight="1" x14ac:dyDescent="0.2">
      <c r="A31" s="217"/>
      <c r="E31" s="217"/>
      <c r="I31" s="219"/>
      <c r="J31" s="243" t="s">
        <v>90</v>
      </c>
      <c r="K31" s="220" t="s">
        <v>8</v>
      </c>
      <c r="M31" s="219"/>
      <c r="N31" s="243" t="s">
        <v>234</v>
      </c>
      <c r="O31" s="218" t="s">
        <v>56</v>
      </c>
    </row>
    <row r="32" spans="1:15" ht="15" customHeight="1" x14ac:dyDescent="0.2">
      <c r="A32" s="217"/>
      <c r="E32" s="217"/>
      <c r="I32" s="219"/>
      <c r="J32" s="243" t="s">
        <v>91</v>
      </c>
      <c r="K32" s="220" t="s">
        <v>51</v>
      </c>
      <c r="M32" s="219"/>
      <c r="N32" s="243" t="s">
        <v>274</v>
      </c>
      <c r="O32" s="218" t="s">
        <v>97</v>
      </c>
    </row>
    <row r="33" spans="1:15" ht="15" customHeight="1" x14ac:dyDescent="0.2">
      <c r="A33" s="217"/>
      <c r="E33" s="217"/>
      <c r="I33" s="219"/>
      <c r="J33" s="243" t="s">
        <v>202</v>
      </c>
      <c r="K33" s="220" t="s">
        <v>32</v>
      </c>
      <c r="M33" s="219"/>
      <c r="N33" s="243" t="s">
        <v>281</v>
      </c>
      <c r="O33" s="218" t="s">
        <v>36</v>
      </c>
    </row>
    <row r="34" spans="1:15" ht="15" customHeight="1" x14ac:dyDescent="0.2">
      <c r="A34" s="217"/>
      <c r="E34" s="217"/>
      <c r="I34" s="219"/>
      <c r="J34" s="243" t="s">
        <v>203</v>
      </c>
      <c r="K34" s="220" t="s">
        <v>32</v>
      </c>
      <c r="M34" s="219"/>
      <c r="N34" s="243" t="s">
        <v>296</v>
      </c>
      <c r="O34" s="218" t="s">
        <v>56</v>
      </c>
    </row>
    <row r="35" spans="1:15" ht="15" customHeight="1" x14ac:dyDescent="0.2">
      <c r="A35" s="217"/>
      <c r="E35" s="217"/>
      <c r="I35" s="219"/>
      <c r="J35" s="243" t="s">
        <v>149</v>
      </c>
      <c r="K35" s="220" t="s">
        <v>8</v>
      </c>
      <c r="M35" s="219"/>
      <c r="N35" s="243" t="s">
        <v>280</v>
      </c>
      <c r="O35" s="218" t="s">
        <v>8</v>
      </c>
    </row>
    <row r="36" spans="1:15" ht="15" customHeight="1" thickBot="1" x14ac:dyDescent="0.25">
      <c r="A36" s="217"/>
      <c r="E36" s="217"/>
      <c r="I36" s="215"/>
      <c r="J36" s="244" t="s">
        <v>100</v>
      </c>
      <c r="K36" s="216" t="s">
        <v>68</v>
      </c>
      <c r="M36" s="215"/>
      <c r="N36" s="244" t="s">
        <v>292</v>
      </c>
      <c r="O36" s="214" t="s">
        <v>36</v>
      </c>
    </row>
  </sheetData>
  <mergeCells count="39">
    <mergeCell ref="A23:A24"/>
    <mergeCell ref="A25:A28"/>
    <mergeCell ref="A29:A36"/>
    <mergeCell ref="F8:G8"/>
    <mergeCell ref="M13:M20"/>
    <mergeCell ref="M21:M36"/>
    <mergeCell ref="I13:I20"/>
    <mergeCell ref="I21:I36"/>
    <mergeCell ref="E29:E36"/>
    <mergeCell ref="F4:G4"/>
    <mergeCell ref="F11:G11"/>
    <mergeCell ref="F12:G12"/>
    <mergeCell ref="E23:E24"/>
    <mergeCell ref="E25:E28"/>
    <mergeCell ref="B4:C4"/>
    <mergeCell ref="B5:C5"/>
    <mergeCell ref="B6:C6"/>
    <mergeCell ref="B7:C7"/>
    <mergeCell ref="F7:G7"/>
    <mergeCell ref="B11:C11"/>
    <mergeCell ref="F9:G9"/>
    <mergeCell ref="F10:G10"/>
    <mergeCell ref="A1:O1"/>
    <mergeCell ref="A19:C19"/>
    <mergeCell ref="I3:K3"/>
    <mergeCell ref="M3:O3"/>
    <mergeCell ref="E19:G19"/>
    <mergeCell ref="A3:C3"/>
    <mergeCell ref="E3:G3"/>
    <mergeCell ref="B12:C12"/>
    <mergeCell ref="F5:G5"/>
    <mergeCell ref="F6:G6"/>
    <mergeCell ref="A7:A8"/>
    <mergeCell ref="A9:A12"/>
    <mergeCell ref="E7:E8"/>
    <mergeCell ref="E9:E12"/>
    <mergeCell ref="B8:C8"/>
    <mergeCell ref="B9:C9"/>
    <mergeCell ref="B10:C10"/>
  </mergeCells>
  <phoneticPr fontId="19"/>
  <printOptions horizontalCentered="1" verticalCentered="1"/>
  <pageMargins left="0.39370078740157483" right="0.39370078740157483" top="0.51181102362204722" bottom="0.51181102362204722"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少年男子</vt:lpstr>
      <vt:lpstr>少年女子</vt:lpstr>
      <vt:lpstr>男子リーグ</vt:lpstr>
      <vt:lpstr>女子リーグ</vt:lpstr>
      <vt:lpstr>Rank</vt:lpstr>
      <vt:lpstr>女子リーグ!Print_Area</vt:lpstr>
      <vt:lpstr>少年女子!Print_Area</vt:lpstr>
      <vt:lpstr>少年男子!Print_Area</vt:lpstr>
      <vt:lpstr>男子リーグ!Print_Area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marino</dc:creator>
  <cp:lastModifiedBy>Naoki Okada</cp:lastModifiedBy>
  <dcterms:created xsi:type="dcterms:W3CDTF">2014-07-19T12:42:09Z</dcterms:created>
  <dcterms:modified xsi:type="dcterms:W3CDTF">2026-02-04T08:49:49Z</dcterms:modified>
</cp:coreProperties>
</file>