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8_{3B1CAF1E-8125-48FE-BCD2-8CCAB96FC648}" xr6:coauthVersionLast="47" xr6:coauthVersionMax="47" xr10:uidLastSave="{00000000-0000-0000-0000-000000000000}"/>
  <bookViews>
    <workbookView xWindow="-108" yWindow="-108" windowWidth="23256" windowHeight="12456" activeTab="3" xr2:uid="{0CD3EB09-6598-48A1-B56A-4F38CED2EA3C}"/>
  </bookViews>
  <sheets>
    <sheet name="男子シングルス" sheetId="1" r:id="rId1"/>
    <sheet name="女子シングルス" sheetId="2" r:id="rId2"/>
    <sheet name="決勝リーグ" sheetId="3" r:id="rId3"/>
    <sheet name="Rank" sheetId="8" r:id="rId4"/>
    <sheet name="男子シングルス (2)" sheetId="6" state="hidden" r:id="rId5"/>
    <sheet name="女子シングルス (2)" sheetId="7" state="hidden" r:id="rId6"/>
    <sheet name="男子シングルス(リーグ)" sheetId="4" state="hidden" r:id="rId7"/>
    <sheet name="女子シングルス(リーグ)" sheetId="5" state="hidden" r:id="rId8"/>
  </sheets>
  <externalReferences>
    <externalReference r:id="rId9"/>
    <externalReference r:id="rId10"/>
  </externalReferences>
  <definedNames>
    <definedName name="Excel_BuiltIn_Print_Area_1">#REF!</definedName>
    <definedName name="Excel_BuiltIn_Print_Area_3">#REF!</definedName>
    <definedName name="_xlnm.Print_Area" localSheetId="2">決勝リーグ!$A$1:$Z$52</definedName>
    <definedName name="_xlnm.Print_Area" localSheetId="1">女子シングルス!$A$1:$BV$61</definedName>
    <definedName name="_xlnm.Print_Area" localSheetId="5">'女子シングルス (2)'!$A$1:$BV$61</definedName>
    <definedName name="_xlnm.Print_Area" localSheetId="7">'女子シングルス(リーグ)'!$A$1:$T$98</definedName>
    <definedName name="_xlnm.Print_Area" localSheetId="0">男子シングルス!$A$1:$BV$122</definedName>
    <definedName name="_xlnm.Print_Area" localSheetId="4">'男子シングルス (2)'!$A$1:$BV$122</definedName>
    <definedName name="_xlnm.Print_Area" localSheetId="6">'男子シングルス(リーグ)'!$A$1:$T$98</definedName>
    <definedName name="ランキングシード" localSheetId="3">#REF!</definedName>
    <definedName name="ランキングシード">[1]上位シード!$Z$2:$AJ$33</definedName>
    <definedName name="ランキング小" localSheetId="3">#REF!</definedName>
    <definedName name="ランキング小">[1]ランク表!$D$2:$AL$305</definedName>
    <definedName name="ランキング大" localSheetId="3">#REF!</definedName>
    <definedName name="ランキング大">[1]ランク表!$A$2:$AL$305</definedName>
    <definedName name="順位" localSheetId="3">#REF!</definedName>
    <definedName name="順位">[1]ランク表!$D$2:$D$305</definedName>
  </definedNames>
  <calcPr calcId="181029"/>
</workbook>
</file>

<file path=xl/calcChain.xml><?xml version="1.0" encoding="utf-8"?>
<calcChain xmlns="http://schemas.openxmlformats.org/spreadsheetml/2006/main">
  <c r="O107" i="6" l="1"/>
  <c r="V107" i="6"/>
  <c r="D119" i="6"/>
  <c r="J118" i="6"/>
  <c r="F119" i="6"/>
  <c r="AC119" i="6"/>
  <c r="D120" i="6"/>
  <c r="O118" i="6"/>
  <c r="F120" i="6"/>
  <c r="I120" i="6"/>
  <c r="L120" i="6"/>
  <c r="AC120" i="6"/>
  <c r="AF120" i="6" s="1"/>
  <c r="D121" i="6"/>
  <c r="T118" i="6" s="1"/>
  <c r="F121" i="6"/>
  <c r="I121" i="6"/>
  <c r="L121" i="6"/>
  <c r="N121" i="6"/>
  <c r="Q121" i="6"/>
  <c r="AC121" i="6"/>
  <c r="D122" i="6"/>
  <c r="Y118" i="6" s="1"/>
  <c r="F122" i="6"/>
  <c r="I122" i="6"/>
  <c r="AC122" i="6" s="1"/>
  <c r="AF122" i="6" s="1"/>
  <c r="L122" i="6"/>
  <c r="N122" i="6"/>
  <c r="Q122" i="6"/>
  <c r="S122" i="6"/>
  <c r="V122" i="6"/>
  <c r="D58" i="7"/>
  <c r="J57" i="7"/>
  <c r="F58" i="7"/>
  <c r="AC58" i="7"/>
  <c r="D59" i="7"/>
  <c r="O57" i="7"/>
  <c r="F59" i="7"/>
  <c r="I59" i="7"/>
  <c r="L59" i="7"/>
  <c r="AC59" i="7"/>
  <c r="AF59" i="7" s="1"/>
  <c r="D60" i="7"/>
  <c r="T57" i="7" s="1"/>
  <c r="F60" i="7"/>
  <c r="I60" i="7"/>
  <c r="L60" i="7"/>
  <c r="N60" i="7"/>
  <c r="Q60" i="7"/>
  <c r="AC60" i="7"/>
  <c r="F61" i="7"/>
  <c r="I61" i="7"/>
  <c r="L61" i="7"/>
  <c r="N61" i="7"/>
  <c r="Q61" i="7"/>
  <c r="S61" i="7"/>
  <c r="V61" i="7"/>
  <c r="AC61" i="7"/>
  <c r="AF61" i="7" s="1"/>
  <c r="I120" i="1"/>
  <c r="AC120" i="1"/>
  <c r="N122" i="1"/>
  <c r="S122" i="1"/>
  <c r="AC119" i="1"/>
  <c r="I121" i="1"/>
  <c r="AC121" i="1" s="1"/>
  <c r="AF122" i="1" s="1"/>
  <c r="I59" i="2"/>
  <c r="AC59" i="2" s="1"/>
  <c r="N61" i="2"/>
  <c r="S61" i="2"/>
  <c r="AC58" i="2"/>
  <c r="I60" i="2"/>
  <c r="M39" i="3"/>
  <c r="Q39" i="3"/>
  <c r="M38" i="3" s="1"/>
  <c r="H43" i="3" s="1"/>
  <c r="R39" i="3"/>
  <c r="H34" i="3"/>
  <c r="L34" i="3" s="1"/>
  <c r="C39" i="3" s="1"/>
  <c r="G39" i="3" s="1"/>
  <c r="F38" i="3"/>
  <c r="F39" i="3"/>
  <c r="F40" i="3"/>
  <c r="F41" i="3"/>
  <c r="F42" i="3"/>
  <c r="D38" i="3"/>
  <c r="D39" i="3"/>
  <c r="D40" i="3"/>
  <c r="D41" i="3"/>
  <c r="D42" i="3"/>
  <c r="K43" i="3"/>
  <c r="K44" i="3"/>
  <c r="K45" i="3"/>
  <c r="K46" i="3"/>
  <c r="I43" i="3"/>
  <c r="I44" i="3"/>
  <c r="I45" i="3"/>
  <c r="I46" i="3"/>
  <c r="M34" i="3"/>
  <c r="F43" i="3"/>
  <c r="F44" i="3"/>
  <c r="F45" i="3"/>
  <c r="D43" i="3"/>
  <c r="D44" i="3"/>
  <c r="D45" i="3"/>
  <c r="R44" i="3"/>
  <c r="V44" i="3" s="1"/>
  <c r="K48" i="3"/>
  <c r="K49" i="3"/>
  <c r="K50" i="3"/>
  <c r="I48" i="3"/>
  <c r="I49" i="3"/>
  <c r="I50" i="3"/>
  <c r="P48" i="3"/>
  <c r="P49" i="3"/>
  <c r="P50" i="3"/>
  <c r="N48" i="3"/>
  <c r="N49" i="3"/>
  <c r="N50" i="3"/>
  <c r="B46" i="3"/>
  <c r="P17" i="5" s="1"/>
  <c r="F59" i="2"/>
  <c r="B41" i="3" s="1"/>
  <c r="B17" i="5" s="1"/>
  <c r="D59" i="2"/>
  <c r="B38" i="3"/>
  <c r="F58" i="2"/>
  <c r="B36" i="3"/>
  <c r="B7" i="5" s="1"/>
  <c r="D58" i="2"/>
  <c r="B33" i="3" s="1"/>
  <c r="F61" i="2"/>
  <c r="B51" i="3" s="1"/>
  <c r="P7" i="5" s="1"/>
  <c r="P5" i="5"/>
  <c r="P35" i="5"/>
  <c r="F122" i="1"/>
  <c r="B25" i="3"/>
  <c r="P7" i="4" s="1"/>
  <c r="P55" i="5"/>
  <c r="D122" i="1"/>
  <c r="B22" i="3"/>
  <c r="P5" i="4" s="1"/>
  <c r="F121" i="1"/>
  <c r="B20" i="3"/>
  <c r="P17" i="4" s="1"/>
  <c r="D121" i="1"/>
  <c r="B17" i="3" s="1"/>
  <c r="F120" i="1"/>
  <c r="B15" i="3" s="1"/>
  <c r="B17" i="4" s="1"/>
  <c r="D120" i="1"/>
  <c r="B12" i="3"/>
  <c r="H6" i="3" s="1"/>
  <c r="D119" i="1"/>
  <c r="F60" i="2"/>
  <c r="D60" i="2"/>
  <c r="B43" i="3" s="1"/>
  <c r="F119" i="1"/>
  <c r="R34" i="3"/>
  <c r="F48" i="3"/>
  <c r="F49" i="3"/>
  <c r="F50" i="3"/>
  <c r="D48" i="3"/>
  <c r="D49" i="3"/>
  <c r="D50" i="3"/>
  <c r="R8" i="3"/>
  <c r="V8" i="3" s="1"/>
  <c r="M8" i="3"/>
  <c r="Q8" i="3" s="1"/>
  <c r="H8" i="3"/>
  <c r="F22" i="3"/>
  <c r="F23" i="3"/>
  <c r="F24" i="3"/>
  <c r="F25" i="3"/>
  <c r="D22" i="3"/>
  <c r="D23" i="3"/>
  <c r="D24" i="3"/>
  <c r="D25" i="3"/>
  <c r="R13" i="3"/>
  <c r="V13" i="3" s="1"/>
  <c r="R12" i="3" s="1"/>
  <c r="H22" i="3" s="1"/>
  <c r="K22" i="3"/>
  <c r="K23" i="3"/>
  <c r="K24" i="3"/>
  <c r="K25" i="3"/>
  <c r="I22" i="3"/>
  <c r="I23" i="3"/>
  <c r="I24" i="3"/>
  <c r="I25" i="3"/>
  <c r="R18" i="3"/>
  <c r="V18" i="3" s="1"/>
  <c r="R17" i="3" s="1"/>
  <c r="M22" i="3" s="1"/>
  <c r="P22" i="3"/>
  <c r="P23" i="3"/>
  <c r="P24" i="3"/>
  <c r="N22" i="3"/>
  <c r="N23" i="3"/>
  <c r="N24" i="3"/>
  <c r="M13" i="3"/>
  <c r="Q13" i="3" s="1"/>
  <c r="F12" i="3"/>
  <c r="F13" i="3"/>
  <c r="F14" i="3"/>
  <c r="D12" i="3"/>
  <c r="D13" i="3"/>
  <c r="D14" i="3"/>
  <c r="K17" i="3"/>
  <c r="K18" i="3"/>
  <c r="K19" i="3"/>
  <c r="K20" i="3"/>
  <c r="K21" i="3"/>
  <c r="I17" i="3"/>
  <c r="I18" i="3"/>
  <c r="I19" i="3"/>
  <c r="I20" i="3"/>
  <c r="I21" i="3"/>
  <c r="F17" i="3"/>
  <c r="F18" i="3"/>
  <c r="F19" i="3"/>
  <c r="F20" i="3"/>
  <c r="D17" i="3"/>
  <c r="D18" i="3"/>
  <c r="D19" i="3"/>
  <c r="D20" i="3"/>
  <c r="R6" i="3"/>
  <c r="C7" i="3"/>
  <c r="F16" i="3"/>
  <c r="F15" i="3"/>
  <c r="D16" i="3"/>
  <c r="D15" i="3"/>
  <c r="F21" i="3"/>
  <c r="D21" i="3"/>
  <c r="K26" i="3"/>
  <c r="F26" i="3"/>
  <c r="P25" i="3"/>
  <c r="I26" i="3"/>
  <c r="D26" i="3"/>
  <c r="N25" i="3"/>
  <c r="H12" i="3"/>
  <c r="M17" i="3"/>
  <c r="R22" i="3"/>
  <c r="N26" i="3"/>
  <c r="P26" i="3"/>
  <c r="H32" i="3"/>
  <c r="C33" i="3"/>
  <c r="F47" i="3"/>
  <c r="F46" i="3"/>
  <c r="D47" i="3"/>
  <c r="D46" i="3"/>
  <c r="K52" i="3"/>
  <c r="F52" i="3"/>
  <c r="P51" i="3"/>
  <c r="K51" i="3"/>
  <c r="F51" i="3"/>
  <c r="I52" i="3"/>
  <c r="D52" i="3"/>
  <c r="N51" i="3"/>
  <c r="I51" i="3"/>
  <c r="D51" i="3"/>
  <c r="H38" i="3"/>
  <c r="M43" i="3"/>
  <c r="I47" i="3"/>
  <c r="K47" i="3"/>
  <c r="R48" i="3"/>
  <c r="N52" i="3"/>
  <c r="P52" i="3"/>
  <c r="J57" i="2"/>
  <c r="T57" i="2"/>
  <c r="L59" i="2"/>
  <c r="L60" i="2"/>
  <c r="N60" i="2"/>
  <c r="AC60" i="2"/>
  <c r="Q60" i="2"/>
  <c r="I61" i="2"/>
  <c r="AC61" i="2" s="1"/>
  <c r="AF61" i="2" s="1"/>
  <c r="L61" i="2"/>
  <c r="Q61" i="2"/>
  <c r="V61" i="2"/>
  <c r="O107" i="1"/>
  <c r="V107" i="1"/>
  <c r="O118" i="1"/>
  <c r="Y118" i="1"/>
  <c r="L120" i="1"/>
  <c r="L121" i="1"/>
  <c r="N121" i="1"/>
  <c r="Q121" i="1"/>
  <c r="I122" i="1"/>
  <c r="AC122" i="1"/>
  <c r="L122" i="1"/>
  <c r="Q122" i="1"/>
  <c r="V122" i="1"/>
  <c r="V34" i="3"/>
  <c r="R33" i="3"/>
  <c r="C48" i="3" s="1"/>
  <c r="B15" i="4"/>
  <c r="B15" i="5"/>
  <c r="Q34" i="3"/>
  <c r="M33" i="3"/>
  <c r="C43" i="3" s="1"/>
  <c r="V39" i="3"/>
  <c r="H49" i="3"/>
  <c r="L49" i="3" s="1"/>
  <c r="O57" i="2"/>
  <c r="L8" i="3"/>
  <c r="H7" i="3"/>
  <c r="C12" i="3" s="1"/>
  <c r="C49" i="3"/>
  <c r="G49" i="3" s="1"/>
  <c r="B7" i="3"/>
  <c r="J118" i="1"/>
  <c r="C44" i="3"/>
  <c r="G44" i="3"/>
  <c r="R38" i="3"/>
  <c r="H48" i="3"/>
  <c r="C6" i="3"/>
  <c r="B5" i="4"/>
  <c r="C13" i="3"/>
  <c r="G13" i="3" s="1"/>
  <c r="B35" i="5"/>
  <c r="P45" i="5"/>
  <c r="P45" i="4"/>
  <c r="B35" i="4"/>
  <c r="B45" i="4"/>
  <c r="B25" i="4"/>
  <c r="P47" i="4" l="1"/>
  <c r="B37" i="4"/>
  <c r="B5" i="5"/>
  <c r="C32" i="3"/>
  <c r="P15" i="4"/>
  <c r="M6" i="3"/>
  <c r="B27" i="5"/>
  <c r="B47" i="5"/>
  <c r="W12" i="3"/>
  <c r="R7" i="3"/>
  <c r="C22" i="3" s="1"/>
  <c r="C23" i="3"/>
  <c r="G23" i="3" s="1"/>
  <c r="B57" i="4"/>
  <c r="P27" i="4"/>
  <c r="B57" i="5"/>
  <c r="P27" i="5"/>
  <c r="AF120" i="1"/>
  <c r="P55" i="4"/>
  <c r="P35" i="4"/>
  <c r="M7" i="3"/>
  <c r="C18" i="3"/>
  <c r="G18" i="3" s="1"/>
  <c r="P47" i="5"/>
  <c r="B37" i="5"/>
  <c r="AF58" i="2"/>
  <c r="AF59" i="2"/>
  <c r="AF60" i="2"/>
  <c r="H18" i="3"/>
  <c r="L18" i="3" s="1"/>
  <c r="M12" i="3"/>
  <c r="H17" i="3" s="1"/>
  <c r="M32" i="3"/>
  <c r="P15" i="5"/>
  <c r="X43" i="3"/>
  <c r="P57" i="4"/>
  <c r="P37" i="4"/>
  <c r="P57" i="5"/>
  <c r="P37" i="5"/>
  <c r="AF58" i="7"/>
  <c r="H44" i="3"/>
  <c r="L44" i="3" s="1"/>
  <c r="B10" i="3"/>
  <c r="B7" i="4" s="1"/>
  <c r="M49" i="3"/>
  <c r="Q49" i="3" s="1"/>
  <c r="R43" i="3"/>
  <c r="M48" i="3" s="1"/>
  <c r="W48" i="3" s="1"/>
  <c r="H33" i="3"/>
  <c r="C38" i="3" s="1"/>
  <c r="AF60" i="7"/>
  <c r="M23" i="3"/>
  <c r="Q23" i="3" s="1"/>
  <c r="H23" i="3"/>
  <c r="L23" i="3" s="1"/>
  <c r="T118" i="1"/>
  <c r="X38" i="3" l="1"/>
  <c r="W38" i="3"/>
  <c r="Y38" i="3" s="1"/>
  <c r="W22" i="3"/>
  <c r="Y22" i="3" s="1"/>
  <c r="X33" i="3"/>
  <c r="B45" i="5"/>
  <c r="B25" i="5"/>
  <c r="X22" i="3"/>
  <c r="X48" i="3"/>
  <c r="Y48" i="3" s="1"/>
  <c r="Z48" i="3" s="1"/>
  <c r="X7" i="3"/>
  <c r="W7" i="3"/>
  <c r="Y7" i="3" s="1"/>
  <c r="C17" i="3"/>
  <c r="B27" i="4"/>
  <c r="B47" i="4"/>
  <c r="Y12" i="3"/>
  <c r="B55" i="4"/>
  <c r="P25" i="4"/>
  <c r="W33" i="3"/>
  <c r="Y33" i="3" s="1"/>
  <c r="P25" i="5"/>
  <c r="B55" i="5"/>
  <c r="X12" i="3"/>
  <c r="W43" i="3"/>
  <c r="Y43" i="3" s="1"/>
  <c r="Z38" i="3" l="1"/>
  <c r="Z33" i="3"/>
  <c r="X17" i="3"/>
  <c r="W17" i="3"/>
  <c r="Y17" i="3" s="1"/>
  <c r="Z22" i="3" s="1"/>
  <c r="Z43" i="3"/>
  <c r="Z12" i="3" l="1"/>
</calcChain>
</file>

<file path=xl/sharedStrings.xml><?xml version="1.0" encoding="utf-8"?>
<sst xmlns="http://schemas.openxmlformats.org/spreadsheetml/2006/main" count="3462" uniqueCount="417">
  <si>
    <t>平成27年度　全日本卓球選手権大会（ジュニア）県予選会</t>
  </si>
  <si>
    <t>男子シングルス</t>
  </si>
  <si>
    <t>期日：平成27年9月19日(土)</t>
  </si>
  <si>
    <t>会場：坂出市立体育館</t>
  </si>
  <si>
    <t>吉　田</t>
  </si>
  <si>
    <t>(</t>
  </si>
  <si>
    <t>尽　誠</t>
  </si>
  <si>
    <t>)</t>
  </si>
  <si>
    <t>笹　田</t>
  </si>
  <si>
    <t>藤　本</t>
  </si>
  <si>
    <t>井　上</t>
  </si>
  <si>
    <t>大　林</t>
  </si>
  <si>
    <t>琴　平</t>
  </si>
  <si>
    <t>水　野</t>
  </si>
  <si>
    <t>丸　亀</t>
  </si>
  <si>
    <t>土　庄</t>
  </si>
  <si>
    <t>小　河</t>
  </si>
  <si>
    <t>飯　山</t>
  </si>
  <si>
    <t>金　藤</t>
  </si>
  <si>
    <t>高松西</t>
  </si>
  <si>
    <t>成　木</t>
  </si>
  <si>
    <t>善　一</t>
  </si>
  <si>
    <t>伊　賀</t>
  </si>
  <si>
    <t>高工芸</t>
  </si>
  <si>
    <t>松　尾</t>
  </si>
  <si>
    <t>高松北</t>
  </si>
  <si>
    <t>真　木</t>
  </si>
  <si>
    <t>丸城西</t>
  </si>
  <si>
    <t>蓮　井</t>
  </si>
  <si>
    <t>高松東</t>
  </si>
  <si>
    <t>三豊工</t>
  </si>
  <si>
    <t>久　保</t>
  </si>
  <si>
    <t>岸　村</t>
  </si>
  <si>
    <t>溝　淵</t>
  </si>
  <si>
    <t>山　西</t>
  </si>
  <si>
    <t>佐　薙</t>
  </si>
  <si>
    <t>正　岡</t>
  </si>
  <si>
    <t>高　松</t>
  </si>
  <si>
    <t>井　原</t>
  </si>
  <si>
    <t>岡　田</t>
  </si>
  <si>
    <t>高松一</t>
  </si>
  <si>
    <t>中　平</t>
  </si>
  <si>
    <t>高桜井</t>
  </si>
  <si>
    <t>今　川</t>
  </si>
  <si>
    <t>香　西</t>
  </si>
  <si>
    <t>高中央</t>
  </si>
  <si>
    <t>　伴</t>
  </si>
  <si>
    <t>多度津</t>
  </si>
  <si>
    <t>山　本</t>
  </si>
  <si>
    <t>高　瀬</t>
  </si>
  <si>
    <t>松　田</t>
  </si>
  <si>
    <t>冨　山</t>
  </si>
  <si>
    <t>観中央</t>
  </si>
  <si>
    <t>谷　本</t>
  </si>
  <si>
    <t>矢　野</t>
  </si>
  <si>
    <t>観　一</t>
  </si>
  <si>
    <t>石　見</t>
  </si>
  <si>
    <t>織　部</t>
  </si>
  <si>
    <t>大　鹿</t>
  </si>
  <si>
    <t>松　岡</t>
  </si>
  <si>
    <t>高専詫</t>
  </si>
  <si>
    <t>長谷川</t>
  </si>
  <si>
    <t>山　下</t>
  </si>
  <si>
    <t>宮　﨑</t>
  </si>
  <si>
    <t>坂出工</t>
  </si>
  <si>
    <t>浪　越</t>
  </si>
  <si>
    <t>村　川</t>
  </si>
  <si>
    <t>藤　塚</t>
  </si>
  <si>
    <t>古　川</t>
  </si>
  <si>
    <t>岩　崎</t>
  </si>
  <si>
    <t>大　田</t>
  </si>
  <si>
    <t>三　井</t>
  </si>
  <si>
    <t>古　家</t>
  </si>
  <si>
    <t>高松商</t>
  </si>
  <si>
    <t>新　名</t>
  </si>
  <si>
    <t>西　谷</t>
  </si>
  <si>
    <t>黒　田</t>
  </si>
  <si>
    <t>平　地</t>
  </si>
  <si>
    <t>宮　本</t>
  </si>
  <si>
    <t>西　岡</t>
  </si>
  <si>
    <t>川　村</t>
  </si>
  <si>
    <t>　英</t>
  </si>
  <si>
    <t>田　中</t>
  </si>
  <si>
    <t>峯　永</t>
  </si>
  <si>
    <t>藪　内</t>
  </si>
  <si>
    <t>山　田</t>
  </si>
  <si>
    <t>杉　原</t>
  </si>
  <si>
    <t>　堤</t>
  </si>
  <si>
    <t>徳　住</t>
  </si>
  <si>
    <t>吉　野</t>
  </si>
  <si>
    <t>二　宮</t>
  </si>
  <si>
    <t>大　上</t>
  </si>
  <si>
    <t>原　田</t>
  </si>
  <si>
    <t>宮　脇</t>
  </si>
  <si>
    <t>　森</t>
  </si>
  <si>
    <t>草　薙</t>
  </si>
  <si>
    <t>横　川</t>
  </si>
  <si>
    <t>新　田</t>
  </si>
  <si>
    <t>田　渕</t>
  </si>
  <si>
    <t>大　西</t>
  </si>
  <si>
    <t>上　池</t>
  </si>
  <si>
    <t>木　村</t>
  </si>
  <si>
    <t>バラJr</t>
  </si>
  <si>
    <t>服　部</t>
  </si>
  <si>
    <t>山　口</t>
  </si>
  <si>
    <t>尾　路</t>
  </si>
  <si>
    <t>山　畑</t>
  </si>
  <si>
    <t>あいはら</t>
  </si>
  <si>
    <t>岸　下</t>
  </si>
  <si>
    <t>好　川</t>
  </si>
  <si>
    <t>西　山</t>
  </si>
  <si>
    <t>坂　出</t>
  </si>
  <si>
    <t>筒　井</t>
  </si>
  <si>
    <t>西　尾</t>
  </si>
  <si>
    <t>吉　本</t>
  </si>
  <si>
    <t>植　松</t>
  </si>
  <si>
    <t>松　下</t>
  </si>
  <si>
    <t>香東中</t>
  </si>
  <si>
    <t>中　原</t>
  </si>
  <si>
    <t>東　條</t>
  </si>
  <si>
    <t>橋　村</t>
  </si>
  <si>
    <t>川　西</t>
  </si>
  <si>
    <t>野　間</t>
  </si>
  <si>
    <t>坂　東</t>
  </si>
  <si>
    <t>ヴィスポ</t>
  </si>
  <si>
    <t>有　岡</t>
  </si>
  <si>
    <t>末　澤</t>
  </si>
  <si>
    <t>黒　川</t>
  </si>
  <si>
    <t>北　添</t>
  </si>
  <si>
    <t>平　井</t>
  </si>
  <si>
    <t>松　永</t>
  </si>
  <si>
    <t>臼　杵</t>
  </si>
  <si>
    <t>堀　川</t>
  </si>
  <si>
    <t>藤　岡</t>
  </si>
  <si>
    <t>石　川</t>
  </si>
  <si>
    <t>地　下</t>
  </si>
  <si>
    <t>湯之前</t>
  </si>
  <si>
    <t>秋　山</t>
  </si>
  <si>
    <t>伊　藤</t>
  </si>
  <si>
    <t>　東</t>
  </si>
  <si>
    <t>米　澤</t>
  </si>
  <si>
    <t>川　田</t>
  </si>
  <si>
    <t>港　健</t>
  </si>
  <si>
    <t>中　西</t>
  </si>
  <si>
    <t>片　桐</t>
  </si>
  <si>
    <t>岩　田</t>
  </si>
  <si>
    <t>中　川</t>
  </si>
  <si>
    <t>今　村</t>
  </si>
  <si>
    <t>元　木</t>
  </si>
  <si>
    <t>吉　井</t>
  </si>
  <si>
    <t>港　大</t>
  </si>
  <si>
    <t>加　地</t>
  </si>
  <si>
    <t>宮　内</t>
  </si>
  <si>
    <t>上　村</t>
  </si>
  <si>
    <t>三　谷</t>
  </si>
  <si>
    <t>尾　崎</t>
  </si>
  <si>
    <t>浜　崎</t>
  </si>
  <si>
    <t>髙　橋</t>
  </si>
  <si>
    <t>安　部</t>
  </si>
  <si>
    <t>真　鍋</t>
  </si>
  <si>
    <t>上　埜</t>
  </si>
  <si>
    <t>　泉</t>
  </si>
  <si>
    <t>小笠原</t>
  </si>
  <si>
    <t>水　口</t>
  </si>
  <si>
    <t>天　野</t>
  </si>
  <si>
    <t>小　原</t>
  </si>
  <si>
    <t>岸　上</t>
  </si>
  <si>
    <t>善　勝</t>
  </si>
  <si>
    <t>小　橋</t>
  </si>
  <si>
    <t>松　原</t>
  </si>
  <si>
    <t>金　山</t>
  </si>
  <si>
    <t>白　石</t>
  </si>
  <si>
    <t>石　井</t>
  </si>
  <si>
    <t>千　秋</t>
  </si>
  <si>
    <t>松　本</t>
  </si>
  <si>
    <t>　岡</t>
  </si>
  <si>
    <t>阿　治</t>
  </si>
  <si>
    <t>辰　井</t>
  </si>
  <si>
    <t>福　田</t>
  </si>
  <si>
    <t>池　内</t>
  </si>
  <si>
    <t>榊　原</t>
  </si>
  <si>
    <t>礒　野</t>
  </si>
  <si>
    <t>五峯ク</t>
  </si>
  <si>
    <t>中　村</t>
  </si>
  <si>
    <t>一　田</t>
  </si>
  <si>
    <t>吉　永</t>
  </si>
  <si>
    <t>秋　田</t>
  </si>
  <si>
    <t>福　下</t>
  </si>
  <si>
    <t>谷　村</t>
  </si>
  <si>
    <t>竹　内</t>
  </si>
  <si>
    <t>宮　崎</t>
  </si>
  <si>
    <t>片　座</t>
  </si>
  <si>
    <t>川　口</t>
  </si>
  <si>
    <t>大　野</t>
  </si>
  <si>
    <t>齊　藤</t>
  </si>
  <si>
    <t>三本松</t>
  </si>
  <si>
    <t>壷　井</t>
  </si>
  <si>
    <t>橋　本</t>
  </si>
  <si>
    <t>山　上</t>
  </si>
  <si>
    <t>谷　澤</t>
  </si>
  <si>
    <t>木　内</t>
  </si>
  <si>
    <t>藤　川</t>
  </si>
  <si>
    <t>藤　重</t>
  </si>
  <si>
    <t>木　曾</t>
  </si>
  <si>
    <t>加　藤</t>
  </si>
  <si>
    <t>松　浦</t>
  </si>
  <si>
    <t>神　余</t>
  </si>
  <si>
    <t>平　西</t>
  </si>
  <si>
    <t>篠　田</t>
  </si>
  <si>
    <t>大　橋</t>
  </si>
  <si>
    <t>高　平</t>
  </si>
  <si>
    <t>三　宅</t>
  </si>
  <si>
    <t>松　村</t>
  </si>
  <si>
    <t>市　場</t>
  </si>
  <si>
    <t>増　田</t>
  </si>
  <si>
    <t>前　山</t>
  </si>
  <si>
    <t>近　藤</t>
  </si>
  <si>
    <t>湯之上</t>
  </si>
  <si>
    <t>高　橋</t>
  </si>
  <si>
    <t>割　石</t>
  </si>
  <si>
    <r>
      <t>岡　田</t>
    </r>
    <r>
      <rPr>
        <sz val="9"/>
        <rFont val="HG丸ｺﾞｼｯｸM-PRO"/>
        <family val="3"/>
        <charset val="128"/>
      </rPr>
      <t>航</t>
    </r>
    <rPh sb="3" eb="4">
      <t>コウ</t>
    </rPh>
    <phoneticPr fontId="2"/>
  </si>
  <si>
    <r>
      <t>髙　橋</t>
    </r>
    <r>
      <rPr>
        <sz val="9"/>
        <rFont val="HG丸ｺﾞｼｯｸM-PRO"/>
        <family val="3"/>
        <charset val="128"/>
      </rPr>
      <t>司</t>
    </r>
  </si>
  <si>
    <t>①</t>
    <phoneticPr fontId="2"/>
  </si>
  <si>
    <t>④</t>
    <phoneticPr fontId="2"/>
  </si>
  <si>
    <t>③</t>
    <phoneticPr fontId="2"/>
  </si>
  <si>
    <t>②</t>
    <phoneticPr fontId="2"/>
  </si>
  <si>
    <r>
      <t>岡　田</t>
    </r>
    <r>
      <rPr>
        <sz val="9"/>
        <rFont val="HG丸ｺﾞｼｯｸM-PRO"/>
        <family val="3"/>
        <charset val="128"/>
      </rPr>
      <t>悠</t>
    </r>
    <rPh sb="3" eb="4">
      <t>ユウ</t>
    </rPh>
    <phoneticPr fontId="2"/>
  </si>
  <si>
    <r>
      <t>髙　橋</t>
    </r>
    <r>
      <rPr>
        <sz val="9"/>
        <rFont val="HG丸ｺﾞｼｯｸM-PRO"/>
        <family val="3"/>
        <charset val="128"/>
      </rPr>
      <t>史</t>
    </r>
  </si>
  <si>
    <t>代表</t>
    <rPh sb="0" eb="2">
      <t>ダイヒョウ</t>
    </rPh>
    <phoneticPr fontId="2"/>
  </si>
  <si>
    <t>決勝リーグ</t>
    <rPh sb="0" eb="2">
      <t>ケッショウ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</si>
  <si>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</si>
  <si>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</si>
  <si>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</si>
  <si>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</si>
  <si>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</si>
  <si>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</si>
  <si>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</si>
  <si>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</si>
  <si>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①</t>
    <phoneticPr fontId="2"/>
  </si>
  <si>
    <t>-</t>
    <phoneticPr fontId="2"/>
  </si>
  <si>
    <t>①×④、②×③</t>
    <phoneticPr fontId="2"/>
  </si>
  <si>
    <t>平成28年1月11日～17日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</si>
  <si>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②</t>
    <phoneticPr fontId="2"/>
  </si>
  <si>
    <t>①×③、②×④</t>
    <phoneticPr fontId="2"/>
  </si>
  <si>
    <t>東京都：東京体育館</t>
    <rPh sb="0" eb="3">
      <t>トウキョウト</t>
    </rPh>
    <rPh sb="4" eb="6">
      <t>トウキョウ</t>
    </rPh>
    <rPh sb="6" eb="9">
      <t>タイイクカン</t>
    </rPh>
    <phoneticPr fontId="2"/>
  </si>
  <si>
    <t>③</t>
    <phoneticPr fontId="2"/>
  </si>
  <si>
    <t>-</t>
    <phoneticPr fontId="2"/>
  </si>
  <si>
    <t>①×②、③×④</t>
    <phoneticPr fontId="2"/>
  </si>
  <si>
    <t>④</t>
    <phoneticPr fontId="2"/>
  </si>
  <si>
    <t>女子シングルス</t>
  </si>
  <si>
    <t>佐　柄</t>
  </si>
  <si>
    <t>岡　﨑</t>
  </si>
  <si>
    <t>細　川</t>
  </si>
  <si>
    <t>松　島</t>
  </si>
  <si>
    <t>熊　井</t>
  </si>
  <si>
    <t>中　野</t>
  </si>
  <si>
    <t>谷　口</t>
  </si>
  <si>
    <t>平　塚</t>
  </si>
  <si>
    <t>安　藤</t>
  </si>
  <si>
    <t>岡　村</t>
  </si>
  <si>
    <t>小　西</t>
  </si>
  <si>
    <t>豊　嶋</t>
  </si>
  <si>
    <t>冨　家</t>
  </si>
  <si>
    <t>十　鳥</t>
  </si>
  <si>
    <t>龍雲中</t>
  </si>
  <si>
    <t>山　﨑</t>
  </si>
  <si>
    <t>和　泉</t>
  </si>
  <si>
    <t>有　本</t>
  </si>
  <si>
    <t>岩　﨑</t>
  </si>
  <si>
    <t>樫　村</t>
  </si>
  <si>
    <t>植　田</t>
  </si>
  <si>
    <t>幸　藤</t>
  </si>
  <si>
    <t>土　田</t>
  </si>
  <si>
    <t>山　地</t>
  </si>
  <si>
    <t>山　崎</t>
  </si>
  <si>
    <t>丸　橋</t>
  </si>
  <si>
    <t>彈上原</t>
  </si>
  <si>
    <t>吉　岡</t>
  </si>
  <si>
    <t>大　谷</t>
  </si>
  <si>
    <t>上　地</t>
  </si>
  <si>
    <t>有　信</t>
  </si>
  <si>
    <t>三　好</t>
  </si>
  <si>
    <t>髙　野</t>
  </si>
  <si>
    <t>津　山</t>
  </si>
  <si>
    <t>中　条</t>
  </si>
  <si>
    <t>浦　辺</t>
  </si>
  <si>
    <t>中　谷</t>
  </si>
  <si>
    <t>横　手</t>
  </si>
  <si>
    <t>合　木</t>
  </si>
  <si>
    <t>平　岡</t>
  </si>
  <si>
    <t>渡　瀬</t>
  </si>
  <si>
    <t>美　藤</t>
  </si>
  <si>
    <t>横　田</t>
  </si>
  <si>
    <t>澤　井</t>
  </si>
  <si>
    <t>鵜　尾</t>
  </si>
  <si>
    <t>三木中</t>
  </si>
  <si>
    <t>若　林</t>
  </si>
  <si>
    <t>協和中</t>
  </si>
  <si>
    <t>近　井</t>
  </si>
  <si>
    <t>佐　伯</t>
  </si>
  <si>
    <t>松　谷</t>
  </si>
  <si>
    <t>小　前</t>
  </si>
  <si>
    <t>合　田</t>
  </si>
  <si>
    <t>塚　本</t>
  </si>
  <si>
    <t>伊　澤</t>
  </si>
  <si>
    <t>大　熊</t>
  </si>
  <si>
    <t>前　田</t>
  </si>
  <si>
    <t>恵比須</t>
  </si>
  <si>
    <t>津　田</t>
  </si>
  <si>
    <t>赤　澤</t>
  </si>
  <si>
    <t>尾　花</t>
  </si>
  <si>
    <t>間　賀</t>
  </si>
  <si>
    <t>森　下</t>
  </si>
  <si>
    <t>河　野</t>
  </si>
  <si>
    <t>羽　田</t>
  </si>
  <si>
    <t>三　笘</t>
  </si>
  <si>
    <t>香川西</t>
  </si>
  <si>
    <r>
      <t>伊　藤</t>
    </r>
    <r>
      <rPr>
        <sz val="9"/>
        <rFont val="HG丸ｺﾞｼｯｸM-PRO"/>
        <family val="3"/>
        <charset val="128"/>
      </rPr>
      <t>七</t>
    </r>
  </si>
  <si>
    <r>
      <t>百　武</t>
    </r>
    <r>
      <rPr>
        <sz val="9"/>
        <rFont val="HG丸ｺﾞｼｯｸM-PRO"/>
        <family val="3"/>
        <charset val="128"/>
      </rPr>
      <t>永</t>
    </r>
  </si>
  <si>
    <t>①</t>
    <phoneticPr fontId="2"/>
  </si>
  <si>
    <t>④</t>
    <phoneticPr fontId="2"/>
  </si>
  <si>
    <t>③</t>
    <phoneticPr fontId="2"/>
  </si>
  <si>
    <t>②</t>
    <phoneticPr fontId="2"/>
  </si>
  <si>
    <r>
      <t>三　谷</t>
    </r>
    <r>
      <rPr>
        <sz val="9"/>
        <rFont val="HG丸ｺﾞｼｯｸM-PRO"/>
        <family val="3"/>
        <charset val="128"/>
      </rPr>
      <t>愛</t>
    </r>
  </si>
  <si>
    <r>
      <t>三　谷</t>
    </r>
    <r>
      <rPr>
        <sz val="9"/>
        <rFont val="HG丸ｺﾞｼｯｸM-PRO"/>
        <family val="3"/>
        <charset val="128"/>
      </rPr>
      <t>紗</t>
    </r>
  </si>
  <si>
    <r>
      <t>百　武</t>
    </r>
    <r>
      <rPr>
        <sz val="9"/>
        <rFont val="HG丸ｺﾞｼｯｸM-PRO"/>
        <family val="3"/>
        <charset val="128"/>
      </rPr>
      <t>由</t>
    </r>
  </si>
  <si>
    <r>
      <t>伊　藤</t>
    </r>
    <r>
      <rPr>
        <sz val="9"/>
        <rFont val="HG丸ｺﾞｼｯｸM-PRO"/>
        <family val="3"/>
        <charset val="128"/>
      </rPr>
      <t>百</t>
    </r>
  </si>
  <si>
    <r>
      <t>三　谷</t>
    </r>
    <r>
      <rPr>
        <sz val="9"/>
        <rFont val="HG丸ｺﾞｼｯｸM-PRO"/>
        <family val="3"/>
        <charset val="128"/>
      </rPr>
      <t>梨</t>
    </r>
  </si>
  <si>
    <t>-</t>
    <phoneticPr fontId="2"/>
  </si>
  <si>
    <t>①×④、②×③</t>
    <phoneticPr fontId="2"/>
  </si>
  <si>
    <t>-</t>
    <phoneticPr fontId="2"/>
  </si>
  <si>
    <t>①×③、②×④</t>
    <phoneticPr fontId="2"/>
  </si>
  <si>
    <t>多度津</t>
    <rPh sb="0" eb="3">
      <t>タドツ</t>
    </rPh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</si>
  <si>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</si>
  <si>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</si>
  <si>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</si>
  <si>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</si>
  <si>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</si>
  <si>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</si>
  <si>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女子シングルス</t>
    <rPh sb="0" eb="2">
      <t>ジョシ</t>
    </rPh>
    <phoneticPr fontId="2"/>
  </si>
  <si>
    <t>平成27年度　全日本卓球選手権大会（ジュニア）県予選会</t>
    <phoneticPr fontId="2"/>
  </si>
  <si>
    <t>選手名</t>
  </si>
  <si>
    <t>ＳＲ</t>
  </si>
  <si>
    <t>対戦記録</t>
  </si>
  <si>
    <t>―</t>
  </si>
  <si>
    <t>男子</t>
    <rPh sb="0" eb="2">
      <t>ダンシ</t>
    </rPh>
    <phoneticPr fontId="2"/>
  </si>
  <si>
    <t>シングルス</t>
    <phoneticPr fontId="2"/>
  </si>
  <si>
    <t>コート</t>
    <phoneticPr fontId="2"/>
  </si>
  <si>
    <t>（　　）</t>
    <phoneticPr fontId="2"/>
  </si>
  <si>
    <t>準々決勝</t>
    <rPh sb="0" eb="4">
      <t>ジュンジュンケッショウ</t>
    </rPh>
    <phoneticPr fontId="2"/>
  </si>
  <si>
    <t>コート</t>
    <phoneticPr fontId="2"/>
  </si>
  <si>
    <t>（　　）</t>
    <phoneticPr fontId="2"/>
  </si>
  <si>
    <t>（　　　　　　　　）</t>
    <phoneticPr fontId="2"/>
  </si>
  <si>
    <t>女子</t>
    <rPh sb="0" eb="2">
      <t>ジョシ</t>
    </rPh>
    <phoneticPr fontId="2"/>
  </si>
  <si>
    <t>①</t>
    <phoneticPr fontId="2"/>
  </si>
  <si>
    <t>②</t>
    <phoneticPr fontId="2"/>
  </si>
  <si>
    <t>③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</si>
  <si>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</si>
  <si>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</si>
  <si>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</si>
  <si>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</si>
  <si>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羽田</t>
    <rPh sb="0" eb="2">
      <t>ハネダ</t>
    </rPh>
    <phoneticPr fontId="2"/>
  </si>
  <si>
    <t>（高中央）</t>
    <rPh sb="1" eb="4">
      <t>タカチュウオウ</t>
    </rPh>
    <phoneticPr fontId="2"/>
  </si>
  <si>
    <t>佐柄</t>
    <rPh sb="0" eb="2">
      <t>サガラ</t>
    </rPh>
    <phoneticPr fontId="2"/>
  </si>
  <si>
    <t>（尽誠）</t>
    <rPh sb="1" eb="3">
      <t>ジンセイ</t>
    </rPh>
    <phoneticPr fontId="2"/>
  </si>
  <si>
    <t>三笘</t>
    <rPh sb="0" eb="2">
      <t>ミトマ</t>
    </rPh>
    <phoneticPr fontId="2"/>
  </si>
  <si>
    <t>（香川西）</t>
    <rPh sb="1" eb="4">
      <t>カガワニシ</t>
    </rPh>
    <phoneticPr fontId="2"/>
  </si>
  <si>
    <t>吉田</t>
    <rPh sb="0" eb="2">
      <t>ヨシダ</t>
    </rPh>
    <phoneticPr fontId="2"/>
  </si>
  <si>
    <t>笹田</t>
    <rPh sb="0" eb="2">
      <t>ササダ</t>
    </rPh>
    <phoneticPr fontId="2"/>
  </si>
  <si>
    <t>割石</t>
    <rPh sb="0" eb="2">
      <t>ワリイシ</t>
    </rPh>
    <phoneticPr fontId="2"/>
  </si>
  <si>
    <t>藤本</t>
    <rPh sb="0" eb="2">
      <t>フジモト</t>
    </rPh>
    <phoneticPr fontId="2"/>
  </si>
  <si>
    <t>（ヴィスポ）</t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</si>
  <si>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</si>
  <si>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○</t>
    <phoneticPr fontId="2"/>
  </si>
  <si>
    <r>
      <t>伊藤</t>
    </r>
    <r>
      <rPr>
        <sz val="14"/>
        <rFont val="HG丸ｺﾞｼｯｸM-PRO"/>
        <family val="3"/>
        <charset val="128"/>
      </rPr>
      <t>百</t>
    </r>
    <rPh sb="0" eb="2">
      <t>イトウ</t>
    </rPh>
    <rPh sb="2" eb="3">
      <t>モモ</t>
    </rPh>
    <phoneticPr fontId="2"/>
  </si>
  <si>
    <r>
      <t>伊藤</t>
    </r>
    <r>
      <rPr>
        <sz val="9"/>
        <rFont val="HG丸ｺﾞｼｯｸM-PRO"/>
        <family val="3"/>
        <charset val="128"/>
      </rPr>
      <t>百</t>
    </r>
    <phoneticPr fontId="2"/>
  </si>
  <si>
    <r>
      <t>伊藤</t>
    </r>
    <r>
      <rPr>
        <sz val="12"/>
        <rFont val="HG丸ｺﾞｼｯｸM-PRO"/>
        <family val="3"/>
        <charset val="128"/>
      </rPr>
      <t>百</t>
    </r>
    <phoneticPr fontId="2"/>
  </si>
  <si>
    <t>優勝</t>
    <rPh sb="0" eb="2">
      <t>ユウショウ</t>
    </rPh>
    <phoneticPr fontId="2"/>
  </si>
  <si>
    <t>3/4=0.75</t>
    <phoneticPr fontId="2"/>
  </si>
  <si>
    <t>5/3=1.67</t>
    <phoneticPr fontId="2"/>
  </si>
  <si>
    <t>4/5=0.80</t>
    <phoneticPr fontId="2"/>
  </si>
  <si>
    <t>割石　佑介</t>
    <rPh sb="0" eb="2">
      <t>ワリイシ</t>
    </rPh>
    <rPh sb="3" eb="5">
      <t>ユウスケ</t>
    </rPh>
    <phoneticPr fontId="2"/>
  </si>
  <si>
    <t>藤本　聖也</t>
    <rPh sb="0" eb="2">
      <t>フジモト</t>
    </rPh>
    <rPh sb="3" eb="5">
      <t>セイヤ</t>
    </rPh>
    <phoneticPr fontId="2"/>
  </si>
  <si>
    <t>吉田　智史</t>
    <rPh sb="0" eb="2">
      <t>ヨシダ</t>
    </rPh>
    <rPh sb="3" eb="4">
      <t>トモ</t>
    </rPh>
    <rPh sb="4" eb="5">
      <t>シ</t>
    </rPh>
    <phoneticPr fontId="2"/>
  </si>
  <si>
    <t>◎</t>
    <phoneticPr fontId="2"/>
  </si>
  <si>
    <t>伊藤　百華</t>
    <rPh sb="0" eb="2">
      <t>イトウ</t>
    </rPh>
    <rPh sb="3" eb="5">
      <t>モモカ</t>
    </rPh>
    <phoneticPr fontId="2"/>
  </si>
  <si>
    <t>佐柄　若奈</t>
    <rPh sb="0" eb="2">
      <t>サガラ</t>
    </rPh>
    <rPh sb="3" eb="5">
      <t>ワカナ</t>
    </rPh>
    <phoneticPr fontId="2"/>
  </si>
  <si>
    <t>三笘　鈴音</t>
    <rPh sb="0" eb="2">
      <t>ミトマ</t>
    </rPh>
    <rPh sb="3" eb="5">
      <t>スズネ</t>
    </rPh>
    <phoneticPr fontId="2"/>
  </si>
  <si>
    <t>）</t>
    <phoneticPr fontId="2"/>
  </si>
  <si>
    <t>（</t>
    <phoneticPr fontId="2"/>
  </si>
  <si>
    <t>）</t>
    <phoneticPr fontId="2"/>
  </si>
  <si>
    <t>ヴィスポ
ことひら</t>
    <phoneticPr fontId="2"/>
  </si>
  <si>
    <t>ヴィスポ
ことひら</t>
    <phoneticPr fontId="2"/>
  </si>
  <si>
    <t>①</t>
    <phoneticPr fontId="2"/>
  </si>
  <si>
    <t>④</t>
    <phoneticPr fontId="2"/>
  </si>
  <si>
    <t>③</t>
    <phoneticPr fontId="2"/>
  </si>
  <si>
    <t>②</t>
    <phoneticPr fontId="2"/>
  </si>
  <si>
    <t>-</t>
    <phoneticPr fontId="2"/>
  </si>
  <si>
    <t>①×③、②×④</t>
    <phoneticPr fontId="2"/>
  </si>
  <si>
    <t>（ヴィスポ）</t>
    <phoneticPr fontId="2"/>
  </si>
  <si>
    <r>
      <t>伊藤</t>
    </r>
    <r>
      <rPr>
        <sz val="9"/>
        <rFont val="HG丸ｺﾞｼｯｸM-PRO"/>
        <family val="3"/>
        <charset val="128"/>
      </rPr>
      <t>百</t>
    </r>
    <phoneticPr fontId="2"/>
  </si>
  <si>
    <t>②</t>
    <phoneticPr fontId="2"/>
  </si>
  <si>
    <t>-</t>
    <phoneticPr fontId="2"/>
  </si>
  <si>
    <t>①×③、②×④</t>
    <phoneticPr fontId="2"/>
  </si>
  <si>
    <t>（</t>
    <phoneticPr fontId="2"/>
  </si>
  <si>
    <t>Best32</t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</si>
  <si>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</si>
  <si>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</si>
  <si>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</si>
  <si>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</si>
  <si>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</si>
  <si>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平成27年度 全日本卓球選手権大会（ジュニア）県予選会 ランキング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7">
      <t>ヨセンカイ</t>
    </rPh>
    <phoneticPr fontId="2"/>
  </si>
  <si>
    <r>
      <t>伊　藤</t>
    </r>
    <r>
      <rPr>
        <sz val="9"/>
        <rFont val="HG丸ｺﾞｼｯｸM-PRO"/>
        <family val="3"/>
        <charset val="128"/>
      </rPr>
      <t>百</t>
    </r>
    <phoneticPr fontId="2"/>
  </si>
  <si>
    <r>
      <t>伊　藤</t>
    </r>
    <r>
      <rPr>
        <sz val="9"/>
        <rFont val="HG丸ｺﾞｼｯｸM-PRO"/>
        <family val="3"/>
        <charset val="128"/>
      </rPr>
      <t>七</t>
    </r>
    <phoneticPr fontId="2"/>
  </si>
  <si>
    <r>
      <t>三　谷</t>
    </r>
    <r>
      <rPr>
        <sz val="9"/>
        <rFont val="HG丸ｺﾞｼｯｸM-PRO"/>
        <family val="3"/>
        <charset val="128"/>
      </rPr>
      <t>紗</t>
    </r>
    <phoneticPr fontId="2"/>
  </si>
  <si>
    <r>
      <t>百　武</t>
    </r>
    <r>
      <rPr>
        <sz val="9"/>
        <rFont val="HG丸ｺﾞｼｯｸM-PRO"/>
        <family val="3"/>
        <charset val="128"/>
      </rPr>
      <t>由</t>
    </r>
    <phoneticPr fontId="2"/>
  </si>
  <si>
    <t>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</si>
</sst>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0"/>
      <name val="ＭＳ Ｐ明朝"/>
      <family val="1"/>
      <charset val="128"/>
    </font>
    <font>
      <sz val="18"/>
      <name val="Times New Roman"/>
      <family val="1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Bookman Old Style"/>
      <family val="1"/>
    </font>
    <font>
      <sz val="16"/>
      <name val="ＭＳ 明朝"/>
      <family val="1"/>
      <charset val="128"/>
    </font>
    <font>
      <sz val="14"/>
      <name val="Times New Roman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sz val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0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4"/>
      <name val="HG丸ｺﾞｼｯｸM-PRO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8"/>
      </right>
      <top/>
      <bottom style="thick">
        <color indexed="10"/>
      </bottom>
      <diagonal/>
    </border>
    <border>
      <left style="thick">
        <color indexed="10"/>
      </left>
      <right style="thin">
        <color indexed="8"/>
      </right>
      <top/>
      <bottom/>
      <diagonal/>
    </border>
    <border>
      <left style="thick">
        <color indexed="10"/>
      </left>
      <right style="thin">
        <color indexed="8"/>
      </right>
      <top/>
      <bottom style="thick">
        <color indexed="10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0" borderId="1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3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1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8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255" shrinkToFit="1"/>
    </xf>
    <xf numFmtId="0" fontId="1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 vertical="center" justifyLastLine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distributed" vertical="center" wrapText="1" shrinkToFit="1"/>
    </xf>
    <xf numFmtId="0" fontId="17" fillId="0" borderId="0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16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 shrinkToFit="1"/>
    </xf>
    <xf numFmtId="0" fontId="6" fillId="0" borderId="24" xfId="0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42" fillId="0" borderId="26" xfId="0" applyFont="1" applyFill="1" applyBorder="1" applyAlignment="1">
      <alignment vertical="center"/>
    </xf>
    <xf numFmtId="0" fontId="42" fillId="0" borderId="27" xfId="0" applyFont="1" applyFill="1" applyBorder="1" applyAlignment="1">
      <alignment vertical="center"/>
    </xf>
    <xf numFmtId="0" fontId="43" fillId="0" borderId="28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43" fillId="0" borderId="29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4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43" fillId="0" borderId="32" xfId="0" applyFont="1" applyFill="1" applyBorder="1" applyAlignment="1">
      <alignment horizontal="center" vertical="center" shrinkToFit="1"/>
    </xf>
    <xf numFmtId="0" fontId="42" fillId="0" borderId="33" xfId="0" applyFont="1" applyFill="1" applyBorder="1" applyAlignment="1">
      <alignment vertical="center"/>
    </xf>
    <xf numFmtId="0" fontId="43" fillId="0" borderId="34" xfId="0" applyFont="1" applyFill="1" applyBorder="1" applyAlignment="1">
      <alignment horizontal="center" vertical="center" shrinkToFit="1"/>
    </xf>
    <xf numFmtId="0" fontId="43" fillId="0" borderId="35" xfId="0" applyFont="1" applyFill="1" applyBorder="1" applyAlignment="1">
      <alignment horizontal="center" vertical="center" shrinkToFit="1"/>
    </xf>
    <xf numFmtId="0" fontId="43" fillId="0" borderId="36" xfId="0" applyFont="1" applyFill="1" applyBorder="1" applyAlignment="1">
      <alignment horizontal="center" vertical="center" shrinkToFit="1"/>
    </xf>
    <xf numFmtId="0" fontId="43" fillId="0" borderId="37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/>
    </xf>
    <xf numFmtId="0" fontId="42" fillId="0" borderId="39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shrinkToFit="1"/>
    </xf>
    <xf numFmtId="0" fontId="43" fillId="0" borderId="43" xfId="0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vertical="center"/>
    </xf>
    <xf numFmtId="0" fontId="46" fillId="0" borderId="0" xfId="41" applyFont="1">
      <alignment vertical="center"/>
    </xf>
    <xf numFmtId="0" fontId="1" fillId="0" borderId="0" xfId="41" applyBorder="1" applyAlignment="1">
      <alignment horizontal="center" vertical="distributed" textRotation="255" justifyLastLine="1"/>
    </xf>
    <xf numFmtId="0" fontId="47" fillId="0" borderId="0" xfId="41" applyFont="1" applyBorder="1" applyAlignment="1">
      <alignment horizontal="distributed" vertical="center" justifyLastLine="1"/>
    </xf>
    <xf numFmtId="0" fontId="1" fillId="0" borderId="0" xfId="41" applyBorder="1" applyAlignment="1">
      <alignment horizontal="distributed" vertical="center" justifyLastLine="1"/>
    </xf>
    <xf numFmtId="0" fontId="1" fillId="0" borderId="0" xfId="41" applyBorder="1" applyAlignment="1">
      <alignment horizontal="center"/>
    </xf>
    <xf numFmtId="0" fontId="1" fillId="0" borderId="0" xfId="41">
      <alignment vertical="center"/>
    </xf>
    <xf numFmtId="0" fontId="48" fillId="0" borderId="12" xfId="41" applyFont="1" applyBorder="1" applyAlignment="1">
      <alignment horizontal="center" vertical="center"/>
    </xf>
    <xf numFmtId="0" fontId="1" fillId="0" borderId="11" xfId="41" applyBorder="1" applyAlignment="1">
      <alignment horizontal="distributed" vertical="center" justifyLastLine="1"/>
    </xf>
    <xf numFmtId="0" fontId="48" fillId="0" borderId="14" xfId="41" applyFont="1" applyBorder="1" applyAlignment="1">
      <alignment horizontal="center" vertical="center"/>
    </xf>
    <xf numFmtId="0" fontId="1" fillId="0" borderId="21" xfId="41" applyBorder="1" applyAlignment="1">
      <alignment vertical="center" justifyLastLine="1"/>
    </xf>
    <xf numFmtId="0" fontId="50" fillId="0" borderId="11" xfId="41" applyFont="1" applyBorder="1" applyAlignment="1">
      <alignment horizontal="distributed" vertical="center" justifyLastLine="1"/>
    </xf>
    <xf numFmtId="0" fontId="1" fillId="0" borderId="11" xfId="41" applyBorder="1" applyAlignment="1">
      <alignment horizontal="distributed" vertical="center"/>
    </xf>
    <xf numFmtId="0" fontId="1" fillId="0" borderId="20" xfId="41" applyBorder="1" applyAlignment="1">
      <alignment vertical="center" justifyLastLine="1"/>
    </xf>
    <xf numFmtId="0" fontId="50" fillId="0" borderId="0" xfId="41" applyFont="1" applyBorder="1" applyAlignment="1">
      <alignment horizontal="distributed" vertical="center" justifyLastLine="1"/>
    </xf>
    <xf numFmtId="0" fontId="1" fillId="0" borderId="0" xfId="41" applyBorder="1" applyAlignment="1">
      <alignment horizontal="distributed" vertical="center"/>
    </xf>
    <xf numFmtId="0" fontId="51" fillId="0" borderId="0" xfId="41" applyFont="1" applyBorder="1" applyAlignment="1">
      <alignment horizontal="distributed" vertical="center" justifyLastLine="1"/>
    </xf>
    <xf numFmtId="0" fontId="1" fillId="0" borderId="10" xfId="41" applyBorder="1" applyAlignment="1">
      <alignment horizontal="distributed" vertical="center" justifyLastLine="1"/>
    </xf>
    <xf numFmtId="0" fontId="50" fillId="0" borderId="10" xfId="41" applyFont="1" applyBorder="1" applyAlignment="1">
      <alignment horizontal="distributed" vertical="center" justifyLastLine="1"/>
    </xf>
    <xf numFmtId="0" fontId="1" fillId="0" borderId="10" xfId="41" applyBorder="1" applyAlignment="1">
      <alignment horizontal="distributed" vertical="center"/>
    </xf>
    <xf numFmtId="0" fontId="1" fillId="0" borderId="0" xfId="41" applyBorder="1" applyAlignment="1">
      <alignment vertical="center" justifyLastLine="1"/>
    </xf>
    <xf numFmtId="0" fontId="1" fillId="0" borderId="0" xfId="41" applyAlignment="1">
      <alignment horizontal="distributed" vertical="center" justifyLastLine="1"/>
    </xf>
    <xf numFmtId="0" fontId="1" fillId="0" borderId="44" xfId="41" applyBorder="1" applyAlignment="1">
      <alignment horizontal="distributed" vertical="center" justifyLastLine="1"/>
    </xf>
    <xf numFmtId="0" fontId="1" fillId="0" borderId="44" xfId="41" applyBorder="1">
      <alignment vertical="center"/>
    </xf>
    <xf numFmtId="0" fontId="1" fillId="0" borderId="19" xfId="41" applyBorder="1" applyAlignment="1">
      <alignment vertical="center" justifyLastLine="1"/>
    </xf>
    <xf numFmtId="20" fontId="46" fillId="0" borderId="0" xfId="41" applyNumberFormat="1" applyFont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24" borderId="24" xfId="0" applyFont="1" applyFill="1" applyBorder="1" applyAlignment="1">
      <alignment horizontal="center" vertical="center"/>
    </xf>
    <xf numFmtId="0" fontId="43" fillId="24" borderId="25" xfId="0" applyFont="1" applyFill="1" applyBorder="1" applyAlignment="1">
      <alignment horizontal="center" vertical="center" shrinkToFit="1"/>
    </xf>
    <xf numFmtId="0" fontId="13" fillId="24" borderId="25" xfId="0" applyFont="1" applyFill="1" applyBorder="1" applyAlignment="1">
      <alignment horizontal="center" vertical="center" shrinkToFit="1"/>
    </xf>
    <xf numFmtId="0" fontId="42" fillId="24" borderId="26" xfId="0" applyFont="1" applyFill="1" applyBorder="1" applyAlignment="1">
      <alignment vertical="center"/>
    </xf>
    <xf numFmtId="0" fontId="43" fillId="24" borderId="28" xfId="0" applyFont="1" applyFill="1" applyBorder="1" applyAlignment="1">
      <alignment horizontal="center" vertical="center" shrinkToFit="1"/>
    </xf>
    <xf numFmtId="0" fontId="13" fillId="24" borderId="28" xfId="0" applyFont="1" applyFill="1" applyBorder="1" applyAlignment="1">
      <alignment horizontal="center" vertical="center" shrinkToFit="1"/>
    </xf>
    <xf numFmtId="0" fontId="43" fillId="24" borderId="29" xfId="0" applyFont="1" applyFill="1" applyBorder="1" applyAlignment="1">
      <alignment horizontal="center" vertical="center" shrinkToFit="1"/>
    </xf>
    <xf numFmtId="0" fontId="13" fillId="24" borderId="29" xfId="0" applyFont="1" applyFill="1" applyBorder="1" applyAlignment="1">
      <alignment horizontal="center" vertical="center" shrinkToFit="1"/>
    </xf>
    <xf numFmtId="0" fontId="43" fillId="24" borderId="30" xfId="0" applyFont="1" applyFill="1" applyBorder="1" applyAlignment="1">
      <alignment horizontal="center" vertical="center" shrinkToFit="1"/>
    </xf>
    <xf numFmtId="0" fontId="13" fillId="24" borderId="31" xfId="0" applyFont="1" applyFill="1" applyBorder="1" applyAlignment="1">
      <alignment horizontal="center" vertical="center" shrinkToFit="1"/>
    </xf>
    <xf numFmtId="0" fontId="43" fillId="24" borderId="32" xfId="0" applyFont="1" applyFill="1" applyBorder="1" applyAlignment="1">
      <alignment horizontal="center" vertical="center" shrinkToFit="1"/>
    </xf>
    <xf numFmtId="0" fontId="42" fillId="24" borderId="33" xfId="0" applyFont="1" applyFill="1" applyBorder="1" applyAlignment="1">
      <alignment vertical="center"/>
    </xf>
    <xf numFmtId="0" fontId="43" fillId="24" borderId="34" xfId="0" applyFont="1" applyFill="1" applyBorder="1" applyAlignment="1">
      <alignment horizontal="center" vertical="center" shrinkToFit="1"/>
    </xf>
    <xf numFmtId="0" fontId="43" fillId="24" borderId="35" xfId="0" applyFont="1" applyFill="1" applyBorder="1" applyAlignment="1">
      <alignment horizontal="center" vertical="center" shrinkToFit="1"/>
    </xf>
    <xf numFmtId="0" fontId="43" fillId="24" borderId="36" xfId="0" applyFont="1" applyFill="1" applyBorder="1" applyAlignment="1">
      <alignment horizontal="center" vertical="center" shrinkToFit="1"/>
    </xf>
    <xf numFmtId="0" fontId="43" fillId="24" borderId="37" xfId="0" applyFont="1" applyFill="1" applyBorder="1" applyAlignment="1">
      <alignment horizontal="center" vertical="center" shrinkToFit="1"/>
    </xf>
    <xf numFmtId="0" fontId="6" fillId="24" borderId="38" xfId="0" applyFont="1" applyFill="1" applyBorder="1" applyAlignment="1">
      <alignment horizontal="center" vertical="center"/>
    </xf>
    <xf numFmtId="0" fontId="42" fillId="24" borderId="39" xfId="0" applyFont="1" applyFill="1" applyBorder="1" applyAlignment="1">
      <alignment vertical="center"/>
    </xf>
    <xf numFmtId="0" fontId="41" fillId="0" borderId="16" xfId="0" applyFont="1" applyBorder="1" applyAlignment="1">
      <alignment horizontal="distributed" vertical="center" wrapText="1" shrinkToFit="1"/>
    </xf>
    <xf numFmtId="0" fontId="41" fillId="0" borderId="0" xfId="0" applyFont="1" applyBorder="1" applyAlignment="1">
      <alignment horizontal="distributed" vertical="center" wrapText="1" shrinkToFit="1"/>
    </xf>
    <xf numFmtId="0" fontId="41" fillId="0" borderId="15" xfId="0" applyFont="1" applyBorder="1" applyAlignment="1">
      <alignment horizontal="distributed" vertical="center" wrapText="1" shrinkToFit="1"/>
    </xf>
    <xf numFmtId="0" fontId="41" fillId="0" borderId="18" xfId="0" applyFont="1" applyBorder="1" applyAlignment="1">
      <alignment horizontal="distributed" vertical="center" wrapText="1" shrinkToFit="1"/>
    </xf>
    <xf numFmtId="0" fontId="41" fillId="0" borderId="10" xfId="0" applyFont="1" applyBorder="1" applyAlignment="1">
      <alignment horizontal="distributed" vertical="center" wrapText="1" shrinkToFit="1"/>
    </xf>
    <xf numFmtId="0" fontId="41" fillId="0" borderId="13" xfId="0" applyFont="1" applyBorder="1" applyAlignment="1">
      <alignment horizontal="distributed" vertical="center" wrapText="1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56" fillId="0" borderId="16" xfId="0" applyFont="1" applyBorder="1" applyAlignment="1">
      <alignment horizontal="center" vertical="center" shrinkToFit="1"/>
    </xf>
    <xf numFmtId="0" fontId="56" fillId="0" borderId="0" xfId="0" applyFont="1" applyBorder="1" applyAlignment="1">
      <alignment horizontal="center" vertical="center" shrinkToFit="1"/>
    </xf>
    <xf numFmtId="0" fontId="56" fillId="0" borderId="15" xfId="0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56" fillId="0" borderId="23" xfId="0" applyFont="1" applyBorder="1" applyAlignment="1">
      <alignment horizontal="center" vertical="center" shrinkToFit="1"/>
    </xf>
    <xf numFmtId="0" fontId="19" fillId="0" borderId="73" xfId="0" applyFont="1" applyBorder="1" applyAlignment="1">
      <alignment horizontal="center" vertical="center" shrinkToFit="1"/>
    </xf>
    <xf numFmtId="0" fontId="19" fillId="0" borderId="74" xfId="0" applyFont="1" applyBorder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shrinkToFit="1"/>
    </xf>
    <xf numFmtId="0" fontId="19" fillId="0" borderId="76" xfId="0" applyFont="1" applyBorder="1" applyAlignment="1">
      <alignment horizontal="center" vertical="center" shrinkToFit="1"/>
    </xf>
    <xf numFmtId="0" fontId="19" fillId="0" borderId="77" xfId="0" applyFont="1" applyBorder="1" applyAlignment="1">
      <alignment horizontal="center" vertical="center" shrinkToFit="1"/>
    </xf>
    <xf numFmtId="0" fontId="19" fillId="0" borderId="78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81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19" fillId="0" borderId="80" xfId="0" applyFont="1" applyBorder="1" applyAlignment="1">
      <alignment horizontal="center" vertical="center" shrinkToFit="1"/>
    </xf>
    <xf numFmtId="0" fontId="19" fillId="0" borderId="83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9" fillId="0" borderId="86" xfId="0" applyFont="1" applyBorder="1" applyAlignment="1">
      <alignment horizontal="center" vertical="center" shrinkToFit="1"/>
    </xf>
    <xf numFmtId="0" fontId="19" fillId="0" borderId="8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distributed" vertical="center" justifyLastLine="1" shrinkToFit="1"/>
    </xf>
    <xf numFmtId="0" fontId="6" fillId="0" borderId="21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distributed" vertical="center" justifyLastLine="1" shrinkToFit="1"/>
    </xf>
    <xf numFmtId="0" fontId="6" fillId="0" borderId="11" xfId="0" applyFont="1" applyBorder="1" applyAlignment="1">
      <alignment horizontal="distributed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distributed" vertical="center" shrinkToFit="1"/>
    </xf>
    <xf numFmtId="0" fontId="6" fillId="0" borderId="70" xfId="0" applyFont="1" applyBorder="1" applyAlignment="1">
      <alignment horizontal="distributed" vertical="center" shrinkToFit="1"/>
    </xf>
    <xf numFmtId="0" fontId="20" fillId="0" borderId="71" xfId="0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0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distributed" vertical="center" shrinkToFit="1"/>
    </xf>
    <xf numFmtId="0" fontId="4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center" vertical="center" textRotation="255" shrinkToFit="1"/>
    </xf>
    <xf numFmtId="0" fontId="19" fillId="0" borderId="90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5" fillId="0" borderId="89" xfId="0" applyFont="1" applyBorder="1" applyAlignment="1">
      <alignment horizontal="center" vertical="center" wrapText="1" shrinkToFit="1"/>
    </xf>
    <xf numFmtId="0" fontId="15" fillId="0" borderId="8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9" fillId="0" borderId="8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distributed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20" fillId="0" borderId="70" xfId="0" applyFont="1" applyBorder="1" applyAlignment="1">
      <alignment horizontal="center" vertical="center" shrinkToFit="1"/>
    </xf>
    <xf numFmtId="0" fontId="53" fillId="0" borderId="16" xfId="0" applyFont="1" applyBorder="1" applyAlignment="1">
      <alignment horizontal="distributed" vertical="center" justifyLastLine="1" shrinkToFit="1"/>
    </xf>
    <xf numFmtId="0" fontId="53" fillId="0" borderId="0" xfId="0" applyFont="1" applyBorder="1" applyAlignment="1">
      <alignment horizontal="distributed" vertical="center" justifyLastLine="1" shrinkToFit="1"/>
    </xf>
    <xf numFmtId="0" fontId="53" fillId="0" borderId="15" xfId="0" applyFont="1" applyBorder="1" applyAlignment="1">
      <alignment horizontal="distributed" vertical="center" justifyLastLine="1" shrinkToFit="1"/>
    </xf>
    <xf numFmtId="0" fontId="55" fillId="0" borderId="16" xfId="0" applyFont="1" applyBorder="1" applyAlignment="1">
      <alignment horizontal="distributed" vertical="center" wrapText="1" shrinkToFit="1"/>
    </xf>
    <xf numFmtId="0" fontId="55" fillId="0" borderId="0" xfId="0" applyFont="1" applyBorder="1" applyAlignment="1">
      <alignment horizontal="distributed" vertical="center" wrapText="1" shrinkToFit="1"/>
    </xf>
    <xf numFmtId="0" fontId="55" fillId="0" borderId="15" xfId="0" applyFont="1" applyBorder="1" applyAlignment="1">
      <alignment horizontal="distributed" vertical="center" wrapText="1" shrinkToFit="1"/>
    </xf>
    <xf numFmtId="0" fontId="55" fillId="0" borderId="18" xfId="0" applyFont="1" applyBorder="1" applyAlignment="1">
      <alignment horizontal="distributed" vertical="center" wrapText="1" shrinkToFit="1"/>
    </xf>
    <xf numFmtId="0" fontId="55" fillId="0" borderId="10" xfId="0" applyFont="1" applyBorder="1" applyAlignment="1">
      <alignment horizontal="distributed" vertical="center" wrapText="1" shrinkToFit="1"/>
    </xf>
    <xf numFmtId="0" fontId="55" fillId="0" borderId="13" xfId="0" applyFont="1" applyBorder="1" applyAlignment="1">
      <alignment horizontal="distributed" vertical="center" wrapText="1" shrinkToFit="1"/>
    </xf>
    <xf numFmtId="0" fontId="6" fillId="0" borderId="16" xfId="0" applyFont="1" applyBorder="1" applyAlignment="1">
      <alignment horizontal="distributed" vertical="center" wrapText="1" shrinkToFit="1"/>
    </xf>
    <xf numFmtId="0" fontId="6" fillId="0" borderId="0" xfId="0" applyFont="1" applyBorder="1" applyAlignment="1">
      <alignment horizontal="distributed" vertical="center" wrapText="1" shrinkToFit="1"/>
    </xf>
    <xf numFmtId="0" fontId="6" fillId="0" borderId="15" xfId="0" applyFont="1" applyBorder="1" applyAlignment="1">
      <alignment horizontal="distributed" vertical="center" wrapText="1" shrinkToFit="1"/>
    </xf>
    <xf numFmtId="0" fontId="6" fillId="0" borderId="18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3" xfId="0" applyFont="1" applyBorder="1" applyAlignment="1">
      <alignment horizontal="distributed" vertical="center" wrapText="1" shrinkToFit="1"/>
    </xf>
    <xf numFmtId="0" fontId="42" fillId="0" borderId="27" xfId="0" applyFont="1" applyFill="1" applyBorder="1" applyAlignment="1">
      <alignment horizontal="center" vertical="center"/>
    </xf>
    <xf numFmtId="0" fontId="42" fillId="0" borderId="126" xfId="0" applyFont="1" applyFill="1" applyBorder="1" applyAlignment="1">
      <alignment horizontal="center" vertical="center"/>
    </xf>
    <xf numFmtId="0" fontId="42" fillId="24" borderId="145" xfId="0" applyFont="1" applyFill="1" applyBorder="1" applyAlignment="1">
      <alignment horizontal="center" vertical="center"/>
    </xf>
    <xf numFmtId="0" fontId="42" fillId="24" borderId="146" xfId="0" applyFont="1" applyFill="1" applyBorder="1" applyAlignment="1">
      <alignment horizontal="center" vertical="center"/>
    </xf>
    <xf numFmtId="0" fontId="42" fillId="24" borderId="26" xfId="0" applyFont="1" applyFill="1" applyBorder="1" applyAlignment="1">
      <alignment horizontal="center" vertical="center"/>
    </xf>
    <xf numFmtId="0" fontId="42" fillId="24" borderId="127" xfId="0" applyFont="1" applyFill="1" applyBorder="1" applyAlignment="1">
      <alignment horizontal="center" vertical="center"/>
    </xf>
    <xf numFmtId="0" fontId="42" fillId="24" borderId="24" xfId="0" applyFont="1" applyFill="1" applyBorder="1" applyAlignment="1">
      <alignment horizontal="center" vertical="center"/>
    </xf>
    <xf numFmtId="0" fontId="42" fillId="24" borderId="125" xfId="0" applyFont="1" applyFill="1" applyBorder="1" applyAlignment="1">
      <alignment horizontal="center" vertical="center"/>
    </xf>
    <xf numFmtId="0" fontId="41" fillId="0" borderId="141" xfId="0" applyNumberFormat="1" applyFont="1" applyFill="1" applyBorder="1" applyAlignment="1">
      <alignment horizontal="distributed" vertical="center" justifyLastLine="1" shrinkToFit="1"/>
    </xf>
    <xf numFmtId="0" fontId="41" fillId="0" borderId="147" xfId="0" applyNumberFormat="1" applyFont="1" applyFill="1" applyBorder="1" applyAlignment="1">
      <alignment horizontal="distributed" vertical="center" justifyLastLine="1" shrinkToFit="1"/>
    </xf>
    <xf numFmtId="0" fontId="42" fillId="24" borderId="151" xfId="0" applyFont="1" applyFill="1" applyBorder="1" applyAlignment="1">
      <alignment horizontal="center" vertical="center"/>
    </xf>
    <xf numFmtId="0" fontId="42" fillId="24" borderId="155" xfId="0" applyFont="1" applyFill="1" applyBorder="1" applyAlignment="1">
      <alignment horizontal="center" vertical="center"/>
    </xf>
    <xf numFmtId="0" fontId="42" fillId="0" borderId="145" xfId="0" applyFont="1" applyFill="1" applyBorder="1" applyAlignment="1">
      <alignment horizontal="center" vertical="center"/>
    </xf>
    <xf numFmtId="0" fontId="42" fillId="0" borderId="148" xfId="0" applyFont="1" applyFill="1" applyBorder="1" applyAlignment="1">
      <alignment horizontal="center" vertical="center"/>
    </xf>
    <xf numFmtId="0" fontId="42" fillId="0" borderId="149" xfId="0" applyFont="1" applyFill="1" applyBorder="1" applyAlignment="1">
      <alignment horizontal="center" vertical="center"/>
    </xf>
    <xf numFmtId="0" fontId="42" fillId="0" borderId="24" xfId="0" applyFont="1" applyFill="1" applyBorder="1" applyAlignment="1">
      <alignment horizontal="center" vertical="center"/>
    </xf>
    <xf numFmtId="0" fontId="42" fillId="0" borderId="150" xfId="0" applyFont="1" applyFill="1" applyBorder="1" applyAlignment="1">
      <alignment horizontal="center"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2" xfId="0" applyFont="1" applyFill="1" applyBorder="1" applyAlignment="1">
      <alignment horizontal="center" vertical="center"/>
    </xf>
    <xf numFmtId="0" fontId="42" fillId="24" borderId="27" xfId="0" applyFont="1" applyFill="1" applyBorder="1" applyAlignment="1">
      <alignment horizontal="center" vertical="center"/>
    </xf>
    <xf numFmtId="0" fontId="42" fillId="24" borderId="126" xfId="0" applyFont="1" applyFill="1" applyBorder="1" applyAlignment="1">
      <alignment horizontal="center" vertical="center"/>
    </xf>
    <xf numFmtId="0" fontId="54" fillId="0" borderId="144" xfId="0" applyFont="1" applyFill="1" applyBorder="1" applyAlignment="1">
      <alignment horizontal="distributed" vertical="center" wrapText="1" justifyLastLine="1"/>
    </xf>
    <xf numFmtId="0" fontId="54" fillId="0" borderId="141" xfId="0" applyFont="1" applyBorder="1" applyAlignment="1">
      <alignment horizontal="distributed" justifyLastLine="1"/>
    </xf>
    <xf numFmtId="0" fontId="41" fillId="0" borderId="153" xfId="0" applyNumberFormat="1" applyFont="1" applyFill="1" applyBorder="1" applyAlignment="1">
      <alignment horizontal="distributed" vertical="center" justifyLastLine="1" shrinkToFit="1"/>
    </xf>
    <xf numFmtId="0" fontId="42" fillId="0" borderId="40" xfId="0" applyFont="1" applyFill="1" applyBorder="1" applyAlignment="1">
      <alignment horizontal="center" vertical="center"/>
    </xf>
    <xf numFmtId="0" fontId="42" fillId="0" borderId="154" xfId="0" applyFont="1" applyFill="1" applyBorder="1" applyAlignment="1">
      <alignment horizontal="center" vertical="center"/>
    </xf>
    <xf numFmtId="0" fontId="42" fillId="0" borderId="26" xfId="0" applyFont="1" applyFill="1" applyBorder="1" applyAlignment="1">
      <alignment horizontal="center" vertical="center"/>
    </xf>
    <xf numFmtId="0" fontId="42" fillId="0" borderId="139" xfId="0" applyFont="1" applyFill="1" applyBorder="1" applyAlignment="1">
      <alignment horizontal="center" vertical="center"/>
    </xf>
    <xf numFmtId="0" fontId="11" fillId="0" borderId="141" xfId="0" applyNumberFormat="1" applyFont="1" applyFill="1" applyBorder="1" applyAlignment="1">
      <alignment horizontal="distributed" vertical="center" justifyLastLine="1" shrinkToFit="1"/>
    </xf>
    <xf numFmtId="0" fontId="11" fillId="0" borderId="153" xfId="0" applyNumberFormat="1" applyFont="1" applyFill="1" applyBorder="1" applyAlignment="1">
      <alignment horizontal="distributed" vertical="center" justifyLastLine="1" shrinkToFit="1"/>
    </xf>
    <xf numFmtId="0" fontId="42" fillId="0" borderId="146" xfId="0" applyFont="1" applyFill="1" applyBorder="1" applyAlignment="1">
      <alignment horizontal="center" vertical="center"/>
    </xf>
    <xf numFmtId="0" fontId="42" fillId="0" borderId="125" xfId="0" applyFont="1" applyFill="1" applyBorder="1" applyAlignment="1">
      <alignment horizontal="center" vertical="center"/>
    </xf>
    <xf numFmtId="0" fontId="42" fillId="0" borderId="15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4" fillId="0" borderId="140" xfId="0" applyFont="1" applyFill="1" applyBorder="1" applyAlignment="1">
      <alignment horizontal="distributed" vertical="center" wrapText="1" justifyLastLine="1"/>
    </xf>
    <xf numFmtId="0" fontId="54" fillId="0" borderId="107" xfId="0" applyFont="1" applyFill="1" applyBorder="1" applyAlignment="1">
      <alignment horizontal="distributed" vertical="center" justifyLastLine="1"/>
    </xf>
    <xf numFmtId="0" fontId="54" fillId="0" borderId="106" xfId="0" applyFont="1" applyFill="1" applyBorder="1" applyAlignment="1">
      <alignment horizontal="distributed" vertical="center" justifyLastLine="1"/>
    </xf>
    <xf numFmtId="0" fontId="54" fillId="0" borderId="108" xfId="0" applyFont="1" applyFill="1" applyBorder="1" applyAlignment="1">
      <alignment horizontal="distributed" vertical="center" justifyLastLine="1"/>
    </xf>
    <xf numFmtId="0" fontId="6" fillId="0" borderId="142" xfId="0" applyFont="1" applyFill="1" applyBorder="1" applyAlignment="1">
      <alignment horizontal="center" vertical="center"/>
    </xf>
    <xf numFmtId="0" fontId="6" fillId="0" borderId="132" xfId="0" applyFont="1" applyFill="1" applyBorder="1" applyAlignment="1">
      <alignment horizontal="center" vertical="center"/>
    </xf>
    <xf numFmtId="0" fontId="6" fillId="0" borderId="133" xfId="0" applyFont="1" applyFill="1" applyBorder="1" applyAlignment="1">
      <alignment horizontal="center" vertical="center"/>
    </xf>
    <xf numFmtId="0" fontId="6" fillId="0" borderId="143" xfId="0" applyFont="1" applyFill="1" applyBorder="1" applyAlignment="1">
      <alignment horizontal="center" vertical="center"/>
    </xf>
    <xf numFmtId="0" fontId="6" fillId="0" borderId="135" xfId="0" applyFont="1" applyFill="1" applyBorder="1" applyAlignment="1">
      <alignment horizontal="center" vertical="center"/>
    </xf>
    <xf numFmtId="0" fontId="6" fillId="0" borderId="136" xfId="0" applyFont="1" applyFill="1" applyBorder="1" applyAlignment="1">
      <alignment horizontal="center" vertical="center"/>
    </xf>
    <xf numFmtId="0" fontId="54" fillId="0" borderId="116" xfId="0" applyFont="1" applyFill="1" applyBorder="1" applyAlignment="1">
      <alignment horizontal="distributed" vertical="center" justifyLastLine="1"/>
    </xf>
    <xf numFmtId="0" fontId="9" fillId="0" borderId="112" xfId="0" applyFont="1" applyFill="1" applyBorder="1" applyAlignment="1">
      <alignment horizontal="left" vertical="top"/>
    </xf>
    <xf numFmtId="0" fontId="42" fillId="0" borderId="110" xfId="0" applyFont="1" applyFill="1" applyBorder="1" applyAlignment="1">
      <alignment horizontal="left" vertical="top"/>
    </xf>
    <xf numFmtId="0" fontId="42" fillId="0" borderId="115" xfId="0" applyFont="1" applyFill="1" applyBorder="1" applyAlignment="1">
      <alignment horizontal="left" vertical="top"/>
    </xf>
    <xf numFmtId="0" fontId="6" fillId="0" borderId="128" xfId="0" applyFont="1" applyFill="1" applyBorder="1" applyAlignment="1">
      <alignment horizontal="center" vertical="center"/>
    </xf>
    <xf numFmtId="0" fontId="6" fillId="0" borderId="129" xfId="0" applyFont="1" applyFill="1" applyBorder="1" applyAlignment="1">
      <alignment horizontal="center" vertical="center"/>
    </xf>
    <xf numFmtId="0" fontId="6" fillId="0" borderId="131" xfId="0" applyFont="1" applyFill="1" applyBorder="1" applyAlignment="1">
      <alignment horizontal="center" vertical="center"/>
    </xf>
    <xf numFmtId="0" fontId="6" fillId="0" borderId="137" xfId="0" applyFont="1" applyFill="1" applyBorder="1" applyAlignment="1">
      <alignment horizontal="center" vertical="center"/>
    </xf>
    <xf numFmtId="0" fontId="6" fillId="0" borderId="138" xfId="0" applyFont="1" applyFill="1" applyBorder="1" applyAlignment="1">
      <alignment horizontal="center" vertical="center"/>
    </xf>
    <xf numFmtId="0" fontId="6" fillId="0" borderId="130" xfId="0" applyFont="1" applyFill="1" applyBorder="1" applyAlignment="1">
      <alignment horizontal="center" vertical="center"/>
    </xf>
    <xf numFmtId="0" fontId="6" fillId="0" borderId="134" xfId="0" applyFont="1" applyFill="1" applyBorder="1" applyAlignment="1">
      <alignment horizontal="center" vertical="center"/>
    </xf>
    <xf numFmtId="0" fontId="42" fillId="0" borderId="127" xfId="0" applyFont="1" applyFill="1" applyBorder="1" applyAlignment="1">
      <alignment horizontal="center" vertical="center"/>
    </xf>
    <xf numFmtId="0" fontId="21" fillId="0" borderId="92" xfId="0" applyFont="1" applyFill="1" applyBorder="1" applyAlignment="1">
      <alignment horizontal="center" vertical="center"/>
    </xf>
    <xf numFmtId="0" fontId="21" fillId="0" borderId="123" xfId="0" applyFont="1" applyFill="1" applyBorder="1" applyAlignment="1">
      <alignment horizontal="center" vertical="center"/>
    </xf>
    <xf numFmtId="0" fontId="44" fillId="0" borderId="92" xfId="0" applyFont="1" applyFill="1" applyBorder="1" applyAlignment="1">
      <alignment horizontal="center" vertical="center"/>
    </xf>
    <xf numFmtId="0" fontId="44" fillId="0" borderId="123" xfId="0" applyFont="1" applyFill="1" applyBorder="1" applyAlignment="1">
      <alignment horizontal="center" vertical="center"/>
    </xf>
    <xf numFmtId="0" fontId="45" fillId="0" borderId="117" xfId="0" applyFont="1" applyFill="1" applyBorder="1" applyAlignment="1">
      <alignment horizontal="center" vertical="center"/>
    </xf>
    <xf numFmtId="0" fontId="45" fillId="0" borderId="118" xfId="0" applyFont="1" applyFill="1" applyBorder="1" applyAlignment="1">
      <alignment horizontal="center" vertical="center"/>
    </xf>
    <xf numFmtId="0" fontId="21" fillId="0" borderId="120" xfId="0" applyFont="1" applyFill="1" applyBorder="1" applyAlignment="1">
      <alignment horizontal="center" vertical="center"/>
    </xf>
    <xf numFmtId="0" fontId="21" fillId="0" borderId="121" xfId="0" applyFont="1" applyFill="1" applyBorder="1" applyAlignment="1">
      <alignment horizontal="center" vertical="center"/>
    </xf>
    <xf numFmtId="0" fontId="21" fillId="0" borderId="122" xfId="0" applyFont="1" applyFill="1" applyBorder="1" applyAlignment="1">
      <alignment horizontal="center" vertical="center"/>
    </xf>
    <xf numFmtId="0" fontId="21" fillId="0" borderId="124" xfId="0" applyFont="1" applyFill="1" applyBorder="1" applyAlignment="1">
      <alignment horizontal="center" vertical="center"/>
    </xf>
    <xf numFmtId="0" fontId="44" fillId="0" borderId="124" xfId="0" applyFont="1" applyFill="1" applyBorder="1" applyAlignment="1">
      <alignment horizontal="center" vertical="center"/>
    </xf>
    <xf numFmtId="0" fontId="45" fillId="0" borderId="119" xfId="0" applyFont="1" applyFill="1" applyBorder="1" applyAlignment="1">
      <alignment horizontal="center" vertical="center"/>
    </xf>
    <xf numFmtId="0" fontId="42" fillId="0" borderId="113" xfId="0" applyFont="1" applyFill="1" applyBorder="1" applyAlignment="1">
      <alignment horizontal="left" vertical="top"/>
    </xf>
    <xf numFmtId="0" fontId="9" fillId="0" borderId="114" xfId="0" applyFont="1" applyFill="1" applyBorder="1" applyAlignment="1">
      <alignment horizontal="left" vertical="top"/>
    </xf>
    <xf numFmtId="0" fontId="54" fillId="0" borderId="141" xfId="0" applyFont="1" applyFill="1" applyBorder="1" applyAlignment="1">
      <alignment horizontal="distributed" vertical="center" wrapText="1" justifyLastLine="1"/>
    </xf>
    <xf numFmtId="0" fontId="6" fillId="0" borderId="95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9" fillId="0" borderId="109" xfId="0" applyFont="1" applyFill="1" applyBorder="1" applyAlignment="1">
      <alignment horizontal="left" vertical="top"/>
    </xf>
    <xf numFmtId="0" fontId="42" fillId="0" borderId="111" xfId="0" applyFont="1" applyFill="1" applyBorder="1" applyAlignment="1">
      <alignment horizontal="left" vertical="top"/>
    </xf>
    <xf numFmtId="0" fontId="16" fillId="0" borderId="0" xfId="0" applyFont="1" applyBorder="1" applyAlignment="1">
      <alignment horizontal="distributed" vertical="center" shrinkToFit="1"/>
    </xf>
    <xf numFmtId="0" fontId="9" fillId="0" borderId="98" xfId="0" applyFont="1" applyFill="1" applyBorder="1" applyAlignment="1">
      <alignment horizontal="left" vertical="center" shrinkToFit="1"/>
    </xf>
    <xf numFmtId="0" fontId="42" fillId="0" borderId="99" xfId="0" applyFont="1" applyFill="1" applyBorder="1" applyAlignment="1">
      <alignment horizontal="left" vertical="center" shrinkToFit="1"/>
    </xf>
    <xf numFmtId="0" fontId="6" fillId="0" borderId="104" xfId="0" applyFont="1" applyFill="1" applyBorder="1" applyAlignment="1">
      <alignment horizontal="center" vertical="center"/>
    </xf>
    <xf numFmtId="0" fontId="6" fillId="0" borderId="105" xfId="0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41" fillId="0" borderId="101" xfId="0" applyFont="1" applyFill="1" applyBorder="1" applyAlignment="1">
      <alignment horizontal="center" vertical="center" wrapText="1" shrinkToFit="1"/>
    </xf>
    <xf numFmtId="0" fontId="41" fillId="0" borderId="99" xfId="0" applyFont="1" applyFill="1" applyBorder="1" applyAlignment="1">
      <alignment horizontal="center" vertical="center" wrapText="1" shrinkToFit="1"/>
    </xf>
    <xf numFmtId="0" fontId="41" fillId="0" borderId="102" xfId="0" applyFont="1" applyFill="1" applyBorder="1" applyAlignment="1">
      <alignment horizontal="center" vertical="center" wrapText="1" shrinkToFit="1"/>
    </xf>
    <xf numFmtId="0" fontId="41" fillId="0" borderId="103" xfId="0" applyFont="1" applyFill="1" applyBorder="1" applyAlignment="1">
      <alignment horizontal="center" vertical="center" wrapText="1" shrinkToFit="1"/>
    </xf>
    <xf numFmtId="0" fontId="9" fillId="0" borderId="101" xfId="0" applyFont="1" applyFill="1" applyBorder="1" applyAlignment="1">
      <alignment horizontal="left" vertical="center" shrinkToFit="1"/>
    </xf>
    <xf numFmtId="0" fontId="42" fillId="0" borderId="100" xfId="0" applyFont="1" applyFill="1" applyBorder="1" applyAlignment="1">
      <alignment horizontal="left" vertical="center" shrinkToFit="1"/>
    </xf>
    <xf numFmtId="0" fontId="44" fillId="0" borderId="17" xfId="0" applyFont="1" applyFill="1" applyBorder="1" applyAlignment="1">
      <alignment horizontal="center" vertical="center"/>
    </xf>
    <xf numFmtId="0" fontId="43" fillId="0" borderId="91" xfId="0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0" fontId="44" fillId="0" borderId="93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4" fillId="0" borderId="94" xfId="0" applyFont="1" applyFill="1" applyBorder="1" applyAlignment="1">
      <alignment horizontal="center" vertical="center"/>
    </xf>
    <xf numFmtId="0" fontId="48" fillId="0" borderId="159" xfId="41" applyFont="1" applyBorder="1" applyAlignment="1">
      <alignment horizontal="distributed" vertical="center" justifyLastLine="1"/>
    </xf>
    <xf numFmtId="0" fontId="48" fillId="0" borderId="160" xfId="41" applyFont="1" applyBorder="1" applyAlignment="1">
      <alignment horizontal="distributed" vertical="center" justifyLastLine="1"/>
    </xf>
    <xf numFmtId="0" fontId="48" fillId="0" borderId="161" xfId="41" applyFont="1" applyBorder="1" applyAlignment="1">
      <alignment horizontal="distributed" vertical="center" justifyLastLine="1"/>
    </xf>
    <xf numFmtId="0" fontId="1" fillId="0" borderId="14" xfId="41" applyBorder="1" applyAlignment="1">
      <alignment horizontal="distributed" vertical="center" justifyLastLine="1"/>
    </xf>
    <xf numFmtId="0" fontId="1" fillId="0" borderId="11" xfId="41" applyBorder="1" applyAlignment="1">
      <alignment horizontal="distributed" vertical="center" justifyLastLine="1"/>
    </xf>
    <xf numFmtId="0" fontId="1" fillId="0" borderId="12" xfId="41" applyBorder="1" applyAlignment="1">
      <alignment horizontal="distributed" vertical="center" justifyLastLine="1"/>
    </xf>
    <xf numFmtId="0" fontId="49" fillId="0" borderId="162" xfId="41" applyFont="1" applyBorder="1" applyAlignment="1">
      <alignment horizontal="left" vertical="center"/>
    </xf>
    <xf numFmtId="0" fontId="49" fillId="0" borderId="11" xfId="41" applyFont="1" applyBorder="1" applyAlignment="1">
      <alignment horizontal="left" vertical="center"/>
    </xf>
    <xf numFmtId="0" fontId="49" fillId="0" borderId="144" xfId="41" applyFont="1" applyBorder="1" applyAlignment="1">
      <alignment horizontal="left" vertical="center"/>
    </xf>
    <xf numFmtId="0" fontId="1" fillId="0" borderId="16" xfId="41" applyBorder="1" applyAlignment="1">
      <alignment horizontal="distributed" vertical="center" justifyLastLine="1"/>
    </xf>
    <xf numFmtId="0" fontId="1" fillId="0" borderId="18" xfId="41" applyBorder="1" applyAlignment="1">
      <alignment horizontal="distributed" vertical="center" justifyLastLine="1"/>
    </xf>
    <xf numFmtId="0" fontId="1" fillId="0" borderId="0" xfId="41" applyBorder="1" applyAlignment="1">
      <alignment horizontal="distributed" vertical="center" justifyLastLine="1"/>
    </xf>
    <xf numFmtId="0" fontId="1" fillId="0" borderId="10" xfId="41" applyBorder="1" applyAlignment="1">
      <alignment horizontal="distributed" vertical="center" justifyLastLine="1"/>
    </xf>
    <xf numFmtId="0" fontId="1" fillId="0" borderId="11" xfId="41" applyBorder="1" applyAlignment="1">
      <alignment horizontal="distributed" vertical="center"/>
    </xf>
    <xf numFmtId="0" fontId="1" fillId="0" borderId="0" xfId="41" applyBorder="1" applyAlignment="1">
      <alignment horizontal="distributed" vertical="center"/>
    </xf>
    <xf numFmtId="0" fontId="1" fillId="0" borderId="10" xfId="41" applyBorder="1" applyAlignment="1">
      <alignment horizontal="distributed" vertical="center"/>
    </xf>
    <xf numFmtId="0" fontId="1" fillId="0" borderId="15" xfId="41" applyBorder="1" applyAlignment="1">
      <alignment horizontal="distributed" vertical="center" justifyLastLine="1"/>
    </xf>
    <xf numFmtId="0" fontId="1" fillId="0" borderId="13" xfId="41" applyBorder="1" applyAlignment="1">
      <alignment horizontal="distributed" vertical="center" justifyLastLine="1"/>
    </xf>
    <xf numFmtId="0" fontId="52" fillId="0" borderId="156" xfId="41" applyFont="1" applyBorder="1" applyAlignment="1">
      <alignment horizontal="distributed" vertical="center" justifyLastLine="1" shrinkToFit="1"/>
    </xf>
    <xf numFmtId="0" fontId="52" fillId="0" borderId="0" xfId="41" applyFont="1" applyBorder="1" applyAlignment="1">
      <alignment horizontal="distributed" vertical="center" justifyLastLine="1" shrinkToFit="1"/>
    </xf>
    <xf numFmtId="0" fontId="52" fillId="0" borderId="141" xfId="41" applyFont="1" applyBorder="1" applyAlignment="1">
      <alignment horizontal="distributed" vertical="center" justifyLastLine="1" shrinkToFit="1"/>
    </xf>
    <xf numFmtId="0" fontId="46" fillId="0" borderId="163" xfId="41" applyFont="1" applyBorder="1" applyAlignment="1">
      <alignment horizontal="center" vertical="center"/>
    </xf>
    <xf numFmtId="0" fontId="46" fillId="0" borderId="164" xfId="41" applyFont="1" applyBorder="1" applyAlignment="1">
      <alignment horizontal="center" vertical="center"/>
    </xf>
    <xf numFmtId="0" fontId="46" fillId="25" borderId="164" xfId="41" applyFont="1" applyFill="1" applyBorder="1" applyAlignment="1">
      <alignment horizontal="center" vertical="center"/>
    </xf>
    <xf numFmtId="0" fontId="46" fillId="0" borderId="165" xfId="41" applyFont="1" applyBorder="1" applyAlignment="1">
      <alignment horizontal="right" vertical="center"/>
    </xf>
    <xf numFmtId="0" fontId="46" fillId="0" borderId="19" xfId="41" applyFont="1" applyBorder="1" applyAlignment="1">
      <alignment horizontal="right" vertical="center"/>
    </xf>
    <xf numFmtId="0" fontId="46" fillId="0" borderId="21" xfId="41" applyFont="1" applyBorder="1" applyAlignment="1">
      <alignment horizontal="right" vertical="center"/>
    </xf>
    <xf numFmtId="0" fontId="54" fillId="0" borderId="156" xfId="41" applyFont="1" applyBorder="1" applyAlignment="1">
      <alignment horizontal="distributed" vertical="center" justifyLastLine="1"/>
    </xf>
    <xf numFmtId="0" fontId="54" fillId="0" borderId="0" xfId="41" applyFont="1" applyBorder="1" applyAlignment="1">
      <alignment horizontal="distributed" vertical="center" justifyLastLine="1"/>
    </xf>
    <xf numFmtId="0" fontId="54" fillId="0" borderId="141" xfId="41" applyFont="1" applyBorder="1" applyAlignment="1">
      <alignment horizontal="distributed" vertical="center" justifyLastLine="1"/>
    </xf>
    <xf numFmtId="0" fontId="54" fillId="0" borderId="157" xfId="41" applyFont="1" applyBorder="1" applyAlignment="1">
      <alignment horizontal="distributed" vertical="center" justifyLastLine="1"/>
    </xf>
    <xf numFmtId="0" fontId="54" fillId="0" borderId="158" xfId="41" applyFont="1" applyBorder="1" applyAlignment="1">
      <alignment horizontal="distributed" vertical="center" justifyLastLine="1"/>
    </xf>
    <xf numFmtId="0" fontId="54" fillId="0" borderId="153" xfId="41" applyFont="1" applyBorder="1" applyAlignment="1">
      <alignment horizontal="distributed" vertical="center" justifyLastLine="1"/>
    </xf>
    <xf numFmtId="0" fontId="48" fillId="0" borderId="156" xfId="41" applyFont="1" applyBorder="1" applyAlignment="1">
      <alignment horizontal="center" vertical="top"/>
    </xf>
    <xf numFmtId="0" fontId="48" fillId="0" borderId="0" xfId="41" applyFont="1" applyBorder="1" applyAlignment="1">
      <alignment horizontal="center" vertical="top"/>
    </xf>
    <xf numFmtId="0" fontId="48" fillId="0" borderId="141" xfId="41" applyFont="1" applyBorder="1" applyAlignment="1">
      <alignment horizontal="center" vertical="top"/>
    </xf>
    <xf numFmtId="0" fontId="51" fillId="0" borderId="156" xfId="41" applyFont="1" applyBorder="1" applyAlignment="1">
      <alignment horizontal="distributed" vertical="center" justifyLastLine="1"/>
    </xf>
    <xf numFmtId="0" fontId="51" fillId="0" borderId="0" xfId="41" applyFont="1" applyBorder="1" applyAlignment="1">
      <alignment horizontal="distributed" vertical="center" justifyLastLine="1"/>
    </xf>
    <xf numFmtId="0" fontId="51" fillId="0" borderId="141" xfId="41" applyFont="1" applyBorder="1" applyAlignment="1">
      <alignment horizontal="distributed" vertical="center" justifyLastLine="1"/>
    </xf>
    <xf numFmtId="0" fontId="51" fillId="0" borderId="157" xfId="41" applyFont="1" applyBorder="1" applyAlignment="1">
      <alignment horizontal="distributed" vertical="center" justifyLastLine="1"/>
    </xf>
    <xf numFmtId="0" fontId="51" fillId="0" borderId="158" xfId="41" applyFont="1" applyBorder="1" applyAlignment="1">
      <alignment horizontal="distributed" vertical="center" justifyLastLine="1"/>
    </xf>
    <xf numFmtId="0" fontId="51" fillId="0" borderId="153" xfId="41" applyFont="1" applyBorder="1" applyAlignment="1">
      <alignment horizontal="distributed" vertical="center" justifyLastLine="1"/>
    </xf>
    <xf numFmtId="0" fontId="1" fillId="0" borderId="156" xfId="41" applyBorder="1" applyAlignment="1">
      <alignment horizontal="center" vertical="center"/>
    </xf>
    <xf numFmtId="0" fontId="1" fillId="0" borderId="0" xfId="41" applyBorder="1" applyAlignment="1">
      <alignment horizontal="center" vertical="center"/>
    </xf>
    <xf numFmtId="0" fontId="1" fillId="0" borderId="141" xfId="41" applyBorder="1" applyAlignment="1">
      <alignment horizontal="center" vertical="center"/>
    </xf>
    <xf numFmtId="0" fontId="46" fillId="25" borderId="163" xfId="41" applyFont="1" applyFill="1" applyBorder="1" applyAlignment="1">
      <alignment horizontal="center" vertical="center"/>
    </xf>
    <xf numFmtId="0" fontId="6" fillId="0" borderId="0" xfId="43" applyFont="1" applyAlignment="1">
      <alignment horizontal="center" vertical="center"/>
    </xf>
    <xf numFmtId="0" fontId="6" fillId="0" borderId="166" xfId="43" applyFont="1" applyBorder="1" applyAlignment="1">
      <alignment horizontal="center" vertical="center" shrinkToFit="1"/>
    </xf>
    <xf numFmtId="0" fontId="6" fillId="0" borderId="168" xfId="43" applyFont="1" applyBorder="1" applyAlignment="1">
      <alignment horizontal="center" vertical="center"/>
    </xf>
    <xf numFmtId="0" fontId="6" fillId="0" borderId="0" xfId="43" applyFont="1" applyAlignment="1">
      <alignment horizontal="center" vertical="center"/>
    </xf>
    <xf numFmtId="0" fontId="6" fillId="0" borderId="169" xfId="43" applyFont="1" applyBorder="1" applyAlignment="1">
      <alignment horizontal="center" vertical="center" shrinkToFit="1"/>
    </xf>
    <xf numFmtId="0" fontId="6" fillId="0" borderId="171" xfId="43" applyFont="1" applyBorder="1" applyAlignment="1">
      <alignment horizontal="center" vertical="center"/>
    </xf>
    <xf numFmtId="0" fontId="6" fillId="0" borderId="172" xfId="43" applyFont="1" applyBorder="1" applyAlignment="1">
      <alignment horizontal="center" vertical="center" shrinkToFit="1"/>
    </xf>
    <xf numFmtId="0" fontId="6" fillId="0" borderId="174" xfId="43" applyFont="1" applyBorder="1" applyAlignment="1">
      <alignment horizontal="center" vertical="center"/>
    </xf>
    <xf numFmtId="0" fontId="6" fillId="0" borderId="175" xfId="43" applyFont="1" applyBorder="1" applyAlignment="1">
      <alignment horizontal="center" vertical="center" shrinkToFit="1"/>
    </xf>
    <xf numFmtId="0" fontId="6" fillId="0" borderId="177" xfId="43" applyFont="1" applyBorder="1" applyAlignment="1">
      <alignment horizontal="center" vertical="center"/>
    </xf>
    <xf numFmtId="0" fontId="6" fillId="0" borderId="179" xfId="43" applyFont="1" applyBorder="1" applyAlignment="1">
      <alignment horizontal="center" vertical="center" shrinkToFit="1"/>
    </xf>
    <xf numFmtId="0" fontId="6" fillId="0" borderId="181" xfId="43" applyFont="1" applyBorder="1" applyAlignment="1">
      <alignment horizontal="center" vertical="center" shrinkToFit="1"/>
    </xf>
    <xf numFmtId="0" fontId="6" fillId="0" borderId="0" xfId="43" applyFont="1" applyAlignment="1">
      <alignment horizontal="distributed" vertical="center" indent="3"/>
    </xf>
    <xf numFmtId="0" fontId="6" fillId="0" borderId="184" xfId="43" applyFont="1" applyBorder="1" applyAlignment="1">
      <alignment horizontal="center" vertical="center" shrinkToFit="1"/>
    </xf>
    <xf numFmtId="0" fontId="6" fillId="0" borderId="186" xfId="43" applyFont="1" applyBorder="1" applyAlignment="1">
      <alignment horizontal="center" vertical="center"/>
    </xf>
    <xf numFmtId="0" fontId="6" fillId="0" borderId="187" xfId="43" applyFont="1" applyBorder="1" applyAlignment="1">
      <alignment horizontal="center" vertical="center" shrinkToFit="1"/>
    </xf>
    <xf numFmtId="0" fontId="6" fillId="0" borderId="171" xfId="43" applyFont="1" applyBorder="1" applyAlignment="1">
      <alignment horizontal="center" vertical="center"/>
    </xf>
    <xf numFmtId="0" fontId="6" fillId="0" borderId="189" xfId="43" applyFont="1" applyBorder="1" applyAlignment="1">
      <alignment horizontal="center" vertical="center"/>
    </xf>
    <xf numFmtId="0" fontId="6" fillId="0" borderId="190" xfId="43" applyFont="1" applyBorder="1" applyAlignment="1">
      <alignment horizontal="center" vertical="center"/>
    </xf>
    <xf numFmtId="0" fontId="6" fillId="0" borderId="191" xfId="43" applyFont="1" applyBorder="1" applyAlignment="1">
      <alignment horizontal="center" vertical="center"/>
    </xf>
    <xf numFmtId="0" fontId="56" fillId="0" borderId="0" xfId="43" applyFont="1" applyAlignment="1">
      <alignment horizontal="center" vertical="center"/>
    </xf>
    <xf numFmtId="0" fontId="6" fillId="0" borderId="188" xfId="43" applyFont="1" applyBorder="1" applyAlignment="1">
      <alignment horizontal="center" vertical="center"/>
    </xf>
    <xf numFmtId="0" fontId="6" fillId="0" borderId="185" xfId="43" applyFont="1" applyBorder="1" applyAlignment="1">
      <alignment horizontal="center" vertical="center"/>
    </xf>
    <xf numFmtId="0" fontId="6" fillId="0" borderId="183" xfId="43" applyFont="1" applyBorder="1" applyAlignment="1">
      <alignment horizontal="center" vertical="center"/>
    </xf>
    <xf numFmtId="0" fontId="6" fillId="0" borderId="178" xfId="43" applyFont="1" applyBorder="1" applyAlignment="1">
      <alignment horizontal="center" vertical="center"/>
    </xf>
    <xf numFmtId="0" fontId="6" fillId="0" borderId="182" xfId="43" applyFont="1" applyBorder="1" applyAlignment="1">
      <alignment horizontal="center" vertical="center"/>
    </xf>
    <xf numFmtId="0" fontId="6" fillId="0" borderId="180" xfId="43" applyFont="1" applyBorder="1" applyAlignment="1">
      <alignment horizontal="center" vertical="center"/>
    </xf>
    <xf numFmtId="0" fontId="6" fillId="0" borderId="176" xfId="43" applyFont="1" applyBorder="1" applyAlignment="1">
      <alignment horizontal="center" vertical="center"/>
    </xf>
    <xf numFmtId="0" fontId="6" fillId="0" borderId="173" xfId="43" applyFont="1" applyBorder="1" applyAlignment="1">
      <alignment horizontal="center" vertical="center"/>
    </xf>
    <xf numFmtId="0" fontId="6" fillId="0" borderId="170" xfId="43" applyFont="1" applyBorder="1" applyAlignment="1">
      <alignment horizontal="center" vertical="center"/>
    </xf>
    <xf numFmtId="0" fontId="6" fillId="0" borderId="167" xfId="43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新人大会結果（決勝リーグも）２１" xfId="43" xr:uid="{DCA0E228-FE43-4E61-8A64-B3A43D6541D8}"/>
    <cellStyle name="標準_対戦記録用紙" xfId="41" xr:uid="{44D47489-0798-49CD-AA3A-D2E59D228070}"/>
    <cellStyle name="良い" xfId="42" builtinId="26" customBuiltin="1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22</xdr:row>
      <xdr:rowOff>0</xdr:rowOff>
    </xdr:from>
    <xdr:to>
      <xdr:col>36</xdr:col>
      <xdr:colOff>0</xdr:colOff>
      <xdr:row>22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5ECEAFF1-C49D-2BF9-7A54-BED6F08FD053}"/>
            </a:ext>
          </a:extLst>
        </xdr:cNvPr>
        <xdr:cNvSpPr>
          <a:spLocks noChangeShapeType="1"/>
        </xdr:cNvSpPr>
      </xdr:nvSpPr>
      <xdr:spPr bwMode="auto">
        <a:xfrm>
          <a:off x="5981700" y="26441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36</xdr:col>
      <xdr:colOff>0</xdr:colOff>
      <xdr:row>28</xdr:row>
      <xdr:rowOff>0</xdr:rowOff>
    </xdr:to>
    <xdr:sp macro="" textlink="">
      <xdr:nvSpPr>
        <xdr:cNvPr id="4350" name="Line 2">
          <a:extLst>
            <a:ext uri="{FF2B5EF4-FFF2-40B4-BE49-F238E27FC236}">
              <a16:creationId xmlns:a16="http://schemas.microsoft.com/office/drawing/2014/main" id="{4DF8B879-5DC9-0F67-FE75-B18CE47FFBAA}"/>
            </a:ext>
          </a:extLst>
        </xdr:cNvPr>
        <xdr:cNvSpPr>
          <a:spLocks noChangeShapeType="1"/>
        </xdr:cNvSpPr>
      </xdr:nvSpPr>
      <xdr:spPr bwMode="auto">
        <a:xfrm>
          <a:off x="5981700" y="31470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</xdr:row>
      <xdr:rowOff>0</xdr:rowOff>
    </xdr:from>
    <xdr:to>
      <xdr:col>44</xdr:col>
      <xdr:colOff>0</xdr:colOff>
      <xdr:row>12</xdr:row>
      <xdr:rowOff>0</xdr:rowOff>
    </xdr:to>
    <xdr:sp macro="" textlink="">
      <xdr:nvSpPr>
        <xdr:cNvPr id="4351" name="Line 3">
          <a:extLst>
            <a:ext uri="{FF2B5EF4-FFF2-40B4-BE49-F238E27FC236}">
              <a16:creationId xmlns:a16="http://schemas.microsoft.com/office/drawing/2014/main" id="{7DA03B38-F4CB-FFE2-E036-07EF91021DE6}"/>
            </a:ext>
          </a:extLst>
        </xdr:cNvPr>
        <xdr:cNvSpPr>
          <a:spLocks noChangeShapeType="1"/>
        </xdr:cNvSpPr>
      </xdr:nvSpPr>
      <xdr:spPr bwMode="auto">
        <a:xfrm>
          <a:off x="7940040" y="18059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sp macro="" textlink="">
      <xdr:nvSpPr>
        <xdr:cNvPr id="4352" name="Line 4">
          <a:extLst>
            <a:ext uri="{FF2B5EF4-FFF2-40B4-BE49-F238E27FC236}">
              <a16:creationId xmlns:a16="http://schemas.microsoft.com/office/drawing/2014/main" id="{DDBCEC3F-5520-4577-0944-14351174A9FA}"/>
            </a:ext>
          </a:extLst>
        </xdr:cNvPr>
        <xdr:cNvSpPr>
          <a:spLocks noChangeShapeType="1"/>
        </xdr:cNvSpPr>
      </xdr:nvSpPr>
      <xdr:spPr bwMode="auto">
        <a:xfrm>
          <a:off x="7940040" y="76733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96</xdr:row>
      <xdr:rowOff>0</xdr:rowOff>
    </xdr:from>
    <xdr:to>
      <xdr:col>36</xdr:col>
      <xdr:colOff>0</xdr:colOff>
      <xdr:row>96</xdr:row>
      <xdr:rowOff>0</xdr:rowOff>
    </xdr:to>
    <xdr:sp macro="" textlink="">
      <xdr:nvSpPr>
        <xdr:cNvPr id="4353" name="Line 5">
          <a:extLst>
            <a:ext uri="{FF2B5EF4-FFF2-40B4-BE49-F238E27FC236}">
              <a16:creationId xmlns:a16="http://schemas.microsoft.com/office/drawing/2014/main" id="{B3C58155-14FF-79E1-B756-43C4964D6721}"/>
            </a:ext>
          </a:extLst>
        </xdr:cNvPr>
        <xdr:cNvSpPr>
          <a:spLocks noChangeShapeType="1"/>
        </xdr:cNvSpPr>
      </xdr:nvSpPr>
      <xdr:spPr bwMode="auto">
        <a:xfrm>
          <a:off x="5981700" y="88468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4956B96A-6607-EABD-8168-92F9D0B21BE0}"/>
            </a:ext>
          </a:extLst>
        </xdr:cNvPr>
        <xdr:cNvSpPr txBox="1">
          <a:spLocks noChangeArrowheads="1"/>
        </xdr:cNvSpPr>
      </xdr:nvSpPr>
      <xdr:spPr bwMode="auto">
        <a:xfrm>
          <a:off x="2562225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49AB298D-F79F-BC22-60D0-4D002D98D6D1}"/>
            </a:ext>
          </a:extLst>
        </xdr:cNvPr>
        <xdr:cNvSpPr txBox="1">
          <a:spLocks noChangeArrowheads="1"/>
        </xdr:cNvSpPr>
      </xdr:nvSpPr>
      <xdr:spPr bwMode="auto">
        <a:xfrm>
          <a:off x="2562225" y="2466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4105" name="Text Box 9">
          <a:extLst>
            <a:ext uri="{FF2B5EF4-FFF2-40B4-BE49-F238E27FC236}">
              <a16:creationId xmlns:a16="http://schemas.microsoft.com/office/drawing/2014/main" id="{AAFDDBA2-9245-43F5-0DE6-F0625C0060D4}"/>
            </a:ext>
          </a:extLst>
        </xdr:cNvPr>
        <xdr:cNvSpPr txBox="1">
          <a:spLocks noChangeArrowheads="1"/>
        </xdr:cNvSpPr>
      </xdr:nvSpPr>
      <xdr:spPr bwMode="auto">
        <a:xfrm>
          <a:off x="2762250" y="2809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36DD4008-8E8A-3C72-15F7-2929863418E8}"/>
            </a:ext>
          </a:extLst>
        </xdr:cNvPr>
        <xdr:cNvSpPr txBox="1">
          <a:spLocks noChangeArrowheads="1"/>
        </xdr:cNvSpPr>
      </xdr:nvSpPr>
      <xdr:spPr bwMode="auto">
        <a:xfrm>
          <a:off x="2762250" y="3838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69B13D64-A977-1B30-778F-792D56CE2BE0}"/>
            </a:ext>
          </a:extLst>
        </xdr:cNvPr>
        <xdr:cNvSpPr txBox="1">
          <a:spLocks noChangeArrowheads="1"/>
        </xdr:cNvSpPr>
      </xdr:nvSpPr>
      <xdr:spPr bwMode="auto">
        <a:xfrm>
          <a:off x="2562225" y="4181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03A34EA7-47E6-B61B-FCFE-7B0E9B023D36}"/>
            </a:ext>
          </a:extLst>
        </xdr:cNvPr>
        <xdr:cNvSpPr txBox="1">
          <a:spLocks noChangeArrowheads="1"/>
        </xdr:cNvSpPr>
      </xdr:nvSpPr>
      <xdr:spPr bwMode="auto">
        <a:xfrm>
          <a:off x="2562225" y="4867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2CD2E06B-ACA4-85A7-13B4-DB6E89910856}"/>
            </a:ext>
          </a:extLst>
        </xdr:cNvPr>
        <xdr:cNvSpPr txBox="1">
          <a:spLocks noChangeArrowheads="1"/>
        </xdr:cNvSpPr>
      </xdr:nvSpPr>
      <xdr:spPr bwMode="auto">
        <a:xfrm>
          <a:off x="2962275" y="4524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11</xdr:col>
      <xdr:colOff>0</xdr:colOff>
      <xdr:row>71</xdr:row>
      <xdr:rowOff>0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id="{989F1C0D-5E6F-F941-773D-DBF93230298C}"/>
            </a:ext>
          </a:extLst>
        </xdr:cNvPr>
        <xdr:cNvSpPr txBox="1">
          <a:spLocks noChangeArrowheads="1"/>
        </xdr:cNvSpPr>
      </xdr:nvSpPr>
      <xdr:spPr bwMode="auto">
        <a:xfrm>
          <a:off x="2562225" y="6581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79</xdr:row>
      <xdr:rowOff>0</xdr:rowOff>
    </xdr:from>
    <xdr:to>
      <xdr:col>12</xdr:col>
      <xdr:colOff>0</xdr:colOff>
      <xdr:row>83</xdr:row>
      <xdr:rowOff>0</xdr:rowOff>
    </xdr:to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48E78302-5C28-4EB5-1FF5-A58590EFC6E5}"/>
            </a:ext>
          </a:extLst>
        </xdr:cNvPr>
        <xdr:cNvSpPr txBox="1">
          <a:spLocks noChangeArrowheads="1"/>
        </xdr:cNvSpPr>
      </xdr:nvSpPr>
      <xdr:spPr bwMode="auto">
        <a:xfrm>
          <a:off x="2762250" y="7610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83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4112" name="Text Box 16">
          <a:extLst>
            <a:ext uri="{FF2B5EF4-FFF2-40B4-BE49-F238E27FC236}">
              <a16:creationId xmlns:a16="http://schemas.microsoft.com/office/drawing/2014/main" id="{873E92B5-06E3-AA2A-EA75-C8845D4E9390}"/>
            </a:ext>
          </a:extLst>
        </xdr:cNvPr>
        <xdr:cNvSpPr txBox="1">
          <a:spLocks noChangeArrowheads="1"/>
        </xdr:cNvSpPr>
      </xdr:nvSpPr>
      <xdr:spPr bwMode="auto">
        <a:xfrm>
          <a:off x="2562225" y="7953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71</xdr:row>
      <xdr:rowOff>0</xdr:rowOff>
    </xdr:from>
    <xdr:to>
      <xdr:col>13</xdr:col>
      <xdr:colOff>0</xdr:colOff>
      <xdr:row>75</xdr:row>
      <xdr:rowOff>0</xdr:rowOff>
    </xdr:to>
    <xdr:sp macro="" textlink="">
      <xdr:nvSpPr>
        <xdr:cNvPr id="4113" name="Text Box 17">
          <a:extLst>
            <a:ext uri="{FF2B5EF4-FFF2-40B4-BE49-F238E27FC236}">
              <a16:creationId xmlns:a16="http://schemas.microsoft.com/office/drawing/2014/main" id="{AAC7BED7-EB97-9A5C-697C-26BE58AFE6AE}"/>
            </a:ext>
          </a:extLst>
        </xdr:cNvPr>
        <xdr:cNvSpPr txBox="1">
          <a:spLocks noChangeArrowheads="1"/>
        </xdr:cNvSpPr>
      </xdr:nvSpPr>
      <xdr:spPr bwMode="auto">
        <a:xfrm>
          <a:off x="2962275" y="6924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95</xdr:row>
      <xdr:rowOff>0</xdr:rowOff>
    </xdr:from>
    <xdr:to>
      <xdr:col>11</xdr:col>
      <xdr:colOff>0</xdr:colOff>
      <xdr:row>99</xdr:row>
      <xdr:rowOff>0</xdr:rowOff>
    </xdr:to>
    <xdr:sp macro="" textlink="">
      <xdr:nvSpPr>
        <xdr:cNvPr id="4114" name="Text Box 18">
          <a:extLst>
            <a:ext uri="{FF2B5EF4-FFF2-40B4-BE49-F238E27FC236}">
              <a16:creationId xmlns:a16="http://schemas.microsoft.com/office/drawing/2014/main" id="{1D64F7BB-4C37-724B-B186-C71AAED30FA0}"/>
            </a:ext>
          </a:extLst>
        </xdr:cNvPr>
        <xdr:cNvSpPr txBox="1">
          <a:spLocks noChangeArrowheads="1"/>
        </xdr:cNvSpPr>
      </xdr:nvSpPr>
      <xdr:spPr bwMode="auto">
        <a:xfrm>
          <a:off x="2562225" y="8982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103</xdr:row>
      <xdr:rowOff>0</xdr:rowOff>
    </xdr:from>
    <xdr:to>
      <xdr:col>11</xdr:col>
      <xdr:colOff>0</xdr:colOff>
      <xdr:row>107</xdr:row>
      <xdr:rowOff>0</xdr:rowOff>
    </xdr:to>
    <xdr:sp macro="" textlink="">
      <xdr:nvSpPr>
        <xdr:cNvPr id="4115" name="Text Box 19">
          <a:extLst>
            <a:ext uri="{FF2B5EF4-FFF2-40B4-BE49-F238E27FC236}">
              <a16:creationId xmlns:a16="http://schemas.microsoft.com/office/drawing/2014/main" id="{C793659E-E390-8A15-7519-03DED0F8395B}"/>
            </a:ext>
          </a:extLst>
        </xdr:cNvPr>
        <xdr:cNvSpPr txBox="1">
          <a:spLocks noChangeArrowheads="1"/>
        </xdr:cNvSpPr>
      </xdr:nvSpPr>
      <xdr:spPr bwMode="auto">
        <a:xfrm>
          <a:off x="2562225" y="9667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4116" name="Text Box 20">
          <a:extLst>
            <a:ext uri="{FF2B5EF4-FFF2-40B4-BE49-F238E27FC236}">
              <a16:creationId xmlns:a16="http://schemas.microsoft.com/office/drawing/2014/main" id="{90A917F4-E4DB-9380-F59A-2F0235BBF0CD}"/>
            </a:ext>
          </a:extLst>
        </xdr:cNvPr>
        <xdr:cNvSpPr txBox="1">
          <a:spLocks noChangeArrowheads="1"/>
        </xdr:cNvSpPr>
      </xdr:nvSpPr>
      <xdr:spPr bwMode="auto">
        <a:xfrm>
          <a:off x="2762250" y="8639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85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D09A9B29-B204-BEF2-DB22-B88D2A00678A}"/>
            </a:ext>
          </a:extLst>
        </xdr:cNvPr>
        <xdr:cNvSpPr txBox="1">
          <a:spLocks noChangeArrowheads="1"/>
        </xdr:cNvSpPr>
      </xdr:nvSpPr>
      <xdr:spPr bwMode="auto">
        <a:xfrm>
          <a:off x="3162300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27</xdr:col>
      <xdr:colOff>0</xdr:colOff>
      <xdr:row>23</xdr:row>
      <xdr:rowOff>0</xdr:rowOff>
    </xdr:to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2875DE8F-A7E0-C010-2AE2-F04F7F74A775}"/>
            </a:ext>
          </a:extLst>
        </xdr:cNvPr>
        <xdr:cNvSpPr txBox="1">
          <a:spLocks noChangeArrowheads="1"/>
        </xdr:cNvSpPr>
      </xdr:nvSpPr>
      <xdr:spPr bwMode="auto">
        <a:xfrm>
          <a:off x="5762625" y="2466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4119" name="Text Box 23">
          <a:extLst>
            <a:ext uri="{FF2B5EF4-FFF2-40B4-BE49-F238E27FC236}">
              <a16:creationId xmlns:a16="http://schemas.microsoft.com/office/drawing/2014/main" id="{DC3EE27A-722D-54C5-D781-3A948AE77412}"/>
            </a:ext>
          </a:extLst>
        </xdr:cNvPr>
        <xdr:cNvSpPr txBox="1">
          <a:spLocks noChangeArrowheads="1"/>
        </xdr:cNvSpPr>
      </xdr:nvSpPr>
      <xdr:spPr bwMode="auto">
        <a:xfrm>
          <a:off x="5562600" y="2809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4120" name="Text Box 24">
          <a:extLst>
            <a:ext uri="{FF2B5EF4-FFF2-40B4-BE49-F238E27FC236}">
              <a16:creationId xmlns:a16="http://schemas.microsoft.com/office/drawing/2014/main" id="{F3FDDBBB-B9B2-3154-EB8B-E47F819F1D12}"/>
            </a:ext>
          </a:extLst>
        </xdr:cNvPr>
        <xdr:cNvSpPr txBox="1">
          <a:spLocks noChangeArrowheads="1"/>
        </xdr:cNvSpPr>
      </xdr:nvSpPr>
      <xdr:spPr bwMode="auto">
        <a:xfrm>
          <a:off x="5762625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4121" name="Text Box 25">
          <a:extLst>
            <a:ext uri="{FF2B5EF4-FFF2-40B4-BE49-F238E27FC236}">
              <a16:creationId xmlns:a16="http://schemas.microsoft.com/office/drawing/2014/main" id="{90DE300E-17D9-F69B-BDA1-915C29CB1062}"/>
            </a:ext>
          </a:extLst>
        </xdr:cNvPr>
        <xdr:cNvSpPr txBox="1">
          <a:spLocks noChangeArrowheads="1"/>
        </xdr:cNvSpPr>
      </xdr:nvSpPr>
      <xdr:spPr bwMode="auto">
        <a:xfrm>
          <a:off x="5562600" y="3838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27</xdr:col>
      <xdr:colOff>0</xdr:colOff>
      <xdr:row>43</xdr:row>
      <xdr:rowOff>0</xdr:rowOff>
    </xdr:to>
    <xdr:sp macro="" textlink="">
      <xdr:nvSpPr>
        <xdr:cNvPr id="4122" name="Text Box 26">
          <a:extLst>
            <a:ext uri="{FF2B5EF4-FFF2-40B4-BE49-F238E27FC236}">
              <a16:creationId xmlns:a16="http://schemas.microsoft.com/office/drawing/2014/main" id="{7518BF77-3D93-9A8D-EC13-6551A9E3FB59}"/>
            </a:ext>
          </a:extLst>
        </xdr:cNvPr>
        <xdr:cNvSpPr txBox="1">
          <a:spLocks noChangeArrowheads="1"/>
        </xdr:cNvSpPr>
      </xdr:nvSpPr>
      <xdr:spPr bwMode="auto">
        <a:xfrm>
          <a:off x="5762625" y="4181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47</xdr:row>
      <xdr:rowOff>0</xdr:rowOff>
    </xdr:from>
    <xdr:to>
      <xdr:col>27</xdr:col>
      <xdr:colOff>0</xdr:colOff>
      <xdr:row>51</xdr:row>
      <xdr:rowOff>0</xdr:rowOff>
    </xdr:to>
    <xdr:sp macro="" textlink="">
      <xdr:nvSpPr>
        <xdr:cNvPr id="4123" name="Text Box 27">
          <a:extLst>
            <a:ext uri="{FF2B5EF4-FFF2-40B4-BE49-F238E27FC236}">
              <a16:creationId xmlns:a16="http://schemas.microsoft.com/office/drawing/2014/main" id="{87CA2859-2560-F880-8D54-D7F2B2C9A209}"/>
            </a:ext>
          </a:extLst>
        </xdr:cNvPr>
        <xdr:cNvSpPr txBox="1">
          <a:spLocks noChangeArrowheads="1"/>
        </xdr:cNvSpPr>
      </xdr:nvSpPr>
      <xdr:spPr bwMode="auto">
        <a:xfrm>
          <a:off x="5762625" y="4867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25</xdr:col>
      <xdr:colOff>0</xdr:colOff>
      <xdr:row>47</xdr:row>
      <xdr:rowOff>0</xdr:rowOff>
    </xdr:to>
    <xdr:sp macro="" textlink="">
      <xdr:nvSpPr>
        <xdr:cNvPr id="4124" name="Text Box 28">
          <a:extLst>
            <a:ext uri="{FF2B5EF4-FFF2-40B4-BE49-F238E27FC236}">
              <a16:creationId xmlns:a16="http://schemas.microsoft.com/office/drawing/2014/main" id="{E072B117-8049-1224-5E33-A5477223A7F3}"/>
            </a:ext>
          </a:extLst>
        </xdr:cNvPr>
        <xdr:cNvSpPr txBox="1">
          <a:spLocks noChangeArrowheads="1"/>
        </xdr:cNvSpPr>
      </xdr:nvSpPr>
      <xdr:spPr bwMode="auto">
        <a:xfrm>
          <a:off x="5362575" y="4524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27</xdr:col>
      <xdr:colOff>0</xdr:colOff>
      <xdr:row>79</xdr:row>
      <xdr:rowOff>0</xdr:rowOff>
    </xdr:to>
    <xdr:sp macro="" textlink="">
      <xdr:nvSpPr>
        <xdr:cNvPr id="4125" name="Text Box 29">
          <a:extLst>
            <a:ext uri="{FF2B5EF4-FFF2-40B4-BE49-F238E27FC236}">
              <a16:creationId xmlns:a16="http://schemas.microsoft.com/office/drawing/2014/main" id="{D95EF241-A0DC-E9F2-5FFF-ACDDBE0DAA7A}"/>
            </a:ext>
          </a:extLst>
        </xdr:cNvPr>
        <xdr:cNvSpPr txBox="1">
          <a:spLocks noChangeArrowheads="1"/>
        </xdr:cNvSpPr>
      </xdr:nvSpPr>
      <xdr:spPr bwMode="auto">
        <a:xfrm>
          <a:off x="5762625" y="7267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67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4126" name="Text Box 30">
          <a:extLst>
            <a:ext uri="{FF2B5EF4-FFF2-40B4-BE49-F238E27FC236}">
              <a16:creationId xmlns:a16="http://schemas.microsoft.com/office/drawing/2014/main" id="{7085977A-25C3-42D3-B873-15DB8734C3CA}"/>
            </a:ext>
          </a:extLst>
        </xdr:cNvPr>
        <xdr:cNvSpPr txBox="1">
          <a:spLocks noChangeArrowheads="1"/>
        </xdr:cNvSpPr>
      </xdr:nvSpPr>
      <xdr:spPr bwMode="auto">
        <a:xfrm>
          <a:off x="5762625" y="6581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4127" name="Text Box 31">
          <a:extLst>
            <a:ext uri="{FF2B5EF4-FFF2-40B4-BE49-F238E27FC236}">
              <a16:creationId xmlns:a16="http://schemas.microsoft.com/office/drawing/2014/main" id="{30C62067-2EC4-888B-3B08-F9BC36FB2C6F}"/>
            </a:ext>
          </a:extLst>
        </xdr:cNvPr>
        <xdr:cNvSpPr txBox="1">
          <a:spLocks noChangeArrowheads="1"/>
        </xdr:cNvSpPr>
      </xdr:nvSpPr>
      <xdr:spPr bwMode="auto">
        <a:xfrm>
          <a:off x="5562600" y="7610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27</xdr:col>
      <xdr:colOff>0</xdr:colOff>
      <xdr:row>91</xdr:row>
      <xdr:rowOff>0</xdr:rowOff>
    </xdr:to>
    <xdr:sp macro="" textlink="">
      <xdr:nvSpPr>
        <xdr:cNvPr id="4128" name="Text Box 32">
          <a:extLst>
            <a:ext uri="{FF2B5EF4-FFF2-40B4-BE49-F238E27FC236}">
              <a16:creationId xmlns:a16="http://schemas.microsoft.com/office/drawing/2014/main" id="{120FF425-DF88-B5F1-409A-39AA20CD328D}"/>
            </a:ext>
          </a:extLst>
        </xdr:cNvPr>
        <xdr:cNvSpPr txBox="1">
          <a:spLocks noChangeArrowheads="1"/>
        </xdr:cNvSpPr>
      </xdr:nvSpPr>
      <xdr:spPr bwMode="auto">
        <a:xfrm>
          <a:off x="5762625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95</xdr:row>
      <xdr:rowOff>0</xdr:rowOff>
    </xdr:to>
    <xdr:sp macro="" textlink="">
      <xdr:nvSpPr>
        <xdr:cNvPr id="4129" name="Text Box 33">
          <a:extLst>
            <a:ext uri="{FF2B5EF4-FFF2-40B4-BE49-F238E27FC236}">
              <a16:creationId xmlns:a16="http://schemas.microsoft.com/office/drawing/2014/main" id="{B540469E-03D7-3985-BAB9-AFD3BD1E231D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101</xdr:row>
      <xdr:rowOff>0</xdr:rowOff>
    </xdr:from>
    <xdr:to>
      <xdr:col>27</xdr:col>
      <xdr:colOff>0</xdr:colOff>
      <xdr:row>105</xdr:row>
      <xdr:rowOff>0</xdr:rowOff>
    </xdr:to>
    <xdr:sp macro="" textlink="">
      <xdr:nvSpPr>
        <xdr:cNvPr id="4130" name="Text Box 34">
          <a:extLst>
            <a:ext uri="{FF2B5EF4-FFF2-40B4-BE49-F238E27FC236}">
              <a16:creationId xmlns:a16="http://schemas.microsoft.com/office/drawing/2014/main" id="{24E07279-5C91-59A3-A55A-E1691EFCFB9E}"/>
            </a:ext>
          </a:extLst>
        </xdr:cNvPr>
        <xdr:cNvSpPr txBox="1">
          <a:spLocks noChangeArrowheads="1"/>
        </xdr:cNvSpPr>
      </xdr:nvSpPr>
      <xdr:spPr bwMode="auto">
        <a:xfrm>
          <a:off x="5762625" y="94964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25</xdr:col>
      <xdr:colOff>0</xdr:colOff>
      <xdr:row>101</xdr:row>
      <xdr:rowOff>0</xdr:rowOff>
    </xdr:to>
    <xdr:sp macro="" textlink="">
      <xdr:nvSpPr>
        <xdr:cNvPr id="4131" name="Text Box 35">
          <a:extLst>
            <a:ext uri="{FF2B5EF4-FFF2-40B4-BE49-F238E27FC236}">
              <a16:creationId xmlns:a16="http://schemas.microsoft.com/office/drawing/2014/main" id="{63A82903-6836-FBE5-59CF-500A9F6BE591}"/>
            </a:ext>
          </a:extLst>
        </xdr:cNvPr>
        <xdr:cNvSpPr txBox="1">
          <a:spLocks noChangeArrowheads="1"/>
        </xdr:cNvSpPr>
      </xdr:nvSpPr>
      <xdr:spPr bwMode="auto">
        <a:xfrm>
          <a:off x="5362575" y="9153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85</xdr:row>
      <xdr:rowOff>0</xdr:rowOff>
    </xdr:from>
    <xdr:to>
      <xdr:col>24</xdr:col>
      <xdr:colOff>0</xdr:colOff>
      <xdr:row>89</xdr:row>
      <xdr:rowOff>0</xdr:rowOff>
    </xdr:to>
    <xdr:sp macro="" textlink="">
      <xdr:nvSpPr>
        <xdr:cNvPr id="4132" name="Text Box 36">
          <a:extLst>
            <a:ext uri="{FF2B5EF4-FFF2-40B4-BE49-F238E27FC236}">
              <a16:creationId xmlns:a16="http://schemas.microsoft.com/office/drawing/2014/main" id="{BB279717-8230-1AA2-8A31-8EAB7B501AF5}"/>
            </a:ext>
          </a:extLst>
        </xdr:cNvPr>
        <xdr:cNvSpPr txBox="1">
          <a:spLocks noChangeArrowheads="1"/>
        </xdr:cNvSpPr>
      </xdr:nvSpPr>
      <xdr:spPr bwMode="auto">
        <a:xfrm>
          <a:off x="5162550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82C35690-F702-FBF8-D38A-213D3B823EB7}"/>
            </a:ext>
          </a:extLst>
        </xdr:cNvPr>
        <xdr:cNvSpPr txBox="1">
          <a:spLocks noChangeArrowheads="1"/>
        </xdr:cNvSpPr>
      </xdr:nvSpPr>
      <xdr:spPr bwMode="auto">
        <a:xfrm>
          <a:off x="11087100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23</xdr:row>
      <xdr:rowOff>0</xdr:rowOff>
    </xdr:from>
    <xdr:to>
      <xdr:col>49</xdr:col>
      <xdr:colOff>0</xdr:colOff>
      <xdr:row>27</xdr:row>
      <xdr:rowOff>0</xdr:rowOff>
    </xdr:to>
    <xdr:sp macro="" textlink="">
      <xdr:nvSpPr>
        <xdr:cNvPr id="4134" name="Text Box 38">
          <a:extLst>
            <a:ext uri="{FF2B5EF4-FFF2-40B4-BE49-F238E27FC236}">
              <a16:creationId xmlns:a16="http://schemas.microsoft.com/office/drawing/2014/main" id="{F84D4639-A4A4-7388-1650-EA642FB9CBE8}"/>
            </a:ext>
          </a:extLst>
        </xdr:cNvPr>
        <xdr:cNvSpPr txBox="1">
          <a:spLocks noChangeArrowheads="1"/>
        </xdr:cNvSpPr>
      </xdr:nvSpPr>
      <xdr:spPr bwMode="auto">
        <a:xfrm>
          <a:off x="11287125" y="2809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48</xdr:col>
      <xdr:colOff>0</xdr:colOff>
      <xdr:row>31</xdr:row>
      <xdr:rowOff>0</xdr:rowOff>
    </xdr:to>
    <xdr:sp macro="" textlink="">
      <xdr:nvSpPr>
        <xdr:cNvPr id="4135" name="Text Box 39">
          <a:extLst>
            <a:ext uri="{FF2B5EF4-FFF2-40B4-BE49-F238E27FC236}">
              <a16:creationId xmlns:a16="http://schemas.microsoft.com/office/drawing/2014/main" id="{D83CBFD7-8E45-3D83-D709-24ED74F5C72A}"/>
            </a:ext>
          </a:extLst>
        </xdr:cNvPr>
        <xdr:cNvSpPr txBox="1">
          <a:spLocks noChangeArrowheads="1"/>
        </xdr:cNvSpPr>
      </xdr:nvSpPr>
      <xdr:spPr bwMode="auto">
        <a:xfrm>
          <a:off x="11087100" y="3152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4136" name="Text Box 40">
          <a:extLst>
            <a:ext uri="{FF2B5EF4-FFF2-40B4-BE49-F238E27FC236}">
              <a16:creationId xmlns:a16="http://schemas.microsoft.com/office/drawing/2014/main" id="{99FFDE1B-5299-E2CE-7EA9-0AF4692090E6}"/>
            </a:ext>
          </a:extLst>
        </xdr:cNvPr>
        <xdr:cNvSpPr txBox="1">
          <a:spLocks noChangeArrowheads="1"/>
        </xdr:cNvSpPr>
      </xdr:nvSpPr>
      <xdr:spPr bwMode="auto">
        <a:xfrm>
          <a:off x="11287125" y="3838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43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4137" name="Text Box 41">
          <a:extLst>
            <a:ext uri="{FF2B5EF4-FFF2-40B4-BE49-F238E27FC236}">
              <a16:creationId xmlns:a16="http://schemas.microsoft.com/office/drawing/2014/main" id="{EB622F73-8F90-F80A-8B4D-F654E0DFA27B}"/>
            </a:ext>
          </a:extLst>
        </xdr:cNvPr>
        <xdr:cNvSpPr txBox="1">
          <a:spLocks noChangeArrowheads="1"/>
        </xdr:cNvSpPr>
      </xdr:nvSpPr>
      <xdr:spPr bwMode="auto">
        <a:xfrm>
          <a:off x="11487150" y="4524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47</xdr:row>
      <xdr:rowOff>0</xdr:rowOff>
    </xdr:from>
    <xdr:to>
      <xdr:col>48</xdr:col>
      <xdr:colOff>0</xdr:colOff>
      <xdr:row>51</xdr:row>
      <xdr:rowOff>0</xdr:rowOff>
    </xdr:to>
    <xdr:sp macro="" textlink="">
      <xdr:nvSpPr>
        <xdr:cNvPr id="4138" name="Text Box 42">
          <a:extLst>
            <a:ext uri="{FF2B5EF4-FFF2-40B4-BE49-F238E27FC236}">
              <a16:creationId xmlns:a16="http://schemas.microsoft.com/office/drawing/2014/main" id="{AB99829B-7942-8186-E6B1-4B5AE397F351}"/>
            </a:ext>
          </a:extLst>
        </xdr:cNvPr>
        <xdr:cNvSpPr txBox="1">
          <a:spLocks noChangeArrowheads="1"/>
        </xdr:cNvSpPr>
      </xdr:nvSpPr>
      <xdr:spPr bwMode="auto">
        <a:xfrm>
          <a:off x="11087100" y="4867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39</xdr:row>
      <xdr:rowOff>0</xdr:rowOff>
    </xdr:from>
    <xdr:to>
      <xdr:col>48</xdr:col>
      <xdr:colOff>0</xdr:colOff>
      <xdr:row>43</xdr:row>
      <xdr:rowOff>0</xdr:rowOff>
    </xdr:to>
    <xdr:sp macro="" textlink="">
      <xdr:nvSpPr>
        <xdr:cNvPr id="4139" name="Text Box 43">
          <a:extLst>
            <a:ext uri="{FF2B5EF4-FFF2-40B4-BE49-F238E27FC236}">
              <a16:creationId xmlns:a16="http://schemas.microsoft.com/office/drawing/2014/main" id="{F472BCEF-D643-0BAF-689D-0ADF0B8324A1}"/>
            </a:ext>
          </a:extLst>
        </xdr:cNvPr>
        <xdr:cNvSpPr txBox="1">
          <a:spLocks noChangeArrowheads="1"/>
        </xdr:cNvSpPr>
      </xdr:nvSpPr>
      <xdr:spPr bwMode="auto">
        <a:xfrm>
          <a:off x="11087100" y="4181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67</xdr:row>
      <xdr:rowOff>0</xdr:rowOff>
    </xdr:from>
    <xdr:to>
      <xdr:col>48</xdr:col>
      <xdr:colOff>0</xdr:colOff>
      <xdr:row>71</xdr:row>
      <xdr:rowOff>0</xdr:rowOff>
    </xdr:to>
    <xdr:sp macro="" textlink="">
      <xdr:nvSpPr>
        <xdr:cNvPr id="4140" name="Text Box 44">
          <a:extLst>
            <a:ext uri="{FF2B5EF4-FFF2-40B4-BE49-F238E27FC236}">
              <a16:creationId xmlns:a16="http://schemas.microsoft.com/office/drawing/2014/main" id="{85FDF86D-D876-8B62-E190-1522F981708E}"/>
            </a:ext>
          </a:extLst>
        </xdr:cNvPr>
        <xdr:cNvSpPr txBox="1">
          <a:spLocks noChangeArrowheads="1"/>
        </xdr:cNvSpPr>
      </xdr:nvSpPr>
      <xdr:spPr bwMode="auto">
        <a:xfrm>
          <a:off x="11087100" y="6581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75</xdr:row>
      <xdr:rowOff>0</xdr:rowOff>
    </xdr:from>
    <xdr:to>
      <xdr:col>48</xdr:col>
      <xdr:colOff>0</xdr:colOff>
      <xdr:row>79</xdr:row>
      <xdr:rowOff>0</xdr:rowOff>
    </xdr:to>
    <xdr:sp macro="" textlink="">
      <xdr:nvSpPr>
        <xdr:cNvPr id="4141" name="Text Box 45">
          <a:extLst>
            <a:ext uri="{FF2B5EF4-FFF2-40B4-BE49-F238E27FC236}">
              <a16:creationId xmlns:a16="http://schemas.microsoft.com/office/drawing/2014/main" id="{225F6835-382F-341D-4598-3A077A85567F}"/>
            </a:ext>
          </a:extLst>
        </xdr:cNvPr>
        <xdr:cNvSpPr txBox="1">
          <a:spLocks noChangeArrowheads="1"/>
        </xdr:cNvSpPr>
      </xdr:nvSpPr>
      <xdr:spPr bwMode="auto">
        <a:xfrm>
          <a:off x="11087100" y="7267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71</xdr:row>
      <xdr:rowOff>0</xdr:rowOff>
    </xdr:from>
    <xdr:to>
      <xdr:col>50</xdr:col>
      <xdr:colOff>0</xdr:colOff>
      <xdr:row>75</xdr:row>
      <xdr:rowOff>0</xdr:rowOff>
    </xdr:to>
    <xdr:sp macro="" textlink="">
      <xdr:nvSpPr>
        <xdr:cNvPr id="4142" name="Text Box 46">
          <a:extLst>
            <a:ext uri="{FF2B5EF4-FFF2-40B4-BE49-F238E27FC236}">
              <a16:creationId xmlns:a16="http://schemas.microsoft.com/office/drawing/2014/main" id="{490989AD-BB6A-1949-BEC6-C47A6889CDA0}"/>
            </a:ext>
          </a:extLst>
        </xdr:cNvPr>
        <xdr:cNvSpPr txBox="1">
          <a:spLocks noChangeArrowheads="1"/>
        </xdr:cNvSpPr>
      </xdr:nvSpPr>
      <xdr:spPr bwMode="auto">
        <a:xfrm>
          <a:off x="11487150" y="6924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87</xdr:row>
      <xdr:rowOff>0</xdr:rowOff>
    </xdr:from>
    <xdr:to>
      <xdr:col>48</xdr:col>
      <xdr:colOff>0</xdr:colOff>
      <xdr:row>91</xdr:row>
      <xdr:rowOff>0</xdr:rowOff>
    </xdr:to>
    <xdr:sp macro="" textlink="">
      <xdr:nvSpPr>
        <xdr:cNvPr id="4143" name="Text Box 47">
          <a:extLst>
            <a:ext uri="{FF2B5EF4-FFF2-40B4-BE49-F238E27FC236}">
              <a16:creationId xmlns:a16="http://schemas.microsoft.com/office/drawing/2014/main" id="{9B83D77C-D35B-4789-1339-2D22C4872F3B}"/>
            </a:ext>
          </a:extLst>
        </xdr:cNvPr>
        <xdr:cNvSpPr txBox="1">
          <a:spLocks noChangeArrowheads="1"/>
        </xdr:cNvSpPr>
      </xdr:nvSpPr>
      <xdr:spPr bwMode="auto">
        <a:xfrm>
          <a:off x="11087100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91</xdr:row>
      <xdr:rowOff>0</xdr:rowOff>
    </xdr:from>
    <xdr:to>
      <xdr:col>49</xdr:col>
      <xdr:colOff>0</xdr:colOff>
      <xdr:row>95</xdr:row>
      <xdr:rowOff>0</xdr:rowOff>
    </xdr:to>
    <xdr:sp macro="" textlink="">
      <xdr:nvSpPr>
        <xdr:cNvPr id="4144" name="Text Box 48">
          <a:extLst>
            <a:ext uri="{FF2B5EF4-FFF2-40B4-BE49-F238E27FC236}">
              <a16:creationId xmlns:a16="http://schemas.microsoft.com/office/drawing/2014/main" id="{75942990-C8EA-560E-D53C-119931E513D3}"/>
            </a:ext>
          </a:extLst>
        </xdr:cNvPr>
        <xdr:cNvSpPr txBox="1">
          <a:spLocks noChangeArrowheads="1"/>
        </xdr:cNvSpPr>
      </xdr:nvSpPr>
      <xdr:spPr bwMode="auto">
        <a:xfrm>
          <a:off x="11287125" y="8639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103</xdr:row>
      <xdr:rowOff>0</xdr:rowOff>
    </xdr:from>
    <xdr:to>
      <xdr:col>48</xdr:col>
      <xdr:colOff>0</xdr:colOff>
      <xdr:row>107</xdr:row>
      <xdr:rowOff>0</xdr:rowOff>
    </xdr:to>
    <xdr:sp macro="" textlink="">
      <xdr:nvSpPr>
        <xdr:cNvPr id="4145" name="Text Box 49">
          <a:extLst>
            <a:ext uri="{FF2B5EF4-FFF2-40B4-BE49-F238E27FC236}">
              <a16:creationId xmlns:a16="http://schemas.microsoft.com/office/drawing/2014/main" id="{88430D73-7822-6661-EBFB-05D378A8828A}"/>
            </a:ext>
          </a:extLst>
        </xdr:cNvPr>
        <xdr:cNvSpPr txBox="1">
          <a:spLocks noChangeArrowheads="1"/>
        </xdr:cNvSpPr>
      </xdr:nvSpPr>
      <xdr:spPr bwMode="auto">
        <a:xfrm>
          <a:off x="11087100" y="9667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4146" name="Text Box 50">
          <a:extLst>
            <a:ext uri="{FF2B5EF4-FFF2-40B4-BE49-F238E27FC236}">
              <a16:creationId xmlns:a16="http://schemas.microsoft.com/office/drawing/2014/main" id="{0E4BBED4-092E-BF89-4B26-A8EAD59B05E5}"/>
            </a:ext>
          </a:extLst>
        </xdr:cNvPr>
        <xdr:cNvSpPr txBox="1">
          <a:spLocks noChangeArrowheads="1"/>
        </xdr:cNvSpPr>
      </xdr:nvSpPr>
      <xdr:spPr bwMode="auto">
        <a:xfrm>
          <a:off x="14287500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4147" name="Text Box 51">
          <a:extLst>
            <a:ext uri="{FF2B5EF4-FFF2-40B4-BE49-F238E27FC236}">
              <a16:creationId xmlns:a16="http://schemas.microsoft.com/office/drawing/2014/main" id="{1D66DD19-45F8-56DF-5C81-5587D0EDA163}"/>
            </a:ext>
          </a:extLst>
        </xdr:cNvPr>
        <xdr:cNvSpPr txBox="1">
          <a:spLocks noChangeArrowheads="1"/>
        </xdr:cNvSpPr>
      </xdr:nvSpPr>
      <xdr:spPr bwMode="auto">
        <a:xfrm>
          <a:off x="14087475" y="29813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31</xdr:row>
      <xdr:rowOff>0</xdr:rowOff>
    </xdr:from>
    <xdr:to>
      <xdr:col>61</xdr:col>
      <xdr:colOff>0</xdr:colOff>
      <xdr:row>35</xdr:row>
      <xdr:rowOff>0</xdr:rowOff>
    </xdr:to>
    <xdr:sp macro="" textlink="">
      <xdr:nvSpPr>
        <xdr:cNvPr id="4148" name="Text Box 52">
          <a:extLst>
            <a:ext uri="{FF2B5EF4-FFF2-40B4-BE49-F238E27FC236}">
              <a16:creationId xmlns:a16="http://schemas.microsoft.com/office/drawing/2014/main" id="{F3AE1EA4-04FB-9D35-7C71-36EDB29977BF}"/>
            </a:ext>
          </a:extLst>
        </xdr:cNvPr>
        <xdr:cNvSpPr txBox="1">
          <a:spLocks noChangeArrowheads="1"/>
        </xdr:cNvSpPr>
      </xdr:nvSpPr>
      <xdr:spPr bwMode="auto">
        <a:xfrm>
          <a:off x="13687425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4149" name="Text Box 53">
          <a:extLst>
            <a:ext uri="{FF2B5EF4-FFF2-40B4-BE49-F238E27FC236}">
              <a16:creationId xmlns:a16="http://schemas.microsoft.com/office/drawing/2014/main" id="{D873F9FE-E30F-5B61-9689-8EA48D054A06}"/>
            </a:ext>
          </a:extLst>
        </xdr:cNvPr>
        <xdr:cNvSpPr txBox="1">
          <a:spLocks noChangeArrowheads="1"/>
        </xdr:cNvSpPr>
      </xdr:nvSpPr>
      <xdr:spPr bwMode="auto">
        <a:xfrm>
          <a:off x="13887450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21</xdr:row>
      <xdr:rowOff>0</xdr:rowOff>
    </xdr:from>
    <xdr:to>
      <xdr:col>64</xdr:col>
      <xdr:colOff>0</xdr:colOff>
      <xdr:row>25</xdr:row>
      <xdr:rowOff>0</xdr:rowOff>
    </xdr:to>
    <xdr:sp macro="" textlink="">
      <xdr:nvSpPr>
        <xdr:cNvPr id="4150" name="Text Box 54">
          <a:extLst>
            <a:ext uri="{FF2B5EF4-FFF2-40B4-BE49-F238E27FC236}">
              <a16:creationId xmlns:a16="http://schemas.microsoft.com/office/drawing/2014/main" id="{6E7B08AA-AAE9-C501-2E00-D14930A10AAF}"/>
            </a:ext>
          </a:extLst>
        </xdr:cNvPr>
        <xdr:cNvSpPr txBox="1">
          <a:spLocks noChangeArrowheads="1"/>
        </xdr:cNvSpPr>
      </xdr:nvSpPr>
      <xdr:spPr bwMode="auto">
        <a:xfrm>
          <a:off x="14287500" y="26384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37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4151" name="Text Box 55">
          <a:extLst>
            <a:ext uri="{FF2B5EF4-FFF2-40B4-BE49-F238E27FC236}">
              <a16:creationId xmlns:a16="http://schemas.microsoft.com/office/drawing/2014/main" id="{3829F07B-704F-FD9B-AFF7-A30204C79077}"/>
            </a:ext>
          </a:extLst>
        </xdr:cNvPr>
        <xdr:cNvSpPr txBox="1">
          <a:spLocks noChangeArrowheads="1"/>
        </xdr:cNvSpPr>
      </xdr:nvSpPr>
      <xdr:spPr bwMode="auto">
        <a:xfrm>
          <a:off x="14087475" y="40100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41</xdr:row>
      <xdr:rowOff>0</xdr:rowOff>
    </xdr:from>
    <xdr:to>
      <xdr:col>64</xdr:col>
      <xdr:colOff>0</xdr:colOff>
      <xdr:row>45</xdr:row>
      <xdr:rowOff>0</xdr:rowOff>
    </xdr:to>
    <xdr:sp macro="" textlink="">
      <xdr:nvSpPr>
        <xdr:cNvPr id="4152" name="Text Box 56">
          <a:extLst>
            <a:ext uri="{FF2B5EF4-FFF2-40B4-BE49-F238E27FC236}">
              <a16:creationId xmlns:a16="http://schemas.microsoft.com/office/drawing/2014/main" id="{77D2609E-5916-B5F2-10E2-A819567CF18B}"/>
            </a:ext>
          </a:extLst>
        </xdr:cNvPr>
        <xdr:cNvSpPr txBox="1">
          <a:spLocks noChangeArrowheads="1"/>
        </xdr:cNvSpPr>
      </xdr:nvSpPr>
      <xdr:spPr bwMode="auto">
        <a:xfrm>
          <a:off x="14287500" y="43529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49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4153" name="Text Box 57">
          <a:extLst>
            <a:ext uri="{FF2B5EF4-FFF2-40B4-BE49-F238E27FC236}">
              <a16:creationId xmlns:a16="http://schemas.microsoft.com/office/drawing/2014/main" id="{632B07BD-7C59-8D22-BA03-2161CC7BC63C}"/>
            </a:ext>
          </a:extLst>
        </xdr:cNvPr>
        <xdr:cNvSpPr txBox="1">
          <a:spLocks noChangeArrowheads="1"/>
        </xdr:cNvSpPr>
      </xdr:nvSpPr>
      <xdr:spPr bwMode="auto">
        <a:xfrm>
          <a:off x="14287500" y="5038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69</xdr:row>
      <xdr:rowOff>0</xdr:rowOff>
    </xdr:from>
    <xdr:to>
      <xdr:col>64</xdr:col>
      <xdr:colOff>0</xdr:colOff>
      <xdr:row>73</xdr:row>
      <xdr:rowOff>0</xdr:rowOff>
    </xdr:to>
    <xdr:sp macro="" textlink="">
      <xdr:nvSpPr>
        <xdr:cNvPr id="4154" name="Text Box 58">
          <a:extLst>
            <a:ext uri="{FF2B5EF4-FFF2-40B4-BE49-F238E27FC236}">
              <a16:creationId xmlns:a16="http://schemas.microsoft.com/office/drawing/2014/main" id="{19289AC5-FFC0-8B32-E2CA-8D00D661908A}"/>
            </a:ext>
          </a:extLst>
        </xdr:cNvPr>
        <xdr:cNvSpPr txBox="1">
          <a:spLocks noChangeArrowheads="1"/>
        </xdr:cNvSpPr>
      </xdr:nvSpPr>
      <xdr:spPr bwMode="auto">
        <a:xfrm>
          <a:off x="14287500" y="6753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62</xdr:col>
      <xdr:colOff>0</xdr:colOff>
      <xdr:row>77</xdr:row>
      <xdr:rowOff>0</xdr:rowOff>
    </xdr:to>
    <xdr:sp macro="" textlink="">
      <xdr:nvSpPr>
        <xdr:cNvPr id="4155" name="Text Box 59">
          <a:extLst>
            <a:ext uri="{FF2B5EF4-FFF2-40B4-BE49-F238E27FC236}">
              <a16:creationId xmlns:a16="http://schemas.microsoft.com/office/drawing/2014/main" id="{C5E19C92-C772-E405-82DD-4ABA9FAC8112}"/>
            </a:ext>
          </a:extLst>
        </xdr:cNvPr>
        <xdr:cNvSpPr txBox="1">
          <a:spLocks noChangeArrowheads="1"/>
        </xdr:cNvSpPr>
      </xdr:nvSpPr>
      <xdr:spPr bwMode="auto">
        <a:xfrm>
          <a:off x="13887450" y="70961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69</xdr:row>
      <xdr:rowOff>0</xdr:rowOff>
    </xdr:to>
    <xdr:sp macro="" textlink="">
      <xdr:nvSpPr>
        <xdr:cNvPr id="4156" name="Text Box 60">
          <a:extLst>
            <a:ext uri="{FF2B5EF4-FFF2-40B4-BE49-F238E27FC236}">
              <a16:creationId xmlns:a16="http://schemas.microsoft.com/office/drawing/2014/main" id="{A2C74B26-43F6-BAB8-DD1A-3CB8B85E953F}"/>
            </a:ext>
          </a:extLst>
        </xdr:cNvPr>
        <xdr:cNvSpPr txBox="1">
          <a:spLocks noChangeArrowheads="1"/>
        </xdr:cNvSpPr>
      </xdr:nvSpPr>
      <xdr:spPr bwMode="auto">
        <a:xfrm>
          <a:off x="14087475" y="64103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77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4157" name="Text Box 61">
          <a:extLst>
            <a:ext uri="{FF2B5EF4-FFF2-40B4-BE49-F238E27FC236}">
              <a16:creationId xmlns:a16="http://schemas.microsoft.com/office/drawing/2014/main" id="{7579E65C-045E-D274-12EB-8E8DE8F5879C}"/>
            </a:ext>
          </a:extLst>
        </xdr:cNvPr>
        <xdr:cNvSpPr txBox="1">
          <a:spLocks noChangeArrowheads="1"/>
        </xdr:cNvSpPr>
      </xdr:nvSpPr>
      <xdr:spPr bwMode="auto">
        <a:xfrm>
          <a:off x="14287500" y="74390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97</xdr:row>
      <xdr:rowOff>0</xdr:rowOff>
    </xdr:from>
    <xdr:to>
      <xdr:col>64</xdr:col>
      <xdr:colOff>0</xdr:colOff>
      <xdr:row>101</xdr:row>
      <xdr:rowOff>0</xdr:rowOff>
    </xdr:to>
    <xdr:sp macro="" textlink="">
      <xdr:nvSpPr>
        <xdr:cNvPr id="4158" name="Text Box 62">
          <a:extLst>
            <a:ext uri="{FF2B5EF4-FFF2-40B4-BE49-F238E27FC236}">
              <a16:creationId xmlns:a16="http://schemas.microsoft.com/office/drawing/2014/main" id="{CC8A0990-AF7E-166D-90F4-E9580F6FA84A}"/>
            </a:ext>
          </a:extLst>
        </xdr:cNvPr>
        <xdr:cNvSpPr txBox="1">
          <a:spLocks noChangeArrowheads="1"/>
        </xdr:cNvSpPr>
      </xdr:nvSpPr>
      <xdr:spPr bwMode="auto">
        <a:xfrm>
          <a:off x="14287500" y="9153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103</xdr:row>
      <xdr:rowOff>0</xdr:rowOff>
    </xdr:from>
    <xdr:to>
      <xdr:col>64</xdr:col>
      <xdr:colOff>0</xdr:colOff>
      <xdr:row>107</xdr:row>
      <xdr:rowOff>0</xdr:rowOff>
    </xdr:to>
    <xdr:sp macro="" textlink="">
      <xdr:nvSpPr>
        <xdr:cNvPr id="4159" name="Text Box 63">
          <a:extLst>
            <a:ext uri="{FF2B5EF4-FFF2-40B4-BE49-F238E27FC236}">
              <a16:creationId xmlns:a16="http://schemas.microsoft.com/office/drawing/2014/main" id="{4A2F4ECE-AD4C-19B6-6B94-E8504BB28365}"/>
            </a:ext>
          </a:extLst>
        </xdr:cNvPr>
        <xdr:cNvSpPr txBox="1">
          <a:spLocks noChangeArrowheads="1"/>
        </xdr:cNvSpPr>
      </xdr:nvSpPr>
      <xdr:spPr bwMode="auto">
        <a:xfrm>
          <a:off x="14287500" y="9667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93</xdr:row>
      <xdr:rowOff>0</xdr:rowOff>
    </xdr:from>
    <xdr:to>
      <xdr:col>63</xdr:col>
      <xdr:colOff>0</xdr:colOff>
      <xdr:row>97</xdr:row>
      <xdr:rowOff>0</xdr:rowOff>
    </xdr:to>
    <xdr:sp macro="" textlink="">
      <xdr:nvSpPr>
        <xdr:cNvPr id="4160" name="Text Box 64">
          <a:extLst>
            <a:ext uri="{FF2B5EF4-FFF2-40B4-BE49-F238E27FC236}">
              <a16:creationId xmlns:a16="http://schemas.microsoft.com/office/drawing/2014/main" id="{BA126440-69B2-7E1F-BA9A-7FDEF9D68AAA}"/>
            </a:ext>
          </a:extLst>
        </xdr:cNvPr>
        <xdr:cNvSpPr txBox="1">
          <a:spLocks noChangeArrowheads="1"/>
        </xdr:cNvSpPr>
      </xdr:nvSpPr>
      <xdr:spPr bwMode="auto">
        <a:xfrm>
          <a:off x="14087475" y="8810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4161" name="Text Box 65">
          <a:extLst>
            <a:ext uri="{FF2B5EF4-FFF2-40B4-BE49-F238E27FC236}">
              <a16:creationId xmlns:a16="http://schemas.microsoft.com/office/drawing/2014/main" id="{838469FA-9F66-7153-81ED-0C5B2DC1B9DD}"/>
            </a:ext>
          </a:extLst>
        </xdr:cNvPr>
        <xdr:cNvSpPr txBox="1">
          <a:spLocks noChangeArrowheads="1"/>
        </xdr:cNvSpPr>
      </xdr:nvSpPr>
      <xdr:spPr bwMode="auto">
        <a:xfrm>
          <a:off x="2562225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4162" name="Text Box 66">
          <a:extLst>
            <a:ext uri="{FF2B5EF4-FFF2-40B4-BE49-F238E27FC236}">
              <a16:creationId xmlns:a16="http://schemas.microsoft.com/office/drawing/2014/main" id="{15A8CB4D-36FA-5F53-DE5D-0CC11B190A1D}"/>
            </a:ext>
          </a:extLst>
        </xdr:cNvPr>
        <xdr:cNvSpPr txBox="1">
          <a:spLocks noChangeArrowheads="1"/>
        </xdr:cNvSpPr>
      </xdr:nvSpPr>
      <xdr:spPr bwMode="auto">
        <a:xfrm>
          <a:off x="2762250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4163" name="Text Box 67">
          <a:extLst>
            <a:ext uri="{FF2B5EF4-FFF2-40B4-BE49-F238E27FC236}">
              <a16:creationId xmlns:a16="http://schemas.microsoft.com/office/drawing/2014/main" id="{7E0ADB3E-9649-18E7-B1AE-9C407D942F53}"/>
            </a:ext>
          </a:extLst>
        </xdr:cNvPr>
        <xdr:cNvSpPr txBox="1">
          <a:spLocks noChangeArrowheads="1"/>
        </xdr:cNvSpPr>
      </xdr:nvSpPr>
      <xdr:spPr bwMode="auto">
        <a:xfrm>
          <a:off x="2962275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4164" name="Text Box 68">
          <a:extLst>
            <a:ext uri="{FF2B5EF4-FFF2-40B4-BE49-F238E27FC236}">
              <a16:creationId xmlns:a16="http://schemas.microsoft.com/office/drawing/2014/main" id="{D541C690-B4EC-80A5-3022-38ACA06C3C31}"/>
            </a:ext>
          </a:extLst>
        </xdr:cNvPr>
        <xdr:cNvSpPr txBox="1">
          <a:spLocks noChangeArrowheads="1"/>
        </xdr:cNvSpPr>
      </xdr:nvSpPr>
      <xdr:spPr bwMode="auto">
        <a:xfrm>
          <a:off x="2562225" y="3152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11</xdr:col>
      <xdr:colOff>0</xdr:colOff>
      <xdr:row>35</xdr:row>
      <xdr:rowOff>0</xdr:rowOff>
    </xdr:to>
    <xdr:sp macro="" textlink="">
      <xdr:nvSpPr>
        <xdr:cNvPr id="4165" name="Text Box 69">
          <a:extLst>
            <a:ext uri="{FF2B5EF4-FFF2-40B4-BE49-F238E27FC236}">
              <a16:creationId xmlns:a16="http://schemas.microsoft.com/office/drawing/2014/main" id="{FCE5696C-F764-4C23-66B6-347869893FED}"/>
            </a:ext>
          </a:extLst>
        </xdr:cNvPr>
        <xdr:cNvSpPr txBox="1">
          <a:spLocks noChangeArrowheads="1"/>
        </xdr:cNvSpPr>
      </xdr:nvSpPr>
      <xdr:spPr bwMode="auto">
        <a:xfrm>
          <a:off x="2562225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11</xdr:col>
      <xdr:colOff>0</xdr:colOff>
      <xdr:row>59</xdr:row>
      <xdr:rowOff>0</xdr:rowOff>
    </xdr:to>
    <xdr:sp macro="" textlink="">
      <xdr:nvSpPr>
        <xdr:cNvPr id="4166" name="Text Box 70">
          <a:extLst>
            <a:ext uri="{FF2B5EF4-FFF2-40B4-BE49-F238E27FC236}">
              <a16:creationId xmlns:a16="http://schemas.microsoft.com/office/drawing/2014/main" id="{9068A5DF-E31C-8175-598E-F780A6E3D4B9}"/>
            </a:ext>
          </a:extLst>
        </xdr:cNvPr>
        <xdr:cNvSpPr txBox="1">
          <a:spLocks noChangeArrowheads="1"/>
        </xdr:cNvSpPr>
      </xdr:nvSpPr>
      <xdr:spPr bwMode="auto">
        <a:xfrm>
          <a:off x="2562225" y="5553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67" name="Text Box 71">
          <a:extLst>
            <a:ext uri="{FF2B5EF4-FFF2-40B4-BE49-F238E27FC236}">
              <a16:creationId xmlns:a16="http://schemas.microsoft.com/office/drawing/2014/main" id="{1844AE79-364B-D0A6-FEF1-5841165E71EA}"/>
            </a:ext>
          </a:extLst>
        </xdr:cNvPr>
        <xdr:cNvSpPr txBox="1">
          <a:spLocks noChangeArrowheads="1"/>
        </xdr:cNvSpPr>
      </xdr:nvSpPr>
      <xdr:spPr bwMode="auto">
        <a:xfrm>
          <a:off x="2762250" y="5210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4168" name="Text Box 72">
          <a:extLst>
            <a:ext uri="{FF2B5EF4-FFF2-40B4-BE49-F238E27FC236}">
              <a16:creationId xmlns:a16="http://schemas.microsoft.com/office/drawing/2014/main" id="{7A21B23D-C03F-A443-1799-76CB46DA1EF5}"/>
            </a:ext>
          </a:extLst>
        </xdr:cNvPr>
        <xdr:cNvSpPr txBox="1">
          <a:spLocks noChangeArrowheads="1"/>
        </xdr:cNvSpPr>
      </xdr:nvSpPr>
      <xdr:spPr bwMode="auto">
        <a:xfrm>
          <a:off x="2562225" y="5895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12</xdr:col>
      <xdr:colOff>0</xdr:colOff>
      <xdr:row>67</xdr:row>
      <xdr:rowOff>0</xdr:rowOff>
    </xdr:to>
    <xdr:sp macro="" textlink="">
      <xdr:nvSpPr>
        <xdr:cNvPr id="4169" name="Text Box 73">
          <a:extLst>
            <a:ext uri="{FF2B5EF4-FFF2-40B4-BE49-F238E27FC236}">
              <a16:creationId xmlns:a16="http://schemas.microsoft.com/office/drawing/2014/main" id="{6064A692-F6B0-B2F3-60BA-E5840265FC7B}"/>
            </a:ext>
          </a:extLst>
        </xdr:cNvPr>
        <xdr:cNvSpPr txBox="1">
          <a:spLocks noChangeArrowheads="1"/>
        </xdr:cNvSpPr>
      </xdr:nvSpPr>
      <xdr:spPr bwMode="auto">
        <a:xfrm>
          <a:off x="2762250" y="6238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75</xdr:row>
      <xdr:rowOff>0</xdr:rowOff>
    </xdr:from>
    <xdr:to>
      <xdr:col>11</xdr:col>
      <xdr:colOff>0</xdr:colOff>
      <xdr:row>79</xdr:row>
      <xdr:rowOff>0</xdr:rowOff>
    </xdr:to>
    <xdr:sp macro="" textlink="">
      <xdr:nvSpPr>
        <xdr:cNvPr id="4170" name="Text Box 74">
          <a:extLst>
            <a:ext uri="{FF2B5EF4-FFF2-40B4-BE49-F238E27FC236}">
              <a16:creationId xmlns:a16="http://schemas.microsoft.com/office/drawing/2014/main" id="{B7151289-0A03-33FD-9D94-00E365751082}"/>
            </a:ext>
          </a:extLst>
        </xdr:cNvPr>
        <xdr:cNvSpPr txBox="1">
          <a:spLocks noChangeArrowheads="1"/>
        </xdr:cNvSpPr>
      </xdr:nvSpPr>
      <xdr:spPr bwMode="auto">
        <a:xfrm>
          <a:off x="2562225" y="7267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91</xdr:row>
      <xdr:rowOff>0</xdr:rowOff>
    </xdr:to>
    <xdr:sp macro="" textlink="">
      <xdr:nvSpPr>
        <xdr:cNvPr id="4171" name="Text Box 75">
          <a:extLst>
            <a:ext uri="{FF2B5EF4-FFF2-40B4-BE49-F238E27FC236}">
              <a16:creationId xmlns:a16="http://schemas.microsoft.com/office/drawing/2014/main" id="{62691A5C-1252-DE8A-7412-7DE245F82B7C}"/>
            </a:ext>
          </a:extLst>
        </xdr:cNvPr>
        <xdr:cNvSpPr txBox="1">
          <a:spLocks noChangeArrowheads="1"/>
        </xdr:cNvSpPr>
      </xdr:nvSpPr>
      <xdr:spPr bwMode="auto">
        <a:xfrm>
          <a:off x="2562225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4172" name="Text Box 76">
          <a:extLst>
            <a:ext uri="{FF2B5EF4-FFF2-40B4-BE49-F238E27FC236}">
              <a16:creationId xmlns:a16="http://schemas.microsoft.com/office/drawing/2014/main" id="{2625D17C-7977-E010-573B-78DFE891937F}"/>
            </a:ext>
          </a:extLst>
        </xdr:cNvPr>
        <xdr:cNvSpPr txBox="1">
          <a:spLocks noChangeArrowheads="1"/>
        </xdr:cNvSpPr>
      </xdr:nvSpPr>
      <xdr:spPr bwMode="auto">
        <a:xfrm>
          <a:off x="2562225" y="10353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107</xdr:row>
      <xdr:rowOff>0</xdr:rowOff>
    </xdr:from>
    <xdr:to>
      <xdr:col>12</xdr:col>
      <xdr:colOff>0</xdr:colOff>
      <xdr:row>111</xdr:row>
      <xdr:rowOff>0</xdr:rowOff>
    </xdr:to>
    <xdr:sp macro="" textlink="">
      <xdr:nvSpPr>
        <xdr:cNvPr id="4173" name="Text Box 77">
          <a:extLst>
            <a:ext uri="{FF2B5EF4-FFF2-40B4-BE49-F238E27FC236}">
              <a16:creationId xmlns:a16="http://schemas.microsoft.com/office/drawing/2014/main" id="{2F28DB1C-061F-C8EB-6744-1C6E6D949D04}"/>
            </a:ext>
          </a:extLst>
        </xdr:cNvPr>
        <xdr:cNvSpPr txBox="1">
          <a:spLocks noChangeArrowheads="1"/>
        </xdr:cNvSpPr>
      </xdr:nvSpPr>
      <xdr:spPr bwMode="auto">
        <a:xfrm>
          <a:off x="2762250" y="10010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105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4174" name="Text Box 78">
          <a:extLst>
            <a:ext uri="{FF2B5EF4-FFF2-40B4-BE49-F238E27FC236}">
              <a16:creationId xmlns:a16="http://schemas.microsoft.com/office/drawing/2014/main" id="{5C32CD25-E96C-B64F-57A0-C9EC2A889276}"/>
            </a:ext>
          </a:extLst>
        </xdr:cNvPr>
        <xdr:cNvSpPr txBox="1">
          <a:spLocks noChangeArrowheads="1"/>
        </xdr:cNvSpPr>
      </xdr:nvSpPr>
      <xdr:spPr bwMode="auto">
        <a:xfrm>
          <a:off x="5562600" y="98393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4175" name="Text Box 79">
          <a:extLst>
            <a:ext uri="{FF2B5EF4-FFF2-40B4-BE49-F238E27FC236}">
              <a16:creationId xmlns:a16="http://schemas.microsoft.com/office/drawing/2014/main" id="{130C98B7-0F91-53EC-2727-0BD0EC251D25}"/>
            </a:ext>
          </a:extLst>
        </xdr:cNvPr>
        <xdr:cNvSpPr txBox="1">
          <a:spLocks noChangeArrowheads="1"/>
        </xdr:cNvSpPr>
      </xdr:nvSpPr>
      <xdr:spPr bwMode="auto">
        <a:xfrm>
          <a:off x="5762625" y="10182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95</xdr:row>
      <xdr:rowOff>0</xdr:rowOff>
    </xdr:from>
    <xdr:to>
      <xdr:col>27</xdr:col>
      <xdr:colOff>0</xdr:colOff>
      <xdr:row>99</xdr:row>
      <xdr:rowOff>0</xdr:rowOff>
    </xdr:to>
    <xdr:sp macro="" textlink="">
      <xdr:nvSpPr>
        <xdr:cNvPr id="4176" name="Text Box 80">
          <a:extLst>
            <a:ext uri="{FF2B5EF4-FFF2-40B4-BE49-F238E27FC236}">
              <a16:creationId xmlns:a16="http://schemas.microsoft.com/office/drawing/2014/main" id="{4ABF56C0-7517-4987-7054-F19AF0C0CC36}"/>
            </a:ext>
          </a:extLst>
        </xdr:cNvPr>
        <xdr:cNvSpPr txBox="1">
          <a:spLocks noChangeArrowheads="1"/>
        </xdr:cNvSpPr>
      </xdr:nvSpPr>
      <xdr:spPr bwMode="auto">
        <a:xfrm>
          <a:off x="5762625" y="8982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4177" name="Text Box 81">
          <a:extLst>
            <a:ext uri="{FF2B5EF4-FFF2-40B4-BE49-F238E27FC236}">
              <a16:creationId xmlns:a16="http://schemas.microsoft.com/office/drawing/2014/main" id="{1B65141F-256F-9F6F-DBB5-9AE6D3D56CE5}"/>
            </a:ext>
          </a:extLst>
        </xdr:cNvPr>
        <xdr:cNvSpPr txBox="1">
          <a:spLocks noChangeArrowheads="1"/>
        </xdr:cNvSpPr>
      </xdr:nvSpPr>
      <xdr:spPr bwMode="auto">
        <a:xfrm>
          <a:off x="5762625" y="7953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63</xdr:row>
      <xdr:rowOff>0</xdr:rowOff>
    </xdr:from>
    <xdr:to>
      <xdr:col>26</xdr:col>
      <xdr:colOff>0</xdr:colOff>
      <xdr:row>67</xdr:row>
      <xdr:rowOff>0</xdr:rowOff>
    </xdr:to>
    <xdr:sp macro="" textlink="">
      <xdr:nvSpPr>
        <xdr:cNvPr id="4178" name="Text Box 82">
          <a:extLst>
            <a:ext uri="{FF2B5EF4-FFF2-40B4-BE49-F238E27FC236}">
              <a16:creationId xmlns:a16="http://schemas.microsoft.com/office/drawing/2014/main" id="{B961AF70-01B5-EB51-ED59-4EA69A532133}"/>
            </a:ext>
          </a:extLst>
        </xdr:cNvPr>
        <xdr:cNvSpPr txBox="1">
          <a:spLocks noChangeArrowheads="1"/>
        </xdr:cNvSpPr>
      </xdr:nvSpPr>
      <xdr:spPr bwMode="auto">
        <a:xfrm>
          <a:off x="5562600" y="6238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59</xdr:row>
      <xdr:rowOff>0</xdr:rowOff>
    </xdr:from>
    <xdr:to>
      <xdr:col>27</xdr:col>
      <xdr:colOff>0</xdr:colOff>
      <xdr:row>63</xdr:row>
      <xdr:rowOff>0</xdr:rowOff>
    </xdr:to>
    <xdr:sp macro="" textlink="">
      <xdr:nvSpPr>
        <xdr:cNvPr id="4179" name="Text Box 83">
          <a:extLst>
            <a:ext uri="{FF2B5EF4-FFF2-40B4-BE49-F238E27FC236}">
              <a16:creationId xmlns:a16="http://schemas.microsoft.com/office/drawing/2014/main" id="{E744C3FD-BA89-40E3-1345-3C3A2F2DBEA3}"/>
            </a:ext>
          </a:extLst>
        </xdr:cNvPr>
        <xdr:cNvSpPr txBox="1">
          <a:spLocks noChangeArrowheads="1"/>
        </xdr:cNvSpPr>
      </xdr:nvSpPr>
      <xdr:spPr bwMode="auto">
        <a:xfrm>
          <a:off x="5762625" y="5895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55</xdr:row>
      <xdr:rowOff>0</xdr:rowOff>
    </xdr:from>
    <xdr:to>
      <xdr:col>27</xdr:col>
      <xdr:colOff>0</xdr:colOff>
      <xdr:row>59</xdr:row>
      <xdr:rowOff>0</xdr:rowOff>
    </xdr:to>
    <xdr:sp macro="" textlink="">
      <xdr:nvSpPr>
        <xdr:cNvPr id="4180" name="Text Box 84">
          <a:extLst>
            <a:ext uri="{FF2B5EF4-FFF2-40B4-BE49-F238E27FC236}">
              <a16:creationId xmlns:a16="http://schemas.microsoft.com/office/drawing/2014/main" id="{5466E3E5-CDC2-80B1-2CBE-1BFE78F4761D}"/>
            </a:ext>
          </a:extLst>
        </xdr:cNvPr>
        <xdr:cNvSpPr txBox="1">
          <a:spLocks noChangeArrowheads="1"/>
        </xdr:cNvSpPr>
      </xdr:nvSpPr>
      <xdr:spPr bwMode="auto">
        <a:xfrm>
          <a:off x="5762625" y="5553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26</xdr:col>
      <xdr:colOff>0</xdr:colOff>
      <xdr:row>55</xdr:row>
      <xdr:rowOff>0</xdr:rowOff>
    </xdr:to>
    <xdr:sp macro="" textlink="">
      <xdr:nvSpPr>
        <xdr:cNvPr id="4181" name="Text Box 85">
          <a:extLst>
            <a:ext uri="{FF2B5EF4-FFF2-40B4-BE49-F238E27FC236}">
              <a16:creationId xmlns:a16="http://schemas.microsoft.com/office/drawing/2014/main" id="{EA5590D4-0943-9012-F9EC-776502326E13}"/>
            </a:ext>
          </a:extLst>
        </xdr:cNvPr>
        <xdr:cNvSpPr txBox="1">
          <a:spLocks noChangeArrowheads="1"/>
        </xdr:cNvSpPr>
      </xdr:nvSpPr>
      <xdr:spPr bwMode="auto">
        <a:xfrm>
          <a:off x="5562600" y="5210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27</xdr:col>
      <xdr:colOff>0</xdr:colOff>
      <xdr:row>35</xdr:row>
      <xdr:rowOff>0</xdr:rowOff>
    </xdr:to>
    <xdr:sp macro="" textlink="">
      <xdr:nvSpPr>
        <xdr:cNvPr id="4182" name="Text Box 86">
          <a:extLst>
            <a:ext uri="{FF2B5EF4-FFF2-40B4-BE49-F238E27FC236}">
              <a16:creationId xmlns:a16="http://schemas.microsoft.com/office/drawing/2014/main" id="{0A0647C2-037F-CB14-A2F6-8949EB7F34E4}"/>
            </a:ext>
          </a:extLst>
        </xdr:cNvPr>
        <xdr:cNvSpPr txBox="1">
          <a:spLocks noChangeArrowheads="1"/>
        </xdr:cNvSpPr>
      </xdr:nvSpPr>
      <xdr:spPr bwMode="auto">
        <a:xfrm>
          <a:off x="5762625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4183" name="Text Box 87">
          <a:extLst>
            <a:ext uri="{FF2B5EF4-FFF2-40B4-BE49-F238E27FC236}">
              <a16:creationId xmlns:a16="http://schemas.microsoft.com/office/drawing/2014/main" id="{CEDA057D-9405-88BA-F163-8599F34C9295}"/>
            </a:ext>
          </a:extLst>
        </xdr:cNvPr>
        <xdr:cNvSpPr txBox="1">
          <a:spLocks noChangeArrowheads="1"/>
        </xdr:cNvSpPr>
      </xdr:nvSpPr>
      <xdr:spPr bwMode="auto">
        <a:xfrm>
          <a:off x="5762625" y="3152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4184" name="Text Box 88">
          <a:extLst>
            <a:ext uri="{FF2B5EF4-FFF2-40B4-BE49-F238E27FC236}">
              <a16:creationId xmlns:a16="http://schemas.microsoft.com/office/drawing/2014/main" id="{B9E5F0CF-FFFE-DD5C-FB8D-8A42E82D61C1}"/>
            </a:ext>
          </a:extLst>
        </xdr:cNvPr>
        <xdr:cNvSpPr txBox="1">
          <a:spLocks noChangeArrowheads="1"/>
        </xdr:cNvSpPr>
      </xdr:nvSpPr>
      <xdr:spPr bwMode="auto">
        <a:xfrm>
          <a:off x="5362575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4185" name="Text Box 89">
          <a:extLst>
            <a:ext uri="{FF2B5EF4-FFF2-40B4-BE49-F238E27FC236}">
              <a16:creationId xmlns:a16="http://schemas.microsoft.com/office/drawing/2014/main" id="{481CD643-FA4A-B2D0-A698-66F6C6926199}"/>
            </a:ext>
          </a:extLst>
        </xdr:cNvPr>
        <xdr:cNvSpPr txBox="1">
          <a:spLocks noChangeArrowheads="1"/>
        </xdr:cNvSpPr>
      </xdr:nvSpPr>
      <xdr:spPr bwMode="auto">
        <a:xfrm>
          <a:off x="5162550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4186" name="Text Box 90">
          <a:extLst>
            <a:ext uri="{FF2B5EF4-FFF2-40B4-BE49-F238E27FC236}">
              <a16:creationId xmlns:a16="http://schemas.microsoft.com/office/drawing/2014/main" id="{360D8D09-7695-A5EB-B251-18C55670D1A6}"/>
            </a:ext>
          </a:extLst>
        </xdr:cNvPr>
        <xdr:cNvSpPr txBox="1">
          <a:spLocks noChangeArrowheads="1"/>
        </xdr:cNvSpPr>
      </xdr:nvSpPr>
      <xdr:spPr bwMode="auto">
        <a:xfrm>
          <a:off x="3162300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4187" name="Text Box 91">
          <a:extLst>
            <a:ext uri="{FF2B5EF4-FFF2-40B4-BE49-F238E27FC236}">
              <a16:creationId xmlns:a16="http://schemas.microsoft.com/office/drawing/2014/main" id="{694E75C5-DEB4-34DB-3AB1-931EB8AD5B94}"/>
            </a:ext>
          </a:extLst>
        </xdr:cNvPr>
        <xdr:cNvSpPr txBox="1">
          <a:spLocks noChangeArrowheads="1"/>
        </xdr:cNvSpPr>
      </xdr:nvSpPr>
      <xdr:spPr bwMode="auto">
        <a:xfrm>
          <a:off x="5562600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4188" name="Text Box 92">
          <a:extLst>
            <a:ext uri="{FF2B5EF4-FFF2-40B4-BE49-F238E27FC236}">
              <a16:creationId xmlns:a16="http://schemas.microsoft.com/office/drawing/2014/main" id="{2E1C5273-5AF8-D264-AD0F-064FBC4408F1}"/>
            </a:ext>
          </a:extLst>
        </xdr:cNvPr>
        <xdr:cNvSpPr txBox="1">
          <a:spLocks noChangeArrowheads="1"/>
        </xdr:cNvSpPr>
      </xdr:nvSpPr>
      <xdr:spPr bwMode="auto">
        <a:xfrm>
          <a:off x="5762625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4189" name="Text Box 93">
          <a:extLst>
            <a:ext uri="{FF2B5EF4-FFF2-40B4-BE49-F238E27FC236}">
              <a16:creationId xmlns:a16="http://schemas.microsoft.com/office/drawing/2014/main" id="{CB805788-1DD6-B0C2-4602-162010F5DBEC}"/>
            </a:ext>
          </a:extLst>
        </xdr:cNvPr>
        <xdr:cNvSpPr txBox="1">
          <a:spLocks noChangeArrowheads="1"/>
        </xdr:cNvSpPr>
      </xdr:nvSpPr>
      <xdr:spPr bwMode="auto">
        <a:xfrm>
          <a:off x="11087100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4190" name="Text Box 94">
          <a:extLst>
            <a:ext uri="{FF2B5EF4-FFF2-40B4-BE49-F238E27FC236}">
              <a16:creationId xmlns:a16="http://schemas.microsoft.com/office/drawing/2014/main" id="{89F3CE48-C163-707E-134B-67B61E30435E}"/>
            </a:ext>
          </a:extLst>
        </xdr:cNvPr>
        <xdr:cNvSpPr txBox="1">
          <a:spLocks noChangeArrowheads="1"/>
        </xdr:cNvSpPr>
      </xdr:nvSpPr>
      <xdr:spPr bwMode="auto">
        <a:xfrm>
          <a:off x="11287125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4191" name="Text Box 95">
          <a:extLst>
            <a:ext uri="{FF2B5EF4-FFF2-40B4-BE49-F238E27FC236}">
              <a16:creationId xmlns:a16="http://schemas.microsoft.com/office/drawing/2014/main" id="{C13D0C45-A34F-C41A-2A03-FBD9AF55947A}"/>
            </a:ext>
          </a:extLst>
        </xdr:cNvPr>
        <xdr:cNvSpPr txBox="1">
          <a:spLocks noChangeArrowheads="1"/>
        </xdr:cNvSpPr>
      </xdr:nvSpPr>
      <xdr:spPr bwMode="auto">
        <a:xfrm>
          <a:off x="11487150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19</xdr:row>
      <xdr:rowOff>0</xdr:rowOff>
    </xdr:from>
    <xdr:to>
      <xdr:col>48</xdr:col>
      <xdr:colOff>0</xdr:colOff>
      <xdr:row>23</xdr:row>
      <xdr:rowOff>0</xdr:rowOff>
    </xdr:to>
    <xdr:sp macro="" textlink="">
      <xdr:nvSpPr>
        <xdr:cNvPr id="4192" name="Text Box 96">
          <a:extLst>
            <a:ext uri="{FF2B5EF4-FFF2-40B4-BE49-F238E27FC236}">
              <a16:creationId xmlns:a16="http://schemas.microsoft.com/office/drawing/2014/main" id="{D9F9CCEA-D30B-3705-1D53-AFD3AD195117}"/>
            </a:ext>
          </a:extLst>
        </xdr:cNvPr>
        <xdr:cNvSpPr txBox="1">
          <a:spLocks noChangeArrowheads="1"/>
        </xdr:cNvSpPr>
      </xdr:nvSpPr>
      <xdr:spPr bwMode="auto">
        <a:xfrm>
          <a:off x="11087100" y="2466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31</xdr:row>
      <xdr:rowOff>0</xdr:rowOff>
    </xdr:from>
    <xdr:to>
      <xdr:col>48</xdr:col>
      <xdr:colOff>0</xdr:colOff>
      <xdr:row>35</xdr:row>
      <xdr:rowOff>0</xdr:rowOff>
    </xdr:to>
    <xdr:sp macro="" textlink="">
      <xdr:nvSpPr>
        <xdr:cNvPr id="4193" name="Text Box 97">
          <a:extLst>
            <a:ext uri="{FF2B5EF4-FFF2-40B4-BE49-F238E27FC236}">
              <a16:creationId xmlns:a16="http://schemas.microsoft.com/office/drawing/2014/main" id="{37F3C382-11E2-CABD-1D6E-F76B95BA56BD}"/>
            </a:ext>
          </a:extLst>
        </xdr:cNvPr>
        <xdr:cNvSpPr txBox="1">
          <a:spLocks noChangeArrowheads="1"/>
        </xdr:cNvSpPr>
      </xdr:nvSpPr>
      <xdr:spPr bwMode="auto">
        <a:xfrm>
          <a:off x="11087100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55</xdr:row>
      <xdr:rowOff>0</xdr:rowOff>
    </xdr:from>
    <xdr:to>
      <xdr:col>48</xdr:col>
      <xdr:colOff>0</xdr:colOff>
      <xdr:row>59</xdr:row>
      <xdr:rowOff>0</xdr:rowOff>
    </xdr:to>
    <xdr:sp macro="" textlink="">
      <xdr:nvSpPr>
        <xdr:cNvPr id="4194" name="Text Box 98">
          <a:extLst>
            <a:ext uri="{FF2B5EF4-FFF2-40B4-BE49-F238E27FC236}">
              <a16:creationId xmlns:a16="http://schemas.microsoft.com/office/drawing/2014/main" id="{AA4FE8B6-3AAA-39F2-460F-962AA20B93CB}"/>
            </a:ext>
          </a:extLst>
        </xdr:cNvPr>
        <xdr:cNvSpPr txBox="1">
          <a:spLocks noChangeArrowheads="1"/>
        </xdr:cNvSpPr>
      </xdr:nvSpPr>
      <xdr:spPr bwMode="auto">
        <a:xfrm>
          <a:off x="11087100" y="5553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4195" name="Text Box 99">
          <a:extLst>
            <a:ext uri="{FF2B5EF4-FFF2-40B4-BE49-F238E27FC236}">
              <a16:creationId xmlns:a16="http://schemas.microsoft.com/office/drawing/2014/main" id="{261E6892-BC70-92C2-4E42-59572DF78DBD}"/>
            </a:ext>
          </a:extLst>
        </xdr:cNvPr>
        <xdr:cNvSpPr txBox="1">
          <a:spLocks noChangeArrowheads="1"/>
        </xdr:cNvSpPr>
      </xdr:nvSpPr>
      <xdr:spPr bwMode="auto">
        <a:xfrm>
          <a:off x="11287125" y="5210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59</xdr:row>
      <xdr:rowOff>0</xdr:rowOff>
    </xdr:from>
    <xdr:to>
      <xdr:col>48</xdr:col>
      <xdr:colOff>0</xdr:colOff>
      <xdr:row>63</xdr:row>
      <xdr:rowOff>0</xdr:rowOff>
    </xdr:to>
    <xdr:sp macro="" textlink="">
      <xdr:nvSpPr>
        <xdr:cNvPr id="4196" name="Text Box 100">
          <a:extLst>
            <a:ext uri="{FF2B5EF4-FFF2-40B4-BE49-F238E27FC236}">
              <a16:creationId xmlns:a16="http://schemas.microsoft.com/office/drawing/2014/main" id="{5FB5A5A1-E4CC-775B-9622-F7F3A7D8077F}"/>
            </a:ext>
          </a:extLst>
        </xdr:cNvPr>
        <xdr:cNvSpPr txBox="1">
          <a:spLocks noChangeArrowheads="1"/>
        </xdr:cNvSpPr>
      </xdr:nvSpPr>
      <xdr:spPr bwMode="auto">
        <a:xfrm>
          <a:off x="11087100" y="5895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63</xdr:row>
      <xdr:rowOff>0</xdr:rowOff>
    </xdr:from>
    <xdr:to>
      <xdr:col>49</xdr:col>
      <xdr:colOff>0</xdr:colOff>
      <xdr:row>67</xdr:row>
      <xdr:rowOff>0</xdr:rowOff>
    </xdr:to>
    <xdr:sp macro="" textlink="">
      <xdr:nvSpPr>
        <xdr:cNvPr id="4197" name="Text Box 101">
          <a:extLst>
            <a:ext uri="{FF2B5EF4-FFF2-40B4-BE49-F238E27FC236}">
              <a16:creationId xmlns:a16="http://schemas.microsoft.com/office/drawing/2014/main" id="{F320045A-D475-4D69-3A71-B2904AE48EBB}"/>
            </a:ext>
          </a:extLst>
        </xdr:cNvPr>
        <xdr:cNvSpPr txBox="1">
          <a:spLocks noChangeArrowheads="1"/>
        </xdr:cNvSpPr>
      </xdr:nvSpPr>
      <xdr:spPr bwMode="auto">
        <a:xfrm>
          <a:off x="11287125" y="6238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79</xdr:row>
      <xdr:rowOff>0</xdr:rowOff>
    </xdr:from>
    <xdr:to>
      <xdr:col>49</xdr:col>
      <xdr:colOff>0</xdr:colOff>
      <xdr:row>83</xdr:row>
      <xdr:rowOff>0</xdr:rowOff>
    </xdr:to>
    <xdr:sp macro="" textlink="">
      <xdr:nvSpPr>
        <xdr:cNvPr id="4198" name="Text Box 102">
          <a:extLst>
            <a:ext uri="{FF2B5EF4-FFF2-40B4-BE49-F238E27FC236}">
              <a16:creationId xmlns:a16="http://schemas.microsoft.com/office/drawing/2014/main" id="{DCC2C3FD-7F4A-015C-70BF-32A99C647362}"/>
            </a:ext>
          </a:extLst>
        </xdr:cNvPr>
        <xdr:cNvSpPr txBox="1">
          <a:spLocks noChangeArrowheads="1"/>
        </xdr:cNvSpPr>
      </xdr:nvSpPr>
      <xdr:spPr bwMode="auto">
        <a:xfrm>
          <a:off x="11287125" y="7610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83</xdr:row>
      <xdr:rowOff>0</xdr:rowOff>
    </xdr:from>
    <xdr:to>
      <xdr:col>48</xdr:col>
      <xdr:colOff>0</xdr:colOff>
      <xdr:row>87</xdr:row>
      <xdr:rowOff>0</xdr:rowOff>
    </xdr:to>
    <xdr:sp macro="" textlink="">
      <xdr:nvSpPr>
        <xdr:cNvPr id="4199" name="Text Box 103">
          <a:extLst>
            <a:ext uri="{FF2B5EF4-FFF2-40B4-BE49-F238E27FC236}">
              <a16:creationId xmlns:a16="http://schemas.microsoft.com/office/drawing/2014/main" id="{1C8B0F2D-DC6D-E0C6-8BD1-242E4AB5F8F7}"/>
            </a:ext>
          </a:extLst>
        </xdr:cNvPr>
        <xdr:cNvSpPr txBox="1">
          <a:spLocks noChangeArrowheads="1"/>
        </xdr:cNvSpPr>
      </xdr:nvSpPr>
      <xdr:spPr bwMode="auto">
        <a:xfrm>
          <a:off x="11087100" y="7953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95</xdr:row>
      <xdr:rowOff>0</xdr:rowOff>
    </xdr:from>
    <xdr:to>
      <xdr:col>48</xdr:col>
      <xdr:colOff>0</xdr:colOff>
      <xdr:row>99</xdr:row>
      <xdr:rowOff>0</xdr:rowOff>
    </xdr:to>
    <xdr:sp macro="" textlink="">
      <xdr:nvSpPr>
        <xdr:cNvPr id="4200" name="Text Box 104">
          <a:extLst>
            <a:ext uri="{FF2B5EF4-FFF2-40B4-BE49-F238E27FC236}">
              <a16:creationId xmlns:a16="http://schemas.microsoft.com/office/drawing/2014/main" id="{52BBA3BC-4563-9BD3-3C21-BF146B4B54AC}"/>
            </a:ext>
          </a:extLst>
        </xdr:cNvPr>
        <xdr:cNvSpPr txBox="1">
          <a:spLocks noChangeArrowheads="1"/>
        </xdr:cNvSpPr>
      </xdr:nvSpPr>
      <xdr:spPr bwMode="auto">
        <a:xfrm>
          <a:off x="11087100" y="8982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111</xdr:row>
      <xdr:rowOff>0</xdr:rowOff>
    </xdr:from>
    <xdr:to>
      <xdr:col>48</xdr:col>
      <xdr:colOff>0</xdr:colOff>
      <xdr:row>115</xdr:row>
      <xdr:rowOff>0</xdr:rowOff>
    </xdr:to>
    <xdr:sp macro="" textlink="">
      <xdr:nvSpPr>
        <xdr:cNvPr id="4201" name="Text Box 105">
          <a:extLst>
            <a:ext uri="{FF2B5EF4-FFF2-40B4-BE49-F238E27FC236}">
              <a16:creationId xmlns:a16="http://schemas.microsoft.com/office/drawing/2014/main" id="{D569165E-7700-0F3A-6F08-6C28B1E64D09}"/>
            </a:ext>
          </a:extLst>
        </xdr:cNvPr>
        <xdr:cNvSpPr txBox="1">
          <a:spLocks noChangeArrowheads="1"/>
        </xdr:cNvSpPr>
      </xdr:nvSpPr>
      <xdr:spPr bwMode="auto">
        <a:xfrm>
          <a:off x="11087100" y="10353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107</xdr:row>
      <xdr:rowOff>0</xdr:rowOff>
    </xdr:from>
    <xdr:to>
      <xdr:col>49</xdr:col>
      <xdr:colOff>0</xdr:colOff>
      <xdr:row>111</xdr:row>
      <xdr:rowOff>0</xdr:rowOff>
    </xdr:to>
    <xdr:sp macro="" textlink="">
      <xdr:nvSpPr>
        <xdr:cNvPr id="4202" name="Text Box 106">
          <a:extLst>
            <a:ext uri="{FF2B5EF4-FFF2-40B4-BE49-F238E27FC236}">
              <a16:creationId xmlns:a16="http://schemas.microsoft.com/office/drawing/2014/main" id="{0F4ADCE6-3E01-3861-3E19-48EF51C6F2FC}"/>
            </a:ext>
          </a:extLst>
        </xdr:cNvPr>
        <xdr:cNvSpPr txBox="1">
          <a:spLocks noChangeArrowheads="1"/>
        </xdr:cNvSpPr>
      </xdr:nvSpPr>
      <xdr:spPr bwMode="auto">
        <a:xfrm>
          <a:off x="11287125" y="10010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99</xdr:row>
      <xdr:rowOff>0</xdr:rowOff>
    </xdr:from>
    <xdr:to>
      <xdr:col>50</xdr:col>
      <xdr:colOff>0</xdr:colOff>
      <xdr:row>103</xdr:row>
      <xdr:rowOff>0</xdr:rowOff>
    </xdr:to>
    <xdr:sp macro="" textlink="">
      <xdr:nvSpPr>
        <xdr:cNvPr id="4203" name="Text Box 107">
          <a:extLst>
            <a:ext uri="{FF2B5EF4-FFF2-40B4-BE49-F238E27FC236}">
              <a16:creationId xmlns:a16="http://schemas.microsoft.com/office/drawing/2014/main" id="{883642C5-9CEC-DB5C-366A-A6760374CECA}"/>
            </a:ext>
          </a:extLst>
        </xdr:cNvPr>
        <xdr:cNvSpPr txBox="1">
          <a:spLocks noChangeArrowheads="1"/>
        </xdr:cNvSpPr>
      </xdr:nvSpPr>
      <xdr:spPr bwMode="auto">
        <a:xfrm>
          <a:off x="11487150" y="9324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85</xdr:row>
      <xdr:rowOff>0</xdr:rowOff>
    </xdr:from>
    <xdr:to>
      <xdr:col>51</xdr:col>
      <xdr:colOff>0</xdr:colOff>
      <xdr:row>89</xdr:row>
      <xdr:rowOff>0</xdr:rowOff>
    </xdr:to>
    <xdr:sp macro="" textlink="">
      <xdr:nvSpPr>
        <xdr:cNvPr id="4205" name="Text Box 109">
          <a:extLst>
            <a:ext uri="{FF2B5EF4-FFF2-40B4-BE49-F238E27FC236}">
              <a16:creationId xmlns:a16="http://schemas.microsoft.com/office/drawing/2014/main" id="{31B6255A-4DED-64CC-0B30-F05D02E747E0}"/>
            </a:ext>
          </a:extLst>
        </xdr:cNvPr>
        <xdr:cNvSpPr txBox="1">
          <a:spLocks noChangeArrowheads="1"/>
        </xdr:cNvSpPr>
      </xdr:nvSpPr>
      <xdr:spPr bwMode="auto">
        <a:xfrm>
          <a:off x="11687175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4206" name="Text Box 110">
          <a:extLst>
            <a:ext uri="{FF2B5EF4-FFF2-40B4-BE49-F238E27FC236}">
              <a16:creationId xmlns:a16="http://schemas.microsoft.com/office/drawing/2014/main" id="{FEDC8409-32A9-2269-FEEB-DC10568A3003}"/>
            </a:ext>
          </a:extLst>
        </xdr:cNvPr>
        <xdr:cNvSpPr txBox="1">
          <a:spLocks noChangeArrowheads="1"/>
        </xdr:cNvSpPr>
      </xdr:nvSpPr>
      <xdr:spPr bwMode="auto">
        <a:xfrm>
          <a:off x="11687175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4207" name="Text Box 111">
          <a:extLst>
            <a:ext uri="{FF2B5EF4-FFF2-40B4-BE49-F238E27FC236}">
              <a16:creationId xmlns:a16="http://schemas.microsoft.com/office/drawing/2014/main" id="{DD1F9BCD-7F6C-6F3F-0CE5-40D9B0EE6C29}"/>
            </a:ext>
          </a:extLst>
        </xdr:cNvPr>
        <xdr:cNvSpPr txBox="1">
          <a:spLocks noChangeArrowheads="1"/>
        </xdr:cNvSpPr>
      </xdr:nvSpPr>
      <xdr:spPr bwMode="auto">
        <a:xfrm>
          <a:off x="14087475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4208" name="Text Box 112">
          <a:extLst>
            <a:ext uri="{FF2B5EF4-FFF2-40B4-BE49-F238E27FC236}">
              <a16:creationId xmlns:a16="http://schemas.microsoft.com/office/drawing/2014/main" id="{5400CE8B-5602-2D58-D564-17C256D26056}"/>
            </a:ext>
          </a:extLst>
        </xdr:cNvPr>
        <xdr:cNvSpPr txBox="1">
          <a:spLocks noChangeArrowheads="1"/>
        </xdr:cNvSpPr>
      </xdr:nvSpPr>
      <xdr:spPr bwMode="auto">
        <a:xfrm>
          <a:off x="14287500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29</xdr:row>
      <xdr:rowOff>0</xdr:rowOff>
    </xdr:from>
    <xdr:to>
      <xdr:col>64</xdr:col>
      <xdr:colOff>0</xdr:colOff>
      <xdr:row>33</xdr:row>
      <xdr:rowOff>0</xdr:rowOff>
    </xdr:to>
    <xdr:sp macro="" textlink="">
      <xdr:nvSpPr>
        <xdr:cNvPr id="4209" name="Text Box 113">
          <a:extLst>
            <a:ext uri="{FF2B5EF4-FFF2-40B4-BE49-F238E27FC236}">
              <a16:creationId xmlns:a16="http://schemas.microsoft.com/office/drawing/2014/main" id="{C6172210-69A5-FC7E-4909-3A6C5427ECDD}"/>
            </a:ext>
          </a:extLst>
        </xdr:cNvPr>
        <xdr:cNvSpPr txBox="1">
          <a:spLocks noChangeArrowheads="1"/>
        </xdr:cNvSpPr>
      </xdr:nvSpPr>
      <xdr:spPr bwMode="auto">
        <a:xfrm>
          <a:off x="14287500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33</xdr:row>
      <xdr:rowOff>0</xdr:rowOff>
    </xdr:from>
    <xdr:to>
      <xdr:col>64</xdr:col>
      <xdr:colOff>0</xdr:colOff>
      <xdr:row>37</xdr:row>
      <xdr:rowOff>0</xdr:rowOff>
    </xdr:to>
    <xdr:sp macro="" textlink="">
      <xdr:nvSpPr>
        <xdr:cNvPr id="4210" name="Text Box 114">
          <a:extLst>
            <a:ext uri="{FF2B5EF4-FFF2-40B4-BE49-F238E27FC236}">
              <a16:creationId xmlns:a16="http://schemas.microsoft.com/office/drawing/2014/main" id="{60C51F00-AD46-C2B0-BA12-12E0CED676E2}"/>
            </a:ext>
          </a:extLst>
        </xdr:cNvPr>
        <xdr:cNvSpPr txBox="1">
          <a:spLocks noChangeArrowheads="1"/>
        </xdr:cNvSpPr>
      </xdr:nvSpPr>
      <xdr:spPr bwMode="auto">
        <a:xfrm>
          <a:off x="14287500" y="36671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57</xdr:row>
      <xdr:rowOff>0</xdr:rowOff>
    </xdr:from>
    <xdr:to>
      <xdr:col>64</xdr:col>
      <xdr:colOff>0</xdr:colOff>
      <xdr:row>61</xdr:row>
      <xdr:rowOff>0</xdr:rowOff>
    </xdr:to>
    <xdr:sp macro="" textlink="">
      <xdr:nvSpPr>
        <xdr:cNvPr id="4211" name="Text Box 115">
          <a:extLst>
            <a:ext uri="{FF2B5EF4-FFF2-40B4-BE49-F238E27FC236}">
              <a16:creationId xmlns:a16="http://schemas.microsoft.com/office/drawing/2014/main" id="{E539E9DF-0DFA-DE23-E3AC-31168C732F2F}"/>
            </a:ext>
          </a:extLst>
        </xdr:cNvPr>
        <xdr:cNvSpPr txBox="1">
          <a:spLocks noChangeArrowheads="1"/>
        </xdr:cNvSpPr>
      </xdr:nvSpPr>
      <xdr:spPr bwMode="auto">
        <a:xfrm>
          <a:off x="14287500" y="5724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53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4212" name="Text Box 116">
          <a:extLst>
            <a:ext uri="{FF2B5EF4-FFF2-40B4-BE49-F238E27FC236}">
              <a16:creationId xmlns:a16="http://schemas.microsoft.com/office/drawing/2014/main" id="{98516058-5DF0-8D9B-32CC-5B203135E424}"/>
            </a:ext>
          </a:extLst>
        </xdr:cNvPr>
        <xdr:cNvSpPr txBox="1">
          <a:spLocks noChangeArrowheads="1"/>
        </xdr:cNvSpPr>
      </xdr:nvSpPr>
      <xdr:spPr bwMode="auto">
        <a:xfrm>
          <a:off x="14087475" y="5381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4213" name="Text Box 117">
          <a:extLst>
            <a:ext uri="{FF2B5EF4-FFF2-40B4-BE49-F238E27FC236}">
              <a16:creationId xmlns:a16="http://schemas.microsoft.com/office/drawing/2014/main" id="{B77E2612-4FD6-6FD0-0FEC-E17852FAEB76}"/>
            </a:ext>
          </a:extLst>
        </xdr:cNvPr>
        <xdr:cNvSpPr txBox="1">
          <a:spLocks noChangeArrowheads="1"/>
        </xdr:cNvSpPr>
      </xdr:nvSpPr>
      <xdr:spPr bwMode="auto">
        <a:xfrm>
          <a:off x="13887450" y="4695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61</xdr:row>
      <xdr:rowOff>0</xdr:rowOff>
    </xdr:from>
    <xdr:to>
      <xdr:col>64</xdr:col>
      <xdr:colOff>0</xdr:colOff>
      <xdr:row>65</xdr:row>
      <xdr:rowOff>0</xdr:rowOff>
    </xdr:to>
    <xdr:sp macro="" textlink="">
      <xdr:nvSpPr>
        <xdr:cNvPr id="4214" name="Text Box 118">
          <a:extLst>
            <a:ext uri="{FF2B5EF4-FFF2-40B4-BE49-F238E27FC236}">
              <a16:creationId xmlns:a16="http://schemas.microsoft.com/office/drawing/2014/main" id="{F8A0F09E-1FD7-6B50-7B0C-436284BA1ADF}"/>
            </a:ext>
          </a:extLst>
        </xdr:cNvPr>
        <xdr:cNvSpPr txBox="1">
          <a:spLocks noChangeArrowheads="1"/>
        </xdr:cNvSpPr>
      </xdr:nvSpPr>
      <xdr:spPr bwMode="auto">
        <a:xfrm>
          <a:off x="14287500" y="60674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4215" name="Text Box 119">
          <a:extLst>
            <a:ext uri="{FF2B5EF4-FFF2-40B4-BE49-F238E27FC236}">
              <a16:creationId xmlns:a16="http://schemas.microsoft.com/office/drawing/2014/main" id="{A37AF4EC-FD35-75EF-9518-5730BAE1B5ED}"/>
            </a:ext>
          </a:extLst>
        </xdr:cNvPr>
        <xdr:cNvSpPr txBox="1">
          <a:spLocks noChangeArrowheads="1"/>
        </xdr:cNvSpPr>
      </xdr:nvSpPr>
      <xdr:spPr bwMode="auto">
        <a:xfrm>
          <a:off x="14087475" y="77819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85</xdr:row>
      <xdr:rowOff>0</xdr:rowOff>
    </xdr:from>
    <xdr:to>
      <xdr:col>64</xdr:col>
      <xdr:colOff>0</xdr:colOff>
      <xdr:row>89</xdr:row>
      <xdr:rowOff>0</xdr:rowOff>
    </xdr:to>
    <xdr:sp macro="" textlink="">
      <xdr:nvSpPr>
        <xdr:cNvPr id="4216" name="Text Box 120">
          <a:extLst>
            <a:ext uri="{FF2B5EF4-FFF2-40B4-BE49-F238E27FC236}">
              <a16:creationId xmlns:a16="http://schemas.microsoft.com/office/drawing/2014/main" id="{7A423A79-0365-F501-76BE-1CED00779EDE}"/>
            </a:ext>
          </a:extLst>
        </xdr:cNvPr>
        <xdr:cNvSpPr txBox="1">
          <a:spLocks noChangeArrowheads="1"/>
        </xdr:cNvSpPr>
      </xdr:nvSpPr>
      <xdr:spPr bwMode="auto">
        <a:xfrm>
          <a:off x="14287500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89</xdr:row>
      <xdr:rowOff>0</xdr:rowOff>
    </xdr:from>
    <xdr:to>
      <xdr:col>64</xdr:col>
      <xdr:colOff>0</xdr:colOff>
      <xdr:row>93</xdr:row>
      <xdr:rowOff>0</xdr:rowOff>
    </xdr:to>
    <xdr:sp macro="" textlink="">
      <xdr:nvSpPr>
        <xdr:cNvPr id="4217" name="Text Box 121">
          <a:extLst>
            <a:ext uri="{FF2B5EF4-FFF2-40B4-BE49-F238E27FC236}">
              <a16:creationId xmlns:a16="http://schemas.microsoft.com/office/drawing/2014/main" id="{09A02F87-F278-ECCA-5E82-DB91AA883C39}"/>
            </a:ext>
          </a:extLst>
        </xdr:cNvPr>
        <xdr:cNvSpPr txBox="1">
          <a:spLocks noChangeArrowheads="1"/>
        </xdr:cNvSpPr>
      </xdr:nvSpPr>
      <xdr:spPr bwMode="auto">
        <a:xfrm>
          <a:off x="14287500" y="8467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4218" name="Text Box 122">
          <a:extLst>
            <a:ext uri="{FF2B5EF4-FFF2-40B4-BE49-F238E27FC236}">
              <a16:creationId xmlns:a16="http://schemas.microsoft.com/office/drawing/2014/main" id="{0974B175-172A-8DB6-1E14-C9821D80D2D6}"/>
            </a:ext>
          </a:extLst>
        </xdr:cNvPr>
        <xdr:cNvSpPr txBox="1">
          <a:spLocks noChangeArrowheads="1"/>
        </xdr:cNvSpPr>
      </xdr:nvSpPr>
      <xdr:spPr bwMode="auto">
        <a:xfrm>
          <a:off x="13687425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99</xdr:row>
      <xdr:rowOff>0</xdr:rowOff>
    </xdr:from>
    <xdr:to>
      <xdr:col>62</xdr:col>
      <xdr:colOff>0</xdr:colOff>
      <xdr:row>103</xdr:row>
      <xdr:rowOff>0</xdr:rowOff>
    </xdr:to>
    <xdr:sp macro="" textlink="">
      <xdr:nvSpPr>
        <xdr:cNvPr id="4219" name="Text Box 123">
          <a:extLst>
            <a:ext uri="{FF2B5EF4-FFF2-40B4-BE49-F238E27FC236}">
              <a16:creationId xmlns:a16="http://schemas.microsoft.com/office/drawing/2014/main" id="{1C4261E8-012C-A16D-6421-021411F6B4DD}"/>
            </a:ext>
          </a:extLst>
        </xdr:cNvPr>
        <xdr:cNvSpPr txBox="1">
          <a:spLocks noChangeArrowheads="1"/>
        </xdr:cNvSpPr>
      </xdr:nvSpPr>
      <xdr:spPr bwMode="auto">
        <a:xfrm>
          <a:off x="13887450" y="9324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107</xdr:row>
      <xdr:rowOff>0</xdr:rowOff>
    </xdr:from>
    <xdr:to>
      <xdr:col>63</xdr:col>
      <xdr:colOff>0</xdr:colOff>
      <xdr:row>111</xdr:row>
      <xdr:rowOff>0</xdr:rowOff>
    </xdr:to>
    <xdr:sp macro="" textlink="">
      <xdr:nvSpPr>
        <xdr:cNvPr id="4220" name="Text Box 124">
          <a:extLst>
            <a:ext uri="{FF2B5EF4-FFF2-40B4-BE49-F238E27FC236}">
              <a16:creationId xmlns:a16="http://schemas.microsoft.com/office/drawing/2014/main" id="{1D15A5F8-6982-43F1-5375-BDB09B02A667}"/>
            </a:ext>
          </a:extLst>
        </xdr:cNvPr>
        <xdr:cNvSpPr txBox="1">
          <a:spLocks noChangeArrowheads="1"/>
        </xdr:cNvSpPr>
      </xdr:nvSpPr>
      <xdr:spPr bwMode="auto">
        <a:xfrm>
          <a:off x="14087475" y="10010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111</xdr:row>
      <xdr:rowOff>0</xdr:rowOff>
    </xdr:from>
    <xdr:to>
      <xdr:col>64</xdr:col>
      <xdr:colOff>0</xdr:colOff>
      <xdr:row>115</xdr:row>
      <xdr:rowOff>0</xdr:rowOff>
    </xdr:to>
    <xdr:sp macro="" textlink="">
      <xdr:nvSpPr>
        <xdr:cNvPr id="4221" name="Text Box 125">
          <a:extLst>
            <a:ext uri="{FF2B5EF4-FFF2-40B4-BE49-F238E27FC236}">
              <a16:creationId xmlns:a16="http://schemas.microsoft.com/office/drawing/2014/main" id="{17C0314E-A5D8-E17E-E01A-04645ECEC03D}"/>
            </a:ext>
          </a:extLst>
        </xdr:cNvPr>
        <xdr:cNvSpPr txBox="1">
          <a:spLocks noChangeArrowheads="1"/>
        </xdr:cNvSpPr>
      </xdr:nvSpPr>
      <xdr:spPr bwMode="auto">
        <a:xfrm>
          <a:off x="14287500" y="10353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99</xdr:row>
      <xdr:rowOff>0</xdr:rowOff>
    </xdr:from>
    <xdr:to>
      <xdr:col>13</xdr:col>
      <xdr:colOff>0</xdr:colOff>
      <xdr:row>103</xdr:row>
      <xdr:rowOff>0</xdr:rowOff>
    </xdr:to>
    <xdr:sp macro="" textlink="">
      <xdr:nvSpPr>
        <xdr:cNvPr id="4222" name="Text Box 126">
          <a:extLst>
            <a:ext uri="{FF2B5EF4-FFF2-40B4-BE49-F238E27FC236}">
              <a16:creationId xmlns:a16="http://schemas.microsoft.com/office/drawing/2014/main" id="{7D89DF60-BB47-AB43-CB13-FC8FBFB7F9CA}"/>
            </a:ext>
          </a:extLst>
        </xdr:cNvPr>
        <xdr:cNvSpPr txBox="1">
          <a:spLocks noChangeArrowheads="1"/>
        </xdr:cNvSpPr>
      </xdr:nvSpPr>
      <xdr:spPr bwMode="auto">
        <a:xfrm>
          <a:off x="2962275" y="9324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71</xdr:row>
      <xdr:rowOff>0</xdr:rowOff>
    </xdr:from>
    <xdr:to>
      <xdr:col>25</xdr:col>
      <xdr:colOff>0</xdr:colOff>
      <xdr:row>75</xdr:row>
      <xdr:rowOff>0</xdr:rowOff>
    </xdr:to>
    <xdr:sp macro="" textlink="">
      <xdr:nvSpPr>
        <xdr:cNvPr id="4223" name="Text Box 127">
          <a:extLst>
            <a:ext uri="{FF2B5EF4-FFF2-40B4-BE49-F238E27FC236}">
              <a16:creationId xmlns:a16="http://schemas.microsoft.com/office/drawing/2014/main" id="{382636DE-53FC-143B-0D4E-B1E83D973EE9}"/>
            </a:ext>
          </a:extLst>
        </xdr:cNvPr>
        <xdr:cNvSpPr txBox="1">
          <a:spLocks noChangeArrowheads="1"/>
        </xdr:cNvSpPr>
      </xdr:nvSpPr>
      <xdr:spPr bwMode="auto">
        <a:xfrm>
          <a:off x="5362575" y="6924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20097B5F-BAA0-15A8-674B-B8860F45E5C2}"/>
            </a:ext>
          </a:extLst>
        </xdr:cNvPr>
        <xdr:cNvSpPr txBox="1">
          <a:spLocks noChangeArrowheads="1"/>
        </xdr:cNvSpPr>
      </xdr:nvSpPr>
      <xdr:spPr bwMode="auto">
        <a:xfrm>
          <a:off x="2562225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BDD08185-EE4D-559D-4167-ADAFDA4EF99B}"/>
            </a:ext>
          </a:extLst>
        </xdr:cNvPr>
        <xdr:cNvSpPr txBox="1">
          <a:spLocks noChangeArrowheads="1"/>
        </xdr:cNvSpPr>
      </xdr:nvSpPr>
      <xdr:spPr bwMode="auto">
        <a:xfrm>
          <a:off x="2562225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F2DBBB11-C335-525A-DBFB-3312DE1DE6B0}"/>
            </a:ext>
          </a:extLst>
        </xdr:cNvPr>
        <xdr:cNvSpPr txBox="1">
          <a:spLocks noChangeArrowheads="1"/>
        </xdr:cNvSpPr>
      </xdr:nvSpPr>
      <xdr:spPr bwMode="auto">
        <a:xfrm>
          <a:off x="2362200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5A846B04-7F56-B379-55DE-EC36F38B7013}"/>
            </a:ext>
          </a:extLst>
        </xdr:cNvPr>
        <xdr:cNvSpPr txBox="1">
          <a:spLocks noChangeArrowheads="1"/>
        </xdr:cNvSpPr>
      </xdr:nvSpPr>
      <xdr:spPr bwMode="auto">
        <a:xfrm>
          <a:off x="2362200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CB3AB0D5-06F4-BE31-DFFB-4F0C9A3B5D14}"/>
            </a:ext>
          </a:extLst>
        </xdr:cNvPr>
        <xdr:cNvSpPr txBox="1">
          <a:spLocks noChangeArrowheads="1"/>
        </xdr:cNvSpPr>
      </xdr:nvSpPr>
      <xdr:spPr bwMode="auto">
        <a:xfrm>
          <a:off x="2362200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9AA1336C-C333-56CF-E046-0B5F3C0F622D}"/>
            </a:ext>
          </a:extLst>
        </xdr:cNvPr>
        <xdr:cNvSpPr txBox="1">
          <a:spLocks noChangeArrowheads="1"/>
        </xdr:cNvSpPr>
      </xdr:nvSpPr>
      <xdr:spPr bwMode="auto">
        <a:xfrm>
          <a:off x="2362200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22997DAF-0CBB-930F-049F-5CE571A04D81}"/>
            </a:ext>
          </a:extLst>
        </xdr:cNvPr>
        <xdr:cNvSpPr txBox="1">
          <a:spLocks noChangeArrowheads="1"/>
        </xdr:cNvSpPr>
      </xdr:nvSpPr>
      <xdr:spPr bwMode="auto">
        <a:xfrm>
          <a:off x="2762250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A526B95E-E3AB-08D6-E989-C07EACC36834}"/>
            </a:ext>
          </a:extLst>
        </xdr:cNvPr>
        <xdr:cNvSpPr txBox="1">
          <a:spLocks noChangeArrowheads="1"/>
        </xdr:cNvSpPr>
      </xdr:nvSpPr>
      <xdr:spPr bwMode="auto">
        <a:xfrm>
          <a:off x="2562225" y="564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8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584DC417-08E3-4BD5-71A8-DF862A80EF03}"/>
            </a:ext>
          </a:extLst>
        </xdr:cNvPr>
        <xdr:cNvSpPr txBox="1">
          <a:spLocks noChangeArrowheads="1"/>
        </xdr:cNvSpPr>
      </xdr:nvSpPr>
      <xdr:spPr bwMode="auto">
        <a:xfrm>
          <a:off x="5962650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17</xdr:row>
      <xdr:rowOff>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B656A9CC-B3EB-49DF-A0F7-407149D24D33}"/>
            </a:ext>
          </a:extLst>
        </xdr:cNvPr>
        <xdr:cNvSpPr txBox="1">
          <a:spLocks noChangeArrowheads="1"/>
        </xdr:cNvSpPr>
      </xdr:nvSpPr>
      <xdr:spPr bwMode="auto">
        <a:xfrm>
          <a:off x="5962650" y="3171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96C64A87-D0D8-2244-E8C2-D1DB0E67751B}"/>
            </a:ext>
          </a:extLst>
        </xdr:cNvPr>
        <xdr:cNvSpPr txBox="1">
          <a:spLocks noChangeArrowheads="1"/>
        </xdr:cNvSpPr>
      </xdr:nvSpPr>
      <xdr:spPr bwMode="auto">
        <a:xfrm>
          <a:off x="5762625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8</xdr:row>
      <xdr:rowOff>0</xdr:rowOff>
    </xdr:from>
    <xdr:to>
      <xdr:col>47</xdr:col>
      <xdr:colOff>0</xdr:colOff>
      <xdr:row>10</xdr:row>
      <xdr:rowOff>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AFF50CE5-9177-A83B-3E7E-656C62F29813}"/>
            </a:ext>
          </a:extLst>
        </xdr:cNvPr>
        <xdr:cNvSpPr txBox="1">
          <a:spLocks noChangeArrowheads="1"/>
        </xdr:cNvSpPr>
      </xdr:nvSpPr>
      <xdr:spPr bwMode="auto">
        <a:xfrm>
          <a:off x="10887075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12</xdr:row>
      <xdr:rowOff>0</xdr:rowOff>
    </xdr:from>
    <xdr:to>
      <xdr:col>47</xdr:col>
      <xdr:colOff>0</xdr:colOff>
      <xdr:row>14</xdr:row>
      <xdr:rowOff>0</xdr:rowOff>
    </xdr:to>
    <xdr:sp macro="" textlink="">
      <xdr:nvSpPr>
        <xdr:cNvPr id="3085" name="Text Box 13">
          <a:extLst>
            <a:ext uri="{FF2B5EF4-FFF2-40B4-BE49-F238E27FC236}">
              <a16:creationId xmlns:a16="http://schemas.microsoft.com/office/drawing/2014/main" id="{4E91AD82-EA23-FD80-A000-581A743E119A}"/>
            </a:ext>
          </a:extLst>
        </xdr:cNvPr>
        <xdr:cNvSpPr txBox="1">
          <a:spLocks noChangeArrowheads="1"/>
        </xdr:cNvSpPr>
      </xdr:nvSpPr>
      <xdr:spPr bwMode="auto">
        <a:xfrm>
          <a:off x="10887075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22</xdr:row>
      <xdr:rowOff>0</xdr:rowOff>
    </xdr:from>
    <xdr:to>
      <xdr:col>47</xdr:col>
      <xdr:colOff>0</xdr:colOff>
      <xdr:row>24</xdr:row>
      <xdr:rowOff>0</xdr:rowOff>
    </xdr:to>
    <xdr:sp macro="" textlink="">
      <xdr:nvSpPr>
        <xdr:cNvPr id="3086" name="Text Box 14">
          <a:extLst>
            <a:ext uri="{FF2B5EF4-FFF2-40B4-BE49-F238E27FC236}">
              <a16:creationId xmlns:a16="http://schemas.microsoft.com/office/drawing/2014/main" id="{D6CB761D-7BC0-3FA8-CFC3-2638742A8433}"/>
            </a:ext>
          </a:extLst>
        </xdr:cNvPr>
        <xdr:cNvSpPr txBox="1">
          <a:spLocks noChangeArrowheads="1"/>
        </xdr:cNvSpPr>
      </xdr:nvSpPr>
      <xdr:spPr bwMode="auto">
        <a:xfrm>
          <a:off x="10887075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26</xdr:row>
      <xdr:rowOff>0</xdr:rowOff>
    </xdr:from>
    <xdr:to>
      <xdr:col>47</xdr:col>
      <xdr:colOff>0</xdr:colOff>
      <xdr:row>28</xdr:row>
      <xdr:rowOff>0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8FF859D8-3D79-4196-30C3-D201B3786DDD}"/>
            </a:ext>
          </a:extLst>
        </xdr:cNvPr>
        <xdr:cNvSpPr txBox="1">
          <a:spLocks noChangeArrowheads="1"/>
        </xdr:cNvSpPr>
      </xdr:nvSpPr>
      <xdr:spPr bwMode="auto">
        <a:xfrm>
          <a:off x="10887075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D47211E9-BBDA-C48B-28DC-9488DE61E9AB}"/>
            </a:ext>
          </a:extLst>
        </xdr:cNvPr>
        <xdr:cNvSpPr txBox="1">
          <a:spLocks noChangeArrowheads="1"/>
        </xdr:cNvSpPr>
      </xdr:nvSpPr>
      <xdr:spPr bwMode="auto">
        <a:xfrm>
          <a:off x="11287125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10</xdr:col>
      <xdr:colOff>0</xdr:colOff>
      <xdr:row>40</xdr:row>
      <xdr:rowOff>0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4DB9C5DE-790F-27DB-8EC1-53527CF4E0F0}"/>
            </a:ext>
          </a:extLst>
        </xdr:cNvPr>
        <xdr:cNvSpPr txBox="1">
          <a:spLocks noChangeArrowheads="1"/>
        </xdr:cNvSpPr>
      </xdr:nvSpPr>
      <xdr:spPr bwMode="auto">
        <a:xfrm>
          <a:off x="2362200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05FD5165-E6C4-77EE-33C2-736FF6FF4DCE}"/>
            </a:ext>
          </a:extLst>
        </xdr:cNvPr>
        <xdr:cNvSpPr txBox="1">
          <a:spLocks noChangeArrowheads="1"/>
        </xdr:cNvSpPr>
      </xdr:nvSpPr>
      <xdr:spPr bwMode="auto">
        <a:xfrm>
          <a:off x="2762250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7D2EDCA4-2EA1-9DFC-51E4-BC315BEE4A8C}"/>
            </a:ext>
          </a:extLst>
        </xdr:cNvPr>
        <xdr:cNvSpPr txBox="1">
          <a:spLocks noChangeArrowheads="1"/>
        </xdr:cNvSpPr>
      </xdr:nvSpPr>
      <xdr:spPr bwMode="auto">
        <a:xfrm>
          <a:off x="2562225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D59AAFED-144B-CDB3-9677-C87DD4B4C7B6}"/>
            </a:ext>
          </a:extLst>
        </xdr:cNvPr>
        <xdr:cNvSpPr txBox="1">
          <a:spLocks noChangeArrowheads="1"/>
        </xdr:cNvSpPr>
      </xdr:nvSpPr>
      <xdr:spPr bwMode="auto">
        <a:xfrm>
          <a:off x="2362200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id="{D061886C-E8BA-0C36-311D-3EC23DC068DD}"/>
            </a:ext>
          </a:extLst>
        </xdr:cNvPr>
        <xdr:cNvSpPr txBox="1">
          <a:spLocks noChangeArrowheads="1"/>
        </xdr:cNvSpPr>
      </xdr:nvSpPr>
      <xdr:spPr bwMode="auto">
        <a:xfrm>
          <a:off x="2562225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10</xdr:col>
      <xdr:colOff>0</xdr:colOff>
      <xdr:row>36</xdr:row>
      <xdr:rowOff>0</xdr:rowOff>
    </xdr:to>
    <xdr:sp macro="" textlink="">
      <xdr:nvSpPr>
        <xdr:cNvPr id="3095" name="Text Box 23">
          <a:extLst>
            <a:ext uri="{FF2B5EF4-FFF2-40B4-BE49-F238E27FC236}">
              <a16:creationId xmlns:a16="http://schemas.microsoft.com/office/drawing/2014/main" id="{986065C1-2B93-14AE-3CF9-D3C473E66AC1}"/>
            </a:ext>
          </a:extLst>
        </xdr:cNvPr>
        <xdr:cNvSpPr txBox="1">
          <a:spLocks noChangeArrowheads="1"/>
        </xdr:cNvSpPr>
      </xdr:nvSpPr>
      <xdr:spPr bwMode="auto">
        <a:xfrm>
          <a:off x="2362200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3096" name="Text Box 24">
          <a:extLst>
            <a:ext uri="{FF2B5EF4-FFF2-40B4-BE49-F238E27FC236}">
              <a16:creationId xmlns:a16="http://schemas.microsoft.com/office/drawing/2014/main" id="{696FAA8B-5BAC-EF8B-DDCA-545851CCE3A2}"/>
            </a:ext>
          </a:extLst>
        </xdr:cNvPr>
        <xdr:cNvSpPr txBox="1">
          <a:spLocks noChangeArrowheads="1"/>
        </xdr:cNvSpPr>
      </xdr:nvSpPr>
      <xdr:spPr bwMode="auto">
        <a:xfrm>
          <a:off x="5962650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620423C3-E976-4771-2EE6-7B7B5604040E}"/>
            </a:ext>
          </a:extLst>
        </xdr:cNvPr>
        <xdr:cNvSpPr txBox="1">
          <a:spLocks noChangeArrowheads="1"/>
        </xdr:cNvSpPr>
      </xdr:nvSpPr>
      <xdr:spPr bwMode="auto">
        <a:xfrm>
          <a:off x="5962650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3098" name="Text Box 26">
          <a:extLst>
            <a:ext uri="{FF2B5EF4-FFF2-40B4-BE49-F238E27FC236}">
              <a16:creationId xmlns:a16="http://schemas.microsoft.com/office/drawing/2014/main" id="{F53A4612-92FA-3C6B-A565-B120F8801F2A}"/>
            </a:ext>
          </a:extLst>
        </xdr:cNvPr>
        <xdr:cNvSpPr txBox="1">
          <a:spLocks noChangeArrowheads="1"/>
        </xdr:cNvSpPr>
      </xdr:nvSpPr>
      <xdr:spPr bwMode="auto">
        <a:xfrm>
          <a:off x="5762625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3099" name="Text Box 27">
          <a:extLst>
            <a:ext uri="{FF2B5EF4-FFF2-40B4-BE49-F238E27FC236}">
              <a16:creationId xmlns:a16="http://schemas.microsoft.com/office/drawing/2014/main" id="{BD8AF4C9-1F5B-6353-5770-678A40E619D3}"/>
            </a:ext>
          </a:extLst>
        </xdr:cNvPr>
        <xdr:cNvSpPr txBox="1">
          <a:spLocks noChangeArrowheads="1"/>
        </xdr:cNvSpPr>
      </xdr:nvSpPr>
      <xdr:spPr bwMode="auto">
        <a:xfrm>
          <a:off x="5962650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A9DE9BD8-F3EA-4122-8AC2-B5D277BEF868}"/>
            </a:ext>
          </a:extLst>
        </xdr:cNvPr>
        <xdr:cNvSpPr txBox="1">
          <a:spLocks noChangeArrowheads="1"/>
        </xdr:cNvSpPr>
      </xdr:nvSpPr>
      <xdr:spPr bwMode="auto">
        <a:xfrm>
          <a:off x="5562600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3101" name="Text Box 29">
          <a:extLst>
            <a:ext uri="{FF2B5EF4-FFF2-40B4-BE49-F238E27FC236}">
              <a16:creationId xmlns:a16="http://schemas.microsoft.com/office/drawing/2014/main" id="{62328C24-F374-9900-4E88-5050A638889F}"/>
            </a:ext>
          </a:extLst>
        </xdr:cNvPr>
        <xdr:cNvSpPr txBox="1">
          <a:spLocks noChangeArrowheads="1"/>
        </xdr:cNvSpPr>
      </xdr:nvSpPr>
      <xdr:spPr bwMode="auto">
        <a:xfrm>
          <a:off x="5762625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38</xdr:row>
      <xdr:rowOff>0</xdr:rowOff>
    </xdr:to>
    <xdr:sp macro="" textlink="">
      <xdr:nvSpPr>
        <xdr:cNvPr id="3102" name="Text Box 30">
          <a:extLst>
            <a:ext uri="{FF2B5EF4-FFF2-40B4-BE49-F238E27FC236}">
              <a16:creationId xmlns:a16="http://schemas.microsoft.com/office/drawing/2014/main" id="{A7F9DD66-0B4E-3EF8-4727-89928CAD6F49}"/>
            </a:ext>
          </a:extLst>
        </xdr:cNvPr>
        <xdr:cNvSpPr txBox="1">
          <a:spLocks noChangeArrowheads="1"/>
        </xdr:cNvSpPr>
      </xdr:nvSpPr>
      <xdr:spPr bwMode="auto">
        <a:xfrm>
          <a:off x="5962650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55FE7AB4-CF25-3422-6048-5451C06A762A}"/>
            </a:ext>
          </a:extLst>
        </xdr:cNvPr>
        <xdr:cNvSpPr txBox="1">
          <a:spLocks noChangeArrowheads="1"/>
        </xdr:cNvSpPr>
      </xdr:nvSpPr>
      <xdr:spPr bwMode="auto">
        <a:xfrm>
          <a:off x="5762625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44</xdr:row>
      <xdr:rowOff>0</xdr:rowOff>
    </xdr:from>
    <xdr:to>
      <xdr:col>28</xdr:col>
      <xdr:colOff>0</xdr:colOff>
      <xdr:row>46</xdr:row>
      <xdr:rowOff>0</xdr:rowOff>
    </xdr:to>
    <xdr:sp macro="" textlink="">
      <xdr:nvSpPr>
        <xdr:cNvPr id="3104" name="Text Box 32">
          <a:extLst>
            <a:ext uri="{FF2B5EF4-FFF2-40B4-BE49-F238E27FC236}">
              <a16:creationId xmlns:a16="http://schemas.microsoft.com/office/drawing/2014/main" id="{D86548A1-315B-8B13-300F-CFF425576A4C}"/>
            </a:ext>
          </a:extLst>
        </xdr:cNvPr>
        <xdr:cNvSpPr txBox="1">
          <a:spLocks noChangeArrowheads="1"/>
        </xdr:cNvSpPr>
      </xdr:nvSpPr>
      <xdr:spPr bwMode="auto">
        <a:xfrm>
          <a:off x="5962650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48</xdr:row>
      <xdr:rowOff>0</xdr:rowOff>
    </xdr:from>
    <xdr:to>
      <xdr:col>28</xdr:col>
      <xdr:colOff>0</xdr:colOff>
      <xdr:row>50</xdr:row>
      <xdr:rowOff>0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0D77416A-6358-3307-A971-9BC2E678D158}"/>
            </a:ext>
          </a:extLst>
        </xdr:cNvPr>
        <xdr:cNvSpPr txBox="1">
          <a:spLocks noChangeArrowheads="1"/>
        </xdr:cNvSpPr>
      </xdr:nvSpPr>
      <xdr:spPr bwMode="auto">
        <a:xfrm>
          <a:off x="5962650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106" name="Text Box 34">
          <a:extLst>
            <a:ext uri="{FF2B5EF4-FFF2-40B4-BE49-F238E27FC236}">
              <a16:creationId xmlns:a16="http://schemas.microsoft.com/office/drawing/2014/main" id="{B349F735-6490-FD81-B37B-681CAE0E585C}"/>
            </a:ext>
          </a:extLst>
        </xdr:cNvPr>
        <xdr:cNvSpPr txBox="1">
          <a:spLocks noChangeArrowheads="1"/>
        </xdr:cNvSpPr>
      </xdr:nvSpPr>
      <xdr:spPr bwMode="auto">
        <a:xfrm>
          <a:off x="11087100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15</xdr:row>
      <xdr:rowOff>0</xdr:rowOff>
    </xdr:from>
    <xdr:to>
      <xdr:col>65</xdr:col>
      <xdr:colOff>0</xdr:colOff>
      <xdr:row>17</xdr:row>
      <xdr:rowOff>0</xdr:rowOff>
    </xdr:to>
    <xdr:sp macro="" textlink="">
      <xdr:nvSpPr>
        <xdr:cNvPr id="3107" name="Text Box 35">
          <a:extLst>
            <a:ext uri="{FF2B5EF4-FFF2-40B4-BE49-F238E27FC236}">
              <a16:creationId xmlns:a16="http://schemas.microsoft.com/office/drawing/2014/main" id="{E89F6FF6-F80F-DBE1-4659-BF6D61D61E48}"/>
            </a:ext>
          </a:extLst>
        </xdr:cNvPr>
        <xdr:cNvSpPr txBox="1">
          <a:spLocks noChangeArrowheads="1"/>
        </xdr:cNvSpPr>
      </xdr:nvSpPr>
      <xdr:spPr bwMode="auto">
        <a:xfrm>
          <a:off x="14487525" y="3171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8</xdr:row>
      <xdr:rowOff>0</xdr:rowOff>
    </xdr:from>
    <xdr:to>
      <xdr:col>65</xdr:col>
      <xdr:colOff>0</xdr:colOff>
      <xdr:row>10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C1EE6B39-13AB-D5BE-5DFD-D5FA14F8EAB7}"/>
            </a:ext>
          </a:extLst>
        </xdr:cNvPr>
        <xdr:cNvSpPr txBox="1">
          <a:spLocks noChangeArrowheads="1"/>
        </xdr:cNvSpPr>
      </xdr:nvSpPr>
      <xdr:spPr bwMode="auto">
        <a:xfrm>
          <a:off x="14487525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E4F5641C-5088-874E-78F1-6FA9383C0CF4}"/>
            </a:ext>
          </a:extLst>
        </xdr:cNvPr>
        <xdr:cNvSpPr txBox="1">
          <a:spLocks noChangeArrowheads="1"/>
        </xdr:cNvSpPr>
      </xdr:nvSpPr>
      <xdr:spPr bwMode="auto">
        <a:xfrm>
          <a:off x="14287500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3110" name="Text Box 38">
          <a:extLst>
            <a:ext uri="{FF2B5EF4-FFF2-40B4-BE49-F238E27FC236}">
              <a16:creationId xmlns:a16="http://schemas.microsoft.com/office/drawing/2014/main" id="{424F165E-A8C7-3922-0B75-0742A5DDE84B}"/>
            </a:ext>
          </a:extLst>
        </xdr:cNvPr>
        <xdr:cNvSpPr txBox="1">
          <a:spLocks noChangeArrowheads="1"/>
        </xdr:cNvSpPr>
      </xdr:nvSpPr>
      <xdr:spPr bwMode="auto">
        <a:xfrm>
          <a:off x="14087475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3111" name="Text Box 39">
          <a:extLst>
            <a:ext uri="{FF2B5EF4-FFF2-40B4-BE49-F238E27FC236}">
              <a16:creationId xmlns:a16="http://schemas.microsoft.com/office/drawing/2014/main" id="{A8C3432C-231F-D715-D585-58CD07349010}"/>
            </a:ext>
          </a:extLst>
        </xdr:cNvPr>
        <xdr:cNvSpPr txBox="1">
          <a:spLocks noChangeArrowheads="1"/>
        </xdr:cNvSpPr>
      </xdr:nvSpPr>
      <xdr:spPr bwMode="auto">
        <a:xfrm>
          <a:off x="14287500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17</xdr:row>
      <xdr:rowOff>0</xdr:rowOff>
    </xdr:from>
    <xdr:to>
      <xdr:col>65</xdr:col>
      <xdr:colOff>0</xdr:colOff>
      <xdr:row>19</xdr:row>
      <xdr:rowOff>0</xdr:rowOff>
    </xdr:to>
    <xdr:sp macro="" textlink="">
      <xdr:nvSpPr>
        <xdr:cNvPr id="3112" name="Text Box 40">
          <a:extLst>
            <a:ext uri="{FF2B5EF4-FFF2-40B4-BE49-F238E27FC236}">
              <a16:creationId xmlns:a16="http://schemas.microsoft.com/office/drawing/2014/main" id="{87DE27F7-56C9-C43B-74E2-CF4DD0136266}"/>
            </a:ext>
          </a:extLst>
        </xdr:cNvPr>
        <xdr:cNvSpPr txBox="1">
          <a:spLocks noChangeArrowheads="1"/>
        </xdr:cNvSpPr>
      </xdr:nvSpPr>
      <xdr:spPr bwMode="auto">
        <a:xfrm>
          <a:off x="14487525" y="3552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64</xdr:col>
      <xdr:colOff>0</xdr:colOff>
      <xdr:row>24</xdr:row>
      <xdr:rowOff>0</xdr:rowOff>
    </xdr:from>
    <xdr:to>
      <xdr:col>65</xdr:col>
      <xdr:colOff>0</xdr:colOff>
      <xdr:row>26</xdr:row>
      <xdr:rowOff>0</xdr:rowOff>
    </xdr:to>
    <xdr:sp macro="" textlink="">
      <xdr:nvSpPr>
        <xdr:cNvPr id="3113" name="Text Box 41">
          <a:extLst>
            <a:ext uri="{FF2B5EF4-FFF2-40B4-BE49-F238E27FC236}">
              <a16:creationId xmlns:a16="http://schemas.microsoft.com/office/drawing/2014/main" id="{B5A9C82A-D9A2-5BF5-1686-FBB48C38D4D4}"/>
            </a:ext>
          </a:extLst>
        </xdr:cNvPr>
        <xdr:cNvSpPr txBox="1">
          <a:spLocks noChangeArrowheads="1"/>
        </xdr:cNvSpPr>
      </xdr:nvSpPr>
      <xdr:spPr bwMode="auto">
        <a:xfrm>
          <a:off x="14487525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3114" name="Text Box 42">
          <a:extLst>
            <a:ext uri="{FF2B5EF4-FFF2-40B4-BE49-F238E27FC236}">
              <a16:creationId xmlns:a16="http://schemas.microsoft.com/office/drawing/2014/main" id="{1C68C678-8F75-C085-054D-4A0EBFFEE28E}"/>
            </a:ext>
          </a:extLst>
        </xdr:cNvPr>
        <xdr:cNvSpPr txBox="1">
          <a:spLocks noChangeArrowheads="1"/>
        </xdr:cNvSpPr>
      </xdr:nvSpPr>
      <xdr:spPr bwMode="auto">
        <a:xfrm>
          <a:off x="11087100" y="564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3115" name="Text Box 43">
          <a:extLst>
            <a:ext uri="{FF2B5EF4-FFF2-40B4-BE49-F238E27FC236}">
              <a16:creationId xmlns:a16="http://schemas.microsoft.com/office/drawing/2014/main" id="{27E4A7B6-A8AA-CE7F-E864-172B40388EE8}"/>
            </a:ext>
          </a:extLst>
        </xdr:cNvPr>
        <xdr:cNvSpPr txBox="1">
          <a:spLocks noChangeArrowheads="1"/>
        </xdr:cNvSpPr>
      </xdr:nvSpPr>
      <xdr:spPr bwMode="auto">
        <a:xfrm>
          <a:off x="11087100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3116" name="Text Box 44">
          <a:extLst>
            <a:ext uri="{FF2B5EF4-FFF2-40B4-BE49-F238E27FC236}">
              <a16:creationId xmlns:a16="http://schemas.microsoft.com/office/drawing/2014/main" id="{B0AE16EC-2C7F-96A5-E625-54A5F21018F4}"/>
            </a:ext>
          </a:extLst>
        </xdr:cNvPr>
        <xdr:cNvSpPr txBox="1">
          <a:spLocks noChangeArrowheads="1"/>
        </xdr:cNvSpPr>
      </xdr:nvSpPr>
      <xdr:spPr bwMode="auto">
        <a:xfrm>
          <a:off x="11287125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34</xdr:row>
      <xdr:rowOff>0</xdr:rowOff>
    </xdr:from>
    <xdr:to>
      <xdr:col>47</xdr:col>
      <xdr:colOff>0</xdr:colOff>
      <xdr:row>36</xdr:row>
      <xdr:rowOff>0</xdr:rowOff>
    </xdr:to>
    <xdr:sp macro="" textlink="">
      <xdr:nvSpPr>
        <xdr:cNvPr id="3117" name="Text Box 45">
          <a:extLst>
            <a:ext uri="{FF2B5EF4-FFF2-40B4-BE49-F238E27FC236}">
              <a16:creationId xmlns:a16="http://schemas.microsoft.com/office/drawing/2014/main" id="{E0A4D09E-BD9A-257A-B014-E1D3907229E0}"/>
            </a:ext>
          </a:extLst>
        </xdr:cNvPr>
        <xdr:cNvSpPr txBox="1">
          <a:spLocks noChangeArrowheads="1"/>
        </xdr:cNvSpPr>
      </xdr:nvSpPr>
      <xdr:spPr bwMode="auto">
        <a:xfrm>
          <a:off x="10887075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41</xdr:row>
      <xdr:rowOff>0</xdr:rowOff>
    </xdr:from>
    <xdr:to>
      <xdr:col>47</xdr:col>
      <xdr:colOff>0</xdr:colOff>
      <xdr:row>43</xdr:row>
      <xdr:rowOff>0</xdr:rowOff>
    </xdr:to>
    <xdr:sp macro="" textlink="">
      <xdr:nvSpPr>
        <xdr:cNvPr id="3118" name="Text Box 46">
          <a:extLst>
            <a:ext uri="{FF2B5EF4-FFF2-40B4-BE49-F238E27FC236}">
              <a16:creationId xmlns:a16="http://schemas.microsoft.com/office/drawing/2014/main" id="{31068092-60FC-9450-3A02-CF63DBB6D5F0}"/>
            </a:ext>
          </a:extLst>
        </xdr:cNvPr>
        <xdr:cNvSpPr txBox="1">
          <a:spLocks noChangeArrowheads="1"/>
        </xdr:cNvSpPr>
      </xdr:nvSpPr>
      <xdr:spPr bwMode="auto">
        <a:xfrm>
          <a:off x="10887075" y="8124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46</xdr:col>
      <xdr:colOff>0</xdr:colOff>
      <xdr:row>50</xdr:row>
      <xdr:rowOff>0</xdr:rowOff>
    </xdr:from>
    <xdr:to>
      <xdr:col>47</xdr:col>
      <xdr:colOff>0</xdr:colOff>
      <xdr:row>52</xdr:row>
      <xdr:rowOff>0</xdr:rowOff>
    </xdr:to>
    <xdr:sp macro="" textlink="">
      <xdr:nvSpPr>
        <xdr:cNvPr id="3119" name="Text Box 47">
          <a:extLst>
            <a:ext uri="{FF2B5EF4-FFF2-40B4-BE49-F238E27FC236}">
              <a16:creationId xmlns:a16="http://schemas.microsoft.com/office/drawing/2014/main" id="{4E4592F1-FAE6-D4AD-BFE2-1AA6A9B3331A}"/>
            </a:ext>
          </a:extLst>
        </xdr:cNvPr>
        <xdr:cNvSpPr txBox="1">
          <a:spLocks noChangeArrowheads="1"/>
        </xdr:cNvSpPr>
      </xdr:nvSpPr>
      <xdr:spPr bwMode="auto">
        <a:xfrm>
          <a:off x="10887075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0</xdr:rowOff>
    </xdr:to>
    <xdr:sp macro="" textlink="">
      <xdr:nvSpPr>
        <xdr:cNvPr id="3120" name="Text Box 48">
          <a:extLst>
            <a:ext uri="{FF2B5EF4-FFF2-40B4-BE49-F238E27FC236}">
              <a16:creationId xmlns:a16="http://schemas.microsoft.com/office/drawing/2014/main" id="{B6609BD8-9E29-110E-64DD-20E157F074E5}"/>
            </a:ext>
          </a:extLst>
        </xdr:cNvPr>
        <xdr:cNvSpPr txBox="1">
          <a:spLocks noChangeArrowheads="1"/>
        </xdr:cNvSpPr>
      </xdr:nvSpPr>
      <xdr:spPr bwMode="auto">
        <a:xfrm>
          <a:off x="11087100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46</xdr:row>
      <xdr:rowOff>0</xdr:rowOff>
    </xdr:from>
    <xdr:to>
      <xdr:col>47</xdr:col>
      <xdr:colOff>0</xdr:colOff>
      <xdr:row>48</xdr:row>
      <xdr:rowOff>0</xdr:rowOff>
    </xdr:to>
    <xdr:sp macro="" textlink="">
      <xdr:nvSpPr>
        <xdr:cNvPr id="3121" name="Text Box 49">
          <a:extLst>
            <a:ext uri="{FF2B5EF4-FFF2-40B4-BE49-F238E27FC236}">
              <a16:creationId xmlns:a16="http://schemas.microsoft.com/office/drawing/2014/main" id="{DD2E937E-3309-2E85-66BB-56FBA88C4B21}"/>
            </a:ext>
          </a:extLst>
        </xdr:cNvPr>
        <xdr:cNvSpPr txBox="1">
          <a:spLocks noChangeArrowheads="1"/>
        </xdr:cNvSpPr>
      </xdr:nvSpPr>
      <xdr:spPr bwMode="auto">
        <a:xfrm>
          <a:off x="10887075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32</xdr:row>
      <xdr:rowOff>0</xdr:rowOff>
    </xdr:from>
    <xdr:to>
      <xdr:col>65</xdr:col>
      <xdr:colOff>0</xdr:colOff>
      <xdr:row>34</xdr:row>
      <xdr:rowOff>0</xdr:rowOff>
    </xdr:to>
    <xdr:sp macro="" textlink="">
      <xdr:nvSpPr>
        <xdr:cNvPr id="3122" name="Text Box 50">
          <a:extLst>
            <a:ext uri="{FF2B5EF4-FFF2-40B4-BE49-F238E27FC236}">
              <a16:creationId xmlns:a16="http://schemas.microsoft.com/office/drawing/2014/main" id="{3EF26261-916E-68C0-655A-DCC438735AF1}"/>
            </a:ext>
          </a:extLst>
        </xdr:cNvPr>
        <xdr:cNvSpPr txBox="1">
          <a:spLocks noChangeArrowheads="1"/>
        </xdr:cNvSpPr>
      </xdr:nvSpPr>
      <xdr:spPr bwMode="auto">
        <a:xfrm>
          <a:off x="14487525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36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3123" name="Text Box 51">
          <a:extLst>
            <a:ext uri="{FF2B5EF4-FFF2-40B4-BE49-F238E27FC236}">
              <a16:creationId xmlns:a16="http://schemas.microsoft.com/office/drawing/2014/main" id="{52F78917-3E5E-E0E2-E391-AEFF2F06EAD9}"/>
            </a:ext>
          </a:extLst>
        </xdr:cNvPr>
        <xdr:cNvSpPr txBox="1">
          <a:spLocks noChangeArrowheads="1"/>
        </xdr:cNvSpPr>
      </xdr:nvSpPr>
      <xdr:spPr bwMode="auto">
        <a:xfrm>
          <a:off x="14487525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3124" name="Text Box 52">
          <a:extLst>
            <a:ext uri="{FF2B5EF4-FFF2-40B4-BE49-F238E27FC236}">
              <a16:creationId xmlns:a16="http://schemas.microsoft.com/office/drawing/2014/main" id="{D38881EC-CE0B-84F7-B44A-7867905841B2}"/>
            </a:ext>
          </a:extLst>
        </xdr:cNvPr>
        <xdr:cNvSpPr txBox="1">
          <a:spLocks noChangeArrowheads="1"/>
        </xdr:cNvSpPr>
      </xdr:nvSpPr>
      <xdr:spPr bwMode="auto">
        <a:xfrm>
          <a:off x="14087475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3125" name="Text Box 53">
          <a:extLst>
            <a:ext uri="{FF2B5EF4-FFF2-40B4-BE49-F238E27FC236}">
              <a16:creationId xmlns:a16="http://schemas.microsoft.com/office/drawing/2014/main" id="{1C9612FC-71A7-E056-FF85-9585A38F0EF1}"/>
            </a:ext>
          </a:extLst>
        </xdr:cNvPr>
        <xdr:cNvSpPr txBox="1">
          <a:spLocks noChangeArrowheads="1"/>
        </xdr:cNvSpPr>
      </xdr:nvSpPr>
      <xdr:spPr bwMode="auto">
        <a:xfrm>
          <a:off x="14287500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3126" name="Text Box 54">
          <a:extLst>
            <a:ext uri="{FF2B5EF4-FFF2-40B4-BE49-F238E27FC236}">
              <a16:creationId xmlns:a16="http://schemas.microsoft.com/office/drawing/2014/main" id="{EBEE03F0-1755-A2CD-802C-AA45FE78ACB4}"/>
            </a:ext>
          </a:extLst>
        </xdr:cNvPr>
        <xdr:cNvSpPr txBox="1">
          <a:spLocks noChangeArrowheads="1"/>
        </xdr:cNvSpPr>
      </xdr:nvSpPr>
      <xdr:spPr bwMode="auto">
        <a:xfrm>
          <a:off x="14287500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3127" name="Text Box 55">
          <a:extLst>
            <a:ext uri="{FF2B5EF4-FFF2-40B4-BE49-F238E27FC236}">
              <a16:creationId xmlns:a16="http://schemas.microsoft.com/office/drawing/2014/main" id="{25706CC9-31DD-9E66-78BF-183470BDE2D1}"/>
            </a:ext>
          </a:extLst>
        </xdr:cNvPr>
        <xdr:cNvSpPr txBox="1">
          <a:spLocks noChangeArrowheads="1"/>
        </xdr:cNvSpPr>
      </xdr:nvSpPr>
      <xdr:spPr bwMode="auto">
        <a:xfrm>
          <a:off x="14287500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46</xdr:row>
      <xdr:rowOff>0</xdr:rowOff>
    </xdr:from>
    <xdr:to>
      <xdr:col>65</xdr:col>
      <xdr:colOff>0</xdr:colOff>
      <xdr:row>48</xdr:row>
      <xdr:rowOff>0</xdr:rowOff>
    </xdr:to>
    <xdr:sp macro="" textlink="">
      <xdr:nvSpPr>
        <xdr:cNvPr id="3128" name="Text Box 56">
          <a:extLst>
            <a:ext uri="{FF2B5EF4-FFF2-40B4-BE49-F238E27FC236}">
              <a16:creationId xmlns:a16="http://schemas.microsoft.com/office/drawing/2014/main" id="{B22AFAA9-543D-AD31-49AF-98DA19C2868A}"/>
            </a:ext>
          </a:extLst>
        </xdr:cNvPr>
        <xdr:cNvSpPr txBox="1">
          <a:spLocks noChangeArrowheads="1"/>
        </xdr:cNvSpPr>
      </xdr:nvSpPr>
      <xdr:spPr bwMode="auto">
        <a:xfrm>
          <a:off x="14487525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50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3129" name="Text Box 57">
          <a:extLst>
            <a:ext uri="{FF2B5EF4-FFF2-40B4-BE49-F238E27FC236}">
              <a16:creationId xmlns:a16="http://schemas.microsoft.com/office/drawing/2014/main" id="{FBA7207A-7205-9E82-AF20-97E1434388E8}"/>
            </a:ext>
          </a:extLst>
        </xdr:cNvPr>
        <xdr:cNvSpPr txBox="1">
          <a:spLocks noChangeArrowheads="1"/>
        </xdr:cNvSpPr>
      </xdr:nvSpPr>
      <xdr:spPr bwMode="auto">
        <a:xfrm>
          <a:off x="14487525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130" name="Text Box 58">
          <a:extLst>
            <a:ext uri="{FF2B5EF4-FFF2-40B4-BE49-F238E27FC236}">
              <a16:creationId xmlns:a16="http://schemas.microsoft.com/office/drawing/2014/main" id="{07078B54-78D2-AA1A-A480-1BBB911668F7}"/>
            </a:ext>
          </a:extLst>
        </xdr:cNvPr>
        <xdr:cNvSpPr txBox="1">
          <a:spLocks noChangeArrowheads="1"/>
        </xdr:cNvSpPr>
      </xdr:nvSpPr>
      <xdr:spPr bwMode="auto">
        <a:xfrm>
          <a:off x="2362200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3131" name="Text Box 59">
          <a:extLst>
            <a:ext uri="{FF2B5EF4-FFF2-40B4-BE49-F238E27FC236}">
              <a16:creationId xmlns:a16="http://schemas.microsoft.com/office/drawing/2014/main" id="{804B7EAA-EFC6-D935-90D7-8CC9AF39CCFA}"/>
            </a:ext>
          </a:extLst>
        </xdr:cNvPr>
        <xdr:cNvSpPr txBox="1">
          <a:spLocks noChangeArrowheads="1"/>
        </xdr:cNvSpPr>
      </xdr:nvSpPr>
      <xdr:spPr bwMode="auto">
        <a:xfrm>
          <a:off x="2362200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132" name="Text Box 60">
          <a:extLst>
            <a:ext uri="{FF2B5EF4-FFF2-40B4-BE49-F238E27FC236}">
              <a16:creationId xmlns:a16="http://schemas.microsoft.com/office/drawing/2014/main" id="{87A63446-68B4-4B09-AE06-ED950157EB39}"/>
            </a:ext>
          </a:extLst>
        </xdr:cNvPr>
        <xdr:cNvSpPr txBox="1">
          <a:spLocks noChangeArrowheads="1"/>
        </xdr:cNvSpPr>
      </xdr:nvSpPr>
      <xdr:spPr bwMode="auto">
        <a:xfrm>
          <a:off x="2762250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3133" name="Text Box 61">
          <a:extLst>
            <a:ext uri="{FF2B5EF4-FFF2-40B4-BE49-F238E27FC236}">
              <a16:creationId xmlns:a16="http://schemas.microsoft.com/office/drawing/2014/main" id="{6F53EE16-85D1-7E5B-530B-A2B011A72FD9}"/>
            </a:ext>
          </a:extLst>
        </xdr:cNvPr>
        <xdr:cNvSpPr txBox="1">
          <a:spLocks noChangeArrowheads="1"/>
        </xdr:cNvSpPr>
      </xdr:nvSpPr>
      <xdr:spPr bwMode="auto">
        <a:xfrm>
          <a:off x="2362200" y="393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28</xdr:row>
      <xdr:rowOff>0</xdr:rowOff>
    </xdr:to>
    <xdr:sp macro="" textlink="">
      <xdr:nvSpPr>
        <xdr:cNvPr id="3134" name="Text Box 62">
          <a:extLst>
            <a:ext uri="{FF2B5EF4-FFF2-40B4-BE49-F238E27FC236}">
              <a16:creationId xmlns:a16="http://schemas.microsoft.com/office/drawing/2014/main" id="{AAC395CF-7A0A-65C1-4C7C-02D783813BB6}"/>
            </a:ext>
          </a:extLst>
        </xdr:cNvPr>
        <xdr:cNvSpPr txBox="1">
          <a:spLocks noChangeArrowheads="1"/>
        </xdr:cNvSpPr>
      </xdr:nvSpPr>
      <xdr:spPr bwMode="auto">
        <a:xfrm>
          <a:off x="2362200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3135" name="Text Box 63">
          <a:extLst>
            <a:ext uri="{FF2B5EF4-FFF2-40B4-BE49-F238E27FC236}">
              <a16:creationId xmlns:a16="http://schemas.microsoft.com/office/drawing/2014/main" id="{B2425718-19DB-59FF-E59F-F8CDFF83BC3E}"/>
            </a:ext>
          </a:extLst>
        </xdr:cNvPr>
        <xdr:cNvSpPr txBox="1">
          <a:spLocks noChangeArrowheads="1"/>
        </xdr:cNvSpPr>
      </xdr:nvSpPr>
      <xdr:spPr bwMode="auto">
        <a:xfrm>
          <a:off x="2562225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10</xdr:col>
      <xdr:colOff>0</xdr:colOff>
      <xdr:row>33</xdr:row>
      <xdr:rowOff>0</xdr:rowOff>
    </xdr:to>
    <xdr:sp macro="" textlink="">
      <xdr:nvSpPr>
        <xdr:cNvPr id="3136" name="Text Box 64">
          <a:extLst>
            <a:ext uri="{FF2B5EF4-FFF2-40B4-BE49-F238E27FC236}">
              <a16:creationId xmlns:a16="http://schemas.microsoft.com/office/drawing/2014/main" id="{F0181D18-F6CA-B758-8739-8FBBB18AB87D}"/>
            </a:ext>
          </a:extLst>
        </xdr:cNvPr>
        <xdr:cNvSpPr txBox="1">
          <a:spLocks noChangeArrowheads="1"/>
        </xdr:cNvSpPr>
      </xdr:nvSpPr>
      <xdr:spPr bwMode="auto">
        <a:xfrm>
          <a:off x="2362200" y="6219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3137" name="Text Box 65">
          <a:extLst>
            <a:ext uri="{FF2B5EF4-FFF2-40B4-BE49-F238E27FC236}">
              <a16:creationId xmlns:a16="http://schemas.microsoft.com/office/drawing/2014/main" id="{B3FB0DAB-A6D3-F2FF-A519-838E9BBB4974}"/>
            </a:ext>
          </a:extLst>
        </xdr:cNvPr>
        <xdr:cNvSpPr txBox="1">
          <a:spLocks noChangeArrowheads="1"/>
        </xdr:cNvSpPr>
      </xdr:nvSpPr>
      <xdr:spPr bwMode="auto">
        <a:xfrm>
          <a:off x="2562225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43</xdr:row>
      <xdr:rowOff>0</xdr:rowOff>
    </xdr:to>
    <xdr:sp macro="" textlink="">
      <xdr:nvSpPr>
        <xdr:cNvPr id="3138" name="Text Box 66">
          <a:extLst>
            <a:ext uri="{FF2B5EF4-FFF2-40B4-BE49-F238E27FC236}">
              <a16:creationId xmlns:a16="http://schemas.microsoft.com/office/drawing/2014/main" id="{4F57075D-B6D4-FD1C-B47D-50FC46096502}"/>
            </a:ext>
          </a:extLst>
        </xdr:cNvPr>
        <xdr:cNvSpPr txBox="1">
          <a:spLocks noChangeArrowheads="1"/>
        </xdr:cNvSpPr>
      </xdr:nvSpPr>
      <xdr:spPr bwMode="auto">
        <a:xfrm>
          <a:off x="2362200" y="8124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3139" name="Text Box 67">
          <a:extLst>
            <a:ext uri="{FF2B5EF4-FFF2-40B4-BE49-F238E27FC236}">
              <a16:creationId xmlns:a16="http://schemas.microsoft.com/office/drawing/2014/main" id="{006D1F46-602C-703A-A616-2329B36C826F}"/>
            </a:ext>
          </a:extLst>
        </xdr:cNvPr>
        <xdr:cNvSpPr txBox="1">
          <a:spLocks noChangeArrowheads="1"/>
        </xdr:cNvSpPr>
      </xdr:nvSpPr>
      <xdr:spPr bwMode="auto">
        <a:xfrm>
          <a:off x="2362200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3140" name="Text Box 68">
          <a:extLst>
            <a:ext uri="{FF2B5EF4-FFF2-40B4-BE49-F238E27FC236}">
              <a16:creationId xmlns:a16="http://schemas.microsoft.com/office/drawing/2014/main" id="{E05BFF71-92B1-F6AF-9352-648DEAAA2EA8}"/>
            </a:ext>
          </a:extLst>
        </xdr:cNvPr>
        <xdr:cNvSpPr txBox="1">
          <a:spLocks noChangeArrowheads="1"/>
        </xdr:cNvSpPr>
      </xdr:nvSpPr>
      <xdr:spPr bwMode="auto">
        <a:xfrm>
          <a:off x="2762250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3141" name="Text Box 69">
          <a:extLst>
            <a:ext uri="{FF2B5EF4-FFF2-40B4-BE49-F238E27FC236}">
              <a16:creationId xmlns:a16="http://schemas.microsoft.com/office/drawing/2014/main" id="{9AAA06F5-1D19-4D4C-62EB-87D069626767}"/>
            </a:ext>
          </a:extLst>
        </xdr:cNvPr>
        <xdr:cNvSpPr txBox="1">
          <a:spLocks noChangeArrowheads="1"/>
        </xdr:cNvSpPr>
      </xdr:nvSpPr>
      <xdr:spPr bwMode="auto">
        <a:xfrm>
          <a:off x="2562225" y="1022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53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3142" name="Text Box 70">
          <a:extLst>
            <a:ext uri="{FF2B5EF4-FFF2-40B4-BE49-F238E27FC236}">
              <a16:creationId xmlns:a16="http://schemas.microsoft.com/office/drawing/2014/main" id="{9813067F-C0FF-B632-5484-BE510600376C}"/>
            </a:ext>
          </a:extLst>
        </xdr:cNvPr>
        <xdr:cNvSpPr txBox="1">
          <a:spLocks noChangeArrowheads="1"/>
        </xdr:cNvSpPr>
      </xdr:nvSpPr>
      <xdr:spPr bwMode="auto">
        <a:xfrm>
          <a:off x="2362200" y="10410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51</xdr:row>
      <xdr:rowOff>0</xdr:rowOff>
    </xdr:from>
    <xdr:to>
      <xdr:col>28</xdr:col>
      <xdr:colOff>0</xdr:colOff>
      <xdr:row>53</xdr:row>
      <xdr:rowOff>0</xdr:rowOff>
    </xdr:to>
    <xdr:sp macro="" textlink="">
      <xdr:nvSpPr>
        <xdr:cNvPr id="3143" name="Text Box 71">
          <a:extLst>
            <a:ext uri="{FF2B5EF4-FFF2-40B4-BE49-F238E27FC236}">
              <a16:creationId xmlns:a16="http://schemas.microsoft.com/office/drawing/2014/main" id="{6712387F-8B85-B648-8F32-E89BDA0B4A80}"/>
            </a:ext>
          </a:extLst>
        </xdr:cNvPr>
        <xdr:cNvSpPr txBox="1">
          <a:spLocks noChangeArrowheads="1"/>
        </xdr:cNvSpPr>
      </xdr:nvSpPr>
      <xdr:spPr bwMode="auto">
        <a:xfrm>
          <a:off x="5962650" y="10029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3144" name="Text Box 72">
          <a:extLst>
            <a:ext uri="{FF2B5EF4-FFF2-40B4-BE49-F238E27FC236}">
              <a16:creationId xmlns:a16="http://schemas.microsoft.com/office/drawing/2014/main" id="{084BF897-8C3A-25DA-5D34-78B830FD9B3C}"/>
            </a:ext>
          </a:extLst>
        </xdr:cNvPr>
        <xdr:cNvSpPr txBox="1">
          <a:spLocks noChangeArrowheads="1"/>
        </xdr:cNvSpPr>
      </xdr:nvSpPr>
      <xdr:spPr bwMode="auto">
        <a:xfrm>
          <a:off x="5762625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3145" name="Text Box 73">
          <a:extLst>
            <a:ext uri="{FF2B5EF4-FFF2-40B4-BE49-F238E27FC236}">
              <a16:creationId xmlns:a16="http://schemas.microsoft.com/office/drawing/2014/main" id="{123492A1-67AE-412D-5854-60C3A624B712}"/>
            </a:ext>
          </a:extLst>
        </xdr:cNvPr>
        <xdr:cNvSpPr txBox="1">
          <a:spLocks noChangeArrowheads="1"/>
        </xdr:cNvSpPr>
      </xdr:nvSpPr>
      <xdr:spPr bwMode="auto">
        <a:xfrm>
          <a:off x="5562600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146" name="Text Box 74">
          <a:extLst>
            <a:ext uri="{FF2B5EF4-FFF2-40B4-BE49-F238E27FC236}">
              <a16:creationId xmlns:a16="http://schemas.microsoft.com/office/drawing/2014/main" id="{430C3B9B-A4AB-3371-07BC-0A9E18500BF2}"/>
            </a:ext>
          </a:extLst>
        </xdr:cNvPr>
        <xdr:cNvSpPr txBox="1">
          <a:spLocks noChangeArrowheads="1"/>
        </xdr:cNvSpPr>
      </xdr:nvSpPr>
      <xdr:spPr bwMode="auto">
        <a:xfrm>
          <a:off x="5762625" y="602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3147" name="Text Box 75">
          <a:extLst>
            <a:ext uri="{FF2B5EF4-FFF2-40B4-BE49-F238E27FC236}">
              <a16:creationId xmlns:a16="http://schemas.microsoft.com/office/drawing/2014/main" id="{A98376ED-B902-1159-552C-C0EF672334F7}"/>
            </a:ext>
          </a:extLst>
        </xdr:cNvPr>
        <xdr:cNvSpPr txBox="1">
          <a:spLocks noChangeArrowheads="1"/>
        </xdr:cNvSpPr>
      </xdr:nvSpPr>
      <xdr:spPr bwMode="auto">
        <a:xfrm>
          <a:off x="5962650" y="8124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28</xdr:col>
      <xdr:colOff>0</xdr:colOff>
      <xdr:row>41</xdr:row>
      <xdr:rowOff>0</xdr:rowOff>
    </xdr:to>
    <xdr:sp macro="" textlink="">
      <xdr:nvSpPr>
        <xdr:cNvPr id="3148" name="Text Box 76">
          <a:extLst>
            <a:ext uri="{FF2B5EF4-FFF2-40B4-BE49-F238E27FC236}">
              <a16:creationId xmlns:a16="http://schemas.microsoft.com/office/drawing/2014/main" id="{ED22E53D-D74E-748E-5E0A-EE1260A4C4AE}"/>
            </a:ext>
          </a:extLst>
        </xdr:cNvPr>
        <xdr:cNvSpPr txBox="1">
          <a:spLocks noChangeArrowheads="1"/>
        </xdr:cNvSpPr>
      </xdr:nvSpPr>
      <xdr:spPr bwMode="auto">
        <a:xfrm>
          <a:off x="5962650" y="774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31</xdr:row>
      <xdr:rowOff>0</xdr:rowOff>
    </xdr:to>
    <xdr:sp macro="" textlink="">
      <xdr:nvSpPr>
        <xdr:cNvPr id="3149" name="Text Box 77">
          <a:extLst>
            <a:ext uri="{FF2B5EF4-FFF2-40B4-BE49-F238E27FC236}">
              <a16:creationId xmlns:a16="http://schemas.microsoft.com/office/drawing/2014/main" id="{241BB3DF-46EE-B391-4948-2F191AE73246}"/>
            </a:ext>
          </a:extLst>
        </xdr:cNvPr>
        <xdr:cNvSpPr txBox="1">
          <a:spLocks noChangeArrowheads="1"/>
        </xdr:cNvSpPr>
      </xdr:nvSpPr>
      <xdr:spPr bwMode="auto">
        <a:xfrm>
          <a:off x="5962650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29</xdr:row>
      <xdr:rowOff>0</xdr:rowOff>
    </xdr:to>
    <xdr:sp macro="" textlink="">
      <xdr:nvSpPr>
        <xdr:cNvPr id="3150" name="Text Box 78">
          <a:extLst>
            <a:ext uri="{FF2B5EF4-FFF2-40B4-BE49-F238E27FC236}">
              <a16:creationId xmlns:a16="http://schemas.microsoft.com/office/drawing/2014/main" id="{529CA1F3-ACF1-D078-64A0-8764C0D8EE6D}"/>
            </a:ext>
          </a:extLst>
        </xdr:cNvPr>
        <xdr:cNvSpPr txBox="1">
          <a:spLocks noChangeArrowheads="1"/>
        </xdr:cNvSpPr>
      </xdr:nvSpPr>
      <xdr:spPr bwMode="auto">
        <a:xfrm>
          <a:off x="5962650" y="5457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3151" name="Text Box 79">
          <a:extLst>
            <a:ext uri="{FF2B5EF4-FFF2-40B4-BE49-F238E27FC236}">
              <a16:creationId xmlns:a16="http://schemas.microsoft.com/office/drawing/2014/main" id="{F8FBCF2F-CD5E-FC90-E214-79EE3C31A54D}"/>
            </a:ext>
          </a:extLst>
        </xdr:cNvPr>
        <xdr:cNvSpPr txBox="1">
          <a:spLocks noChangeArrowheads="1"/>
        </xdr:cNvSpPr>
      </xdr:nvSpPr>
      <xdr:spPr bwMode="auto">
        <a:xfrm>
          <a:off x="5762625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19</xdr:row>
      <xdr:rowOff>0</xdr:rowOff>
    </xdr:to>
    <xdr:sp macro="" textlink="">
      <xdr:nvSpPr>
        <xdr:cNvPr id="3152" name="Text Box 80">
          <a:extLst>
            <a:ext uri="{FF2B5EF4-FFF2-40B4-BE49-F238E27FC236}">
              <a16:creationId xmlns:a16="http://schemas.microsoft.com/office/drawing/2014/main" id="{3F83122C-2013-77A6-BDDB-25465E6898A9}"/>
            </a:ext>
          </a:extLst>
        </xdr:cNvPr>
        <xdr:cNvSpPr txBox="1">
          <a:spLocks noChangeArrowheads="1"/>
        </xdr:cNvSpPr>
      </xdr:nvSpPr>
      <xdr:spPr bwMode="auto">
        <a:xfrm>
          <a:off x="5962650" y="3552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3153" name="Text Box 81">
          <a:extLst>
            <a:ext uri="{FF2B5EF4-FFF2-40B4-BE49-F238E27FC236}">
              <a16:creationId xmlns:a16="http://schemas.microsoft.com/office/drawing/2014/main" id="{A5174238-9A6D-8A7E-ED50-EC5F5E0812D8}"/>
            </a:ext>
          </a:extLst>
        </xdr:cNvPr>
        <xdr:cNvSpPr txBox="1">
          <a:spLocks noChangeArrowheads="1"/>
        </xdr:cNvSpPr>
      </xdr:nvSpPr>
      <xdr:spPr bwMode="auto">
        <a:xfrm>
          <a:off x="5962650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7</xdr:row>
      <xdr:rowOff>0</xdr:rowOff>
    </xdr:to>
    <xdr:sp macro="" textlink="">
      <xdr:nvSpPr>
        <xdr:cNvPr id="3154" name="Text Box 82">
          <a:extLst>
            <a:ext uri="{FF2B5EF4-FFF2-40B4-BE49-F238E27FC236}">
              <a16:creationId xmlns:a16="http://schemas.microsoft.com/office/drawing/2014/main" id="{72522538-88AD-9060-12B0-ABF9D6F20EDB}"/>
            </a:ext>
          </a:extLst>
        </xdr:cNvPr>
        <xdr:cNvSpPr txBox="1">
          <a:spLocks noChangeArrowheads="1"/>
        </xdr:cNvSpPr>
      </xdr:nvSpPr>
      <xdr:spPr bwMode="auto">
        <a:xfrm>
          <a:off x="5962650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155" name="Text Box 83">
          <a:extLst>
            <a:ext uri="{FF2B5EF4-FFF2-40B4-BE49-F238E27FC236}">
              <a16:creationId xmlns:a16="http://schemas.microsoft.com/office/drawing/2014/main" id="{868B9EE1-784F-FCEE-9A41-F744A0AB1B28}"/>
            </a:ext>
          </a:extLst>
        </xdr:cNvPr>
        <xdr:cNvSpPr txBox="1">
          <a:spLocks noChangeArrowheads="1"/>
        </xdr:cNvSpPr>
      </xdr:nvSpPr>
      <xdr:spPr bwMode="auto">
        <a:xfrm>
          <a:off x="5762625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5</xdr:row>
      <xdr:rowOff>0</xdr:rowOff>
    </xdr:from>
    <xdr:to>
      <xdr:col>47</xdr:col>
      <xdr:colOff>0</xdr:colOff>
      <xdr:row>7</xdr:row>
      <xdr:rowOff>0</xdr:rowOff>
    </xdr:to>
    <xdr:sp macro="" textlink="">
      <xdr:nvSpPr>
        <xdr:cNvPr id="3156" name="Text Box 84">
          <a:extLst>
            <a:ext uri="{FF2B5EF4-FFF2-40B4-BE49-F238E27FC236}">
              <a16:creationId xmlns:a16="http://schemas.microsoft.com/office/drawing/2014/main" id="{7427F226-E369-D2AE-11FB-770ED9F529E3}"/>
            </a:ext>
          </a:extLst>
        </xdr:cNvPr>
        <xdr:cNvSpPr txBox="1">
          <a:spLocks noChangeArrowheads="1"/>
        </xdr:cNvSpPr>
      </xdr:nvSpPr>
      <xdr:spPr bwMode="auto">
        <a:xfrm>
          <a:off x="10887075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3157" name="Text Box 85">
          <a:extLst>
            <a:ext uri="{FF2B5EF4-FFF2-40B4-BE49-F238E27FC236}">
              <a16:creationId xmlns:a16="http://schemas.microsoft.com/office/drawing/2014/main" id="{2BA8F574-F308-254A-58C8-C8CCBC7A7C31}"/>
            </a:ext>
          </a:extLst>
        </xdr:cNvPr>
        <xdr:cNvSpPr txBox="1">
          <a:spLocks noChangeArrowheads="1"/>
        </xdr:cNvSpPr>
      </xdr:nvSpPr>
      <xdr:spPr bwMode="auto">
        <a:xfrm>
          <a:off x="11087100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158" name="Text Box 86">
          <a:extLst>
            <a:ext uri="{FF2B5EF4-FFF2-40B4-BE49-F238E27FC236}">
              <a16:creationId xmlns:a16="http://schemas.microsoft.com/office/drawing/2014/main" id="{265364C7-862D-E804-279A-8BF97B390FD1}"/>
            </a:ext>
          </a:extLst>
        </xdr:cNvPr>
        <xdr:cNvSpPr txBox="1">
          <a:spLocks noChangeArrowheads="1"/>
        </xdr:cNvSpPr>
      </xdr:nvSpPr>
      <xdr:spPr bwMode="auto">
        <a:xfrm>
          <a:off x="11287125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16</xdr:row>
      <xdr:rowOff>0</xdr:rowOff>
    </xdr:from>
    <xdr:to>
      <xdr:col>47</xdr:col>
      <xdr:colOff>0</xdr:colOff>
      <xdr:row>18</xdr:row>
      <xdr:rowOff>0</xdr:rowOff>
    </xdr:to>
    <xdr:sp macro="" textlink="">
      <xdr:nvSpPr>
        <xdr:cNvPr id="3159" name="Text Box 87">
          <a:extLst>
            <a:ext uri="{FF2B5EF4-FFF2-40B4-BE49-F238E27FC236}">
              <a16:creationId xmlns:a16="http://schemas.microsoft.com/office/drawing/2014/main" id="{51705856-901F-B458-857F-15EF36E87D24}"/>
            </a:ext>
          </a:extLst>
        </xdr:cNvPr>
        <xdr:cNvSpPr txBox="1">
          <a:spLocks noChangeArrowheads="1"/>
        </xdr:cNvSpPr>
      </xdr:nvSpPr>
      <xdr:spPr bwMode="auto">
        <a:xfrm>
          <a:off x="10887075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19</xdr:row>
      <xdr:rowOff>0</xdr:rowOff>
    </xdr:from>
    <xdr:to>
      <xdr:col>47</xdr:col>
      <xdr:colOff>0</xdr:colOff>
      <xdr:row>21</xdr:row>
      <xdr:rowOff>0</xdr:rowOff>
    </xdr:to>
    <xdr:sp macro="" textlink="">
      <xdr:nvSpPr>
        <xdr:cNvPr id="3160" name="Text Box 88">
          <a:extLst>
            <a:ext uri="{FF2B5EF4-FFF2-40B4-BE49-F238E27FC236}">
              <a16:creationId xmlns:a16="http://schemas.microsoft.com/office/drawing/2014/main" id="{2D96A38C-1FCF-683E-A437-D72D8B8C4177}"/>
            </a:ext>
          </a:extLst>
        </xdr:cNvPr>
        <xdr:cNvSpPr txBox="1">
          <a:spLocks noChangeArrowheads="1"/>
        </xdr:cNvSpPr>
      </xdr:nvSpPr>
      <xdr:spPr bwMode="auto">
        <a:xfrm>
          <a:off x="10887075" y="393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3161" name="Text Box 89">
          <a:extLst>
            <a:ext uri="{FF2B5EF4-FFF2-40B4-BE49-F238E27FC236}">
              <a16:creationId xmlns:a16="http://schemas.microsoft.com/office/drawing/2014/main" id="{5C633D3D-0A03-758D-77A6-069DDAF9D538}"/>
            </a:ext>
          </a:extLst>
        </xdr:cNvPr>
        <xdr:cNvSpPr txBox="1">
          <a:spLocks noChangeArrowheads="1"/>
        </xdr:cNvSpPr>
      </xdr:nvSpPr>
      <xdr:spPr bwMode="auto">
        <a:xfrm>
          <a:off x="11087100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29</xdr:row>
      <xdr:rowOff>0</xdr:rowOff>
    </xdr:from>
    <xdr:to>
      <xdr:col>47</xdr:col>
      <xdr:colOff>0</xdr:colOff>
      <xdr:row>31</xdr:row>
      <xdr:rowOff>0</xdr:rowOff>
    </xdr:to>
    <xdr:sp macro="" textlink="">
      <xdr:nvSpPr>
        <xdr:cNvPr id="3162" name="Text Box 90">
          <a:extLst>
            <a:ext uri="{FF2B5EF4-FFF2-40B4-BE49-F238E27FC236}">
              <a16:creationId xmlns:a16="http://schemas.microsoft.com/office/drawing/2014/main" id="{D7B9DD69-FBB8-1F69-BC98-2D67382EE0F4}"/>
            </a:ext>
          </a:extLst>
        </xdr:cNvPr>
        <xdr:cNvSpPr txBox="1">
          <a:spLocks noChangeArrowheads="1"/>
        </xdr:cNvSpPr>
      </xdr:nvSpPr>
      <xdr:spPr bwMode="auto">
        <a:xfrm>
          <a:off x="10887075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31</xdr:row>
      <xdr:rowOff>0</xdr:rowOff>
    </xdr:from>
    <xdr:to>
      <xdr:col>47</xdr:col>
      <xdr:colOff>0</xdr:colOff>
      <xdr:row>33</xdr:row>
      <xdr:rowOff>0</xdr:rowOff>
    </xdr:to>
    <xdr:sp macro="" textlink="">
      <xdr:nvSpPr>
        <xdr:cNvPr id="3163" name="Text Box 91">
          <a:extLst>
            <a:ext uri="{FF2B5EF4-FFF2-40B4-BE49-F238E27FC236}">
              <a16:creationId xmlns:a16="http://schemas.microsoft.com/office/drawing/2014/main" id="{72E9F217-6540-0687-FEA6-F1923A47D416}"/>
            </a:ext>
          </a:extLst>
        </xdr:cNvPr>
        <xdr:cNvSpPr txBox="1">
          <a:spLocks noChangeArrowheads="1"/>
        </xdr:cNvSpPr>
      </xdr:nvSpPr>
      <xdr:spPr bwMode="auto">
        <a:xfrm>
          <a:off x="10887075" y="6219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3164" name="Text Box 92">
          <a:extLst>
            <a:ext uri="{FF2B5EF4-FFF2-40B4-BE49-F238E27FC236}">
              <a16:creationId xmlns:a16="http://schemas.microsoft.com/office/drawing/2014/main" id="{ADAEE0CF-C369-1D56-BD78-6869F873D4ED}"/>
            </a:ext>
          </a:extLst>
        </xdr:cNvPr>
        <xdr:cNvSpPr txBox="1">
          <a:spLocks noChangeArrowheads="1"/>
        </xdr:cNvSpPr>
      </xdr:nvSpPr>
      <xdr:spPr bwMode="auto">
        <a:xfrm>
          <a:off x="11087100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38</xdr:row>
      <xdr:rowOff>0</xdr:rowOff>
    </xdr:from>
    <xdr:to>
      <xdr:col>47</xdr:col>
      <xdr:colOff>0</xdr:colOff>
      <xdr:row>40</xdr:row>
      <xdr:rowOff>0</xdr:rowOff>
    </xdr:to>
    <xdr:sp macro="" textlink="">
      <xdr:nvSpPr>
        <xdr:cNvPr id="3165" name="Text Box 93">
          <a:extLst>
            <a:ext uri="{FF2B5EF4-FFF2-40B4-BE49-F238E27FC236}">
              <a16:creationId xmlns:a16="http://schemas.microsoft.com/office/drawing/2014/main" id="{079AB1E4-5E7C-BF53-9582-D55C7219544B}"/>
            </a:ext>
          </a:extLst>
        </xdr:cNvPr>
        <xdr:cNvSpPr txBox="1">
          <a:spLocks noChangeArrowheads="1"/>
        </xdr:cNvSpPr>
      </xdr:nvSpPr>
      <xdr:spPr bwMode="auto">
        <a:xfrm>
          <a:off x="10887075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43</xdr:row>
      <xdr:rowOff>0</xdr:rowOff>
    </xdr:from>
    <xdr:to>
      <xdr:col>47</xdr:col>
      <xdr:colOff>0</xdr:colOff>
      <xdr:row>45</xdr:row>
      <xdr:rowOff>0</xdr:rowOff>
    </xdr:to>
    <xdr:sp macro="" textlink="">
      <xdr:nvSpPr>
        <xdr:cNvPr id="3166" name="Text Box 94">
          <a:extLst>
            <a:ext uri="{FF2B5EF4-FFF2-40B4-BE49-F238E27FC236}">
              <a16:creationId xmlns:a16="http://schemas.microsoft.com/office/drawing/2014/main" id="{AAB99AED-6558-78F1-8E37-364152D1A140}"/>
            </a:ext>
          </a:extLst>
        </xdr:cNvPr>
        <xdr:cNvSpPr txBox="1">
          <a:spLocks noChangeArrowheads="1"/>
        </xdr:cNvSpPr>
      </xdr:nvSpPr>
      <xdr:spPr bwMode="auto">
        <a:xfrm>
          <a:off x="10887075" y="8505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53</xdr:row>
      <xdr:rowOff>0</xdr:rowOff>
    </xdr:from>
    <xdr:to>
      <xdr:col>47</xdr:col>
      <xdr:colOff>0</xdr:colOff>
      <xdr:row>55</xdr:row>
      <xdr:rowOff>0</xdr:rowOff>
    </xdr:to>
    <xdr:sp macro="" textlink="">
      <xdr:nvSpPr>
        <xdr:cNvPr id="3167" name="Text Box 95">
          <a:extLst>
            <a:ext uri="{FF2B5EF4-FFF2-40B4-BE49-F238E27FC236}">
              <a16:creationId xmlns:a16="http://schemas.microsoft.com/office/drawing/2014/main" id="{3D5C0D80-96D2-38F7-4444-DC5CE07F6C78}"/>
            </a:ext>
          </a:extLst>
        </xdr:cNvPr>
        <xdr:cNvSpPr txBox="1">
          <a:spLocks noChangeArrowheads="1"/>
        </xdr:cNvSpPr>
      </xdr:nvSpPr>
      <xdr:spPr bwMode="auto">
        <a:xfrm>
          <a:off x="10887075" y="10410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3168" name="Text Box 96">
          <a:extLst>
            <a:ext uri="{FF2B5EF4-FFF2-40B4-BE49-F238E27FC236}">
              <a16:creationId xmlns:a16="http://schemas.microsoft.com/office/drawing/2014/main" id="{80F444B8-199A-3E3C-7551-AA843D05D261}"/>
            </a:ext>
          </a:extLst>
        </xdr:cNvPr>
        <xdr:cNvSpPr txBox="1">
          <a:spLocks noChangeArrowheads="1"/>
        </xdr:cNvSpPr>
      </xdr:nvSpPr>
      <xdr:spPr bwMode="auto">
        <a:xfrm>
          <a:off x="11087100" y="1022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3169" name="Text Box 97">
          <a:extLst>
            <a:ext uri="{FF2B5EF4-FFF2-40B4-BE49-F238E27FC236}">
              <a16:creationId xmlns:a16="http://schemas.microsoft.com/office/drawing/2014/main" id="{02BE1588-C9F7-765C-8E70-A75F9EACE130}"/>
            </a:ext>
          </a:extLst>
        </xdr:cNvPr>
        <xdr:cNvSpPr txBox="1">
          <a:spLocks noChangeArrowheads="1"/>
        </xdr:cNvSpPr>
      </xdr:nvSpPr>
      <xdr:spPr bwMode="auto">
        <a:xfrm>
          <a:off x="11287125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</xdr:row>
      <xdr:rowOff>0</xdr:rowOff>
    </xdr:from>
    <xdr:to>
      <xdr:col>65</xdr:col>
      <xdr:colOff>0</xdr:colOff>
      <xdr:row>7</xdr:row>
      <xdr:rowOff>0</xdr:rowOff>
    </xdr:to>
    <xdr:sp macro="" textlink="">
      <xdr:nvSpPr>
        <xdr:cNvPr id="3170" name="Text Box 98">
          <a:extLst>
            <a:ext uri="{FF2B5EF4-FFF2-40B4-BE49-F238E27FC236}">
              <a16:creationId xmlns:a16="http://schemas.microsoft.com/office/drawing/2014/main" id="{D862A349-72E2-D350-B1C3-F4E515C40C9B}"/>
            </a:ext>
          </a:extLst>
        </xdr:cNvPr>
        <xdr:cNvSpPr txBox="1">
          <a:spLocks noChangeArrowheads="1"/>
        </xdr:cNvSpPr>
      </xdr:nvSpPr>
      <xdr:spPr bwMode="auto">
        <a:xfrm>
          <a:off x="14487525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3171" name="Text Box 99">
          <a:extLst>
            <a:ext uri="{FF2B5EF4-FFF2-40B4-BE49-F238E27FC236}">
              <a16:creationId xmlns:a16="http://schemas.microsoft.com/office/drawing/2014/main" id="{0BCF041F-A143-3271-3DAC-93DFA812BAC3}"/>
            </a:ext>
          </a:extLst>
        </xdr:cNvPr>
        <xdr:cNvSpPr txBox="1">
          <a:spLocks noChangeArrowheads="1"/>
        </xdr:cNvSpPr>
      </xdr:nvSpPr>
      <xdr:spPr bwMode="auto">
        <a:xfrm>
          <a:off x="14287500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12</xdr:row>
      <xdr:rowOff>0</xdr:rowOff>
    </xdr:from>
    <xdr:to>
      <xdr:col>65</xdr:col>
      <xdr:colOff>0</xdr:colOff>
      <xdr:row>14</xdr:row>
      <xdr:rowOff>0</xdr:rowOff>
    </xdr:to>
    <xdr:sp macro="" textlink="">
      <xdr:nvSpPr>
        <xdr:cNvPr id="3172" name="Text Box 100">
          <a:extLst>
            <a:ext uri="{FF2B5EF4-FFF2-40B4-BE49-F238E27FC236}">
              <a16:creationId xmlns:a16="http://schemas.microsoft.com/office/drawing/2014/main" id="{FE0D62F1-0C1A-B107-3E81-E04B4B24169F}"/>
            </a:ext>
          </a:extLst>
        </xdr:cNvPr>
        <xdr:cNvSpPr txBox="1">
          <a:spLocks noChangeArrowheads="1"/>
        </xdr:cNvSpPr>
      </xdr:nvSpPr>
      <xdr:spPr bwMode="auto">
        <a:xfrm>
          <a:off x="14487525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173" name="Text Box 101">
          <a:extLst>
            <a:ext uri="{FF2B5EF4-FFF2-40B4-BE49-F238E27FC236}">
              <a16:creationId xmlns:a16="http://schemas.microsoft.com/office/drawing/2014/main" id="{BC5E71E6-B2A3-1EF1-916B-11EAA4278ABC}"/>
            </a:ext>
          </a:extLst>
        </xdr:cNvPr>
        <xdr:cNvSpPr txBox="1">
          <a:spLocks noChangeArrowheads="1"/>
        </xdr:cNvSpPr>
      </xdr:nvSpPr>
      <xdr:spPr bwMode="auto">
        <a:xfrm>
          <a:off x="14087475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20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3174" name="Text Box 102">
          <a:extLst>
            <a:ext uri="{FF2B5EF4-FFF2-40B4-BE49-F238E27FC236}">
              <a16:creationId xmlns:a16="http://schemas.microsoft.com/office/drawing/2014/main" id="{DB086D85-A165-28D1-06C4-142A3E09AB95}"/>
            </a:ext>
          </a:extLst>
        </xdr:cNvPr>
        <xdr:cNvSpPr txBox="1">
          <a:spLocks noChangeArrowheads="1"/>
        </xdr:cNvSpPr>
      </xdr:nvSpPr>
      <xdr:spPr bwMode="auto">
        <a:xfrm>
          <a:off x="14487525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3175" name="Text Box 103">
          <a:extLst>
            <a:ext uri="{FF2B5EF4-FFF2-40B4-BE49-F238E27FC236}">
              <a16:creationId xmlns:a16="http://schemas.microsoft.com/office/drawing/2014/main" id="{9D526EB8-9199-EEF3-1CDB-F999989CD3F1}"/>
            </a:ext>
          </a:extLst>
        </xdr:cNvPr>
        <xdr:cNvSpPr txBox="1">
          <a:spLocks noChangeArrowheads="1"/>
        </xdr:cNvSpPr>
      </xdr:nvSpPr>
      <xdr:spPr bwMode="auto">
        <a:xfrm>
          <a:off x="14287500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27</xdr:row>
      <xdr:rowOff>0</xdr:rowOff>
    </xdr:from>
    <xdr:to>
      <xdr:col>65</xdr:col>
      <xdr:colOff>0</xdr:colOff>
      <xdr:row>29</xdr:row>
      <xdr:rowOff>0</xdr:rowOff>
    </xdr:to>
    <xdr:sp macro="" textlink="">
      <xdr:nvSpPr>
        <xdr:cNvPr id="3176" name="Text Box 104">
          <a:extLst>
            <a:ext uri="{FF2B5EF4-FFF2-40B4-BE49-F238E27FC236}">
              <a16:creationId xmlns:a16="http://schemas.microsoft.com/office/drawing/2014/main" id="{527A198D-AE39-B95D-6CEE-B1F19E1EBA47}"/>
            </a:ext>
          </a:extLst>
        </xdr:cNvPr>
        <xdr:cNvSpPr txBox="1">
          <a:spLocks noChangeArrowheads="1"/>
        </xdr:cNvSpPr>
      </xdr:nvSpPr>
      <xdr:spPr bwMode="auto">
        <a:xfrm>
          <a:off x="14487525" y="5457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29</xdr:row>
      <xdr:rowOff>0</xdr:rowOff>
    </xdr:from>
    <xdr:to>
      <xdr:col>65</xdr:col>
      <xdr:colOff>0</xdr:colOff>
      <xdr:row>31</xdr:row>
      <xdr:rowOff>0</xdr:rowOff>
    </xdr:to>
    <xdr:sp macro="" textlink="">
      <xdr:nvSpPr>
        <xdr:cNvPr id="3177" name="Text Box 105">
          <a:extLst>
            <a:ext uri="{FF2B5EF4-FFF2-40B4-BE49-F238E27FC236}">
              <a16:creationId xmlns:a16="http://schemas.microsoft.com/office/drawing/2014/main" id="{14CD4DF0-8623-89B6-FF0A-700F89730D6B}"/>
            </a:ext>
          </a:extLst>
        </xdr:cNvPr>
        <xdr:cNvSpPr txBox="1">
          <a:spLocks noChangeArrowheads="1"/>
        </xdr:cNvSpPr>
      </xdr:nvSpPr>
      <xdr:spPr bwMode="auto">
        <a:xfrm>
          <a:off x="14487525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3178" name="Text Box 106">
          <a:extLst>
            <a:ext uri="{FF2B5EF4-FFF2-40B4-BE49-F238E27FC236}">
              <a16:creationId xmlns:a16="http://schemas.microsoft.com/office/drawing/2014/main" id="{18E28C51-8AA4-30D9-EA5C-BDD669868A66}"/>
            </a:ext>
          </a:extLst>
        </xdr:cNvPr>
        <xdr:cNvSpPr txBox="1">
          <a:spLocks noChangeArrowheads="1"/>
        </xdr:cNvSpPr>
      </xdr:nvSpPr>
      <xdr:spPr bwMode="auto">
        <a:xfrm>
          <a:off x="14287500" y="602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39</xdr:row>
      <xdr:rowOff>0</xdr:rowOff>
    </xdr:from>
    <xdr:to>
      <xdr:col>65</xdr:col>
      <xdr:colOff>0</xdr:colOff>
      <xdr:row>41</xdr:row>
      <xdr:rowOff>0</xdr:rowOff>
    </xdr:to>
    <xdr:sp macro="" textlink="">
      <xdr:nvSpPr>
        <xdr:cNvPr id="3179" name="Text Box 107">
          <a:extLst>
            <a:ext uri="{FF2B5EF4-FFF2-40B4-BE49-F238E27FC236}">
              <a16:creationId xmlns:a16="http://schemas.microsoft.com/office/drawing/2014/main" id="{649A58D1-9F47-4819-27B7-3CF7C75A3462}"/>
            </a:ext>
          </a:extLst>
        </xdr:cNvPr>
        <xdr:cNvSpPr txBox="1">
          <a:spLocks noChangeArrowheads="1"/>
        </xdr:cNvSpPr>
      </xdr:nvSpPr>
      <xdr:spPr bwMode="auto">
        <a:xfrm>
          <a:off x="14487525" y="774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42</xdr:row>
      <xdr:rowOff>0</xdr:rowOff>
    </xdr:from>
    <xdr:to>
      <xdr:col>65</xdr:col>
      <xdr:colOff>0</xdr:colOff>
      <xdr:row>44</xdr:row>
      <xdr:rowOff>0</xdr:rowOff>
    </xdr:to>
    <xdr:sp macro="" textlink="">
      <xdr:nvSpPr>
        <xdr:cNvPr id="3180" name="Text Box 108">
          <a:extLst>
            <a:ext uri="{FF2B5EF4-FFF2-40B4-BE49-F238E27FC236}">
              <a16:creationId xmlns:a16="http://schemas.microsoft.com/office/drawing/2014/main" id="{6ABC0866-A884-168D-86D3-9AA1A2B405CD}"/>
            </a:ext>
          </a:extLst>
        </xdr:cNvPr>
        <xdr:cNvSpPr txBox="1">
          <a:spLocks noChangeArrowheads="1"/>
        </xdr:cNvSpPr>
      </xdr:nvSpPr>
      <xdr:spPr bwMode="auto">
        <a:xfrm>
          <a:off x="14487525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3181" name="Text Box 109">
          <a:extLst>
            <a:ext uri="{FF2B5EF4-FFF2-40B4-BE49-F238E27FC236}">
              <a16:creationId xmlns:a16="http://schemas.microsoft.com/office/drawing/2014/main" id="{AC7F65E6-080B-052E-8645-1959B6FDC1B8}"/>
            </a:ext>
          </a:extLst>
        </xdr:cNvPr>
        <xdr:cNvSpPr txBox="1">
          <a:spLocks noChangeArrowheads="1"/>
        </xdr:cNvSpPr>
      </xdr:nvSpPr>
      <xdr:spPr bwMode="auto">
        <a:xfrm>
          <a:off x="14287500" y="1022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53</xdr:row>
      <xdr:rowOff>0</xdr:rowOff>
    </xdr:from>
    <xdr:to>
      <xdr:col>65</xdr:col>
      <xdr:colOff>0</xdr:colOff>
      <xdr:row>55</xdr:row>
      <xdr:rowOff>0</xdr:rowOff>
    </xdr:to>
    <xdr:sp macro="" textlink="">
      <xdr:nvSpPr>
        <xdr:cNvPr id="3182" name="Text Box 110">
          <a:extLst>
            <a:ext uri="{FF2B5EF4-FFF2-40B4-BE49-F238E27FC236}">
              <a16:creationId xmlns:a16="http://schemas.microsoft.com/office/drawing/2014/main" id="{D1FAD68D-A92F-7A91-C4F3-9EEF0744B47A}"/>
            </a:ext>
          </a:extLst>
        </xdr:cNvPr>
        <xdr:cNvSpPr txBox="1">
          <a:spLocks noChangeArrowheads="1"/>
        </xdr:cNvSpPr>
      </xdr:nvSpPr>
      <xdr:spPr bwMode="auto">
        <a:xfrm>
          <a:off x="14487525" y="10410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3183" name="Text Box 111">
          <a:extLst>
            <a:ext uri="{FF2B5EF4-FFF2-40B4-BE49-F238E27FC236}">
              <a16:creationId xmlns:a16="http://schemas.microsoft.com/office/drawing/2014/main" id="{C2B1B6FB-9C0D-4576-C951-A98672F51A3B}"/>
            </a:ext>
          </a:extLst>
        </xdr:cNvPr>
        <xdr:cNvSpPr txBox="1">
          <a:spLocks noChangeArrowheads="1"/>
        </xdr:cNvSpPr>
      </xdr:nvSpPr>
      <xdr:spPr bwMode="auto">
        <a:xfrm>
          <a:off x="14087475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3439" name="Line 112">
          <a:extLst>
            <a:ext uri="{FF2B5EF4-FFF2-40B4-BE49-F238E27FC236}">
              <a16:creationId xmlns:a16="http://schemas.microsoft.com/office/drawing/2014/main" id="{08BE8C8D-BFF7-B0BB-46EE-85241B7B8A2F}"/>
            </a:ext>
          </a:extLst>
        </xdr:cNvPr>
        <xdr:cNvSpPr>
          <a:spLocks noChangeShapeType="1"/>
        </xdr:cNvSpPr>
      </xdr:nvSpPr>
      <xdr:spPr bwMode="auto">
        <a:xfrm>
          <a:off x="182880" y="2933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26</xdr:row>
      <xdr:rowOff>0</xdr:rowOff>
    </xdr:from>
    <xdr:to>
      <xdr:col>7</xdr:col>
      <xdr:colOff>7620</xdr:colOff>
      <xdr:row>26</xdr:row>
      <xdr:rowOff>0</xdr:rowOff>
    </xdr:to>
    <xdr:sp macro="" textlink="">
      <xdr:nvSpPr>
        <xdr:cNvPr id="3440" name="Line 113">
          <a:extLst>
            <a:ext uri="{FF2B5EF4-FFF2-40B4-BE49-F238E27FC236}">
              <a16:creationId xmlns:a16="http://schemas.microsoft.com/office/drawing/2014/main" id="{E651D6D1-1936-291E-4CC2-5A9E75B123F5}"/>
            </a:ext>
          </a:extLst>
        </xdr:cNvPr>
        <xdr:cNvSpPr>
          <a:spLocks noChangeShapeType="1"/>
        </xdr:cNvSpPr>
      </xdr:nvSpPr>
      <xdr:spPr bwMode="auto">
        <a:xfrm>
          <a:off x="190500" y="5219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3441" name="Line 114">
          <a:extLst>
            <a:ext uri="{FF2B5EF4-FFF2-40B4-BE49-F238E27FC236}">
              <a16:creationId xmlns:a16="http://schemas.microsoft.com/office/drawing/2014/main" id="{5D748A77-BFD1-9C99-A54C-BCA18B2F6B03}"/>
            </a:ext>
          </a:extLst>
        </xdr:cNvPr>
        <xdr:cNvSpPr>
          <a:spLocks noChangeShapeType="1"/>
        </xdr:cNvSpPr>
      </xdr:nvSpPr>
      <xdr:spPr bwMode="auto">
        <a:xfrm>
          <a:off x="182880" y="7505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3442" name="Line 115">
          <a:extLst>
            <a:ext uri="{FF2B5EF4-FFF2-40B4-BE49-F238E27FC236}">
              <a16:creationId xmlns:a16="http://schemas.microsoft.com/office/drawing/2014/main" id="{88AEE6B2-7DFD-9D76-10C7-97E29D1877CF}"/>
            </a:ext>
          </a:extLst>
        </xdr:cNvPr>
        <xdr:cNvSpPr>
          <a:spLocks noChangeShapeType="1"/>
        </xdr:cNvSpPr>
      </xdr:nvSpPr>
      <xdr:spPr bwMode="auto">
        <a:xfrm>
          <a:off x="182880" y="8648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3443" name="Line 116">
          <a:extLst>
            <a:ext uri="{FF2B5EF4-FFF2-40B4-BE49-F238E27FC236}">
              <a16:creationId xmlns:a16="http://schemas.microsoft.com/office/drawing/2014/main" id="{29034626-0093-596B-667E-4C8E1921467E}"/>
            </a:ext>
          </a:extLst>
        </xdr:cNvPr>
        <xdr:cNvSpPr>
          <a:spLocks noChangeShapeType="1"/>
        </xdr:cNvSpPr>
      </xdr:nvSpPr>
      <xdr:spPr bwMode="auto">
        <a:xfrm>
          <a:off x="182880" y="9791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22</xdr:row>
      <xdr:rowOff>0</xdr:rowOff>
    </xdr:from>
    <xdr:to>
      <xdr:col>36</xdr:col>
      <xdr:colOff>0</xdr:colOff>
      <xdr:row>22</xdr:row>
      <xdr:rowOff>0</xdr:rowOff>
    </xdr:to>
    <xdr:sp macro="" textlink="">
      <xdr:nvSpPr>
        <xdr:cNvPr id="3444" name="Line 117">
          <a:extLst>
            <a:ext uri="{FF2B5EF4-FFF2-40B4-BE49-F238E27FC236}">
              <a16:creationId xmlns:a16="http://schemas.microsoft.com/office/drawing/2014/main" id="{270079DD-8F42-A3C6-5801-2F5CBE3F7C68}"/>
            </a:ext>
          </a:extLst>
        </xdr:cNvPr>
        <xdr:cNvSpPr>
          <a:spLocks noChangeShapeType="1"/>
        </xdr:cNvSpPr>
      </xdr:nvSpPr>
      <xdr:spPr bwMode="auto">
        <a:xfrm>
          <a:off x="5981700" y="4457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73</xdr:col>
      <xdr:colOff>0</xdr:colOff>
      <xdr:row>14</xdr:row>
      <xdr:rowOff>0</xdr:rowOff>
    </xdr:to>
    <xdr:sp macro="" textlink="">
      <xdr:nvSpPr>
        <xdr:cNvPr id="3445" name="Line 118">
          <a:extLst>
            <a:ext uri="{FF2B5EF4-FFF2-40B4-BE49-F238E27FC236}">
              <a16:creationId xmlns:a16="http://schemas.microsoft.com/office/drawing/2014/main" id="{6E399F60-6A68-8012-CC47-A67C456F6794}"/>
            </a:ext>
          </a:extLst>
        </xdr:cNvPr>
        <xdr:cNvSpPr>
          <a:spLocks noChangeShapeType="1"/>
        </xdr:cNvSpPr>
      </xdr:nvSpPr>
      <xdr:spPr bwMode="auto">
        <a:xfrm>
          <a:off x="13738860" y="2933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3192" name="Text Box 120">
          <a:extLst>
            <a:ext uri="{FF2B5EF4-FFF2-40B4-BE49-F238E27FC236}">
              <a16:creationId xmlns:a16="http://schemas.microsoft.com/office/drawing/2014/main" id="{BB24AA77-2AF2-A3AB-8C93-450A39A5E1C1}"/>
            </a:ext>
          </a:extLst>
        </xdr:cNvPr>
        <xdr:cNvSpPr txBox="1">
          <a:spLocks noChangeArrowheads="1"/>
        </xdr:cNvSpPr>
      </xdr:nvSpPr>
      <xdr:spPr bwMode="auto">
        <a:xfrm>
          <a:off x="11487150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193" name="Text Box 121">
          <a:extLst>
            <a:ext uri="{FF2B5EF4-FFF2-40B4-BE49-F238E27FC236}">
              <a16:creationId xmlns:a16="http://schemas.microsoft.com/office/drawing/2014/main" id="{D4B08C2F-EA9F-7C4C-BB08-2C60F715BF52}"/>
            </a:ext>
          </a:extLst>
        </xdr:cNvPr>
        <xdr:cNvSpPr txBox="1">
          <a:spLocks noChangeArrowheads="1"/>
        </xdr:cNvSpPr>
      </xdr:nvSpPr>
      <xdr:spPr bwMode="auto">
        <a:xfrm>
          <a:off x="11487150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194" name="Text Box 122">
          <a:extLst>
            <a:ext uri="{FF2B5EF4-FFF2-40B4-BE49-F238E27FC236}">
              <a16:creationId xmlns:a16="http://schemas.microsoft.com/office/drawing/2014/main" id="{3643610E-964B-EDD9-C4E7-EA011A369137}"/>
            </a:ext>
          </a:extLst>
        </xdr:cNvPr>
        <xdr:cNvSpPr txBox="1">
          <a:spLocks noChangeArrowheads="1"/>
        </xdr:cNvSpPr>
      </xdr:nvSpPr>
      <xdr:spPr bwMode="auto">
        <a:xfrm>
          <a:off x="2962275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3195" name="Text Box 123">
          <a:extLst>
            <a:ext uri="{FF2B5EF4-FFF2-40B4-BE49-F238E27FC236}">
              <a16:creationId xmlns:a16="http://schemas.microsoft.com/office/drawing/2014/main" id="{826BE1FA-29CC-4A02-35CD-0523CF101194}"/>
            </a:ext>
          </a:extLst>
        </xdr:cNvPr>
        <xdr:cNvSpPr txBox="1">
          <a:spLocks noChangeArrowheads="1"/>
        </xdr:cNvSpPr>
      </xdr:nvSpPr>
      <xdr:spPr bwMode="auto">
        <a:xfrm>
          <a:off x="2962275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3196" name="Text Box 124">
          <a:extLst>
            <a:ext uri="{FF2B5EF4-FFF2-40B4-BE49-F238E27FC236}">
              <a16:creationId xmlns:a16="http://schemas.microsoft.com/office/drawing/2014/main" id="{D28AF6E0-A523-90E3-A932-522CBF95B483}"/>
            </a:ext>
          </a:extLst>
        </xdr:cNvPr>
        <xdr:cNvSpPr txBox="1">
          <a:spLocks noChangeArrowheads="1"/>
        </xdr:cNvSpPr>
      </xdr:nvSpPr>
      <xdr:spPr bwMode="auto">
        <a:xfrm>
          <a:off x="13887450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3197" name="Text Box 125">
          <a:extLst>
            <a:ext uri="{FF2B5EF4-FFF2-40B4-BE49-F238E27FC236}">
              <a16:creationId xmlns:a16="http://schemas.microsoft.com/office/drawing/2014/main" id="{8BD23431-DD65-875F-559A-4F546940E50B}"/>
            </a:ext>
          </a:extLst>
        </xdr:cNvPr>
        <xdr:cNvSpPr txBox="1">
          <a:spLocks noChangeArrowheads="1"/>
        </xdr:cNvSpPr>
      </xdr:nvSpPr>
      <xdr:spPr bwMode="auto">
        <a:xfrm>
          <a:off x="13887450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198" name="Text Box 126">
          <a:extLst>
            <a:ext uri="{FF2B5EF4-FFF2-40B4-BE49-F238E27FC236}">
              <a16:creationId xmlns:a16="http://schemas.microsoft.com/office/drawing/2014/main" id="{A77899DE-EC08-D4D8-4151-C0DBC6B3686E}"/>
            </a:ext>
          </a:extLst>
        </xdr:cNvPr>
        <xdr:cNvSpPr txBox="1">
          <a:spLocks noChangeArrowheads="1"/>
        </xdr:cNvSpPr>
      </xdr:nvSpPr>
      <xdr:spPr bwMode="auto">
        <a:xfrm>
          <a:off x="5562600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3199" name="Text Box 127">
          <a:extLst>
            <a:ext uri="{FF2B5EF4-FFF2-40B4-BE49-F238E27FC236}">
              <a16:creationId xmlns:a16="http://schemas.microsoft.com/office/drawing/2014/main" id="{788AF2E3-858B-9BCD-0EF1-0AD3AFC3AFA1}"/>
            </a:ext>
          </a:extLst>
        </xdr:cNvPr>
        <xdr:cNvSpPr txBox="1">
          <a:spLocks noChangeArrowheads="1"/>
        </xdr:cNvSpPr>
      </xdr:nvSpPr>
      <xdr:spPr bwMode="auto">
        <a:xfrm>
          <a:off x="5362575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3200" name="Text Box 128">
          <a:extLst>
            <a:ext uri="{FF2B5EF4-FFF2-40B4-BE49-F238E27FC236}">
              <a16:creationId xmlns:a16="http://schemas.microsoft.com/office/drawing/2014/main" id="{6757F076-6C6D-DC6E-281A-2FCEDC67A614}"/>
            </a:ext>
          </a:extLst>
        </xdr:cNvPr>
        <xdr:cNvSpPr txBox="1">
          <a:spLocks noChangeArrowheads="1"/>
        </xdr:cNvSpPr>
      </xdr:nvSpPr>
      <xdr:spPr bwMode="auto">
        <a:xfrm>
          <a:off x="5562600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3201" name="Text Box 129">
          <a:extLst>
            <a:ext uri="{FF2B5EF4-FFF2-40B4-BE49-F238E27FC236}">
              <a16:creationId xmlns:a16="http://schemas.microsoft.com/office/drawing/2014/main" id="{2F3C8CE8-9282-D99F-9D65-94C057781C91}"/>
            </a:ext>
          </a:extLst>
        </xdr:cNvPr>
        <xdr:cNvSpPr txBox="1">
          <a:spLocks noChangeArrowheads="1"/>
        </xdr:cNvSpPr>
      </xdr:nvSpPr>
      <xdr:spPr bwMode="auto">
        <a:xfrm>
          <a:off x="5362575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22</xdr:row>
      <xdr:rowOff>0</xdr:rowOff>
    </xdr:from>
    <xdr:to>
      <xdr:col>36</xdr:col>
      <xdr:colOff>0</xdr:colOff>
      <xdr:row>22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C24432AF-2B41-9D68-A959-731BECF77C22}"/>
            </a:ext>
          </a:extLst>
        </xdr:cNvPr>
        <xdr:cNvSpPr>
          <a:spLocks noChangeShapeType="1"/>
        </xdr:cNvSpPr>
      </xdr:nvSpPr>
      <xdr:spPr bwMode="auto">
        <a:xfrm>
          <a:off x="5981700" y="26441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36</xdr:col>
      <xdr:colOff>0</xdr:colOff>
      <xdr:row>28</xdr:row>
      <xdr:rowOff>0</xdr:rowOff>
    </xdr:to>
    <xdr:sp macro="" textlink="">
      <xdr:nvSpPr>
        <xdr:cNvPr id="5372" name="Line 2">
          <a:extLst>
            <a:ext uri="{FF2B5EF4-FFF2-40B4-BE49-F238E27FC236}">
              <a16:creationId xmlns:a16="http://schemas.microsoft.com/office/drawing/2014/main" id="{2B6F638F-ED41-9F5E-8CA4-D04B2C0638BE}"/>
            </a:ext>
          </a:extLst>
        </xdr:cNvPr>
        <xdr:cNvSpPr>
          <a:spLocks noChangeShapeType="1"/>
        </xdr:cNvSpPr>
      </xdr:nvSpPr>
      <xdr:spPr bwMode="auto">
        <a:xfrm>
          <a:off x="5981700" y="31470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</xdr:row>
      <xdr:rowOff>0</xdr:rowOff>
    </xdr:from>
    <xdr:to>
      <xdr:col>44</xdr:col>
      <xdr:colOff>0</xdr:colOff>
      <xdr:row>12</xdr:row>
      <xdr:rowOff>0</xdr:rowOff>
    </xdr:to>
    <xdr:sp macro="" textlink="">
      <xdr:nvSpPr>
        <xdr:cNvPr id="5373" name="Line 3">
          <a:extLst>
            <a:ext uri="{FF2B5EF4-FFF2-40B4-BE49-F238E27FC236}">
              <a16:creationId xmlns:a16="http://schemas.microsoft.com/office/drawing/2014/main" id="{5E0BCD30-0971-0681-9DD6-E69DAFCF8F1A}"/>
            </a:ext>
          </a:extLst>
        </xdr:cNvPr>
        <xdr:cNvSpPr>
          <a:spLocks noChangeShapeType="1"/>
        </xdr:cNvSpPr>
      </xdr:nvSpPr>
      <xdr:spPr bwMode="auto">
        <a:xfrm>
          <a:off x="7940040" y="18059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sp macro="" textlink="">
      <xdr:nvSpPr>
        <xdr:cNvPr id="5374" name="Line 4">
          <a:extLst>
            <a:ext uri="{FF2B5EF4-FFF2-40B4-BE49-F238E27FC236}">
              <a16:creationId xmlns:a16="http://schemas.microsoft.com/office/drawing/2014/main" id="{0D6CB43D-56F0-C553-24E8-86AB48FB40D4}"/>
            </a:ext>
          </a:extLst>
        </xdr:cNvPr>
        <xdr:cNvSpPr>
          <a:spLocks noChangeShapeType="1"/>
        </xdr:cNvSpPr>
      </xdr:nvSpPr>
      <xdr:spPr bwMode="auto">
        <a:xfrm>
          <a:off x="7940040" y="76733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96</xdr:row>
      <xdr:rowOff>0</xdr:rowOff>
    </xdr:from>
    <xdr:to>
      <xdr:col>36</xdr:col>
      <xdr:colOff>0</xdr:colOff>
      <xdr:row>96</xdr:row>
      <xdr:rowOff>0</xdr:rowOff>
    </xdr:to>
    <xdr:sp macro="" textlink="">
      <xdr:nvSpPr>
        <xdr:cNvPr id="5375" name="Line 5">
          <a:extLst>
            <a:ext uri="{FF2B5EF4-FFF2-40B4-BE49-F238E27FC236}">
              <a16:creationId xmlns:a16="http://schemas.microsoft.com/office/drawing/2014/main" id="{1F556A85-ECAE-F69D-D63E-3641521329CF}"/>
            </a:ext>
          </a:extLst>
        </xdr:cNvPr>
        <xdr:cNvSpPr>
          <a:spLocks noChangeShapeType="1"/>
        </xdr:cNvSpPr>
      </xdr:nvSpPr>
      <xdr:spPr bwMode="auto">
        <a:xfrm>
          <a:off x="5981700" y="88468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4D5D4345-5977-5C5C-D327-3360A7AE083F}"/>
            </a:ext>
          </a:extLst>
        </xdr:cNvPr>
        <xdr:cNvSpPr txBox="1">
          <a:spLocks noChangeArrowheads="1"/>
        </xdr:cNvSpPr>
      </xdr:nvSpPr>
      <xdr:spPr bwMode="auto">
        <a:xfrm>
          <a:off x="2562225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66E13094-8F1B-C6AA-5782-DBB02D9308C4}"/>
            </a:ext>
          </a:extLst>
        </xdr:cNvPr>
        <xdr:cNvSpPr txBox="1">
          <a:spLocks noChangeArrowheads="1"/>
        </xdr:cNvSpPr>
      </xdr:nvSpPr>
      <xdr:spPr bwMode="auto">
        <a:xfrm>
          <a:off x="2562225" y="2466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83BB73EE-4D3B-8D76-1BAB-CCA0946A5F57}"/>
            </a:ext>
          </a:extLst>
        </xdr:cNvPr>
        <xdr:cNvSpPr txBox="1">
          <a:spLocks noChangeArrowheads="1"/>
        </xdr:cNvSpPr>
      </xdr:nvSpPr>
      <xdr:spPr bwMode="auto">
        <a:xfrm>
          <a:off x="2762250" y="2809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C189C656-CAFA-CAB8-4D9E-20C2C458E181}"/>
            </a:ext>
          </a:extLst>
        </xdr:cNvPr>
        <xdr:cNvSpPr txBox="1">
          <a:spLocks noChangeArrowheads="1"/>
        </xdr:cNvSpPr>
      </xdr:nvSpPr>
      <xdr:spPr bwMode="auto">
        <a:xfrm>
          <a:off x="2762250" y="3838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5130" name="Text Box 10">
          <a:extLst>
            <a:ext uri="{FF2B5EF4-FFF2-40B4-BE49-F238E27FC236}">
              <a16:creationId xmlns:a16="http://schemas.microsoft.com/office/drawing/2014/main" id="{8B0D58CA-FDCF-CF09-F908-DC823CE548A7}"/>
            </a:ext>
          </a:extLst>
        </xdr:cNvPr>
        <xdr:cNvSpPr txBox="1">
          <a:spLocks noChangeArrowheads="1"/>
        </xdr:cNvSpPr>
      </xdr:nvSpPr>
      <xdr:spPr bwMode="auto">
        <a:xfrm>
          <a:off x="2562225" y="4181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5131" name="Text Box 11">
          <a:extLst>
            <a:ext uri="{FF2B5EF4-FFF2-40B4-BE49-F238E27FC236}">
              <a16:creationId xmlns:a16="http://schemas.microsoft.com/office/drawing/2014/main" id="{37E72F5A-805E-1B57-9AF1-A6D25763690E}"/>
            </a:ext>
          </a:extLst>
        </xdr:cNvPr>
        <xdr:cNvSpPr txBox="1">
          <a:spLocks noChangeArrowheads="1"/>
        </xdr:cNvSpPr>
      </xdr:nvSpPr>
      <xdr:spPr bwMode="auto">
        <a:xfrm>
          <a:off x="2562225" y="4867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5132" name="Text Box 12">
          <a:extLst>
            <a:ext uri="{FF2B5EF4-FFF2-40B4-BE49-F238E27FC236}">
              <a16:creationId xmlns:a16="http://schemas.microsoft.com/office/drawing/2014/main" id="{50B029FD-5168-4C2D-AE7A-86FFB28B07B6}"/>
            </a:ext>
          </a:extLst>
        </xdr:cNvPr>
        <xdr:cNvSpPr txBox="1">
          <a:spLocks noChangeArrowheads="1"/>
        </xdr:cNvSpPr>
      </xdr:nvSpPr>
      <xdr:spPr bwMode="auto">
        <a:xfrm>
          <a:off x="2962275" y="4524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11</xdr:col>
      <xdr:colOff>0</xdr:colOff>
      <xdr:row>71</xdr:row>
      <xdr:rowOff>0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0E1E60C5-0B56-E877-BAD1-129F6A181956}"/>
            </a:ext>
          </a:extLst>
        </xdr:cNvPr>
        <xdr:cNvSpPr txBox="1">
          <a:spLocks noChangeArrowheads="1"/>
        </xdr:cNvSpPr>
      </xdr:nvSpPr>
      <xdr:spPr bwMode="auto">
        <a:xfrm>
          <a:off x="2562225" y="6581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79</xdr:row>
      <xdr:rowOff>0</xdr:rowOff>
    </xdr:from>
    <xdr:to>
      <xdr:col>12</xdr:col>
      <xdr:colOff>0</xdr:colOff>
      <xdr:row>83</xdr:row>
      <xdr:rowOff>0</xdr:rowOff>
    </xdr:to>
    <xdr:sp macro="" textlink="">
      <xdr:nvSpPr>
        <xdr:cNvPr id="5134" name="Text Box 14">
          <a:extLst>
            <a:ext uri="{FF2B5EF4-FFF2-40B4-BE49-F238E27FC236}">
              <a16:creationId xmlns:a16="http://schemas.microsoft.com/office/drawing/2014/main" id="{F5D3DA53-6C5D-6805-3E14-ED984C963E5E}"/>
            </a:ext>
          </a:extLst>
        </xdr:cNvPr>
        <xdr:cNvSpPr txBox="1">
          <a:spLocks noChangeArrowheads="1"/>
        </xdr:cNvSpPr>
      </xdr:nvSpPr>
      <xdr:spPr bwMode="auto">
        <a:xfrm>
          <a:off x="2762250" y="7610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83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034E3003-6C01-4656-8B24-E75603FD19C7}"/>
            </a:ext>
          </a:extLst>
        </xdr:cNvPr>
        <xdr:cNvSpPr txBox="1">
          <a:spLocks noChangeArrowheads="1"/>
        </xdr:cNvSpPr>
      </xdr:nvSpPr>
      <xdr:spPr bwMode="auto">
        <a:xfrm>
          <a:off x="2562225" y="7953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71</xdr:row>
      <xdr:rowOff>0</xdr:rowOff>
    </xdr:from>
    <xdr:to>
      <xdr:col>13</xdr:col>
      <xdr:colOff>0</xdr:colOff>
      <xdr:row>75</xdr:row>
      <xdr:rowOff>0</xdr:rowOff>
    </xdr:to>
    <xdr:sp macro="" textlink="">
      <xdr:nvSpPr>
        <xdr:cNvPr id="5136" name="Text Box 16">
          <a:extLst>
            <a:ext uri="{FF2B5EF4-FFF2-40B4-BE49-F238E27FC236}">
              <a16:creationId xmlns:a16="http://schemas.microsoft.com/office/drawing/2014/main" id="{D1873F1B-BF62-81D5-760A-C24C0BE25395}"/>
            </a:ext>
          </a:extLst>
        </xdr:cNvPr>
        <xdr:cNvSpPr txBox="1">
          <a:spLocks noChangeArrowheads="1"/>
        </xdr:cNvSpPr>
      </xdr:nvSpPr>
      <xdr:spPr bwMode="auto">
        <a:xfrm>
          <a:off x="2962275" y="6924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95</xdr:row>
      <xdr:rowOff>0</xdr:rowOff>
    </xdr:from>
    <xdr:to>
      <xdr:col>11</xdr:col>
      <xdr:colOff>0</xdr:colOff>
      <xdr:row>99</xdr:row>
      <xdr:rowOff>0</xdr:rowOff>
    </xdr:to>
    <xdr:sp macro="" textlink="">
      <xdr:nvSpPr>
        <xdr:cNvPr id="5137" name="Text Box 17">
          <a:extLst>
            <a:ext uri="{FF2B5EF4-FFF2-40B4-BE49-F238E27FC236}">
              <a16:creationId xmlns:a16="http://schemas.microsoft.com/office/drawing/2014/main" id="{A95901A5-DADA-73D9-04EA-112A8E3015E1}"/>
            </a:ext>
          </a:extLst>
        </xdr:cNvPr>
        <xdr:cNvSpPr txBox="1">
          <a:spLocks noChangeArrowheads="1"/>
        </xdr:cNvSpPr>
      </xdr:nvSpPr>
      <xdr:spPr bwMode="auto">
        <a:xfrm>
          <a:off x="2562225" y="8982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103</xdr:row>
      <xdr:rowOff>0</xdr:rowOff>
    </xdr:from>
    <xdr:to>
      <xdr:col>11</xdr:col>
      <xdr:colOff>0</xdr:colOff>
      <xdr:row>107</xdr:row>
      <xdr:rowOff>0</xdr:rowOff>
    </xdr:to>
    <xdr:sp macro="" textlink="">
      <xdr:nvSpPr>
        <xdr:cNvPr id="5138" name="Text Box 18">
          <a:extLst>
            <a:ext uri="{FF2B5EF4-FFF2-40B4-BE49-F238E27FC236}">
              <a16:creationId xmlns:a16="http://schemas.microsoft.com/office/drawing/2014/main" id="{7364076E-BCB6-C62E-74CD-0D49B9089B5D}"/>
            </a:ext>
          </a:extLst>
        </xdr:cNvPr>
        <xdr:cNvSpPr txBox="1">
          <a:spLocks noChangeArrowheads="1"/>
        </xdr:cNvSpPr>
      </xdr:nvSpPr>
      <xdr:spPr bwMode="auto">
        <a:xfrm>
          <a:off x="2562225" y="9667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1BFB6549-6AEC-194D-B4F1-DA4EFD0D7E7A}"/>
            </a:ext>
          </a:extLst>
        </xdr:cNvPr>
        <xdr:cNvSpPr txBox="1">
          <a:spLocks noChangeArrowheads="1"/>
        </xdr:cNvSpPr>
      </xdr:nvSpPr>
      <xdr:spPr bwMode="auto">
        <a:xfrm>
          <a:off x="2762250" y="8639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85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5140" name="Text Box 20">
          <a:extLst>
            <a:ext uri="{FF2B5EF4-FFF2-40B4-BE49-F238E27FC236}">
              <a16:creationId xmlns:a16="http://schemas.microsoft.com/office/drawing/2014/main" id="{1F4B40CE-57F7-C9E0-2B62-6759D2FA0652}"/>
            </a:ext>
          </a:extLst>
        </xdr:cNvPr>
        <xdr:cNvSpPr txBox="1">
          <a:spLocks noChangeArrowheads="1"/>
        </xdr:cNvSpPr>
      </xdr:nvSpPr>
      <xdr:spPr bwMode="auto">
        <a:xfrm>
          <a:off x="3162300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27</xdr:col>
      <xdr:colOff>0</xdr:colOff>
      <xdr:row>23</xdr:row>
      <xdr:rowOff>0</xdr:rowOff>
    </xdr:to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16AF0B94-025F-A1E4-FDD6-90F1B170D48C}"/>
            </a:ext>
          </a:extLst>
        </xdr:cNvPr>
        <xdr:cNvSpPr txBox="1">
          <a:spLocks noChangeArrowheads="1"/>
        </xdr:cNvSpPr>
      </xdr:nvSpPr>
      <xdr:spPr bwMode="auto">
        <a:xfrm>
          <a:off x="5762625" y="2466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246F1E13-CE8D-633D-E855-3FEDC7846EBB}"/>
            </a:ext>
          </a:extLst>
        </xdr:cNvPr>
        <xdr:cNvSpPr txBox="1">
          <a:spLocks noChangeArrowheads="1"/>
        </xdr:cNvSpPr>
      </xdr:nvSpPr>
      <xdr:spPr bwMode="auto">
        <a:xfrm>
          <a:off x="5562600" y="2809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FF1E4A1F-F225-1B82-1C20-994AF3283665}"/>
            </a:ext>
          </a:extLst>
        </xdr:cNvPr>
        <xdr:cNvSpPr txBox="1">
          <a:spLocks noChangeArrowheads="1"/>
        </xdr:cNvSpPr>
      </xdr:nvSpPr>
      <xdr:spPr bwMode="auto">
        <a:xfrm>
          <a:off x="5762625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5144" name="Text Box 24">
          <a:extLst>
            <a:ext uri="{FF2B5EF4-FFF2-40B4-BE49-F238E27FC236}">
              <a16:creationId xmlns:a16="http://schemas.microsoft.com/office/drawing/2014/main" id="{F7ABF6DD-04A6-3E92-6D45-7ABBCF10B45C}"/>
            </a:ext>
          </a:extLst>
        </xdr:cNvPr>
        <xdr:cNvSpPr txBox="1">
          <a:spLocks noChangeArrowheads="1"/>
        </xdr:cNvSpPr>
      </xdr:nvSpPr>
      <xdr:spPr bwMode="auto">
        <a:xfrm>
          <a:off x="5562600" y="3838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27</xdr:col>
      <xdr:colOff>0</xdr:colOff>
      <xdr:row>43</xdr:row>
      <xdr:rowOff>0</xdr:rowOff>
    </xdr:to>
    <xdr:sp macro="" textlink="">
      <xdr:nvSpPr>
        <xdr:cNvPr id="5145" name="Text Box 25">
          <a:extLst>
            <a:ext uri="{FF2B5EF4-FFF2-40B4-BE49-F238E27FC236}">
              <a16:creationId xmlns:a16="http://schemas.microsoft.com/office/drawing/2014/main" id="{0BBB9775-6CFB-2F53-9DC4-639DE1A4FA33}"/>
            </a:ext>
          </a:extLst>
        </xdr:cNvPr>
        <xdr:cNvSpPr txBox="1">
          <a:spLocks noChangeArrowheads="1"/>
        </xdr:cNvSpPr>
      </xdr:nvSpPr>
      <xdr:spPr bwMode="auto">
        <a:xfrm>
          <a:off x="5762625" y="4181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47</xdr:row>
      <xdr:rowOff>0</xdr:rowOff>
    </xdr:from>
    <xdr:to>
      <xdr:col>27</xdr:col>
      <xdr:colOff>0</xdr:colOff>
      <xdr:row>51</xdr:row>
      <xdr:rowOff>0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B81923F1-85E1-D9F9-6250-692967A29C5B}"/>
            </a:ext>
          </a:extLst>
        </xdr:cNvPr>
        <xdr:cNvSpPr txBox="1">
          <a:spLocks noChangeArrowheads="1"/>
        </xdr:cNvSpPr>
      </xdr:nvSpPr>
      <xdr:spPr bwMode="auto">
        <a:xfrm>
          <a:off x="5762625" y="4867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25</xdr:col>
      <xdr:colOff>0</xdr:colOff>
      <xdr:row>47</xdr:row>
      <xdr:rowOff>0</xdr:rowOff>
    </xdr:to>
    <xdr:sp macro="" textlink="">
      <xdr:nvSpPr>
        <xdr:cNvPr id="5147" name="Text Box 27">
          <a:extLst>
            <a:ext uri="{FF2B5EF4-FFF2-40B4-BE49-F238E27FC236}">
              <a16:creationId xmlns:a16="http://schemas.microsoft.com/office/drawing/2014/main" id="{426FBD37-6318-8B9E-9ED9-9E04C1AE2D80}"/>
            </a:ext>
          </a:extLst>
        </xdr:cNvPr>
        <xdr:cNvSpPr txBox="1">
          <a:spLocks noChangeArrowheads="1"/>
        </xdr:cNvSpPr>
      </xdr:nvSpPr>
      <xdr:spPr bwMode="auto">
        <a:xfrm>
          <a:off x="5362575" y="4524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27</xdr:col>
      <xdr:colOff>0</xdr:colOff>
      <xdr:row>79</xdr:row>
      <xdr:rowOff>0</xdr:rowOff>
    </xdr:to>
    <xdr:sp macro="" textlink="">
      <xdr:nvSpPr>
        <xdr:cNvPr id="5148" name="Text Box 28">
          <a:extLst>
            <a:ext uri="{FF2B5EF4-FFF2-40B4-BE49-F238E27FC236}">
              <a16:creationId xmlns:a16="http://schemas.microsoft.com/office/drawing/2014/main" id="{2652472C-CF8D-F096-902E-BFFA95093CEA}"/>
            </a:ext>
          </a:extLst>
        </xdr:cNvPr>
        <xdr:cNvSpPr txBox="1">
          <a:spLocks noChangeArrowheads="1"/>
        </xdr:cNvSpPr>
      </xdr:nvSpPr>
      <xdr:spPr bwMode="auto">
        <a:xfrm>
          <a:off x="5762625" y="7267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67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18424-4A9E-CF16-0C60-78C75562BCFC}"/>
            </a:ext>
          </a:extLst>
        </xdr:cNvPr>
        <xdr:cNvSpPr txBox="1">
          <a:spLocks noChangeArrowheads="1"/>
        </xdr:cNvSpPr>
      </xdr:nvSpPr>
      <xdr:spPr bwMode="auto">
        <a:xfrm>
          <a:off x="5762625" y="6581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9344E2F4-D86D-C81E-F131-76F929584DF9}"/>
            </a:ext>
          </a:extLst>
        </xdr:cNvPr>
        <xdr:cNvSpPr txBox="1">
          <a:spLocks noChangeArrowheads="1"/>
        </xdr:cNvSpPr>
      </xdr:nvSpPr>
      <xdr:spPr bwMode="auto">
        <a:xfrm>
          <a:off x="5562600" y="7610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27</xdr:col>
      <xdr:colOff>0</xdr:colOff>
      <xdr:row>91</xdr:row>
      <xdr:rowOff>0</xdr:rowOff>
    </xdr:to>
    <xdr:sp macro="" textlink="">
      <xdr:nvSpPr>
        <xdr:cNvPr id="5151" name="Text Box 31">
          <a:extLst>
            <a:ext uri="{FF2B5EF4-FFF2-40B4-BE49-F238E27FC236}">
              <a16:creationId xmlns:a16="http://schemas.microsoft.com/office/drawing/2014/main" id="{2FA06D2B-0347-81E0-51C8-949DE4CE1B9A}"/>
            </a:ext>
          </a:extLst>
        </xdr:cNvPr>
        <xdr:cNvSpPr txBox="1">
          <a:spLocks noChangeArrowheads="1"/>
        </xdr:cNvSpPr>
      </xdr:nvSpPr>
      <xdr:spPr bwMode="auto">
        <a:xfrm>
          <a:off x="5762625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95</xdr:row>
      <xdr:rowOff>0</xdr:rowOff>
    </xdr:to>
    <xdr:sp macro="" textlink="">
      <xdr:nvSpPr>
        <xdr:cNvPr id="5152" name="Text Box 32">
          <a:extLst>
            <a:ext uri="{FF2B5EF4-FFF2-40B4-BE49-F238E27FC236}">
              <a16:creationId xmlns:a16="http://schemas.microsoft.com/office/drawing/2014/main" id="{4ABDCD3E-FB48-9A96-FB32-DE0550B99F08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101</xdr:row>
      <xdr:rowOff>0</xdr:rowOff>
    </xdr:from>
    <xdr:to>
      <xdr:col>27</xdr:col>
      <xdr:colOff>0</xdr:colOff>
      <xdr:row>105</xdr:row>
      <xdr:rowOff>0</xdr:rowOff>
    </xdr:to>
    <xdr:sp macro="" textlink="">
      <xdr:nvSpPr>
        <xdr:cNvPr id="5153" name="Text Box 33">
          <a:extLst>
            <a:ext uri="{FF2B5EF4-FFF2-40B4-BE49-F238E27FC236}">
              <a16:creationId xmlns:a16="http://schemas.microsoft.com/office/drawing/2014/main" id="{0002C3B9-12BB-5F99-8794-82B836B4465E}"/>
            </a:ext>
          </a:extLst>
        </xdr:cNvPr>
        <xdr:cNvSpPr txBox="1">
          <a:spLocks noChangeArrowheads="1"/>
        </xdr:cNvSpPr>
      </xdr:nvSpPr>
      <xdr:spPr bwMode="auto">
        <a:xfrm>
          <a:off x="5762625" y="94964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25</xdr:col>
      <xdr:colOff>0</xdr:colOff>
      <xdr:row>101</xdr:row>
      <xdr:rowOff>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1ED5E583-507D-4345-B236-9E31A5870FC5}"/>
            </a:ext>
          </a:extLst>
        </xdr:cNvPr>
        <xdr:cNvSpPr txBox="1">
          <a:spLocks noChangeArrowheads="1"/>
        </xdr:cNvSpPr>
      </xdr:nvSpPr>
      <xdr:spPr bwMode="auto">
        <a:xfrm>
          <a:off x="5362575" y="9153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85</xdr:row>
      <xdr:rowOff>0</xdr:rowOff>
    </xdr:from>
    <xdr:to>
      <xdr:col>24</xdr:col>
      <xdr:colOff>0</xdr:colOff>
      <xdr:row>89</xdr:row>
      <xdr:rowOff>0</xdr:rowOff>
    </xdr:to>
    <xdr:sp macro="" textlink="">
      <xdr:nvSpPr>
        <xdr:cNvPr id="5155" name="Text Box 35">
          <a:extLst>
            <a:ext uri="{FF2B5EF4-FFF2-40B4-BE49-F238E27FC236}">
              <a16:creationId xmlns:a16="http://schemas.microsoft.com/office/drawing/2014/main" id="{1694EDEA-02CF-941F-45D4-638988DE23EE}"/>
            </a:ext>
          </a:extLst>
        </xdr:cNvPr>
        <xdr:cNvSpPr txBox="1">
          <a:spLocks noChangeArrowheads="1"/>
        </xdr:cNvSpPr>
      </xdr:nvSpPr>
      <xdr:spPr bwMode="auto">
        <a:xfrm>
          <a:off x="5162550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5156" name="Text Box 36">
          <a:extLst>
            <a:ext uri="{FF2B5EF4-FFF2-40B4-BE49-F238E27FC236}">
              <a16:creationId xmlns:a16="http://schemas.microsoft.com/office/drawing/2014/main" id="{E68BAA52-F8E6-8B70-72F4-C310C913663D}"/>
            </a:ext>
          </a:extLst>
        </xdr:cNvPr>
        <xdr:cNvSpPr txBox="1">
          <a:spLocks noChangeArrowheads="1"/>
        </xdr:cNvSpPr>
      </xdr:nvSpPr>
      <xdr:spPr bwMode="auto">
        <a:xfrm>
          <a:off x="11087100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23</xdr:row>
      <xdr:rowOff>0</xdr:rowOff>
    </xdr:from>
    <xdr:to>
      <xdr:col>49</xdr:col>
      <xdr:colOff>0</xdr:colOff>
      <xdr:row>27</xdr:row>
      <xdr:rowOff>0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F4F9C359-C8A2-91BC-AC9B-4DE52DAECF65}"/>
            </a:ext>
          </a:extLst>
        </xdr:cNvPr>
        <xdr:cNvSpPr txBox="1">
          <a:spLocks noChangeArrowheads="1"/>
        </xdr:cNvSpPr>
      </xdr:nvSpPr>
      <xdr:spPr bwMode="auto">
        <a:xfrm>
          <a:off x="11287125" y="2809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48</xdr:col>
      <xdr:colOff>0</xdr:colOff>
      <xdr:row>31</xdr:row>
      <xdr:rowOff>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B881EEBF-000E-A1DD-A237-E2E5792FAB51}"/>
            </a:ext>
          </a:extLst>
        </xdr:cNvPr>
        <xdr:cNvSpPr txBox="1">
          <a:spLocks noChangeArrowheads="1"/>
        </xdr:cNvSpPr>
      </xdr:nvSpPr>
      <xdr:spPr bwMode="auto">
        <a:xfrm>
          <a:off x="11087100" y="3152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5159" name="Text Box 39">
          <a:extLst>
            <a:ext uri="{FF2B5EF4-FFF2-40B4-BE49-F238E27FC236}">
              <a16:creationId xmlns:a16="http://schemas.microsoft.com/office/drawing/2014/main" id="{D886FD47-1E1D-BF4B-6C33-A440412F703D}"/>
            </a:ext>
          </a:extLst>
        </xdr:cNvPr>
        <xdr:cNvSpPr txBox="1">
          <a:spLocks noChangeArrowheads="1"/>
        </xdr:cNvSpPr>
      </xdr:nvSpPr>
      <xdr:spPr bwMode="auto">
        <a:xfrm>
          <a:off x="11287125" y="3838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43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5160" name="Text Box 40">
          <a:extLst>
            <a:ext uri="{FF2B5EF4-FFF2-40B4-BE49-F238E27FC236}">
              <a16:creationId xmlns:a16="http://schemas.microsoft.com/office/drawing/2014/main" id="{F469FA74-45A7-A2F1-0CEC-601EFA01734E}"/>
            </a:ext>
          </a:extLst>
        </xdr:cNvPr>
        <xdr:cNvSpPr txBox="1">
          <a:spLocks noChangeArrowheads="1"/>
        </xdr:cNvSpPr>
      </xdr:nvSpPr>
      <xdr:spPr bwMode="auto">
        <a:xfrm>
          <a:off x="11487150" y="4524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47</xdr:row>
      <xdr:rowOff>0</xdr:rowOff>
    </xdr:from>
    <xdr:to>
      <xdr:col>48</xdr:col>
      <xdr:colOff>0</xdr:colOff>
      <xdr:row>51</xdr:row>
      <xdr:rowOff>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A6EAE003-1D2C-A967-7406-30CCD3E0AC7B}"/>
            </a:ext>
          </a:extLst>
        </xdr:cNvPr>
        <xdr:cNvSpPr txBox="1">
          <a:spLocks noChangeArrowheads="1"/>
        </xdr:cNvSpPr>
      </xdr:nvSpPr>
      <xdr:spPr bwMode="auto">
        <a:xfrm>
          <a:off x="11087100" y="4867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39</xdr:row>
      <xdr:rowOff>0</xdr:rowOff>
    </xdr:from>
    <xdr:to>
      <xdr:col>48</xdr:col>
      <xdr:colOff>0</xdr:colOff>
      <xdr:row>43</xdr:row>
      <xdr:rowOff>0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1AEBB69C-EC9A-1381-D06F-118F7FBA7F15}"/>
            </a:ext>
          </a:extLst>
        </xdr:cNvPr>
        <xdr:cNvSpPr txBox="1">
          <a:spLocks noChangeArrowheads="1"/>
        </xdr:cNvSpPr>
      </xdr:nvSpPr>
      <xdr:spPr bwMode="auto">
        <a:xfrm>
          <a:off x="11087100" y="4181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67</xdr:row>
      <xdr:rowOff>0</xdr:rowOff>
    </xdr:from>
    <xdr:to>
      <xdr:col>48</xdr:col>
      <xdr:colOff>0</xdr:colOff>
      <xdr:row>71</xdr:row>
      <xdr:rowOff>0</xdr:rowOff>
    </xdr:to>
    <xdr:sp macro="" textlink="">
      <xdr:nvSpPr>
        <xdr:cNvPr id="5163" name="Text Box 43">
          <a:extLst>
            <a:ext uri="{FF2B5EF4-FFF2-40B4-BE49-F238E27FC236}">
              <a16:creationId xmlns:a16="http://schemas.microsoft.com/office/drawing/2014/main" id="{C5C8CC67-2BCD-2097-8763-04B9895C7641}"/>
            </a:ext>
          </a:extLst>
        </xdr:cNvPr>
        <xdr:cNvSpPr txBox="1">
          <a:spLocks noChangeArrowheads="1"/>
        </xdr:cNvSpPr>
      </xdr:nvSpPr>
      <xdr:spPr bwMode="auto">
        <a:xfrm>
          <a:off x="11087100" y="6581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75</xdr:row>
      <xdr:rowOff>0</xdr:rowOff>
    </xdr:from>
    <xdr:to>
      <xdr:col>48</xdr:col>
      <xdr:colOff>0</xdr:colOff>
      <xdr:row>79</xdr:row>
      <xdr:rowOff>0</xdr:rowOff>
    </xdr:to>
    <xdr:sp macro="" textlink="">
      <xdr:nvSpPr>
        <xdr:cNvPr id="5164" name="Text Box 44">
          <a:extLst>
            <a:ext uri="{FF2B5EF4-FFF2-40B4-BE49-F238E27FC236}">
              <a16:creationId xmlns:a16="http://schemas.microsoft.com/office/drawing/2014/main" id="{D03DD825-C5E8-90A1-8540-283E8EEB183F}"/>
            </a:ext>
          </a:extLst>
        </xdr:cNvPr>
        <xdr:cNvSpPr txBox="1">
          <a:spLocks noChangeArrowheads="1"/>
        </xdr:cNvSpPr>
      </xdr:nvSpPr>
      <xdr:spPr bwMode="auto">
        <a:xfrm>
          <a:off x="11087100" y="7267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71</xdr:row>
      <xdr:rowOff>0</xdr:rowOff>
    </xdr:from>
    <xdr:to>
      <xdr:col>50</xdr:col>
      <xdr:colOff>0</xdr:colOff>
      <xdr:row>75</xdr:row>
      <xdr:rowOff>0</xdr:rowOff>
    </xdr:to>
    <xdr:sp macro="" textlink="">
      <xdr:nvSpPr>
        <xdr:cNvPr id="5165" name="Text Box 45">
          <a:extLst>
            <a:ext uri="{FF2B5EF4-FFF2-40B4-BE49-F238E27FC236}">
              <a16:creationId xmlns:a16="http://schemas.microsoft.com/office/drawing/2014/main" id="{F1D68ED0-970A-CECB-02C5-72265DCF636B}"/>
            </a:ext>
          </a:extLst>
        </xdr:cNvPr>
        <xdr:cNvSpPr txBox="1">
          <a:spLocks noChangeArrowheads="1"/>
        </xdr:cNvSpPr>
      </xdr:nvSpPr>
      <xdr:spPr bwMode="auto">
        <a:xfrm>
          <a:off x="11487150" y="6924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87</xdr:row>
      <xdr:rowOff>0</xdr:rowOff>
    </xdr:from>
    <xdr:to>
      <xdr:col>48</xdr:col>
      <xdr:colOff>0</xdr:colOff>
      <xdr:row>91</xdr:row>
      <xdr:rowOff>0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8D741469-DD81-228F-AA75-DA7561510659}"/>
            </a:ext>
          </a:extLst>
        </xdr:cNvPr>
        <xdr:cNvSpPr txBox="1">
          <a:spLocks noChangeArrowheads="1"/>
        </xdr:cNvSpPr>
      </xdr:nvSpPr>
      <xdr:spPr bwMode="auto">
        <a:xfrm>
          <a:off x="11087100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91</xdr:row>
      <xdr:rowOff>0</xdr:rowOff>
    </xdr:from>
    <xdr:to>
      <xdr:col>49</xdr:col>
      <xdr:colOff>0</xdr:colOff>
      <xdr:row>95</xdr:row>
      <xdr:rowOff>0</xdr:rowOff>
    </xdr:to>
    <xdr:sp macro="" textlink="">
      <xdr:nvSpPr>
        <xdr:cNvPr id="5167" name="Text Box 47">
          <a:extLst>
            <a:ext uri="{FF2B5EF4-FFF2-40B4-BE49-F238E27FC236}">
              <a16:creationId xmlns:a16="http://schemas.microsoft.com/office/drawing/2014/main" id="{D0F8974A-7E17-64DD-D5F1-D4539F36B94E}"/>
            </a:ext>
          </a:extLst>
        </xdr:cNvPr>
        <xdr:cNvSpPr txBox="1">
          <a:spLocks noChangeArrowheads="1"/>
        </xdr:cNvSpPr>
      </xdr:nvSpPr>
      <xdr:spPr bwMode="auto">
        <a:xfrm>
          <a:off x="11287125" y="8639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103</xdr:row>
      <xdr:rowOff>0</xdr:rowOff>
    </xdr:from>
    <xdr:to>
      <xdr:col>48</xdr:col>
      <xdr:colOff>0</xdr:colOff>
      <xdr:row>107</xdr:row>
      <xdr:rowOff>0</xdr:rowOff>
    </xdr:to>
    <xdr:sp macro="" textlink="">
      <xdr:nvSpPr>
        <xdr:cNvPr id="5168" name="Text Box 48">
          <a:extLst>
            <a:ext uri="{FF2B5EF4-FFF2-40B4-BE49-F238E27FC236}">
              <a16:creationId xmlns:a16="http://schemas.microsoft.com/office/drawing/2014/main" id="{B58C2F56-2DBF-9314-BDC9-165283025A9A}"/>
            </a:ext>
          </a:extLst>
        </xdr:cNvPr>
        <xdr:cNvSpPr txBox="1">
          <a:spLocks noChangeArrowheads="1"/>
        </xdr:cNvSpPr>
      </xdr:nvSpPr>
      <xdr:spPr bwMode="auto">
        <a:xfrm>
          <a:off x="11087100" y="9667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84C98D5A-0661-1899-33F4-64790CE5BBEC}"/>
            </a:ext>
          </a:extLst>
        </xdr:cNvPr>
        <xdr:cNvSpPr txBox="1">
          <a:spLocks noChangeArrowheads="1"/>
        </xdr:cNvSpPr>
      </xdr:nvSpPr>
      <xdr:spPr bwMode="auto">
        <a:xfrm>
          <a:off x="14287500" y="1952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6FB73BF6-1315-9260-FAF6-CDE3803D52BC}"/>
            </a:ext>
          </a:extLst>
        </xdr:cNvPr>
        <xdr:cNvSpPr txBox="1">
          <a:spLocks noChangeArrowheads="1"/>
        </xdr:cNvSpPr>
      </xdr:nvSpPr>
      <xdr:spPr bwMode="auto">
        <a:xfrm>
          <a:off x="14087475" y="29813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31</xdr:row>
      <xdr:rowOff>0</xdr:rowOff>
    </xdr:from>
    <xdr:to>
      <xdr:col>61</xdr:col>
      <xdr:colOff>0</xdr:colOff>
      <xdr:row>35</xdr:row>
      <xdr:rowOff>0</xdr:rowOff>
    </xdr:to>
    <xdr:sp macro="" textlink="">
      <xdr:nvSpPr>
        <xdr:cNvPr id="5171" name="Text Box 51">
          <a:extLst>
            <a:ext uri="{FF2B5EF4-FFF2-40B4-BE49-F238E27FC236}">
              <a16:creationId xmlns:a16="http://schemas.microsoft.com/office/drawing/2014/main" id="{40ECAC20-FFCB-442E-AAA1-91F30DC09959}"/>
            </a:ext>
          </a:extLst>
        </xdr:cNvPr>
        <xdr:cNvSpPr txBox="1">
          <a:spLocks noChangeArrowheads="1"/>
        </xdr:cNvSpPr>
      </xdr:nvSpPr>
      <xdr:spPr bwMode="auto">
        <a:xfrm>
          <a:off x="13687425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5172" name="Text Box 52">
          <a:extLst>
            <a:ext uri="{FF2B5EF4-FFF2-40B4-BE49-F238E27FC236}">
              <a16:creationId xmlns:a16="http://schemas.microsoft.com/office/drawing/2014/main" id="{A0A8B9DC-1657-3D6F-42B0-C98CD73B0185}"/>
            </a:ext>
          </a:extLst>
        </xdr:cNvPr>
        <xdr:cNvSpPr txBox="1">
          <a:spLocks noChangeArrowheads="1"/>
        </xdr:cNvSpPr>
      </xdr:nvSpPr>
      <xdr:spPr bwMode="auto">
        <a:xfrm>
          <a:off x="13887450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21</xdr:row>
      <xdr:rowOff>0</xdr:rowOff>
    </xdr:from>
    <xdr:to>
      <xdr:col>64</xdr:col>
      <xdr:colOff>0</xdr:colOff>
      <xdr:row>25</xdr:row>
      <xdr:rowOff>0</xdr:rowOff>
    </xdr:to>
    <xdr:sp macro="" textlink="">
      <xdr:nvSpPr>
        <xdr:cNvPr id="5173" name="Text Box 53">
          <a:extLst>
            <a:ext uri="{FF2B5EF4-FFF2-40B4-BE49-F238E27FC236}">
              <a16:creationId xmlns:a16="http://schemas.microsoft.com/office/drawing/2014/main" id="{1F27ECB7-BAA1-0E43-D440-79605AEFCE34}"/>
            </a:ext>
          </a:extLst>
        </xdr:cNvPr>
        <xdr:cNvSpPr txBox="1">
          <a:spLocks noChangeArrowheads="1"/>
        </xdr:cNvSpPr>
      </xdr:nvSpPr>
      <xdr:spPr bwMode="auto">
        <a:xfrm>
          <a:off x="14287500" y="26384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37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5174" name="Text Box 54">
          <a:extLst>
            <a:ext uri="{FF2B5EF4-FFF2-40B4-BE49-F238E27FC236}">
              <a16:creationId xmlns:a16="http://schemas.microsoft.com/office/drawing/2014/main" id="{E4C281F5-B621-52D3-5F39-A53EC474D2A9}"/>
            </a:ext>
          </a:extLst>
        </xdr:cNvPr>
        <xdr:cNvSpPr txBox="1">
          <a:spLocks noChangeArrowheads="1"/>
        </xdr:cNvSpPr>
      </xdr:nvSpPr>
      <xdr:spPr bwMode="auto">
        <a:xfrm>
          <a:off x="14087475" y="40100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41</xdr:row>
      <xdr:rowOff>0</xdr:rowOff>
    </xdr:from>
    <xdr:to>
      <xdr:col>64</xdr:col>
      <xdr:colOff>0</xdr:colOff>
      <xdr:row>45</xdr:row>
      <xdr:rowOff>0</xdr:rowOff>
    </xdr:to>
    <xdr:sp macro="" textlink="">
      <xdr:nvSpPr>
        <xdr:cNvPr id="5175" name="Text Box 55">
          <a:extLst>
            <a:ext uri="{FF2B5EF4-FFF2-40B4-BE49-F238E27FC236}">
              <a16:creationId xmlns:a16="http://schemas.microsoft.com/office/drawing/2014/main" id="{20DF73B8-F737-46DA-6B2C-A240B7901436}"/>
            </a:ext>
          </a:extLst>
        </xdr:cNvPr>
        <xdr:cNvSpPr txBox="1">
          <a:spLocks noChangeArrowheads="1"/>
        </xdr:cNvSpPr>
      </xdr:nvSpPr>
      <xdr:spPr bwMode="auto">
        <a:xfrm>
          <a:off x="14287500" y="43529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49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5176" name="Text Box 56">
          <a:extLst>
            <a:ext uri="{FF2B5EF4-FFF2-40B4-BE49-F238E27FC236}">
              <a16:creationId xmlns:a16="http://schemas.microsoft.com/office/drawing/2014/main" id="{B77467CC-92F1-7E25-6103-3C58352279B8}"/>
            </a:ext>
          </a:extLst>
        </xdr:cNvPr>
        <xdr:cNvSpPr txBox="1">
          <a:spLocks noChangeArrowheads="1"/>
        </xdr:cNvSpPr>
      </xdr:nvSpPr>
      <xdr:spPr bwMode="auto">
        <a:xfrm>
          <a:off x="14287500" y="5038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69</xdr:row>
      <xdr:rowOff>0</xdr:rowOff>
    </xdr:from>
    <xdr:to>
      <xdr:col>64</xdr:col>
      <xdr:colOff>0</xdr:colOff>
      <xdr:row>73</xdr:row>
      <xdr:rowOff>0</xdr:rowOff>
    </xdr:to>
    <xdr:sp macro="" textlink="">
      <xdr:nvSpPr>
        <xdr:cNvPr id="5177" name="Text Box 57">
          <a:extLst>
            <a:ext uri="{FF2B5EF4-FFF2-40B4-BE49-F238E27FC236}">
              <a16:creationId xmlns:a16="http://schemas.microsoft.com/office/drawing/2014/main" id="{1A258142-8A81-700B-389E-C2B596BBC268}"/>
            </a:ext>
          </a:extLst>
        </xdr:cNvPr>
        <xdr:cNvSpPr txBox="1">
          <a:spLocks noChangeArrowheads="1"/>
        </xdr:cNvSpPr>
      </xdr:nvSpPr>
      <xdr:spPr bwMode="auto">
        <a:xfrm>
          <a:off x="14287500" y="6753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62</xdr:col>
      <xdr:colOff>0</xdr:colOff>
      <xdr:row>77</xdr:row>
      <xdr:rowOff>0</xdr:rowOff>
    </xdr:to>
    <xdr:sp macro="" textlink="">
      <xdr:nvSpPr>
        <xdr:cNvPr id="5178" name="Text Box 58">
          <a:extLst>
            <a:ext uri="{FF2B5EF4-FFF2-40B4-BE49-F238E27FC236}">
              <a16:creationId xmlns:a16="http://schemas.microsoft.com/office/drawing/2014/main" id="{598CB2A0-1F8A-52E2-ABC7-9AEE18542879}"/>
            </a:ext>
          </a:extLst>
        </xdr:cNvPr>
        <xdr:cNvSpPr txBox="1">
          <a:spLocks noChangeArrowheads="1"/>
        </xdr:cNvSpPr>
      </xdr:nvSpPr>
      <xdr:spPr bwMode="auto">
        <a:xfrm>
          <a:off x="13887450" y="70961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69</xdr:row>
      <xdr:rowOff>0</xdr:rowOff>
    </xdr:to>
    <xdr:sp macro="" textlink="">
      <xdr:nvSpPr>
        <xdr:cNvPr id="5179" name="Text Box 59">
          <a:extLst>
            <a:ext uri="{FF2B5EF4-FFF2-40B4-BE49-F238E27FC236}">
              <a16:creationId xmlns:a16="http://schemas.microsoft.com/office/drawing/2014/main" id="{C6F05DE8-11F2-25D9-441D-67B63D15F934}"/>
            </a:ext>
          </a:extLst>
        </xdr:cNvPr>
        <xdr:cNvSpPr txBox="1">
          <a:spLocks noChangeArrowheads="1"/>
        </xdr:cNvSpPr>
      </xdr:nvSpPr>
      <xdr:spPr bwMode="auto">
        <a:xfrm>
          <a:off x="14087475" y="64103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77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5180" name="Text Box 60">
          <a:extLst>
            <a:ext uri="{FF2B5EF4-FFF2-40B4-BE49-F238E27FC236}">
              <a16:creationId xmlns:a16="http://schemas.microsoft.com/office/drawing/2014/main" id="{EAD04A56-E1B4-2688-B67F-01BC07F2BE43}"/>
            </a:ext>
          </a:extLst>
        </xdr:cNvPr>
        <xdr:cNvSpPr txBox="1">
          <a:spLocks noChangeArrowheads="1"/>
        </xdr:cNvSpPr>
      </xdr:nvSpPr>
      <xdr:spPr bwMode="auto">
        <a:xfrm>
          <a:off x="14287500" y="74390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97</xdr:row>
      <xdr:rowOff>0</xdr:rowOff>
    </xdr:from>
    <xdr:to>
      <xdr:col>64</xdr:col>
      <xdr:colOff>0</xdr:colOff>
      <xdr:row>101</xdr:row>
      <xdr:rowOff>0</xdr:rowOff>
    </xdr:to>
    <xdr:sp macro="" textlink="">
      <xdr:nvSpPr>
        <xdr:cNvPr id="5181" name="Text Box 61">
          <a:extLst>
            <a:ext uri="{FF2B5EF4-FFF2-40B4-BE49-F238E27FC236}">
              <a16:creationId xmlns:a16="http://schemas.microsoft.com/office/drawing/2014/main" id="{9F551701-47A1-2E37-7915-72F48E35B960}"/>
            </a:ext>
          </a:extLst>
        </xdr:cNvPr>
        <xdr:cNvSpPr txBox="1">
          <a:spLocks noChangeArrowheads="1"/>
        </xdr:cNvSpPr>
      </xdr:nvSpPr>
      <xdr:spPr bwMode="auto">
        <a:xfrm>
          <a:off x="14287500" y="9153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103</xdr:row>
      <xdr:rowOff>0</xdr:rowOff>
    </xdr:from>
    <xdr:to>
      <xdr:col>64</xdr:col>
      <xdr:colOff>0</xdr:colOff>
      <xdr:row>107</xdr:row>
      <xdr:rowOff>0</xdr:rowOff>
    </xdr:to>
    <xdr:sp macro="" textlink="">
      <xdr:nvSpPr>
        <xdr:cNvPr id="5182" name="Text Box 62">
          <a:extLst>
            <a:ext uri="{FF2B5EF4-FFF2-40B4-BE49-F238E27FC236}">
              <a16:creationId xmlns:a16="http://schemas.microsoft.com/office/drawing/2014/main" id="{02552040-DB2A-A4B0-4C32-4737E08A26ED}"/>
            </a:ext>
          </a:extLst>
        </xdr:cNvPr>
        <xdr:cNvSpPr txBox="1">
          <a:spLocks noChangeArrowheads="1"/>
        </xdr:cNvSpPr>
      </xdr:nvSpPr>
      <xdr:spPr bwMode="auto">
        <a:xfrm>
          <a:off x="14287500" y="9667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93</xdr:row>
      <xdr:rowOff>0</xdr:rowOff>
    </xdr:from>
    <xdr:to>
      <xdr:col>63</xdr:col>
      <xdr:colOff>0</xdr:colOff>
      <xdr:row>97</xdr:row>
      <xdr:rowOff>0</xdr:rowOff>
    </xdr:to>
    <xdr:sp macro="" textlink="">
      <xdr:nvSpPr>
        <xdr:cNvPr id="5183" name="Text Box 63">
          <a:extLst>
            <a:ext uri="{FF2B5EF4-FFF2-40B4-BE49-F238E27FC236}">
              <a16:creationId xmlns:a16="http://schemas.microsoft.com/office/drawing/2014/main" id="{AD283EEE-605A-CD9A-74A1-05C130B10829}"/>
            </a:ext>
          </a:extLst>
        </xdr:cNvPr>
        <xdr:cNvSpPr txBox="1">
          <a:spLocks noChangeArrowheads="1"/>
        </xdr:cNvSpPr>
      </xdr:nvSpPr>
      <xdr:spPr bwMode="auto">
        <a:xfrm>
          <a:off x="14087475" y="8810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5184" name="Text Box 64">
          <a:extLst>
            <a:ext uri="{FF2B5EF4-FFF2-40B4-BE49-F238E27FC236}">
              <a16:creationId xmlns:a16="http://schemas.microsoft.com/office/drawing/2014/main" id="{93958EA7-771C-0205-0744-FAAA200343A7}"/>
            </a:ext>
          </a:extLst>
        </xdr:cNvPr>
        <xdr:cNvSpPr txBox="1">
          <a:spLocks noChangeArrowheads="1"/>
        </xdr:cNvSpPr>
      </xdr:nvSpPr>
      <xdr:spPr bwMode="auto">
        <a:xfrm>
          <a:off x="2562225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5185" name="Text Box 65">
          <a:extLst>
            <a:ext uri="{FF2B5EF4-FFF2-40B4-BE49-F238E27FC236}">
              <a16:creationId xmlns:a16="http://schemas.microsoft.com/office/drawing/2014/main" id="{B62C89AA-0C73-3DF1-A335-D57EF914D10E}"/>
            </a:ext>
          </a:extLst>
        </xdr:cNvPr>
        <xdr:cNvSpPr txBox="1">
          <a:spLocks noChangeArrowheads="1"/>
        </xdr:cNvSpPr>
      </xdr:nvSpPr>
      <xdr:spPr bwMode="auto">
        <a:xfrm>
          <a:off x="2762250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5186" name="Text Box 66">
          <a:extLst>
            <a:ext uri="{FF2B5EF4-FFF2-40B4-BE49-F238E27FC236}">
              <a16:creationId xmlns:a16="http://schemas.microsoft.com/office/drawing/2014/main" id="{C4EB8221-5FD7-65EF-88D1-705402A35046}"/>
            </a:ext>
          </a:extLst>
        </xdr:cNvPr>
        <xdr:cNvSpPr txBox="1">
          <a:spLocks noChangeArrowheads="1"/>
        </xdr:cNvSpPr>
      </xdr:nvSpPr>
      <xdr:spPr bwMode="auto">
        <a:xfrm>
          <a:off x="2962275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5187" name="Text Box 67">
          <a:extLst>
            <a:ext uri="{FF2B5EF4-FFF2-40B4-BE49-F238E27FC236}">
              <a16:creationId xmlns:a16="http://schemas.microsoft.com/office/drawing/2014/main" id="{4DE42E8B-EBA5-E8A8-84FC-6F9654052999}"/>
            </a:ext>
          </a:extLst>
        </xdr:cNvPr>
        <xdr:cNvSpPr txBox="1">
          <a:spLocks noChangeArrowheads="1"/>
        </xdr:cNvSpPr>
      </xdr:nvSpPr>
      <xdr:spPr bwMode="auto">
        <a:xfrm>
          <a:off x="2562225" y="3152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11</xdr:col>
      <xdr:colOff>0</xdr:colOff>
      <xdr:row>35</xdr:row>
      <xdr:rowOff>0</xdr:rowOff>
    </xdr:to>
    <xdr:sp macro="" textlink="">
      <xdr:nvSpPr>
        <xdr:cNvPr id="5188" name="Text Box 68">
          <a:extLst>
            <a:ext uri="{FF2B5EF4-FFF2-40B4-BE49-F238E27FC236}">
              <a16:creationId xmlns:a16="http://schemas.microsoft.com/office/drawing/2014/main" id="{406FB131-1F88-F103-E7F2-DF2258C4EE26}"/>
            </a:ext>
          </a:extLst>
        </xdr:cNvPr>
        <xdr:cNvSpPr txBox="1">
          <a:spLocks noChangeArrowheads="1"/>
        </xdr:cNvSpPr>
      </xdr:nvSpPr>
      <xdr:spPr bwMode="auto">
        <a:xfrm>
          <a:off x="2562225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11</xdr:col>
      <xdr:colOff>0</xdr:colOff>
      <xdr:row>59</xdr:row>
      <xdr:rowOff>0</xdr:rowOff>
    </xdr:to>
    <xdr:sp macro="" textlink="">
      <xdr:nvSpPr>
        <xdr:cNvPr id="5189" name="Text Box 69">
          <a:extLst>
            <a:ext uri="{FF2B5EF4-FFF2-40B4-BE49-F238E27FC236}">
              <a16:creationId xmlns:a16="http://schemas.microsoft.com/office/drawing/2014/main" id="{5D7CBC86-F609-4AD3-39C0-65185AF5B287}"/>
            </a:ext>
          </a:extLst>
        </xdr:cNvPr>
        <xdr:cNvSpPr txBox="1">
          <a:spLocks noChangeArrowheads="1"/>
        </xdr:cNvSpPr>
      </xdr:nvSpPr>
      <xdr:spPr bwMode="auto">
        <a:xfrm>
          <a:off x="2562225" y="5553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5190" name="Text Box 70">
          <a:extLst>
            <a:ext uri="{FF2B5EF4-FFF2-40B4-BE49-F238E27FC236}">
              <a16:creationId xmlns:a16="http://schemas.microsoft.com/office/drawing/2014/main" id="{125B06E1-F9E3-B8F2-AE88-1E1ECE1651E2}"/>
            </a:ext>
          </a:extLst>
        </xdr:cNvPr>
        <xdr:cNvSpPr txBox="1">
          <a:spLocks noChangeArrowheads="1"/>
        </xdr:cNvSpPr>
      </xdr:nvSpPr>
      <xdr:spPr bwMode="auto">
        <a:xfrm>
          <a:off x="2762250" y="5210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5191" name="Text Box 71">
          <a:extLst>
            <a:ext uri="{FF2B5EF4-FFF2-40B4-BE49-F238E27FC236}">
              <a16:creationId xmlns:a16="http://schemas.microsoft.com/office/drawing/2014/main" id="{81338B14-7AA5-5710-51AE-2E69317BAC6E}"/>
            </a:ext>
          </a:extLst>
        </xdr:cNvPr>
        <xdr:cNvSpPr txBox="1">
          <a:spLocks noChangeArrowheads="1"/>
        </xdr:cNvSpPr>
      </xdr:nvSpPr>
      <xdr:spPr bwMode="auto">
        <a:xfrm>
          <a:off x="2562225" y="5895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12</xdr:col>
      <xdr:colOff>0</xdr:colOff>
      <xdr:row>67</xdr:row>
      <xdr:rowOff>0</xdr:rowOff>
    </xdr:to>
    <xdr:sp macro="" textlink="">
      <xdr:nvSpPr>
        <xdr:cNvPr id="5192" name="Text Box 72">
          <a:extLst>
            <a:ext uri="{FF2B5EF4-FFF2-40B4-BE49-F238E27FC236}">
              <a16:creationId xmlns:a16="http://schemas.microsoft.com/office/drawing/2014/main" id="{12A1DF92-BA8D-6E83-0CA4-245869A0B58A}"/>
            </a:ext>
          </a:extLst>
        </xdr:cNvPr>
        <xdr:cNvSpPr txBox="1">
          <a:spLocks noChangeArrowheads="1"/>
        </xdr:cNvSpPr>
      </xdr:nvSpPr>
      <xdr:spPr bwMode="auto">
        <a:xfrm>
          <a:off x="2762250" y="6238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75</xdr:row>
      <xdr:rowOff>0</xdr:rowOff>
    </xdr:from>
    <xdr:to>
      <xdr:col>11</xdr:col>
      <xdr:colOff>0</xdr:colOff>
      <xdr:row>79</xdr:row>
      <xdr:rowOff>0</xdr:rowOff>
    </xdr:to>
    <xdr:sp macro="" textlink="">
      <xdr:nvSpPr>
        <xdr:cNvPr id="5193" name="Text Box 73">
          <a:extLst>
            <a:ext uri="{FF2B5EF4-FFF2-40B4-BE49-F238E27FC236}">
              <a16:creationId xmlns:a16="http://schemas.microsoft.com/office/drawing/2014/main" id="{C027DB7E-94BB-301E-111D-9B6A73C7E45A}"/>
            </a:ext>
          </a:extLst>
        </xdr:cNvPr>
        <xdr:cNvSpPr txBox="1">
          <a:spLocks noChangeArrowheads="1"/>
        </xdr:cNvSpPr>
      </xdr:nvSpPr>
      <xdr:spPr bwMode="auto">
        <a:xfrm>
          <a:off x="2562225" y="72675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91</xdr:row>
      <xdr:rowOff>0</xdr:rowOff>
    </xdr:to>
    <xdr:sp macro="" textlink="">
      <xdr:nvSpPr>
        <xdr:cNvPr id="5194" name="Text Box 74">
          <a:extLst>
            <a:ext uri="{FF2B5EF4-FFF2-40B4-BE49-F238E27FC236}">
              <a16:creationId xmlns:a16="http://schemas.microsoft.com/office/drawing/2014/main" id="{527178C5-1E92-256F-5DA6-7C887FDA0026}"/>
            </a:ext>
          </a:extLst>
        </xdr:cNvPr>
        <xdr:cNvSpPr txBox="1">
          <a:spLocks noChangeArrowheads="1"/>
        </xdr:cNvSpPr>
      </xdr:nvSpPr>
      <xdr:spPr bwMode="auto">
        <a:xfrm>
          <a:off x="2562225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5195" name="Text Box 75">
          <a:extLst>
            <a:ext uri="{FF2B5EF4-FFF2-40B4-BE49-F238E27FC236}">
              <a16:creationId xmlns:a16="http://schemas.microsoft.com/office/drawing/2014/main" id="{894C2267-0C76-4174-6F52-B087ECB1CF6F}"/>
            </a:ext>
          </a:extLst>
        </xdr:cNvPr>
        <xdr:cNvSpPr txBox="1">
          <a:spLocks noChangeArrowheads="1"/>
        </xdr:cNvSpPr>
      </xdr:nvSpPr>
      <xdr:spPr bwMode="auto">
        <a:xfrm>
          <a:off x="2562225" y="10353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107</xdr:row>
      <xdr:rowOff>0</xdr:rowOff>
    </xdr:from>
    <xdr:to>
      <xdr:col>12</xdr:col>
      <xdr:colOff>0</xdr:colOff>
      <xdr:row>111</xdr:row>
      <xdr:rowOff>0</xdr:rowOff>
    </xdr:to>
    <xdr:sp macro="" textlink="">
      <xdr:nvSpPr>
        <xdr:cNvPr id="5196" name="Text Box 76">
          <a:extLst>
            <a:ext uri="{FF2B5EF4-FFF2-40B4-BE49-F238E27FC236}">
              <a16:creationId xmlns:a16="http://schemas.microsoft.com/office/drawing/2014/main" id="{849B0F8D-4CA7-7D4C-EEF5-51D97BB99544}"/>
            </a:ext>
          </a:extLst>
        </xdr:cNvPr>
        <xdr:cNvSpPr txBox="1">
          <a:spLocks noChangeArrowheads="1"/>
        </xdr:cNvSpPr>
      </xdr:nvSpPr>
      <xdr:spPr bwMode="auto">
        <a:xfrm>
          <a:off x="2762250" y="10010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105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5197" name="Text Box 77">
          <a:extLst>
            <a:ext uri="{FF2B5EF4-FFF2-40B4-BE49-F238E27FC236}">
              <a16:creationId xmlns:a16="http://schemas.microsoft.com/office/drawing/2014/main" id="{EF81773A-DAC0-44EC-4651-AAE3328A17E2}"/>
            </a:ext>
          </a:extLst>
        </xdr:cNvPr>
        <xdr:cNvSpPr txBox="1">
          <a:spLocks noChangeArrowheads="1"/>
        </xdr:cNvSpPr>
      </xdr:nvSpPr>
      <xdr:spPr bwMode="auto">
        <a:xfrm>
          <a:off x="5562600" y="98393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5198" name="Text Box 78">
          <a:extLst>
            <a:ext uri="{FF2B5EF4-FFF2-40B4-BE49-F238E27FC236}">
              <a16:creationId xmlns:a16="http://schemas.microsoft.com/office/drawing/2014/main" id="{B31E1835-AE68-A582-2254-08C6946536D1}"/>
            </a:ext>
          </a:extLst>
        </xdr:cNvPr>
        <xdr:cNvSpPr txBox="1">
          <a:spLocks noChangeArrowheads="1"/>
        </xdr:cNvSpPr>
      </xdr:nvSpPr>
      <xdr:spPr bwMode="auto">
        <a:xfrm>
          <a:off x="5762625" y="10182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95</xdr:row>
      <xdr:rowOff>0</xdr:rowOff>
    </xdr:from>
    <xdr:to>
      <xdr:col>27</xdr:col>
      <xdr:colOff>0</xdr:colOff>
      <xdr:row>99</xdr:row>
      <xdr:rowOff>0</xdr:rowOff>
    </xdr:to>
    <xdr:sp macro="" textlink="">
      <xdr:nvSpPr>
        <xdr:cNvPr id="5199" name="Text Box 79">
          <a:extLst>
            <a:ext uri="{FF2B5EF4-FFF2-40B4-BE49-F238E27FC236}">
              <a16:creationId xmlns:a16="http://schemas.microsoft.com/office/drawing/2014/main" id="{4A173D97-816C-CB4F-F4DC-866D9CC7BA2F}"/>
            </a:ext>
          </a:extLst>
        </xdr:cNvPr>
        <xdr:cNvSpPr txBox="1">
          <a:spLocks noChangeArrowheads="1"/>
        </xdr:cNvSpPr>
      </xdr:nvSpPr>
      <xdr:spPr bwMode="auto">
        <a:xfrm>
          <a:off x="5762625" y="8982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5200" name="Text Box 80">
          <a:extLst>
            <a:ext uri="{FF2B5EF4-FFF2-40B4-BE49-F238E27FC236}">
              <a16:creationId xmlns:a16="http://schemas.microsoft.com/office/drawing/2014/main" id="{7691942D-AF99-917F-3E38-A53C0DFD42E2}"/>
            </a:ext>
          </a:extLst>
        </xdr:cNvPr>
        <xdr:cNvSpPr txBox="1">
          <a:spLocks noChangeArrowheads="1"/>
        </xdr:cNvSpPr>
      </xdr:nvSpPr>
      <xdr:spPr bwMode="auto">
        <a:xfrm>
          <a:off x="5762625" y="7953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63</xdr:row>
      <xdr:rowOff>0</xdr:rowOff>
    </xdr:from>
    <xdr:to>
      <xdr:col>26</xdr:col>
      <xdr:colOff>0</xdr:colOff>
      <xdr:row>67</xdr:row>
      <xdr:rowOff>0</xdr:rowOff>
    </xdr:to>
    <xdr:sp macro="" textlink="">
      <xdr:nvSpPr>
        <xdr:cNvPr id="5201" name="Text Box 81">
          <a:extLst>
            <a:ext uri="{FF2B5EF4-FFF2-40B4-BE49-F238E27FC236}">
              <a16:creationId xmlns:a16="http://schemas.microsoft.com/office/drawing/2014/main" id="{DFCDC809-995D-9EF3-9062-83DB644AE11B}"/>
            </a:ext>
          </a:extLst>
        </xdr:cNvPr>
        <xdr:cNvSpPr txBox="1">
          <a:spLocks noChangeArrowheads="1"/>
        </xdr:cNvSpPr>
      </xdr:nvSpPr>
      <xdr:spPr bwMode="auto">
        <a:xfrm>
          <a:off x="5562600" y="6238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59</xdr:row>
      <xdr:rowOff>0</xdr:rowOff>
    </xdr:from>
    <xdr:to>
      <xdr:col>27</xdr:col>
      <xdr:colOff>0</xdr:colOff>
      <xdr:row>63</xdr:row>
      <xdr:rowOff>0</xdr:rowOff>
    </xdr:to>
    <xdr:sp macro="" textlink="">
      <xdr:nvSpPr>
        <xdr:cNvPr id="5202" name="Text Box 82">
          <a:extLst>
            <a:ext uri="{FF2B5EF4-FFF2-40B4-BE49-F238E27FC236}">
              <a16:creationId xmlns:a16="http://schemas.microsoft.com/office/drawing/2014/main" id="{E055A462-9555-F6AE-D122-AA6C0835B903}"/>
            </a:ext>
          </a:extLst>
        </xdr:cNvPr>
        <xdr:cNvSpPr txBox="1">
          <a:spLocks noChangeArrowheads="1"/>
        </xdr:cNvSpPr>
      </xdr:nvSpPr>
      <xdr:spPr bwMode="auto">
        <a:xfrm>
          <a:off x="5762625" y="5895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55</xdr:row>
      <xdr:rowOff>0</xdr:rowOff>
    </xdr:from>
    <xdr:to>
      <xdr:col>27</xdr:col>
      <xdr:colOff>0</xdr:colOff>
      <xdr:row>59</xdr:row>
      <xdr:rowOff>0</xdr:rowOff>
    </xdr:to>
    <xdr:sp macro="" textlink="">
      <xdr:nvSpPr>
        <xdr:cNvPr id="5203" name="Text Box 83">
          <a:extLst>
            <a:ext uri="{FF2B5EF4-FFF2-40B4-BE49-F238E27FC236}">
              <a16:creationId xmlns:a16="http://schemas.microsoft.com/office/drawing/2014/main" id="{D64D4692-C1C8-5C27-1982-C36E0FEA1909}"/>
            </a:ext>
          </a:extLst>
        </xdr:cNvPr>
        <xdr:cNvSpPr txBox="1">
          <a:spLocks noChangeArrowheads="1"/>
        </xdr:cNvSpPr>
      </xdr:nvSpPr>
      <xdr:spPr bwMode="auto">
        <a:xfrm>
          <a:off x="5762625" y="5553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26</xdr:col>
      <xdr:colOff>0</xdr:colOff>
      <xdr:row>55</xdr:row>
      <xdr:rowOff>0</xdr:rowOff>
    </xdr:to>
    <xdr:sp macro="" textlink="">
      <xdr:nvSpPr>
        <xdr:cNvPr id="5204" name="Text Box 84">
          <a:extLst>
            <a:ext uri="{FF2B5EF4-FFF2-40B4-BE49-F238E27FC236}">
              <a16:creationId xmlns:a16="http://schemas.microsoft.com/office/drawing/2014/main" id="{22E407DB-F3C2-5589-5B65-E2695446CB93}"/>
            </a:ext>
          </a:extLst>
        </xdr:cNvPr>
        <xdr:cNvSpPr txBox="1">
          <a:spLocks noChangeArrowheads="1"/>
        </xdr:cNvSpPr>
      </xdr:nvSpPr>
      <xdr:spPr bwMode="auto">
        <a:xfrm>
          <a:off x="5562600" y="5210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27</xdr:col>
      <xdr:colOff>0</xdr:colOff>
      <xdr:row>35</xdr:row>
      <xdr:rowOff>0</xdr:rowOff>
    </xdr:to>
    <xdr:sp macro="" textlink="">
      <xdr:nvSpPr>
        <xdr:cNvPr id="5205" name="Text Box 85">
          <a:extLst>
            <a:ext uri="{FF2B5EF4-FFF2-40B4-BE49-F238E27FC236}">
              <a16:creationId xmlns:a16="http://schemas.microsoft.com/office/drawing/2014/main" id="{03251FFD-8C56-5C74-5DB7-E2B925B0F34E}"/>
            </a:ext>
          </a:extLst>
        </xdr:cNvPr>
        <xdr:cNvSpPr txBox="1">
          <a:spLocks noChangeArrowheads="1"/>
        </xdr:cNvSpPr>
      </xdr:nvSpPr>
      <xdr:spPr bwMode="auto">
        <a:xfrm>
          <a:off x="5762625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5206" name="Text Box 86">
          <a:extLst>
            <a:ext uri="{FF2B5EF4-FFF2-40B4-BE49-F238E27FC236}">
              <a16:creationId xmlns:a16="http://schemas.microsoft.com/office/drawing/2014/main" id="{5BCF256E-A20C-A107-C2E6-160C32EE90C6}"/>
            </a:ext>
          </a:extLst>
        </xdr:cNvPr>
        <xdr:cNvSpPr txBox="1">
          <a:spLocks noChangeArrowheads="1"/>
        </xdr:cNvSpPr>
      </xdr:nvSpPr>
      <xdr:spPr bwMode="auto">
        <a:xfrm>
          <a:off x="5762625" y="3152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5207" name="Text Box 87">
          <a:extLst>
            <a:ext uri="{FF2B5EF4-FFF2-40B4-BE49-F238E27FC236}">
              <a16:creationId xmlns:a16="http://schemas.microsoft.com/office/drawing/2014/main" id="{FF44564D-DB1F-5B64-30E0-0173ED3090F3}"/>
            </a:ext>
          </a:extLst>
        </xdr:cNvPr>
        <xdr:cNvSpPr txBox="1">
          <a:spLocks noChangeArrowheads="1"/>
        </xdr:cNvSpPr>
      </xdr:nvSpPr>
      <xdr:spPr bwMode="auto">
        <a:xfrm>
          <a:off x="5362575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29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5208" name="Text Box 88">
          <a:extLst>
            <a:ext uri="{FF2B5EF4-FFF2-40B4-BE49-F238E27FC236}">
              <a16:creationId xmlns:a16="http://schemas.microsoft.com/office/drawing/2014/main" id="{C54CB956-5A9D-8BC3-4676-7EB491B4F8A5}"/>
            </a:ext>
          </a:extLst>
        </xdr:cNvPr>
        <xdr:cNvSpPr txBox="1">
          <a:spLocks noChangeArrowheads="1"/>
        </xdr:cNvSpPr>
      </xdr:nvSpPr>
      <xdr:spPr bwMode="auto">
        <a:xfrm>
          <a:off x="5162550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5209" name="Text Box 89">
          <a:extLst>
            <a:ext uri="{FF2B5EF4-FFF2-40B4-BE49-F238E27FC236}">
              <a16:creationId xmlns:a16="http://schemas.microsoft.com/office/drawing/2014/main" id="{8C7B2C38-5F4A-D3B2-1B14-CFE5E0856C4A}"/>
            </a:ext>
          </a:extLst>
        </xdr:cNvPr>
        <xdr:cNvSpPr txBox="1">
          <a:spLocks noChangeArrowheads="1"/>
        </xdr:cNvSpPr>
      </xdr:nvSpPr>
      <xdr:spPr bwMode="auto">
        <a:xfrm>
          <a:off x="3162300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5210" name="Text Box 90">
          <a:extLst>
            <a:ext uri="{FF2B5EF4-FFF2-40B4-BE49-F238E27FC236}">
              <a16:creationId xmlns:a16="http://schemas.microsoft.com/office/drawing/2014/main" id="{829B5317-27D3-8B3E-C328-2AE0626842FB}"/>
            </a:ext>
          </a:extLst>
        </xdr:cNvPr>
        <xdr:cNvSpPr txBox="1">
          <a:spLocks noChangeArrowheads="1"/>
        </xdr:cNvSpPr>
      </xdr:nvSpPr>
      <xdr:spPr bwMode="auto">
        <a:xfrm>
          <a:off x="5562600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5211" name="Text Box 91">
          <a:extLst>
            <a:ext uri="{FF2B5EF4-FFF2-40B4-BE49-F238E27FC236}">
              <a16:creationId xmlns:a16="http://schemas.microsoft.com/office/drawing/2014/main" id="{A112BD35-2335-D8CC-BAD8-C960A9C992E4}"/>
            </a:ext>
          </a:extLst>
        </xdr:cNvPr>
        <xdr:cNvSpPr txBox="1">
          <a:spLocks noChangeArrowheads="1"/>
        </xdr:cNvSpPr>
      </xdr:nvSpPr>
      <xdr:spPr bwMode="auto">
        <a:xfrm>
          <a:off x="5762625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5212" name="Text Box 92">
          <a:extLst>
            <a:ext uri="{FF2B5EF4-FFF2-40B4-BE49-F238E27FC236}">
              <a16:creationId xmlns:a16="http://schemas.microsoft.com/office/drawing/2014/main" id="{EAC1D31F-6F9A-563E-E11C-EDE8FA73CA36}"/>
            </a:ext>
          </a:extLst>
        </xdr:cNvPr>
        <xdr:cNvSpPr txBox="1">
          <a:spLocks noChangeArrowheads="1"/>
        </xdr:cNvSpPr>
      </xdr:nvSpPr>
      <xdr:spPr bwMode="auto">
        <a:xfrm>
          <a:off x="11087100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5213" name="Text Box 93">
          <a:extLst>
            <a:ext uri="{FF2B5EF4-FFF2-40B4-BE49-F238E27FC236}">
              <a16:creationId xmlns:a16="http://schemas.microsoft.com/office/drawing/2014/main" id="{CDF8ACEB-55B9-4CF8-BE18-B2972EAF5633}"/>
            </a:ext>
          </a:extLst>
        </xdr:cNvPr>
        <xdr:cNvSpPr txBox="1">
          <a:spLocks noChangeArrowheads="1"/>
        </xdr:cNvSpPr>
      </xdr:nvSpPr>
      <xdr:spPr bwMode="auto">
        <a:xfrm>
          <a:off x="11287125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5214" name="Text Box 94">
          <a:extLst>
            <a:ext uri="{FF2B5EF4-FFF2-40B4-BE49-F238E27FC236}">
              <a16:creationId xmlns:a16="http://schemas.microsoft.com/office/drawing/2014/main" id="{1C4EF62C-0E61-874B-3EA5-9B3709657E07}"/>
            </a:ext>
          </a:extLst>
        </xdr:cNvPr>
        <xdr:cNvSpPr txBox="1">
          <a:spLocks noChangeArrowheads="1"/>
        </xdr:cNvSpPr>
      </xdr:nvSpPr>
      <xdr:spPr bwMode="auto">
        <a:xfrm>
          <a:off x="11487150" y="2295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19</xdr:row>
      <xdr:rowOff>0</xdr:rowOff>
    </xdr:from>
    <xdr:to>
      <xdr:col>48</xdr:col>
      <xdr:colOff>0</xdr:colOff>
      <xdr:row>23</xdr:row>
      <xdr:rowOff>0</xdr:rowOff>
    </xdr:to>
    <xdr:sp macro="" textlink="">
      <xdr:nvSpPr>
        <xdr:cNvPr id="5215" name="Text Box 95">
          <a:extLst>
            <a:ext uri="{FF2B5EF4-FFF2-40B4-BE49-F238E27FC236}">
              <a16:creationId xmlns:a16="http://schemas.microsoft.com/office/drawing/2014/main" id="{026368F7-4475-E893-4D1B-E0C2F17E7953}"/>
            </a:ext>
          </a:extLst>
        </xdr:cNvPr>
        <xdr:cNvSpPr txBox="1">
          <a:spLocks noChangeArrowheads="1"/>
        </xdr:cNvSpPr>
      </xdr:nvSpPr>
      <xdr:spPr bwMode="auto">
        <a:xfrm>
          <a:off x="11087100" y="2466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31</xdr:row>
      <xdr:rowOff>0</xdr:rowOff>
    </xdr:from>
    <xdr:to>
      <xdr:col>48</xdr:col>
      <xdr:colOff>0</xdr:colOff>
      <xdr:row>35</xdr:row>
      <xdr:rowOff>0</xdr:rowOff>
    </xdr:to>
    <xdr:sp macro="" textlink="">
      <xdr:nvSpPr>
        <xdr:cNvPr id="5216" name="Text Box 96">
          <a:extLst>
            <a:ext uri="{FF2B5EF4-FFF2-40B4-BE49-F238E27FC236}">
              <a16:creationId xmlns:a16="http://schemas.microsoft.com/office/drawing/2014/main" id="{79DE42FD-43D0-138D-9BC9-11FE51CE0F58}"/>
            </a:ext>
          </a:extLst>
        </xdr:cNvPr>
        <xdr:cNvSpPr txBox="1">
          <a:spLocks noChangeArrowheads="1"/>
        </xdr:cNvSpPr>
      </xdr:nvSpPr>
      <xdr:spPr bwMode="auto">
        <a:xfrm>
          <a:off x="11087100" y="3495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55</xdr:row>
      <xdr:rowOff>0</xdr:rowOff>
    </xdr:from>
    <xdr:to>
      <xdr:col>48</xdr:col>
      <xdr:colOff>0</xdr:colOff>
      <xdr:row>59</xdr:row>
      <xdr:rowOff>0</xdr:rowOff>
    </xdr:to>
    <xdr:sp macro="" textlink="">
      <xdr:nvSpPr>
        <xdr:cNvPr id="5217" name="Text Box 97">
          <a:extLst>
            <a:ext uri="{FF2B5EF4-FFF2-40B4-BE49-F238E27FC236}">
              <a16:creationId xmlns:a16="http://schemas.microsoft.com/office/drawing/2014/main" id="{EC3B39CD-DB50-A01D-2964-5C8764873436}"/>
            </a:ext>
          </a:extLst>
        </xdr:cNvPr>
        <xdr:cNvSpPr txBox="1">
          <a:spLocks noChangeArrowheads="1"/>
        </xdr:cNvSpPr>
      </xdr:nvSpPr>
      <xdr:spPr bwMode="auto">
        <a:xfrm>
          <a:off x="11087100" y="5553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5218" name="Text Box 98">
          <a:extLst>
            <a:ext uri="{FF2B5EF4-FFF2-40B4-BE49-F238E27FC236}">
              <a16:creationId xmlns:a16="http://schemas.microsoft.com/office/drawing/2014/main" id="{A5A85812-9DB1-D49A-2E02-947B06AA96AA}"/>
            </a:ext>
          </a:extLst>
        </xdr:cNvPr>
        <xdr:cNvSpPr txBox="1">
          <a:spLocks noChangeArrowheads="1"/>
        </xdr:cNvSpPr>
      </xdr:nvSpPr>
      <xdr:spPr bwMode="auto">
        <a:xfrm>
          <a:off x="11287125" y="52101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59</xdr:row>
      <xdr:rowOff>0</xdr:rowOff>
    </xdr:from>
    <xdr:to>
      <xdr:col>48</xdr:col>
      <xdr:colOff>0</xdr:colOff>
      <xdr:row>63</xdr:row>
      <xdr:rowOff>0</xdr:rowOff>
    </xdr:to>
    <xdr:sp macro="" textlink="">
      <xdr:nvSpPr>
        <xdr:cNvPr id="5219" name="Text Box 99">
          <a:extLst>
            <a:ext uri="{FF2B5EF4-FFF2-40B4-BE49-F238E27FC236}">
              <a16:creationId xmlns:a16="http://schemas.microsoft.com/office/drawing/2014/main" id="{ABF065B2-F7D9-FC32-7266-EC1ADEC092D1}"/>
            </a:ext>
          </a:extLst>
        </xdr:cNvPr>
        <xdr:cNvSpPr txBox="1">
          <a:spLocks noChangeArrowheads="1"/>
        </xdr:cNvSpPr>
      </xdr:nvSpPr>
      <xdr:spPr bwMode="auto">
        <a:xfrm>
          <a:off x="11087100" y="5895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63</xdr:row>
      <xdr:rowOff>0</xdr:rowOff>
    </xdr:from>
    <xdr:to>
      <xdr:col>49</xdr:col>
      <xdr:colOff>0</xdr:colOff>
      <xdr:row>67</xdr:row>
      <xdr:rowOff>0</xdr:rowOff>
    </xdr:to>
    <xdr:sp macro="" textlink="">
      <xdr:nvSpPr>
        <xdr:cNvPr id="5220" name="Text Box 100">
          <a:extLst>
            <a:ext uri="{FF2B5EF4-FFF2-40B4-BE49-F238E27FC236}">
              <a16:creationId xmlns:a16="http://schemas.microsoft.com/office/drawing/2014/main" id="{C0683F4F-AD20-4417-0279-22FCE7D01B02}"/>
            </a:ext>
          </a:extLst>
        </xdr:cNvPr>
        <xdr:cNvSpPr txBox="1">
          <a:spLocks noChangeArrowheads="1"/>
        </xdr:cNvSpPr>
      </xdr:nvSpPr>
      <xdr:spPr bwMode="auto">
        <a:xfrm>
          <a:off x="11287125" y="62388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79</xdr:row>
      <xdr:rowOff>0</xdr:rowOff>
    </xdr:from>
    <xdr:to>
      <xdr:col>49</xdr:col>
      <xdr:colOff>0</xdr:colOff>
      <xdr:row>83</xdr:row>
      <xdr:rowOff>0</xdr:rowOff>
    </xdr:to>
    <xdr:sp macro="" textlink="">
      <xdr:nvSpPr>
        <xdr:cNvPr id="5221" name="Text Box 101">
          <a:extLst>
            <a:ext uri="{FF2B5EF4-FFF2-40B4-BE49-F238E27FC236}">
              <a16:creationId xmlns:a16="http://schemas.microsoft.com/office/drawing/2014/main" id="{D52773F9-AB60-0F3D-F11A-CEE37584ED29}"/>
            </a:ext>
          </a:extLst>
        </xdr:cNvPr>
        <xdr:cNvSpPr txBox="1">
          <a:spLocks noChangeArrowheads="1"/>
        </xdr:cNvSpPr>
      </xdr:nvSpPr>
      <xdr:spPr bwMode="auto">
        <a:xfrm>
          <a:off x="11287125" y="76104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83</xdr:row>
      <xdr:rowOff>0</xdr:rowOff>
    </xdr:from>
    <xdr:to>
      <xdr:col>48</xdr:col>
      <xdr:colOff>0</xdr:colOff>
      <xdr:row>87</xdr:row>
      <xdr:rowOff>0</xdr:rowOff>
    </xdr:to>
    <xdr:sp macro="" textlink="">
      <xdr:nvSpPr>
        <xdr:cNvPr id="5222" name="Text Box 102">
          <a:extLst>
            <a:ext uri="{FF2B5EF4-FFF2-40B4-BE49-F238E27FC236}">
              <a16:creationId xmlns:a16="http://schemas.microsoft.com/office/drawing/2014/main" id="{FD535A72-97C6-EB84-3D28-08228B946026}"/>
            </a:ext>
          </a:extLst>
        </xdr:cNvPr>
        <xdr:cNvSpPr txBox="1">
          <a:spLocks noChangeArrowheads="1"/>
        </xdr:cNvSpPr>
      </xdr:nvSpPr>
      <xdr:spPr bwMode="auto">
        <a:xfrm>
          <a:off x="11087100" y="79533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95</xdr:row>
      <xdr:rowOff>0</xdr:rowOff>
    </xdr:from>
    <xdr:to>
      <xdr:col>48</xdr:col>
      <xdr:colOff>0</xdr:colOff>
      <xdr:row>99</xdr:row>
      <xdr:rowOff>0</xdr:rowOff>
    </xdr:to>
    <xdr:sp macro="" textlink="">
      <xdr:nvSpPr>
        <xdr:cNvPr id="5223" name="Text Box 103">
          <a:extLst>
            <a:ext uri="{FF2B5EF4-FFF2-40B4-BE49-F238E27FC236}">
              <a16:creationId xmlns:a16="http://schemas.microsoft.com/office/drawing/2014/main" id="{A994BF6B-E3E3-53D7-6930-1BADC2818B9B}"/>
            </a:ext>
          </a:extLst>
        </xdr:cNvPr>
        <xdr:cNvSpPr txBox="1">
          <a:spLocks noChangeArrowheads="1"/>
        </xdr:cNvSpPr>
      </xdr:nvSpPr>
      <xdr:spPr bwMode="auto">
        <a:xfrm>
          <a:off x="11087100" y="89820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111</xdr:row>
      <xdr:rowOff>0</xdr:rowOff>
    </xdr:from>
    <xdr:to>
      <xdr:col>48</xdr:col>
      <xdr:colOff>0</xdr:colOff>
      <xdr:row>115</xdr:row>
      <xdr:rowOff>0</xdr:rowOff>
    </xdr:to>
    <xdr:sp macro="" textlink="">
      <xdr:nvSpPr>
        <xdr:cNvPr id="5224" name="Text Box 104">
          <a:extLst>
            <a:ext uri="{FF2B5EF4-FFF2-40B4-BE49-F238E27FC236}">
              <a16:creationId xmlns:a16="http://schemas.microsoft.com/office/drawing/2014/main" id="{476A9AA1-F5D2-EB47-7780-DDF07AAA975F}"/>
            </a:ext>
          </a:extLst>
        </xdr:cNvPr>
        <xdr:cNvSpPr txBox="1">
          <a:spLocks noChangeArrowheads="1"/>
        </xdr:cNvSpPr>
      </xdr:nvSpPr>
      <xdr:spPr bwMode="auto">
        <a:xfrm>
          <a:off x="11087100" y="10353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107</xdr:row>
      <xdr:rowOff>0</xdr:rowOff>
    </xdr:from>
    <xdr:to>
      <xdr:col>49</xdr:col>
      <xdr:colOff>0</xdr:colOff>
      <xdr:row>111</xdr:row>
      <xdr:rowOff>0</xdr:rowOff>
    </xdr:to>
    <xdr:sp macro="" textlink="">
      <xdr:nvSpPr>
        <xdr:cNvPr id="5225" name="Text Box 105">
          <a:extLst>
            <a:ext uri="{FF2B5EF4-FFF2-40B4-BE49-F238E27FC236}">
              <a16:creationId xmlns:a16="http://schemas.microsoft.com/office/drawing/2014/main" id="{2C4A3DD6-14A0-1078-CDC8-E416FF54ED3E}"/>
            </a:ext>
          </a:extLst>
        </xdr:cNvPr>
        <xdr:cNvSpPr txBox="1">
          <a:spLocks noChangeArrowheads="1"/>
        </xdr:cNvSpPr>
      </xdr:nvSpPr>
      <xdr:spPr bwMode="auto">
        <a:xfrm>
          <a:off x="11287125" y="10010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99</xdr:row>
      <xdr:rowOff>0</xdr:rowOff>
    </xdr:from>
    <xdr:to>
      <xdr:col>50</xdr:col>
      <xdr:colOff>0</xdr:colOff>
      <xdr:row>103</xdr:row>
      <xdr:rowOff>0</xdr:rowOff>
    </xdr:to>
    <xdr:sp macro="" textlink="">
      <xdr:nvSpPr>
        <xdr:cNvPr id="5226" name="Text Box 106">
          <a:extLst>
            <a:ext uri="{FF2B5EF4-FFF2-40B4-BE49-F238E27FC236}">
              <a16:creationId xmlns:a16="http://schemas.microsoft.com/office/drawing/2014/main" id="{CB4FA04B-9D2E-E987-8337-F7532F974E5E}"/>
            </a:ext>
          </a:extLst>
        </xdr:cNvPr>
        <xdr:cNvSpPr txBox="1">
          <a:spLocks noChangeArrowheads="1"/>
        </xdr:cNvSpPr>
      </xdr:nvSpPr>
      <xdr:spPr bwMode="auto">
        <a:xfrm>
          <a:off x="11487150" y="9324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85</xdr:row>
      <xdr:rowOff>0</xdr:rowOff>
    </xdr:from>
    <xdr:to>
      <xdr:col>51</xdr:col>
      <xdr:colOff>0</xdr:colOff>
      <xdr:row>89</xdr:row>
      <xdr:rowOff>0</xdr:rowOff>
    </xdr:to>
    <xdr:sp macro="" textlink="">
      <xdr:nvSpPr>
        <xdr:cNvPr id="5227" name="Text Box 107">
          <a:extLst>
            <a:ext uri="{FF2B5EF4-FFF2-40B4-BE49-F238E27FC236}">
              <a16:creationId xmlns:a16="http://schemas.microsoft.com/office/drawing/2014/main" id="{C74AD39B-FD5F-640E-0FB0-EA08191FE9EB}"/>
            </a:ext>
          </a:extLst>
        </xdr:cNvPr>
        <xdr:cNvSpPr txBox="1">
          <a:spLocks noChangeArrowheads="1"/>
        </xdr:cNvSpPr>
      </xdr:nvSpPr>
      <xdr:spPr bwMode="auto">
        <a:xfrm>
          <a:off x="11687175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5228" name="Text Box 108">
          <a:extLst>
            <a:ext uri="{FF2B5EF4-FFF2-40B4-BE49-F238E27FC236}">
              <a16:creationId xmlns:a16="http://schemas.microsoft.com/office/drawing/2014/main" id="{4E5A5F5B-493E-632A-40A4-F3AE35509554}"/>
            </a:ext>
          </a:extLst>
        </xdr:cNvPr>
        <xdr:cNvSpPr txBox="1">
          <a:spLocks noChangeArrowheads="1"/>
        </xdr:cNvSpPr>
      </xdr:nvSpPr>
      <xdr:spPr bwMode="auto">
        <a:xfrm>
          <a:off x="11687175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5229" name="Text Box 109">
          <a:extLst>
            <a:ext uri="{FF2B5EF4-FFF2-40B4-BE49-F238E27FC236}">
              <a16:creationId xmlns:a16="http://schemas.microsoft.com/office/drawing/2014/main" id="{A01DB238-CA98-2A40-9737-F332982D46F6}"/>
            </a:ext>
          </a:extLst>
        </xdr:cNvPr>
        <xdr:cNvSpPr txBox="1">
          <a:spLocks noChangeArrowheads="1"/>
        </xdr:cNvSpPr>
      </xdr:nvSpPr>
      <xdr:spPr bwMode="auto">
        <a:xfrm>
          <a:off x="14087475" y="1609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5230" name="Text Box 110">
          <a:extLst>
            <a:ext uri="{FF2B5EF4-FFF2-40B4-BE49-F238E27FC236}">
              <a16:creationId xmlns:a16="http://schemas.microsoft.com/office/drawing/2014/main" id="{49DC4586-76F4-D665-7018-41E4F908E98B}"/>
            </a:ext>
          </a:extLst>
        </xdr:cNvPr>
        <xdr:cNvSpPr txBox="1">
          <a:spLocks noChangeArrowheads="1"/>
        </xdr:cNvSpPr>
      </xdr:nvSpPr>
      <xdr:spPr bwMode="auto">
        <a:xfrm>
          <a:off x="14287500" y="1266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29</xdr:row>
      <xdr:rowOff>0</xdr:rowOff>
    </xdr:from>
    <xdr:to>
      <xdr:col>64</xdr:col>
      <xdr:colOff>0</xdr:colOff>
      <xdr:row>33</xdr:row>
      <xdr:rowOff>0</xdr:rowOff>
    </xdr:to>
    <xdr:sp macro="" textlink="">
      <xdr:nvSpPr>
        <xdr:cNvPr id="5231" name="Text Box 111">
          <a:extLst>
            <a:ext uri="{FF2B5EF4-FFF2-40B4-BE49-F238E27FC236}">
              <a16:creationId xmlns:a16="http://schemas.microsoft.com/office/drawing/2014/main" id="{B9FDB2EF-4007-14EB-E102-DA031281B349}"/>
            </a:ext>
          </a:extLst>
        </xdr:cNvPr>
        <xdr:cNvSpPr txBox="1">
          <a:spLocks noChangeArrowheads="1"/>
        </xdr:cNvSpPr>
      </xdr:nvSpPr>
      <xdr:spPr bwMode="auto">
        <a:xfrm>
          <a:off x="14287500" y="33242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33</xdr:row>
      <xdr:rowOff>0</xdr:rowOff>
    </xdr:from>
    <xdr:to>
      <xdr:col>64</xdr:col>
      <xdr:colOff>0</xdr:colOff>
      <xdr:row>37</xdr:row>
      <xdr:rowOff>0</xdr:rowOff>
    </xdr:to>
    <xdr:sp macro="" textlink="">
      <xdr:nvSpPr>
        <xdr:cNvPr id="5232" name="Text Box 112">
          <a:extLst>
            <a:ext uri="{FF2B5EF4-FFF2-40B4-BE49-F238E27FC236}">
              <a16:creationId xmlns:a16="http://schemas.microsoft.com/office/drawing/2014/main" id="{4FBB4212-EFBB-3805-C8AE-87123BDD1FD8}"/>
            </a:ext>
          </a:extLst>
        </xdr:cNvPr>
        <xdr:cNvSpPr txBox="1">
          <a:spLocks noChangeArrowheads="1"/>
        </xdr:cNvSpPr>
      </xdr:nvSpPr>
      <xdr:spPr bwMode="auto">
        <a:xfrm>
          <a:off x="14287500" y="36671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57</xdr:row>
      <xdr:rowOff>0</xdr:rowOff>
    </xdr:from>
    <xdr:to>
      <xdr:col>64</xdr:col>
      <xdr:colOff>0</xdr:colOff>
      <xdr:row>61</xdr:row>
      <xdr:rowOff>0</xdr:rowOff>
    </xdr:to>
    <xdr:sp macro="" textlink="">
      <xdr:nvSpPr>
        <xdr:cNvPr id="5233" name="Text Box 113">
          <a:extLst>
            <a:ext uri="{FF2B5EF4-FFF2-40B4-BE49-F238E27FC236}">
              <a16:creationId xmlns:a16="http://schemas.microsoft.com/office/drawing/2014/main" id="{ABDE605F-98E2-15C0-33D7-C3AA44E32D38}"/>
            </a:ext>
          </a:extLst>
        </xdr:cNvPr>
        <xdr:cNvSpPr txBox="1">
          <a:spLocks noChangeArrowheads="1"/>
        </xdr:cNvSpPr>
      </xdr:nvSpPr>
      <xdr:spPr bwMode="auto">
        <a:xfrm>
          <a:off x="14287500" y="57245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53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5234" name="Text Box 114">
          <a:extLst>
            <a:ext uri="{FF2B5EF4-FFF2-40B4-BE49-F238E27FC236}">
              <a16:creationId xmlns:a16="http://schemas.microsoft.com/office/drawing/2014/main" id="{17FD18BE-C901-C505-4E75-30667F15DADB}"/>
            </a:ext>
          </a:extLst>
        </xdr:cNvPr>
        <xdr:cNvSpPr txBox="1">
          <a:spLocks noChangeArrowheads="1"/>
        </xdr:cNvSpPr>
      </xdr:nvSpPr>
      <xdr:spPr bwMode="auto">
        <a:xfrm>
          <a:off x="14087475" y="53816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5235" name="Text Box 115">
          <a:extLst>
            <a:ext uri="{FF2B5EF4-FFF2-40B4-BE49-F238E27FC236}">
              <a16:creationId xmlns:a16="http://schemas.microsoft.com/office/drawing/2014/main" id="{738182FA-E747-4DFB-8AB5-56313588443D}"/>
            </a:ext>
          </a:extLst>
        </xdr:cNvPr>
        <xdr:cNvSpPr txBox="1">
          <a:spLocks noChangeArrowheads="1"/>
        </xdr:cNvSpPr>
      </xdr:nvSpPr>
      <xdr:spPr bwMode="auto">
        <a:xfrm>
          <a:off x="13887450" y="4695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61</xdr:row>
      <xdr:rowOff>0</xdr:rowOff>
    </xdr:from>
    <xdr:to>
      <xdr:col>64</xdr:col>
      <xdr:colOff>0</xdr:colOff>
      <xdr:row>65</xdr:row>
      <xdr:rowOff>0</xdr:rowOff>
    </xdr:to>
    <xdr:sp macro="" textlink="">
      <xdr:nvSpPr>
        <xdr:cNvPr id="5236" name="Text Box 116">
          <a:extLst>
            <a:ext uri="{FF2B5EF4-FFF2-40B4-BE49-F238E27FC236}">
              <a16:creationId xmlns:a16="http://schemas.microsoft.com/office/drawing/2014/main" id="{01D02D32-361C-D94A-44A8-9067BAC71BF4}"/>
            </a:ext>
          </a:extLst>
        </xdr:cNvPr>
        <xdr:cNvSpPr txBox="1">
          <a:spLocks noChangeArrowheads="1"/>
        </xdr:cNvSpPr>
      </xdr:nvSpPr>
      <xdr:spPr bwMode="auto">
        <a:xfrm>
          <a:off x="14287500" y="60674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5237" name="Text Box 117">
          <a:extLst>
            <a:ext uri="{FF2B5EF4-FFF2-40B4-BE49-F238E27FC236}">
              <a16:creationId xmlns:a16="http://schemas.microsoft.com/office/drawing/2014/main" id="{91E059B8-6157-13FA-CA39-C6727F396B02}"/>
            </a:ext>
          </a:extLst>
        </xdr:cNvPr>
        <xdr:cNvSpPr txBox="1">
          <a:spLocks noChangeArrowheads="1"/>
        </xdr:cNvSpPr>
      </xdr:nvSpPr>
      <xdr:spPr bwMode="auto">
        <a:xfrm>
          <a:off x="14087475" y="77819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85</xdr:row>
      <xdr:rowOff>0</xdr:rowOff>
    </xdr:from>
    <xdr:to>
      <xdr:col>64</xdr:col>
      <xdr:colOff>0</xdr:colOff>
      <xdr:row>89</xdr:row>
      <xdr:rowOff>0</xdr:rowOff>
    </xdr:to>
    <xdr:sp macro="" textlink="">
      <xdr:nvSpPr>
        <xdr:cNvPr id="5238" name="Text Box 118">
          <a:extLst>
            <a:ext uri="{FF2B5EF4-FFF2-40B4-BE49-F238E27FC236}">
              <a16:creationId xmlns:a16="http://schemas.microsoft.com/office/drawing/2014/main" id="{80D4E0DD-FAF6-0CC0-784F-BAEF028ADE59}"/>
            </a:ext>
          </a:extLst>
        </xdr:cNvPr>
        <xdr:cNvSpPr txBox="1">
          <a:spLocks noChangeArrowheads="1"/>
        </xdr:cNvSpPr>
      </xdr:nvSpPr>
      <xdr:spPr bwMode="auto">
        <a:xfrm>
          <a:off x="14287500" y="81248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89</xdr:row>
      <xdr:rowOff>0</xdr:rowOff>
    </xdr:from>
    <xdr:to>
      <xdr:col>64</xdr:col>
      <xdr:colOff>0</xdr:colOff>
      <xdr:row>93</xdr:row>
      <xdr:rowOff>0</xdr:rowOff>
    </xdr:to>
    <xdr:sp macro="" textlink="">
      <xdr:nvSpPr>
        <xdr:cNvPr id="5239" name="Text Box 119">
          <a:extLst>
            <a:ext uri="{FF2B5EF4-FFF2-40B4-BE49-F238E27FC236}">
              <a16:creationId xmlns:a16="http://schemas.microsoft.com/office/drawing/2014/main" id="{55821082-2D83-4764-9804-740381F5D371}"/>
            </a:ext>
          </a:extLst>
        </xdr:cNvPr>
        <xdr:cNvSpPr txBox="1">
          <a:spLocks noChangeArrowheads="1"/>
        </xdr:cNvSpPr>
      </xdr:nvSpPr>
      <xdr:spPr bwMode="auto">
        <a:xfrm>
          <a:off x="14287500" y="846772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5240" name="Text Box 120">
          <a:extLst>
            <a:ext uri="{FF2B5EF4-FFF2-40B4-BE49-F238E27FC236}">
              <a16:creationId xmlns:a16="http://schemas.microsoft.com/office/drawing/2014/main" id="{1119CFAB-DBB4-4456-240D-8B082DB55472}"/>
            </a:ext>
          </a:extLst>
        </xdr:cNvPr>
        <xdr:cNvSpPr txBox="1">
          <a:spLocks noChangeArrowheads="1"/>
        </xdr:cNvSpPr>
      </xdr:nvSpPr>
      <xdr:spPr bwMode="auto">
        <a:xfrm>
          <a:off x="13687425" y="82962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99</xdr:row>
      <xdr:rowOff>0</xdr:rowOff>
    </xdr:from>
    <xdr:to>
      <xdr:col>62</xdr:col>
      <xdr:colOff>0</xdr:colOff>
      <xdr:row>103</xdr:row>
      <xdr:rowOff>0</xdr:rowOff>
    </xdr:to>
    <xdr:sp macro="" textlink="">
      <xdr:nvSpPr>
        <xdr:cNvPr id="5241" name="Text Box 121">
          <a:extLst>
            <a:ext uri="{FF2B5EF4-FFF2-40B4-BE49-F238E27FC236}">
              <a16:creationId xmlns:a16="http://schemas.microsoft.com/office/drawing/2014/main" id="{08D559D3-24FA-D9B1-ACE6-BC001AF9B73B}"/>
            </a:ext>
          </a:extLst>
        </xdr:cNvPr>
        <xdr:cNvSpPr txBox="1">
          <a:spLocks noChangeArrowheads="1"/>
        </xdr:cNvSpPr>
      </xdr:nvSpPr>
      <xdr:spPr bwMode="auto">
        <a:xfrm>
          <a:off x="13887450" y="9324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107</xdr:row>
      <xdr:rowOff>0</xdr:rowOff>
    </xdr:from>
    <xdr:to>
      <xdr:col>63</xdr:col>
      <xdr:colOff>0</xdr:colOff>
      <xdr:row>111</xdr:row>
      <xdr:rowOff>0</xdr:rowOff>
    </xdr:to>
    <xdr:sp macro="" textlink="">
      <xdr:nvSpPr>
        <xdr:cNvPr id="5242" name="Text Box 122">
          <a:extLst>
            <a:ext uri="{FF2B5EF4-FFF2-40B4-BE49-F238E27FC236}">
              <a16:creationId xmlns:a16="http://schemas.microsoft.com/office/drawing/2014/main" id="{EF6A992C-8FEF-4CBF-F67B-28E66691C8A9}"/>
            </a:ext>
          </a:extLst>
        </xdr:cNvPr>
        <xdr:cNvSpPr txBox="1">
          <a:spLocks noChangeArrowheads="1"/>
        </xdr:cNvSpPr>
      </xdr:nvSpPr>
      <xdr:spPr bwMode="auto">
        <a:xfrm>
          <a:off x="14087475" y="100107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111</xdr:row>
      <xdr:rowOff>0</xdr:rowOff>
    </xdr:from>
    <xdr:to>
      <xdr:col>64</xdr:col>
      <xdr:colOff>0</xdr:colOff>
      <xdr:row>115</xdr:row>
      <xdr:rowOff>0</xdr:rowOff>
    </xdr:to>
    <xdr:sp macro="" textlink="">
      <xdr:nvSpPr>
        <xdr:cNvPr id="5243" name="Text Box 123">
          <a:extLst>
            <a:ext uri="{FF2B5EF4-FFF2-40B4-BE49-F238E27FC236}">
              <a16:creationId xmlns:a16="http://schemas.microsoft.com/office/drawing/2014/main" id="{4DDC244B-EF1D-A82D-940C-C101D387D42A}"/>
            </a:ext>
          </a:extLst>
        </xdr:cNvPr>
        <xdr:cNvSpPr txBox="1">
          <a:spLocks noChangeArrowheads="1"/>
        </xdr:cNvSpPr>
      </xdr:nvSpPr>
      <xdr:spPr bwMode="auto">
        <a:xfrm>
          <a:off x="14287500" y="10353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99</xdr:row>
      <xdr:rowOff>0</xdr:rowOff>
    </xdr:from>
    <xdr:to>
      <xdr:col>13</xdr:col>
      <xdr:colOff>0</xdr:colOff>
      <xdr:row>103</xdr:row>
      <xdr:rowOff>0</xdr:rowOff>
    </xdr:to>
    <xdr:sp macro="" textlink="">
      <xdr:nvSpPr>
        <xdr:cNvPr id="5244" name="Text Box 124">
          <a:extLst>
            <a:ext uri="{FF2B5EF4-FFF2-40B4-BE49-F238E27FC236}">
              <a16:creationId xmlns:a16="http://schemas.microsoft.com/office/drawing/2014/main" id="{DF4F3FF0-544A-95C4-BB87-27CFCE9328D3}"/>
            </a:ext>
          </a:extLst>
        </xdr:cNvPr>
        <xdr:cNvSpPr txBox="1">
          <a:spLocks noChangeArrowheads="1"/>
        </xdr:cNvSpPr>
      </xdr:nvSpPr>
      <xdr:spPr bwMode="auto">
        <a:xfrm>
          <a:off x="2962275" y="93249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71</xdr:row>
      <xdr:rowOff>0</xdr:rowOff>
    </xdr:from>
    <xdr:to>
      <xdr:col>25</xdr:col>
      <xdr:colOff>0</xdr:colOff>
      <xdr:row>75</xdr:row>
      <xdr:rowOff>0</xdr:rowOff>
    </xdr:to>
    <xdr:sp macro="" textlink="">
      <xdr:nvSpPr>
        <xdr:cNvPr id="5245" name="Text Box 125">
          <a:extLst>
            <a:ext uri="{FF2B5EF4-FFF2-40B4-BE49-F238E27FC236}">
              <a16:creationId xmlns:a16="http://schemas.microsoft.com/office/drawing/2014/main" id="{9A1D7A5E-8A81-F8D2-5884-92B274159279}"/>
            </a:ext>
          </a:extLst>
        </xdr:cNvPr>
        <xdr:cNvSpPr txBox="1">
          <a:spLocks noChangeArrowheads="1"/>
        </xdr:cNvSpPr>
      </xdr:nvSpPr>
      <xdr:spPr bwMode="auto">
        <a:xfrm>
          <a:off x="5362575" y="6924675"/>
          <a:ext cx="200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3E523465-B583-1512-4A44-620B9B3096AC}"/>
            </a:ext>
          </a:extLst>
        </xdr:cNvPr>
        <xdr:cNvSpPr txBox="1">
          <a:spLocks noChangeArrowheads="1"/>
        </xdr:cNvSpPr>
      </xdr:nvSpPr>
      <xdr:spPr bwMode="auto">
        <a:xfrm>
          <a:off x="2562225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29F9B9A2-505C-F1F7-DF61-88C889D76F13}"/>
            </a:ext>
          </a:extLst>
        </xdr:cNvPr>
        <xdr:cNvSpPr txBox="1">
          <a:spLocks noChangeArrowheads="1"/>
        </xdr:cNvSpPr>
      </xdr:nvSpPr>
      <xdr:spPr bwMode="auto">
        <a:xfrm>
          <a:off x="2562225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697FF489-7C65-EE14-B382-ADD8ADEF2E68}"/>
            </a:ext>
          </a:extLst>
        </xdr:cNvPr>
        <xdr:cNvSpPr txBox="1">
          <a:spLocks noChangeArrowheads="1"/>
        </xdr:cNvSpPr>
      </xdr:nvSpPr>
      <xdr:spPr bwMode="auto">
        <a:xfrm>
          <a:off x="2362200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6E036AD5-63D5-E85A-A7F1-EA32DEC49141}"/>
            </a:ext>
          </a:extLst>
        </xdr:cNvPr>
        <xdr:cNvSpPr txBox="1">
          <a:spLocks noChangeArrowheads="1"/>
        </xdr:cNvSpPr>
      </xdr:nvSpPr>
      <xdr:spPr bwMode="auto">
        <a:xfrm>
          <a:off x="2362200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3D753E65-F4D7-521F-B9C3-D06F3D12BF0B}"/>
            </a:ext>
          </a:extLst>
        </xdr:cNvPr>
        <xdr:cNvSpPr txBox="1">
          <a:spLocks noChangeArrowheads="1"/>
        </xdr:cNvSpPr>
      </xdr:nvSpPr>
      <xdr:spPr bwMode="auto">
        <a:xfrm>
          <a:off x="2362200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C8001D16-E4F8-0C6F-C85C-F9286CAB7C1F}"/>
            </a:ext>
          </a:extLst>
        </xdr:cNvPr>
        <xdr:cNvSpPr txBox="1">
          <a:spLocks noChangeArrowheads="1"/>
        </xdr:cNvSpPr>
      </xdr:nvSpPr>
      <xdr:spPr bwMode="auto">
        <a:xfrm>
          <a:off x="2362200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3182FDAC-A179-C604-919F-A325A4EFE79C}"/>
            </a:ext>
          </a:extLst>
        </xdr:cNvPr>
        <xdr:cNvSpPr txBox="1">
          <a:spLocks noChangeArrowheads="1"/>
        </xdr:cNvSpPr>
      </xdr:nvSpPr>
      <xdr:spPr bwMode="auto">
        <a:xfrm>
          <a:off x="2762250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7961B5DA-2BB8-C86C-5DAB-89B40DA6E841}"/>
            </a:ext>
          </a:extLst>
        </xdr:cNvPr>
        <xdr:cNvSpPr txBox="1">
          <a:spLocks noChangeArrowheads="1"/>
        </xdr:cNvSpPr>
      </xdr:nvSpPr>
      <xdr:spPr bwMode="auto">
        <a:xfrm>
          <a:off x="2562225" y="564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8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231487A7-0609-B356-BDC3-ACDF17CB6D9D}"/>
            </a:ext>
          </a:extLst>
        </xdr:cNvPr>
        <xdr:cNvSpPr txBox="1">
          <a:spLocks noChangeArrowheads="1"/>
        </xdr:cNvSpPr>
      </xdr:nvSpPr>
      <xdr:spPr bwMode="auto">
        <a:xfrm>
          <a:off x="5962650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9E5F65C9-6EA8-21ED-4369-CEDC57107AFD}"/>
            </a:ext>
          </a:extLst>
        </xdr:cNvPr>
        <xdr:cNvSpPr txBox="1">
          <a:spLocks noChangeArrowheads="1"/>
        </xdr:cNvSpPr>
      </xdr:nvSpPr>
      <xdr:spPr bwMode="auto">
        <a:xfrm>
          <a:off x="5962650" y="3171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EE1BFD54-8AF5-2985-DE6D-10A4F8FC8BF4}"/>
            </a:ext>
          </a:extLst>
        </xdr:cNvPr>
        <xdr:cNvSpPr txBox="1">
          <a:spLocks noChangeArrowheads="1"/>
        </xdr:cNvSpPr>
      </xdr:nvSpPr>
      <xdr:spPr bwMode="auto">
        <a:xfrm>
          <a:off x="5762625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8</xdr:row>
      <xdr:rowOff>0</xdr:rowOff>
    </xdr:from>
    <xdr:to>
      <xdr:col>47</xdr:col>
      <xdr:colOff>0</xdr:colOff>
      <xdr:row>10</xdr:row>
      <xdr:rowOff>0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32A14860-074A-1D8D-4B97-4875F1DB4F68}"/>
            </a:ext>
          </a:extLst>
        </xdr:cNvPr>
        <xdr:cNvSpPr txBox="1">
          <a:spLocks noChangeArrowheads="1"/>
        </xdr:cNvSpPr>
      </xdr:nvSpPr>
      <xdr:spPr bwMode="auto">
        <a:xfrm>
          <a:off x="10887075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12</xdr:row>
      <xdr:rowOff>0</xdr:rowOff>
    </xdr:from>
    <xdr:to>
      <xdr:col>47</xdr:col>
      <xdr:colOff>0</xdr:colOff>
      <xdr:row>14</xdr:row>
      <xdr:rowOff>0</xdr:rowOff>
    </xdr:to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C4B49032-D572-4083-C0A3-148FAE354F84}"/>
            </a:ext>
          </a:extLst>
        </xdr:cNvPr>
        <xdr:cNvSpPr txBox="1">
          <a:spLocks noChangeArrowheads="1"/>
        </xdr:cNvSpPr>
      </xdr:nvSpPr>
      <xdr:spPr bwMode="auto">
        <a:xfrm>
          <a:off x="10887075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22</xdr:row>
      <xdr:rowOff>0</xdr:rowOff>
    </xdr:from>
    <xdr:to>
      <xdr:col>47</xdr:col>
      <xdr:colOff>0</xdr:colOff>
      <xdr:row>24</xdr:row>
      <xdr:rowOff>0</xdr:rowOff>
    </xdr:to>
    <xdr:sp macro="" textlink="">
      <xdr:nvSpPr>
        <xdr:cNvPr id="6158" name="Text Box 14">
          <a:extLst>
            <a:ext uri="{FF2B5EF4-FFF2-40B4-BE49-F238E27FC236}">
              <a16:creationId xmlns:a16="http://schemas.microsoft.com/office/drawing/2014/main" id="{EE2B3CBF-FA0A-6D09-E50E-870A6C274526}"/>
            </a:ext>
          </a:extLst>
        </xdr:cNvPr>
        <xdr:cNvSpPr txBox="1">
          <a:spLocks noChangeArrowheads="1"/>
        </xdr:cNvSpPr>
      </xdr:nvSpPr>
      <xdr:spPr bwMode="auto">
        <a:xfrm>
          <a:off x="10887075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26</xdr:row>
      <xdr:rowOff>0</xdr:rowOff>
    </xdr:from>
    <xdr:to>
      <xdr:col>47</xdr:col>
      <xdr:colOff>0</xdr:colOff>
      <xdr:row>28</xdr:row>
      <xdr:rowOff>0</xdr:rowOff>
    </xdr:to>
    <xdr:sp macro="" textlink="">
      <xdr:nvSpPr>
        <xdr:cNvPr id="6159" name="Text Box 15">
          <a:extLst>
            <a:ext uri="{FF2B5EF4-FFF2-40B4-BE49-F238E27FC236}">
              <a16:creationId xmlns:a16="http://schemas.microsoft.com/office/drawing/2014/main" id="{C26190CF-2E7E-D133-1858-558B3F4A4BAA}"/>
            </a:ext>
          </a:extLst>
        </xdr:cNvPr>
        <xdr:cNvSpPr txBox="1">
          <a:spLocks noChangeArrowheads="1"/>
        </xdr:cNvSpPr>
      </xdr:nvSpPr>
      <xdr:spPr bwMode="auto">
        <a:xfrm>
          <a:off x="10887075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6160" name="Text Box 16">
          <a:extLst>
            <a:ext uri="{FF2B5EF4-FFF2-40B4-BE49-F238E27FC236}">
              <a16:creationId xmlns:a16="http://schemas.microsoft.com/office/drawing/2014/main" id="{30C536D7-681C-7117-062B-157A940FBFBE}"/>
            </a:ext>
          </a:extLst>
        </xdr:cNvPr>
        <xdr:cNvSpPr txBox="1">
          <a:spLocks noChangeArrowheads="1"/>
        </xdr:cNvSpPr>
      </xdr:nvSpPr>
      <xdr:spPr bwMode="auto">
        <a:xfrm>
          <a:off x="11287125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10</xdr:col>
      <xdr:colOff>0</xdr:colOff>
      <xdr:row>40</xdr:row>
      <xdr:rowOff>0</xdr:rowOff>
    </xdr:to>
    <xdr:sp macro="" textlink="">
      <xdr:nvSpPr>
        <xdr:cNvPr id="6161" name="Text Box 17">
          <a:extLst>
            <a:ext uri="{FF2B5EF4-FFF2-40B4-BE49-F238E27FC236}">
              <a16:creationId xmlns:a16="http://schemas.microsoft.com/office/drawing/2014/main" id="{EE23610C-04EB-F727-5909-42FEDB3DCDE5}"/>
            </a:ext>
          </a:extLst>
        </xdr:cNvPr>
        <xdr:cNvSpPr txBox="1">
          <a:spLocks noChangeArrowheads="1"/>
        </xdr:cNvSpPr>
      </xdr:nvSpPr>
      <xdr:spPr bwMode="auto">
        <a:xfrm>
          <a:off x="2362200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6162" name="Text Box 18">
          <a:extLst>
            <a:ext uri="{FF2B5EF4-FFF2-40B4-BE49-F238E27FC236}">
              <a16:creationId xmlns:a16="http://schemas.microsoft.com/office/drawing/2014/main" id="{F3782AC5-62EE-123F-80E5-94AD358491FC}"/>
            </a:ext>
          </a:extLst>
        </xdr:cNvPr>
        <xdr:cNvSpPr txBox="1">
          <a:spLocks noChangeArrowheads="1"/>
        </xdr:cNvSpPr>
      </xdr:nvSpPr>
      <xdr:spPr bwMode="auto">
        <a:xfrm>
          <a:off x="2762250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6163" name="Text Box 19">
          <a:extLst>
            <a:ext uri="{FF2B5EF4-FFF2-40B4-BE49-F238E27FC236}">
              <a16:creationId xmlns:a16="http://schemas.microsoft.com/office/drawing/2014/main" id="{6B6667E4-F718-7606-486F-5BB883F7BEE6}"/>
            </a:ext>
          </a:extLst>
        </xdr:cNvPr>
        <xdr:cNvSpPr txBox="1">
          <a:spLocks noChangeArrowheads="1"/>
        </xdr:cNvSpPr>
      </xdr:nvSpPr>
      <xdr:spPr bwMode="auto">
        <a:xfrm>
          <a:off x="2562225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6164" name="Text Box 20">
          <a:extLst>
            <a:ext uri="{FF2B5EF4-FFF2-40B4-BE49-F238E27FC236}">
              <a16:creationId xmlns:a16="http://schemas.microsoft.com/office/drawing/2014/main" id="{DE0203C2-E21D-9123-0C24-3CFA91DF9D37}"/>
            </a:ext>
          </a:extLst>
        </xdr:cNvPr>
        <xdr:cNvSpPr txBox="1">
          <a:spLocks noChangeArrowheads="1"/>
        </xdr:cNvSpPr>
      </xdr:nvSpPr>
      <xdr:spPr bwMode="auto">
        <a:xfrm>
          <a:off x="2362200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C50002CC-CE17-03CB-B80C-C0E638C7C9E5}"/>
            </a:ext>
          </a:extLst>
        </xdr:cNvPr>
        <xdr:cNvSpPr txBox="1">
          <a:spLocks noChangeArrowheads="1"/>
        </xdr:cNvSpPr>
      </xdr:nvSpPr>
      <xdr:spPr bwMode="auto">
        <a:xfrm>
          <a:off x="2562225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10</xdr:col>
      <xdr:colOff>0</xdr:colOff>
      <xdr:row>36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5E38C791-55CB-4B6E-0D92-213E9D3D9911}"/>
            </a:ext>
          </a:extLst>
        </xdr:cNvPr>
        <xdr:cNvSpPr txBox="1">
          <a:spLocks noChangeArrowheads="1"/>
        </xdr:cNvSpPr>
      </xdr:nvSpPr>
      <xdr:spPr bwMode="auto">
        <a:xfrm>
          <a:off x="2362200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6167" name="Text Box 23">
          <a:extLst>
            <a:ext uri="{FF2B5EF4-FFF2-40B4-BE49-F238E27FC236}">
              <a16:creationId xmlns:a16="http://schemas.microsoft.com/office/drawing/2014/main" id="{767435B2-A6FF-45DB-4F99-B95ECA184102}"/>
            </a:ext>
          </a:extLst>
        </xdr:cNvPr>
        <xdr:cNvSpPr txBox="1">
          <a:spLocks noChangeArrowheads="1"/>
        </xdr:cNvSpPr>
      </xdr:nvSpPr>
      <xdr:spPr bwMode="auto">
        <a:xfrm>
          <a:off x="5962650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6168" name="Text Box 24">
          <a:extLst>
            <a:ext uri="{FF2B5EF4-FFF2-40B4-BE49-F238E27FC236}">
              <a16:creationId xmlns:a16="http://schemas.microsoft.com/office/drawing/2014/main" id="{0C6F774C-C96D-00F8-C6E7-BA52F2707992}"/>
            </a:ext>
          </a:extLst>
        </xdr:cNvPr>
        <xdr:cNvSpPr txBox="1">
          <a:spLocks noChangeArrowheads="1"/>
        </xdr:cNvSpPr>
      </xdr:nvSpPr>
      <xdr:spPr bwMode="auto">
        <a:xfrm>
          <a:off x="5962650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6169" name="Text Box 25">
          <a:extLst>
            <a:ext uri="{FF2B5EF4-FFF2-40B4-BE49-F238E27FC236}">
              <a16:creationId xmlns:a16="http://schemas.microsoft.com/office/drawing/2014/main" id="{BD87FA25-9411-292A-AC7E-EDC7237FC76A}"/>
            </a:ext>
          </a:extLst>
        </xdr:cNvPr>
        <xdr:cNvSpPr txBox="1">
          <a:spLocks noChangeArrowheads="1"/>
        </xdr:cNvSpPr>
      </xdr:nvSpPr>
      <xdr:spPr bwMode="auto">
        <a:xfrm>
          <a:off x="5762625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6170" name="Text Box 26">
          <a:extLst>
            <a:ext uri="{FF2B5EF4-FFF2-40B4-BE49-F238E27FC236}">
              <a16:creationId xmlns:a16="http://schemas.microsoft.com/office/drawing/2014/main" id="{E810BF5E-2A7C-CA09-F7ED-6956AAA7A59F}"/>
            </a:ext>
          </a:extLst>
        </xdr:cNvPr>
        <xdr:cNvSpPr txBox="1">
          <a:spLocks noChangeArrowheads="1"/>
        </xdr:cNvSpPr>
      </xdr:nvSpPr>
      <xdr:spPr bwMode="auto">
        <a:xfrm>
          <a:off x="5962650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171" name="Text Box 27">
          <a:extLst>
            <a:ext uri="{FF2B5EF4-FFF2-40B4-BE49-F238E27FC236}">
              <a16:creationId xmlns:a16="http://schemas.microsoft.com/office/drawing/2014/main" id="{98167F46-77E1-F674-3D79-807A02A3298A}"/>
            </a:ext>
          </a:extLst>
        </xdr:cNvPr>
        <xdr:cNvSpPr txBox="1">
          <a:spLocks noChangeArrowheads="1"/>
        </xdr:cNvSpPr>
      </xdr:nvSpPr>
      <xdr:spPr bwMode="auto">
        <a:xfrm>
          <a:off x="5562600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6172" name="Text Box 28">
          <a:extLst>
            <a:ext uri="{FF2B5EF4-FFF2-40B4-BE49-F238E27FC236}">
              <a16:creationId xmlns:a16="http://schemas.microsoft.com/office/drawing/2014/main" id="{6C6D8A68-ED50-3BAB-3528-3B42D6046522}"/>
            </a:ext>
          </a:extLst>
        </xdr:cNvPr>
        <xdr:cNvSpPr txBox="1">
          <a:spLocks noChangeArrowheads="1"/>
        </xdr:cNvSpPr>
      </xdr:nvSpPr>
      <xdr:spPr bwMode="auto">
        <a:xfrm>
          <a:off x="5762625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38</xdr:row>
      <xdr:rowOff>0</xdr:rowOff>
    </xdr:to>
    <xdr:sp macro="" textlink="">
      <xdr:nvSpPr>
        <xdr:cNvPr id="6173" name="Text Box 29">
          <a:extLst>
            <a:ext uri="{FF2B5EF4-FFF2-40B4-BE49-F238E27FC236}">
              <a16:creationId xmlns:a16="http://schemas.microsoft.com/office/drawing/2014/main" id="{C3CE1915-1775-3DFF-A7FB-D8E8AFFFAE45}"/>
            </a:ext>
          </a:extLst>
        </xdr:cNvPr>
        <xdr:cNvSpPr txBox="1">
          <a:spLocks noChangeArrowheads="1"/>
        </xdr:cNvSpPr>
      </xdr:nvSpPr>
      <xdr:spPr bwMode="auto">
        <a:xfrm>
          <a:off x="5962650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6174" name="Text Box 30">
          <a:extLst>
            <a:ext uri="{FF2B5EF4-FFF2-40B4-BE49-F238E27FC236}">
              <a16:creationId xmlns:a16="http://schemas.microsoft.com/office/drawing/2014/main" id="{0CE54762-6FB8-FE00-6D83-AD2D2E0D969E}"/>
            </a:ext>
          </a:extLst>
        </xdr:cNvPr>
        <xdr:cNvSpPr txBox="1">
          <a:spLocks noChangeArrowheads="1"/>
        </xdr:cNvSpPr>
      </xdr:nvSpPr>
      <xdr:spPr bwMode="auto">
        <a:xfrm>
          <a:off x="5762625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44</xdr:row>
      <xdr:rowOff>0</xdr:rowOff>
    </xdr:from>
    <xdr:to>
      <xdr:col>28</xdr:col>
      <xdr:colOff>0</xdr:colOff>
      <xdr:row>46</xdr:row>
      <xdr:rowOff>0</xdr:rowOff>
    </xdr:to>
    <xdr:sp macro="" textlink="">
      <xdr:nvSpPr>
        <xdr:cNvPr id="6175" name="Text Box 31">
          <a:extLst>
            <a:ext uri="{FF2B5EF4-FFF2-40B4-BE49-F238E27FC236}">
              <a16:creationId xmlns:a16="http://schemas.microsoft.com/office/drawing/2014/main" id="{96B72264-7704-90E0-BD7D-3B9896F9195E}"/>
            </a:ext>
          </a:extLst>
        </xdr:cNvPr>
        <xdr:cNvSpPr txBox="1">
          <a:spLocks noChangeArrowheads="1"/>
        </xdr:cNvSpPr>
      </xdr:nvSpPr>
      <xdr:spPr bwMode="auto">
        <a:xfrm>
          <a:off x="5962650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48</xdr:row>
      <xdr:rowOff>0</xdr:rowOff>
    </xdr:from>
    <xdr:to>
      <xdr:col>28</xdr:col>
      <xdr:colOff>0</xdr:colOff>
      <xdr:row>50</xdr:row>
      <xdr:rowOff>0</xdr:rowOff>
    </xdr:to>
    <xdr:sp macro="" textlink="">
      <xdr:nvSpPr>
        <xdr:cNvPr id="6176" name="Text Box 32">
          <a:extLst>
            <a:ext uri="{FF2B5EF4-FFF2-40B4-BE49-F238E27FC236}">
              <a16:creationId xmlns:a16="http://schemas.microsoft.com/office/drawing/2014/main" id="{D79C93DE-1865-7FEF-98D8-437C6D860132}"/>
            </a:ext>
          </a:extLst>
        </xdr:cNvPr>
        <xdr:cNvSpPr txBox="1">
          <a:spLocks noChangeArrowheads="1"/>
        </xdr:cNvSpPr>
      </xdr:nvSpPr>
      <xdr:spPr bwMode="auto">
        <a:xfrm>
          <a:off x="5962650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6177" name="Text Box 33">
          <a:extLst>
            <a:ext uri="{FF2B5EF4-FFF2-40B4-BE49-F238E27FC236}">
              <a16:creationId xmlns:a16="http://schemas.microsoft.com/office/drawing/2014/main" id="{89916C9C-8EA8-E626-B80E-E93C113FDEF4}"/>
            </a:ext>
          </a:extLst>
        </xdr:cNvPr>
        <xdr:cNvSpPr txBox="1">
          <a:spLocks noChangeArrowheads="1"/>
        </xdr:cNvSpPr>
      </xdr:nvSpPr>
      <xdr:spPr bwMode="auto">
        <a:xfrm>
          <a:off x="11087100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15</xdr:row>
      <xdr:rowOff>0</xdr:rowOff>
    </xdr:from>
    <xdr:to>
      <xdr:col>65</xdr:col>
      <xdr:colOff>0</xdr:colOff>
      <xdr:row>17</xdr:row>
      <xdr:rowOff>0</xdr:rowOff>
    </xdr:to>
    <xdr:sp macro="" textlink="">
      <xdr:nvSpPr>
        <xdr:cNvPr id="6178" name="Text Box 34">
          <a:extLst>
            <a:ext uri="{FF2B5EF4-FFF2-40B4-BE49-F238E27FC236}">
              <a16:creationId xmlns:a16="http://schemas.microsoft.com/office/drawing/2014/main" id="{063B01FC-EBE8-9060-3851-B80F7EE18681}"/>
            </a:ext>
          </a:extLst>
        </xdr:cNvPr>
        <xdr:cNvSpPr txBox="1">
          <a:spLocks noChangeArrowheads="1"/>
        </xdr:cNvSpPr>
      </xdr:nvSpPr>
      <xdr:spPr bwMode="auto">
        <a:xfrm>
          <a:off x="14487525" y="3171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8</xdr:row>
      <xdr:rowOff>0</xdr:rowOff>
    </xdr:from>
    <xdr:to>
      <xdr:col>65</xdr:col>
      <xdr:colOff>0</xdr:colOff>
      <xdr:row>10</xdr:row>
      <xdr:rowOff>0</xdr:rowOff>
    </xdr:to>
    <xdr:sp macro="" textlink="">
      <xdr:nvSpPr>
        <xdr:cNvPr id="6179" name="Text Box 35">
          <a:extLst>
            <a:ext uri="{FF2B5EF4-FFF2-40B4-BE49-F238E27FC236}">
              <a16:creationId xmlns:a16="http://schemas.microsoft.com/office/drawing/2014/main" id="{9A70FC41-AA3D-6493-9D81-65684B4D3CDA}"/>
            </a:ext>
          </a:extLst>
        </xdr:cNvPr>
        <xdr:cNvSpPr txBox="1">
          <a:spLocks noChangeArrowheads="1"/>
        </xdr:cNvSpPr>
      </xdr:nvSpPr>
      <xdr:spPr bwMode="auto">
        <a:xfrm>
          <a:off x="14487525" y="183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6180" name="Text Box 36">
          <a:extLst>
            <a:ext uri="{FF2B5EF4-FFF2-40B4-BE49-F238E27FC236}">
              <a16:creationId xmlns:a16="http://schemas.microsoft.com/office/drawing/2014/main" id="{3302CD52-341E-B0E4-D71D-551B525B5A1F}"/>
            </a:ext>
          </a:extLst>
        </xdr:cNvPr>
        <xdr:cNvSpPr txBox="1">
          <a:spLocks noChangeArrowheads="1"/>
        </xdr:cNvSpPr>
      </xdr:nvSpPr>
      <xdr:spPr bwMode="auto">
        <a:xfrm>
          <a:off x="14287500" y="298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6181" name="Text Box 37">
          <a:extLst>
            <a:ext uri="{FF2B5EF4-FFF2-40B4-BE49-F238E27FC236}">
              <a16:creationId xmlns:a16="http://schemas.microsoft.com/office/drawing/2014/main" id="{C7CEBC4A-09C6-BB2A-0BC6-8ADDAF06D934}"/>
            </a:ext>
          </a:extLst>
        </xdr:cNvPr>
        <xdr:cNvSpPr txBox="1">
          <a:spLocks noChangeArrowheads="1"/>
        </xdr:cNvSpPr>
      </xdr:nvSpPr>
      <xdr:spPr bwMode="auto">
        <a:xfrm>
          <a:off x="14087475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6182" name="Text Box 38">
          <a:extLst>
            <a:ext uri="{FF2B5EF4-FFF2-40B4-BE49-F238E27FC236}">
              <a16:creationId xmlns:a16="http://schemas.microsoft.com/office/drawing/2014/main" id="{D2E1BFEF-1561-FF87-6E27-D3C4EBFCD61A}"/>
            </a:ext>
          </a:extLst>
        </xdr:cNvPr>
        <xdr:cNvSpPr txBox="1">
          <a:spLocks noChangeArrowheads="1"/>
        </xdr:cNvSpPr>
      </xdr:nvSpPr>
      <xdr:spPr bwMode="auto">
        <a:xfrm>
          <a:off x="14287500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17</xdr:row>
      <xdr:rowOff>0</xdr:rowOff>
    </xdr:from>
    <xdr:to>
      <xdr:col>65</xdr:col>
      <xdr:colOff>0</xdr:colOff>
      <xdr:row>19</xdr:row>
      <xdr:rowOff>0</xdr:rowOff>
    </xdr:to>
    <xdr:sp macro="" textlink="">
      <xdr:nvSpPr>
        <xdr:cNvPr id="6183" name="Text Box 39">
          <a:extLst>
            <a:ext uri="{FF2B5EF4-FFF2-40B4-BE49-F238E27FC236}">
              <a16:creationId xmlns:a16="http://schemas.microsoft.com/office/drawing/2014/main" id="{DC17964A-5361-9122-EA4A-2F05D192839F}"/>
            </a:ext>
          </a:extLst>
        </xdr:cNvPr>
        <xdr:cNvSpPr txBox="1">
          <a:spLocks noChangeArrowheads="1"/>
        </xdr:cNvSpPr>
      </xdr:nvSpPr>
      <xdr:spPr bwMode="auto">
        <a:xfrm>
          <a:off x="14487525" y="3552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64</xdr:col>
      <xdr:colOff>0</xdr:colOff>
      <xdr:row>24</xdr:row>
      <xdr:rowOff>0</xdr:rowOff>
    </xdr:from>
    <xdr:to>
      <xdr:col>65</xdr:col>
      <xdr:colOff>0</xdr:colOff>
      <xdr:row>26</xdr:row>
      <xdr:rowOff>0</xdr:rowOff>
    </xdr:to>
    <xdr:sp macro="" textlink="">
      <xdr:nvSpPr>
        <xdr:cNvPr id="6184" name="Text Box 40">
          <a:extLst>
            <a:ext uri="{FF2B5EF4-FFF2-40B4-BE49-F238E27FC236}">
              <a16:creationId xmlns:a16="http://schemas.microsoft.com/office/drawing/2014/main" id="{605B3668-2AE2-DA95-40BF-728C2ED7775D}"/>
            </a:ext>
          </a:extLst>
        </xdr:cNvPr>
        <xdr:cNvSpPr txBox="1">
          <a:spLocks noChangeArrowheads="1"/>
        </xdr:cNvSpPr>
      </xdr:nvSpPr>
      <xdr:spPr bwMode="auto">
        <a:xfrm>
          <a:off x="14487525" y="488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6185" name="Text Box 41">
          <a:extLst>
            <a:ext uri="{FF2B5EF4-FFF2-40B4-BE49-F238E27FC236}">
              <a16:creationId xmlns:a16="http://schemas.microsoft.com/office/drawing/2014/main" id="{8134AABF-8584-7A1B-4CD8-EA5B5A2BD94E}"/>
            </a:ext>
          </a:extLst>
        </xdr:cNvPr>
        <xdr:cNvSpPr txBox="1">
          <a:spLocks noChangeArrowheads="1"/>
        </xdr:cNvSpPr>
      </xdr:nvSpPr>
      <xdr:spPr bwMode="auto">
        <a:xfrm>
          <a:off x="11087100" y="564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6186" name="Text Box 42">
          <a:extLst>
            <a:ext uri="{FF2B5EF4-FFF2-40B4-BE49-F238E27FC236}">
              <a16:creationId xmlns:a16="http://schemas.microsoft.com/office/drawing/2014/main" id="{405B1D0C-ADBE-CD04-9D17-698A633382C8}"/>
            </a:ext>
          </a:extLst>
        </xdr:cNvPr>
        <xdr:cNvSpPr txBox="1">
          <a:spLocks noChangeArrowheads="1"/>
        </xdr:cNvSpPr>
      </xdr:nvSpPr>
      <xdr:spPr bwMode="auto">
        <a:xfrm>
          <a:off x="11087100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6187" name="Text Box 43">
          <a:extLst>
            <a:ext uri="{FF2B5EF4-FFF2-40B4-BE49-F238E27FC236}">
              <a16:creationId xmlns:a16="http://schemas.microsoft.com/office/drawing/2014/main" id="{8EB29670-4238-EB07-0957-D8BD5C1EC374}"/>
            </a:ext>
          </a:extLst>
        </xdr:cNvPr>
        <xdr:cNvSpPr txBox="1">
          <a:spLocks noChangeArrowheads="1"/>
        </xdr:cNvSpPr>
      </xdr:nvSpPr>
      <xdr:spPr bwMode="auto">
        <a:xfrm>
          <a:off x="11287125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34</xdr:row>
      <xdr:rowOff>0</xdr:rowOff>
    </xdr:from>
    <xdr:to>
      <xdr:col>47</xdr:col>
      <xdr:colOff>0</xdr:colOff>
      <xdr:row>36</xdr:row>
      <xdr:rowOff>0</xdr:rowOff>
    </xdr:to>
    <xdr:sp macro="" textlink="">
      <xdr:nvSpPr>
        <xdr:cNvPr id="6188" name="Text Box 44">
          <a:extLst>
            <a:ext uri="{FF2B5EF4-FFF2-40B4-BE49-F238E27FC236}">
              <a16:creationId xmlns:a16="http://schemas.microsoft.com/office/drawing/2014/main" id="{6975888E-A0D5-4255-8070-B443F0BFE167}"/>
            </a:ext>
          </a:extLst>
        </xdr:cNvPr>
        <xdr:cNvSpPr txBox="1">
          <a:spLocks noChangeArrowheads="1"/>
        </xdr:cNvSpPr>
      </xdr:nvSpPr>
      <xdr:spPr bwMode="auto">
        <a:xfrm>
          <a:off x="10887075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41</xdr:row>
      <xdr:rowOff>0</xdr:rowOff>
    </xdr:from>
    <xdr:to>
      <xdr:col>47</xdr:col>
      <xdr:colOff>0</xdr:colOff>
      <xdr:row>43</xdr:row>
      <xdr:rowOff>0</xdr:rowOff>
    </xdr:to>
    <xdr:sp macro="" textlink="">
      <xdr:nvSpPr>
        <xdr:cNvPr id="6189" name="Text Box 45">
          <a:extLst>
            <a:ext uri="{FF2B5EF4-FFF2-40B4-BE49-F238E27FC236}">
              <a16:creationId xmlns:a16="http://schemas.microsoft.com/office/drawing/2014/main" id="{00418404-B26F-C0F9-4DFB-DC76C1C4D3A4}"/>
            </a:ext>
          </a:extLst>
        </xdr:cNvPr>
        <xdr:cNvSpPr txBox="1">
          <a:spLocks noChangeArrowheads="1"/>
        </xdr:cNvSpPr>
      </xdr:nvSpPr>
      <xdr:spPr bwMode="auto">
        <a:xfrm>
          <a:off x="10887075" y="8124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46</xdr:col>
      <xdr:colOff>0</xdr:colOff>
      <xdr:row>50</xdr:row>
      <xdr:rowOff>0</xdr:rowOff>
    </xdr:from>
    <xdr:to>
      <xdr:col>47</xdr:col>
      <xdr:colOff>0</xdr:colOff>
      <xdr:row>52</xdr:row>
      <xdr:rowOff>0</xdr:rowOff>
    </xdr:to>
    <xdr:sp macro="" textlink="">
      <xdr:nvSpPr>
        <xdr:cNvPr id="6190" name="Text Box 46">
          <a:extLst>
            <a:ext uri="{FF2B5EF4-FFF2-40B4-BE49-F238E27FC236}">
              <a16:creationId xmlns:a16="http://schemas.microsoft.com/office/drawing/2014/main" id="{9AA9A1CF-D9B4-06A7-035A-21CACEDFE56F}"/>
            </a:ext>
          </a:extLst>
        </xdr:cNvPr>
        <xdr:cNvSpPr txBox="1">
          <a:spLocks noChangeArrowheads="1"/>
        </xdr:cNvSpPr>
      </xdr:nvSpPr>
      <xdr:spPr bwMode="auto">
        <a:xfrm>
          <a:off x="10887075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0</xdr:rowOff>
    </xdr:to>
    <xdr:sp macro="" textlink="">
      <xdr:nvSpPr>
        <xdr:cNvPr id="6191" name="Text Box 47">
          <a:extLst>
            <a:ext uri="{FF2B5EF4-FFF2-40B4-BE49-F238E27FC236}">
              <a16:creationId xmlns:a16="http://schemas.microsoft.com/office/drawing/2014/main" id="{4D855000-4064-0550-FA22-57562586BA53}"/>
            </a:ext>
          </a:extLst>
        </xdr:cNvPr>
        <xdr:cNvSpPr txBox="1">
          <a:spLocks noChangeArrowheads="1"/>
        </xdr:cNvSpPr>
      </xdr:nvSpPr>
      <xdr:spPr bwMode="auto">
        <a:xfrm>
          <a:off x="11087100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46</xdr:row>
      <xdr:rowOff>0</xdr:rowOff>
    </xdr:from>
    <xdr:to>
      <xdr:col>47</xdr:col>
      <xdr:colOff>0</xdr:colOff>
      <xdr:row>48</xdr:row>
      <xdr:rowOff>0</xdr:rowOff>
    </xdr:to>
    <xdr:sp macro="" textlink="">
      <xdr:nvSpPr>
        <xdr:cNvPr id="6192" name="Text Box 48">
          <a:extLst>
            <a:ext uri="{FF2B5EF4-FFF2-40B4-BE49-F238E27FC236}">
              <a16:creationId xmlns:a16="http://schemas.microsoft.com/office/drawing/2014/main" id="{5243AA19-508A-DE26-F4AF-025B94450266}"/>
            </a:ext>
          </a:extLst>
        </xdr:cNvPr>
        <xdr:cNvSpPr txBox="1">
          <a:spLocks noChangeArrowheads="1"/>
        </xdr:cNvSpPr>
      </xdr:nvSpPr>
      <xdr:spPr bwMode="auto">
        <a:xfrm>
          <a:off x="10887075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32</xdr:row>
      <xdr:rowOff>0</xdr:rowOff>
    </xdr:from>
    <xdr:to>
      <xdr:col>65</xdr:col>
      <xdr:colOff>0</xdr:colOff>
      <xdr:row>34</xdr:row>
      <xdr:rowOff>0</xdr:rowOff>
    </xdr:to>
    <xdr:sp macro="" textlink="">
      <xdr:nvSpPr>
        <xdr:cNvPr id="6193" name="Text Box 49">
          <a:extLst>
            <a:ext uri="{FF2B5EF4-FFF2-40B4-BE49-F238E27FC236}">
              <a16:creationId xmlns:a16="http://schemas.microsoft.com/office/drawing/2014/main" id="{038285F4-4E59-A32B-7E89-CE1717C3EEA9}"/>
            </a:ext>
          </a:extLst>
        </xdr:cNvPr>
        <xdr:cNvSpPr txBox="1">
          <a:spLocks noChangeArrowheads="1"/>
        </xdr:cNvSpPr>
      </xdr:nvSpPr>
      <xdr:spPr bwMode="auto">
        <a:xfrm>
          <a:off x="14487525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36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6194" name="Text Box 50">
          <a:extLst>
            <a:ext uri="{FF2B5EF4-FFF2-40B4-BE49-F238E27FC236}">
              <a16:creationId xmlns:a16="http://schemas.microsoft.com/office/drawing/2014/main" id="{BC19651F-AA83-8F40-DDFA-0C7AC30CC525}"/>
            </a:ext>
          </a:extLst>
        </xdr:cNvPr>
        <xdr:cNvSpPr txBox="1">
          <a:spLocks noChangeArrowheads="1"/>
        </xdr:cNvSpPr>
      </xdr:nvSpPr>
      <xdr:spPr bwMode="auto">
        <a:xfrm>
          <a:off x="14487525" y="717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6195" name="Text Box 51">
          <a:extLst>
            <a:ext uri="{FF2B5EF4-FFF2-40B4-BE49-F238E27FC236}">
              <a16:creationId xmlns:a16="http://schemas.microsoft.com/office/drawing/2014/main" id="{0A38C55A-EC32-F447-BEAA-171661A20A4E}"/>
            </a:ext>
          </a:extLst>
        </xdr:cNvPr>
        <xdr:cNvSpPr txBox="1">
          <a:spLocks noChangeArrowheads="1"/>
        </xdr:cNvSpPr>
      </xdr:nvSpPr>
      <xdr:spPr bwMode="auto">
        <a:xfrm>
          <a:off x="14087475" y="6791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6196" name="Text Box 52">
          <a:extLst>
            <a:ext uri="{FF2B5EF4-FFF2-40B4-BE49-F238E27FC236}">
              <a16:creationId xmlns:a16="http://schemas.microsoft.com/office/drawing/2014/main" id="{2ECA2035-4846-AD88-6FB0-978CE42B1604}"/>
            </a:ext>
          </a:extLst>
        </xdr:cNvPr>
        <xdr:cNvSpPr txBox="1">
          <a:spLocks noChangeArrowheads="1"/>
        </xdr:cNvSpPr>
      </xdr:nvSpPr>
      <xdr:spPr bwMode="auto">
        <a:xfrm>
          <a:off x="14287500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6197" name="Text Box 53">
          <a:extLst>
            <a:ext uri="{FF2B5EF4-FFF2-40B4-BE49-F238E27FC236}">
              <a16:creationId xmlns:a16="http://schemas.microsoft.com/office/drawing/2014/main" id="{0C17E8B6-808F-1A59-C014-F595BA3B5FD0}"/>
            </a:ext>
          </a:extLst>
        </xdr:cNvPr>
        <xdr:cNvSpPr txBox="1">
          <a:spLocks noChangeArrowheads="1"/>
        </xdr:cNvSpPr>
      </xdr:nvSpPr>
      <xdr:spPr bwMode="auto">
        <a:xfrm>
          <a:off x="14287500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6198" name="Text Box 54">
          <a:extLst>
            <a:ext uri="{FF2B5EF4-FFF2-40B4-BE49-F238E27FC236}">
              <a16:creationId xmlns:a16="http://schemas.microsoft.com/office/drawing/2014/main" id="{E2DC0306-693B-0384-2F35-A28DEE9AD0A8}"/>
            </a:ext>
          </a:extLst>
        </xdr:cNvPr>
        <xdr:cNvSpPr txBox="1">
          <a:spLocks noChangeArrowheads="1"/>
        </xdr:cNvSpPr>
      </xdr:nvSpPr>
      <xdr:spPr bwMode="auto">
        <a:xfrm>
          <a:off x="14287500" y="8696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46</xdr:row>
      <xdr:rowOff>0</xdr:rowOff>
    </xdr:from>
    <xdr:to>
      <xdr:col>65</xdr:col>
      <xdr:colOff>0</xdr:colOff>
      <xdr:row>48</xdr:row>
      <xdr:rowOff>0</xdr:rowOff>
    </xdr:to>
    <xdr:sp macro="" textlink="">
      <xdr:nvSpPr>
        <xdr:cNvPr id="6199" name="Text Box 55">
          <a:extLst>
            <a:ext uri="{FF2B5EF4-FFF2-40B4-BE49-F238E27FC236}">
              <a16:creationId xmlns:a16="http://schemas.microsoft.com/office/drawing/2014/main" id="{68FDB978-5291-078E-EF04-CF7AEE1709FF}"/>
            </a:ext>
          </a:extLst>
        </xdr:cNvPr>
        <xdr:cNvSpPr txBox="1">
          <a:spLocks noChangeArrowheads="1"/>
        </xdr:cNvSpPr>
      </xdr:nvSpPr>
      <xdr:spPr bwMode="auto">
        <a:xfrm>
          <a:off x="14487525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50</xdr:row>
      <xdr:rowOff>0</xdr:rowOff>
    </xdr:from>
    <xdr:to>
      <xdr:col>65</xdr:col>
      <xdr:colOff>0</xdr:colOff>
      <xdr:row>52</xdr:row>
      <xdr:rowOff>0</xdr:rowOff>
    </xdr:to>
    <xdr:sp macro="" textlink="">
      <xdr:nvSpPr>
        <xdr:cNvPr id="6200" name="Text Box 56">
          <a:extLst>
            <a:ext uri="{FF2B5EF4-FFF2-40B4-BE49-F238E27FC236}">
              <a16:creationId xmlns:a16="http://schemas.microsoft.com/office/drawing/2014/main" id="{B09CDDDB-20FD-EF4F-12BD-D22C60E4E28B}"/>
            </a:ext>
          </a:extLst>
        </xdr:cNvPr>
        <xdr:cNvSpPr txBox="1">
          <a:spLocks noChangeArrowheads="1"/>
        </xdr:cNvSpPr>
      </xdr:nvSpPr>
      <xdr:spPr bwMode="auto">
        <a:xfrm>
          <a:off x="14487525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201" name="Text Box 57">
          <a:extLst>
            <a:ext uri="{FF2B5EF4-FFF2-40B4-BE49-F238E27FC236}">
              <a16:creationId xmlns:a16="http://schemas.microsoft.com/office/drawing/2014/main" id="{35088DEC-F7F7-A900-7979-FDDA26104165}"/>
            </a:ext>
          </a:extLst>
        </xdr:cNvPr>
        <xdr:cNvSpPr txBox="1">
          <a:spLocks noChangeArrowheads="1"/>
        </xdr:cNvSpPr>
      </xdr:nvSpPr>
      <xdr:spPr bwMode="auto">
        <a:xfrm>
          <a:off x="2362200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6202" name="Text Box 58">
          <a:extLst>
            <a:ext uri="{FF2B5EF4-FFF2-40B4-BE49-F238E27FC236}">
              <a16:creationId xmlns:a16="http://schemas.microsoft.com/office/drawing/2014/main" id="{E0495D26-D4D6-693F-C6C6-F709B8E74577}"/>
            </a:ext>
          </a:extLst>
        </xdr:cNvPr>
        <xdr:cNvSpPr txBox="1">
          <a:spLocks noChangeArrowheads="1"/>
        </xdr:cNvSpPr>
      </xdr:nvSpPr>
      <xdr:spPr bwMode="auto">
        <a:xfrm>
          <a:off x="2362200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203" name="Text Box 59">
          <a:extLst>
            <a:ext uri="{FF2B5EF4-FFF2-40B4-BE49-F238E27FC236}">
              <a16:creationId xmlns:a16="http://schemas.microsoft.com/office/drawing/2014/main" id="{D544C19F-62C9-1198-79B8-D47153BD3053}"/>
            </a:ext>
          </a:extLst>
        </xdr:cNvPr>
        <xdr:cNvSpPr txBox="1">
          <a:spLocks noChangeArrowheads="1"/>
        </xdr:cNvSpPr>
      </xdr:nvSpPr>
      <xdr:spPr bwMode="auto">
        <a:xfrm>
          <a:off x="2762250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6204" name="Text Box 60">
          <a:extLst>
            <a:ext uri="{FF2B5EF4-FFF2-40B4-BE49-F238E27FC236}">
              <a16:creationId xmlns:a16="http://schemas.microsoft.com/office/drawing/2014/main" id="{90AB49CC-3479-4387-42EE-D433963DFB17}"/>
            </a:ext>
          </a:extLst>
        </xdr:cNvPr>
        <xdr:cNvSpPr txBox="1">
          <a:spLocks noChangeArrowheads="1"/>
        </xdr:cNvSpPr>
      </xdr:nvSpPr>
      <xdr:spPr bwMode="auto">
        <a:xfrm>
          <a:off x="2362200" y="393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28</xdr:row>
      <xdr:rowOff>0</xdr:rowOff>
    </xdr:to>
    <xdr:sp macro="" textlink="">
      <xdr:nvSpPr>
        <xdr:cNvPr id="6205" name="Text Box 61">
          <a:extLst>
            <a:ext uri="{FF2B5EF4-FFF2-40B4-BE49-F238E27FC236}">
              <a16:creationId xmlns:a16="http://schemas.microsoft.com/office/drawing/2014/main" id="{043E4E7C-C46B-6FD5-B1FC-934AEEEBC985}"/>
            </a:ext>
          </a:extLst>
        </xdr:cNvPr>
        <xdr:cNvSpPr txBox="1">
          <a:spLocks noChangeArrowheads="1"/>
        </xdr:cNvSpPr>
      </xdr:nvSpPr>
      <xdr:spPr bwMode="auto">
        <a:xfrm>
          <a:off x="2362200" y="526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6206" name="Text Box 62">
          <a:extLst>
            <a:ext uri="{FF2B5EF4-FFF2-40B4-BE49-F238E27FC236}">
              <a16:creationId xmlns:a16="http://schemas.microsoft.com/office/drawing/2014/main" id="{B8405900-D85B-83B9-84DC-F59AB1D33C81}"/>
            </a:ext>
          </a:extLst>
        </xdr:cNvPr>
        <xdr:cNvSpPr txBox="1">
          <a:spLocks noChangeArrowheads="1"/>
        </xdr:cNvSpPr>
      </xdr:nvSpPr>
      <xdr:spPr bwMode="auto">
        <a:xfrm>
          <a:off x="2562225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10</xdr:col>
      <xdr:colOff>0</xdr:colOff>
      <xdr:row>33</xdr:row>
      <xdr:rowOff>0</xdr:rowOff>
    </xdr:to>
    <xdr:sp macro="" textlink="">
      <xdr:nvSpPr>
        <xdr:cNvPr id="6207" name="Text Box 63">
          <a:extLst>
            <a:ext uri="{FF2B5EF4-FFF2-40B4-BE49-F238E27FC236}">
              <a16:creationId xmlns:a16="http://schemas.microsoft.com/office/drawing/2014/main" id="{2077DC60-F82B-89E3-A86E-3FE449545A38}"/>
            </a:ext>
          </a:extLst>
        </xdr:cNvPr>
        <xdr:cNvSpPr txBox="1">
          <a:spLocks noChangeArrowheads="1"/>
        </xdr:cNvSpPr>
      </xdr:nvSpPr>
      <xdr:spPr bwMode="auto">
        <a:xfrm>
          <a:off x="2362200" y="6219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208" name="Text Box 64">
          <a:extLst>
            <a:ext uri="{FF2B5EF4-FFF2-40B4-BE49-F238E27FC236}">
              <a16:creationId xmlns:a16="http://schemas.microsoft.com/office/drawing/2014/main" id="{9D234828-0F95-8DE1-95BC-833AA3765FFF}"/>
            </a:ext>
          </a:extLst>
        </xdr:cNvPr>
        <xdr:cNvSpPr txBox="1">
          <a:spLocks noChangeArrowheads="1"/>
        </xdr:cNvSpPr>
      </xdr:nvSpPr>
      <xdr:spPr bwMode="auto">
        <a:xfrm>
          <a:off x="2562225" y="641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43</xdr:row>
      <xdr:rowOff>0</xdr:rowOff>
    </xdr:to>
    <xdr:sp macro="" textlink="">
      <xdr:nvSpPr>
        <xdr:cNvPr id="6209" name="Text Box 65">
          <a:extLst>
            <a:ext uri="{FF2B5EF4-FFF2-40B4-BE49-F238E27FC236}">
              <a16:creationId xmlns:a16="http://schemas.microsoft.com/office/drawing/2014/main" id="{FD2156AE-4559-4E6E-66CA-48187DB59319}"/>
            </a:ext>
          </a:extLst>
        </xdr:cNvPr>
        <xdr:cNvSpPr txBox="1">
          <a:spLocks noChangeArrowheads="1"/>
        </xdr:cNvSpPr>
      </xdr:nvSpPr>
      <xdr:spPr bwMode="auto">
        <a:xfrm>
          <a:off x="2362200" y="8124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6210" name="Text Box 66">
          <a:extLst>
            <a:ext uri="{FF2B5EF4-FFF2-40B4-BE49-F238E27FC236}">
              <a16:creationId xmlns:a16="http://schemas.microsoft.com/office/drawing/2014/main" id="{4FB6564A-7689-3945-CC5F-8651AACC865B}"/>
            </a:ext>
          </a:extLst>
        </xdr:cNvPr>
        <xdr:cNvSpPr txBox="1">
          <a:spLocks noChangeArrowheads="1"/>
        </xdr:cNvSpPr>
      </xdr:nvSpPr>
      <xdr:spPr bwMode="auto">
        <a:xfrm>
          <a:off x="2362200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6211" name="Text Box 67">
          <a:extLst>
            <a:ext uri="{FF2B5EF4-FFF2-40B4-BE49-F238E27FC236}">
              <a16:creationId xmlns:a16="http://schemas.microsoft.com/office/drawing/2014/main" id="{58963715-87AC-894A-3A2B-6C94492A81C3}"/>
            </a:ext>
          </a:extLst>
        </xdr:cNvPr>
        <xdr:cNvSpPr txBox="1">
          <a:spLocks noChangeArrowheads="1"/>
        </xdr:cNvSpPr>
      </xdr:nvSpPr>
      <xdr:spPr bwMode="auto">
        <a:xfrm>
          <a:off x="2762250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6212" name="Text Box 68">
          <a:extLst>
            <a:ext uri="{FF2B5EF4-FFF2-40B4-BE49-F238E27FC236}">
              <a16:creationId xmlns:a16="http://schemas.microsoft.com/office/drawing/2014/main" id="{5AA7BD8F-A799-5173-9080-20B78C20617A}"/>
            </a:ext>
          </a:extLst>
        </xdr:cNvPr>
        <xdr:cNvSpPr txBox="1">
          <a:spLocks noChangeArrowheads="1"/>
        </xdr:cNvSpPr>
      </xdr:nvSpPr>
      <xdr:spPr bwMode="auto">
        <a:xfrm>
          <a:off x="2562225" y="1022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53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6213" name="Text Box 69">
          <a:extLst>
            <a:ext uri="{FF2B5EF4-FFF2-40B4-BE49-F238E27FC236}">
              <a16:creationId xmlns:a16="http://schemas.microsoft.com/office/drawing/2014/main" id="{0B5A8EC0-C538-4B57-74FE-9E0AF6D0EA11}"/>
            </a:ext>
          </a:extLst>
        </xdr:cNvPr>
        <xdr:cNvSpPr txBox="1">
          <a:spLocks noChangeArrowheads="1"/>
        </xdr:cNvSpPr>
      </xdr:nvSpPr>
      <xdr:spPr bwMode="auto">
        <a:xfrm>
          <a:off x="2362200" y="10410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51</xdr:row>
      <xdr:rowOff>0</xdr:rowOff>
    </xdr:from>
    <xdr:to>
      <xdr:col>28</xdr:col>
      <xdr:colOff>0</xdr:colOff>
      <xdr:row>53</xdr:row>
      <xdr:rowOff>0</xdr:rowOff>
    </xdr:to>
    <xdr:sp macro="" textlink="">
      <xdr:nvSpPr>
        <xdr:cNvPr id="6214" name="Text Box 70">
          <a:extLst>
            <a:ext uri="{FF2B5EF4-FFF2-40B4-BE49-F238E27FC236}">
              <a16:creationId xmlns:a16="http://schemas.microsoft.com/office/drawing/2014/main" id="{8F3B7F93-784E-7BA1-673F-6ED1874BB9DC}"/>
            </a:ext>
          </a:extLst>
        </xdr:cNvPr>
        <xdr:cNvSpPr txBox="1">
          <a:spLocks noChangeArrowheads="1"/>
        </xdr:cNvSpPr>
      </xdr:nvSpPr>
      <xdr:spPr bwMode="auto">
        <a:xfrm>
          <a:off x="5962650" y="10029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6215" name="Text Box 71">
          <a:extLst>
            <a:ext uri="{FF2B5EF4-FFF2-40B4-BE49-F238E27FC236}">
              <a16:creationId xmlns:a16="http://schemas.microsoft.com/office/drawing/2014/main" id="{BD23E275-B1A0-28FB-B7BC-989FD70F0A3B}"/>
            </a:ext>
          </a:extLst>
        </xdr:cNvPr>
        <xdr:cNvSpPr txBox="1">
          <a:spLocks noChangeArrowheads="1"/>
        </xdr:cNvSpPr>
      </xdr:nvSpPr>
      <xdr:spPr bwMode="auto">
        <a:xfrm>
          <a:off x="5762625" y="983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6216" name="Text Box 72">
          <a:extLst>
            <a:ext uri="{FF2B5EF4-FFF2-40B4-BE49-F238E27FC236}">
              <a16:creationId xmlns:a16="http://schemas.microsoft.com/office/drawing/2014/main" id="{7F6D8071-710A-1B6A-9B32-9123FB36B29B}"/>
            </a:ext>
          </a:extLst>
        </xdr:cNvPr>
        <xdr:cNvSpPr txBox="1">
          <a:spLocks noChangeArrowheads="1"/>
        </xdr:cNvSpPr>
      </xdr:nvSpPr>
      <xdr:spPr bwMode="auto">
        <a:xfrm>
          <a:off x="5562600" y="907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6217" name="Text Box 73">
          <a:extLst>
            <a:ext uri="{FF2B5EF4-FFF2-40B4-BE49-F238E27FC236}">
              <a16:creationId xmlns:a16="http://schemas.microsoft.com/office/drawing/2014/main" id="{0C39ED10-1FDE-1321-0AB0-4BB724A6E4A4}"/>
            </a:ext>
          </a:extLst>
        </xdr:cNvPr>
        <xdr:cNvSpPr txBox="1">
          <a:spLocks noChangeArrowheads="1"/>
        </xdr:cNvSpPr>
      </xdr:nvSpPr>
      <xdr:spPr bwMode="auto">
        <a:xfrm>
          <a:off x="5762625" y="602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6218" name="Text Box 74">
          <a:extLst>
            <a:ext uri="{FF2B5EF4-FFF2-40B4-BE49-F238E27FC236}">
              <a16:creationId xmlns:a16="http://schemas.microsoft.com/office/drawing/2014/main" id="{083BDC1B-6D68-0710-346C-F1BE24856D19}"/>
            </a:ext>
          </a:extLst>
        </xdr:cNvPr>
        <xdr:cNvSpPr txBox="1">
          <a:spLocks noChangeArrowheads="1"/>
        </xdr:cNvSpPr>
      </xdr:nvSpPr>
      <xdr:spPr bwMode="auto">
        <a:xfrm>
          <a:off x="5962650" y="8124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28</xdr:col>
      <xdr:colOff>0</xdr:colOff>
      <xdr:row>41</xdr:row>
      <xdr:rowOff>0</xdr:rowOff>
    </xdr:to>
    <xdr:sp macro="" textlink="">
      <xdr:nvSpPr>
        <xdr:cNvPr id="6219" name="Text Box 75">
          <a:extLst>
            <a:ext uri="{FF2B5EF4-FFF2-40B4-BE49-F238E27FC236}">
              <a16:creationId xmlns:a16="http://schemas.microsoft.com/office/drawing/2014/main" id="{6061F20D-D34D-DDA5-826A-E2180D3BC1A2}"/>
            </a:ext>
          </a:extLst>
        </xdr:cNvPr>
        <xdr:cNvSpPr txBox="1">
          <a:spLocks noChangeArrowheads="1"/>
        </xdr:cNvSpPr>
      </xdr:nvSpPr>
      <xdr:spPr bwMode="auto">
        <a:xfrm>
          <a:off x="5962650" y="774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31</xdr:row>
      <xdr:rowOff>0</xdr:rowOff>
    </xdr:to>
    <xdr:sp macro="" textlink="">
      <xdr:nvSpPr>
        <xdr:cNvPr id="6220" name="Text Box 76">
          <a:extLst>
            <a:ext uri="{FF2B5EF4-FFF2-40B4-BE49-F238E27FC236}">
              <a16:creationId xmlns:a16="http://schemas.microsoft.com/office/drawing/2014/main" id="{9FB29AB3-EFD0-C832-5CB4-8D106AE46C70}"/>
            </a:ext>
          </a:extLst>
        </xdr:cNvPr>
        <xdr:cNvSpPr txBox="1">
          <a:spLocks noChangeArrowheads="1"/>
        </xdr:cNvSpPr>
      </xdr:nvSpPr>
      <xdr:spPr bwMode="auto">
        <a:xfrm>
          <a:off x="5962650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29</xdr:row>
      <xdr:rowOff>0</xdr:rowOff>
    </xdr:to>
    <xdr:sp macro="" textlink="">
      <xdr:nvSpPr>
        <xdr:cNvPr id="6221" name="Text Box 77">
          <a:extLst>
            <a:ext uri="{FF2B5EF4-FFF2-40B4-BE49-F238E27FC236}">
              <a16:creationId xmlns:a16="http://schemas.microsoft.com/office/drawing/2014/main" id="{F07D3E9A-B6D5-3732-C8DD-EADCBD3EE6D0}"/>
            </a:ext>
          </a:extLst>
        </xdr:cNvPr>
        <xdr:cNvSpPr txBox="1">
          <a:spLocks noChangeArrowheads="1"/>
        </xdr:cNvSpPr>
      </xdr:nvSpPr>
      <xdr:spPr bwMode="auto">
        <a:xfrm>
          <a:off x="5962650" y="5457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6222" name="Text Box 78">
          <a:extLst>
            <a:ext uri="{FF2B5EF4-FFF2-40B4-BE49-F238E27FC236}">
              <a16:creationId xmlns:a16="http://schemas.microsoft.com/office/drawing/2014/main" id="{A0DB9221-AA2A-E830-0C6F-13E024C6BA8D}"/>
            </a:ext>
          </a:extLst>
        </xdr:cNvPr>
        <xdr:cNvSpPr txBox="1">
          <a:spLocks noChangeArrowheads="1"/>
        </xdr:cNvSpPr>
      </xdr:nvSpPr>
      <xdr:spPr bwMode="auto">
        <a:xfrm>
          <a:off x="5762625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19</xdr:row>
      <xdr:rowOff>0</xdr:rowOff>
    </xdr:to>
    <xdr:sp macro="" textlink="">
      <xdr:nvSpPr>
        <xdr:cNvPr id="6223" name="Text Box 79">
          <a:extLst>
            <a:ext uri="{FF2B5EF4-FFF2-40B4-BE49-F238E27FC236}">
              <a16:creationId xmlns:a16="http://schemas.microsoft.com/office/drawing/2014/main" id="{06C36470-B40D-2CB0-C545-1B0BE2F8218C}"/>
            </a:ext>
          </a:extLst>
        </xdr:cNvPr>
        <xdr:cNvSpPr txBox="1">
          <a:spLocks noChangeArrowheads="1"/>
        </xdr:cNvSpPr>
      </xdr:nvSpPr>
      <xdr:spPr bwMode="auto">
        <a:xfrm>
          <a:off x="5962650" y="3552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6224" name="Text Box 80">
          <a:extLst>
            <a:ext uri="{FF2B5EF4-FFF2-40B4-BE49-F238E27FC236}">
              <a16:creationId xmlns:a16="http://schemas.microsoft.com/office/drawing/2014/main" id="{3E5C1CBB-A329-C662-7F97-B7CBB7D92D39}"/>
            </a:ext>
          </a:extLst>
        </xdr:cNvPr>
        <xdr:cNvSpPr txBox="1">
          <a:spLocks noChangeArrowheads="1"/>
        </xdr:cNvSpPr>
      </xdr:nvSpPr>
      <xdr:spPr bwMode="auto">
        <a:xfrm>
          <a:off x="5962650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7</xdr:row>
      <xdr:rowOff>0</xdr:rowOff>
    </xdr:to>
    <xdr:sp macro="" textlink="">
      <xdr:nvSpPr>
        <xdr:cNvPr id="6225" name="Text Box 81">
          <a:extLst>
            <a:ext uri="{FF2B5EF4-FFF2-40B4-BE49-F238E27FC236}">
              <a16:creationId xmlns:a16="http://schemas.microsoft.com/office/drawing/2014/main" id="{94E01C09-44F8-EFEC-19AC-942875C2A536}"/>
            </a:ext>
          </a:extLst>
        </xdr:cNvPr>
        <xdr:cNvSpPr txBox="1">
          <a:spLocks noChangeArrowheads="1"/>
        </xdr:cNvSpPr>
      </xdr:nvSpPr>
      <xdr:spPr bwMode="auto">
        <a:xfrm>
          <a:off x="5962650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6226" name="Text Box 82">
          <a:extLst>
            <a:ext uri="{FF2B5EF4-FFF2-40B4-BE49-F238E27FC236}">
              <a16:creationId xmlns:a16="http://schemas.microsoft.com/office/drawing/2014/main" id="{8360EEE0-B330-E054-D9ED-B69215B526C7}"/>
            </a:ext>
          </a:extLst>
        </xdr:cNvPr>
        <xdr:cNvSpPr txBox="1">
          <a:spLocks noChangeArrowheads="1"/>
        </xdr:cNvSpPr>
      </xdr:nvSpPr>
      <xdr:spPr bwMode="auto">
        <a:xfrm>
          <a:off x="5762625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5</xdr:row>
      <xdr:rowOff>0</xdr:rowOff>
    </xdr:from>
    <xdr:to>
      <xdr:col>47</xdr:col>
      <xdr:colOff>0</xdr:colOff>
      <xdr:row>7</xdr:row>
      <xdr:rowOff>0</xdr:rowOff>
    </xdr:to>
    <xdr:sp macro="" textlink="">
      <xdr:nvSpPr>
        <xdr:cNvPr id="6227" name="Text Box 83">
          <a:extLst>
            <a:ext uri="{FF2B5EF4-FFF2-40B4-BE49-F238E27FC236}">
              <a16:creationId xmlns:a16="http://schemas.microsoft.com/office/drawing/2014/main" id="{42DA3456-57D2-1261-2FCD-2FE0B7D6715A}"/>
            </a:ext>
          </a:extLst>
        </xdr:cNvPr>
        <xdr:cNvSpPr txBox="1">
          <a:spLocks noChangeArrowheads="1"/>
        </xdr:cNvSpPr>
      </xdr:nvSpPr>
      <xdr:spPr bwMode="auto">
        <a:xfrm>
          <a:off x="10887075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6228" name="Text Box 84">
          <a:extLst>
            <a:ext uri="{FF2B5EF4-FFF2-40B4-BE49-F238E27FC236}">
              <a16:creationId xmlns:a16="http://schemas.microsoft.com/office/drawing/2014/main" id="{1565B236-4B93-951A-21C8-F114679B3793}"/>
            </a:ext>
          </a:extLst>
        </xdr:cNvPr>
        <xdr:cNvSpPr txBox="1">
          <a:spLocks noChangeArrowheads="1"/>
        </xdr:cNvSpPr>
      </xdr:nvSpPr>
      <xdr:spPr bwMode="auto">
        <a:xfrm>
          <a:off x="11087100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6229" name="Text Box 85">
          <a:extLst>
            <a:ext uri="{FF2B5EF4-FFF2-40B4-BE49-F238E27FC236}">
              <a16:creationId xmlns:a16="http://schemas.microsoft.com/office/drawing/2014/main" id="{2E482F44-59A8-DA01-B2AA-3FBD50CFB922}"/>
            </a:ext>
          </a:extLst>
        </xdr:cNvPr>
        <xdr:cNvSpPr txBox="1">
          <a:spLocks noChangeArrowheads="1"/>
        </xdr:cNvSpPr>
      </xdr:nvSpPr>
      <xdr:spPr bwMode="auto">
        <a:xfrm>
          <a:off x="11287125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16</xdr:row>
      <xdr:rowOff>0</xdr:rowOff>
    </xdr:from>
    <xdr:to>
      <xdr:col>47</xdr:col>
      <xdr:colOff>0</xdr:colOff>
      <xdr:row>18</xdr:row>
      <xdr:rowOff>0</xdr:rowOff>
    </xdr:to>
    <xdr:sp macro="" textlink="">
      <xdr:nvSpPr>
        <xdr:cNvPr id="6230" name="Text Box 86">
          <a:extLst>
            <a:ext uri="{FF2B5EF4-FFF2-40B4-BE49-F238E27FC236}">
              <a16:creationId xmlns:a16="http://schemas.microsoft.com/office/drawing/2014/main" id="{CC7C845E-40A0-9B08-1A9E-7295FD3A68F4}"/>
            </a:ext>
          </a:extLst>
        </xdr:cNvPr>
        <xdr:cNvSpPr txBox="1">
          <a:spLocks noChangeArrowheads="1"/>
        </xdr:cNvSpPr>
      </xdr:nvSpPr>
      <xdr:spPr bwMode="auto">
        <a:xfrm>
          <a:off x="10887075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19</xdr:row>
      <xdr:rowOff>0</xdr:rowOff>
    </xdr:from>
    <xdr:to>
      <xdr:col>47</xdr:col>
      <xdr:colOff>0</xdr:colOff>
      <xdr:row>21</xdr:row>
      <xdr:rowOff>0</xdr:rowOff>
    </xdr:to>
    <xdr:sp macro="" textlink="">
      <xdr:nvSpPr>
        <xdr:cNvPr id="6231" name="Text Box 87">
          <a:extLst>
            <a:ext uri="{FF2B5EF4-FFF2-40B4-BE49-F238E27FC236}">
              <a16:creationId xmlns:a16="http://schemas.microsoft.com/office/drawing/2014/main" id="{1D079712-BEDE-9B62-1534-D8C851443D89}"/>
            </a:ext>
          </a:extLst>
        </xdr:cNvPr>
        <xdr:cNvSpPr txBox="1">
          <a:spLocks noChangeArrowheads="1"/>
        </xdr:cNvSpPr>
      </xdr:nvSpPr>
      <xdr:spPr bwMode="auto">
        <a:xfrm>
          <a:off x="10887075" y="393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6232" name="Text Box 88">
          <a:extLst>
            <a:ext uri="{FF2B5EF4-FFF2-40B4-BE49-F238E27FC236}">
              <a16:creationId xmlns:a16="http://schemas.microsoft.com/office/drawing/2014/main" id="{927A51CD-F0F1-C042-C42F-4320D92C09A0}"/>
            </a:ext>
          </a:extLst>
        </xdr:cNvPr>
        <xdr:cNvSpPr txBox="1">
          <a:spLocks noChangeArrowheads="1"/>
        </xdr:cNvSpPr>
      </xdr:nvSpPr>
      <xdr:spPr bwMode="auto">
        <a:xfrm>
          <a:off x="11087100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29</xdr:row>
      <xdr:rowOff>0</xdr:rowOff>
    </xdr:from>
    <xdr:to>
      <xdr:col>47</xdr:col>
      <xdr:colOff>0</xdr:colOff>
      <xdr:row>31</xdr:row>
      <xdr:rowOff>0</xdr:rowOff>
    </xdr:to>
    <xdr:sp macro="" textlink="">
      <xdr:nvSpPr>
        <xdr:cNvPr id="6233" name="Text Box 89">
          <a:extLst>
            <a:ext uri="{FF2B5EF4-FFF2-40B4-BE49-F238E27FC236}">
              <a16:creationId xmlns:a16="http://schemas.microsoft.com/office/drawing/2014/main" id="{DBD253ED-BDD9-4650-064D-5C8AA6085FDE}"/>
            </a:ext>
          </a:extLst>
        </xdr:cNvPr>
        <xdr:cNvSpPr txBox="1">
          <a:spLocks noChangeArrowheads="1"/>
        </xdr:cNvSpPr>
      </xdr:nvSpPr>
      <xdr:spPr bwMode="auto">
        <a:xfrm>
          <a:off x="10887075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31</xdr:row>
      <xdr:rowOff>0</xdr:rowOff>
    </xdr:from>
    <xdr:to>
      <xdr:col>47</xdr:col>
      <xdr:colOff>0</xdr:colOff>
      <xdr:row>33</xdr:row>
      <xdr:rowOff>0</xdr:rowOff>
    </xdr:to>
    <xdr:sp macro="" textlink="">
      <xdr:nvSpPr>
        <xdr:cNvPr id="6234" name="Text Box 90">
          <a:extLst>
            <a:ext uri="{FF2B5EF4-FFF2-40B4-BE49-F238E27FC236}">
              <a16:creationId xmlns:a16="http://schemas.microsoft.com/office/drawing/2014/main" id="{430FF48F-A9B6-7A2B-6894-96952CF78EA6}"/>
            </a:ext>
          </a:extLst>
        </xdr:cNvPr>
        <xdr:cNvSpPr txBox="1">
          <a:spLocks noChangeArrowheads="1"/>
        </xdr:cNvSpPr>
      </xdr:nvSpPr>
      <xdr:spPr bwMode="auto">
        <a:xfrm>
          <a:off x="10887075" y="6219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6235" name="Text Box 91">
          <a:extLst>
            <a:ext uri="{FF2B5EF4-FFF2-40B4-BE49-F238E27FC236}">
              <a16:creationId xmlns:a16="http://schemas.microsoft.com/office/drawing/2014/main" id="{0851C0C4-BA28-C621-7315-669D5295B235}"/>
            </a:ext>
          </a:extLst>
        </xdr:cNvPr>
        <xdr:cNvSpPr txBox="1">
          <a:spLocks noChangeArrowheads="1"/>
        </xdr:cNvSpPr>
      </xdr:nvSpPr>
      <xdr:spPr bwMode="auto">
        <a:xfrm>
          <a:off x="11087100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38</xdr:row>
      <xdr:rowOff>0</xdr:rowOff>
    </xdr:from>
    <xdr:to>
      <xdr:col>47</xdr:col>
      <xdr:colOff>0</xdr:colOff>
      <xdr:row>40</xdr:row>
      <xdr:rowOff>0</xdr:rowOff>
    </xdr:to>
    <xdr:sp macro="" textlink="">
      <xdr:nvSpPr>
        <xdr:cNvPr id="6236" name="Text Box 92">
          <a:extLst>
            <a:ext uri="{FF2B5EF4-FFF2-40B4-BE49-F238E27FC236}">
              <a16:creationId xmlns:a16="http://schemas.microsoft.com/office/drawing/2014/main" id="{2AE759FC-7F4C-96C1-44DB-CA44C4C4259B}"/>
            </a:ext>
          </a:extLst>
        </xdr:cNvPr>
        <xdr:cNvSpPr txBox="1">
          <a:spLocks noChangeArrowheads="1"/>
        </xdr:cNvSpPr>
      </xdr:nvSpPr>
      <xdr:spPr bwMode="auto">
        <a:xfrm>
          <a:off x="10887075" y="755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43</xdr:row>
      <xdr:rowOff>0</xdr:rowOff>
    </xdr:from>
    <xdr:to>
      <xdr:col>47</xdr:col>
      <xdr:colOff>0</xdr:colOff>
      <xdr:row>45</xdr:row>
      <xdr:rowOff>0</xdr:rowOff>
    </xdr:to>
    <xdr:sp macro="" textlink="">
      <xdr:nvSpPr>
        <xdr:cNvPr id="6237" name="Text Box 93">
          <a:extLst>
            <a:ext uri="{FF2B5EF4-FFF2-40B4-BE49-F238E27FC236}">
              <a16:creationId xmlns:a16="http://schemas.microsoft.com/office/drawing/2014/main" id="{F9C438DC-FE69-7CB1-0DE8-6A85E238625C}"/>
            </a:ext>
          </a:extLst>
        </xdr:cNvPr>
        <xdr:cNvSpPr txBox="1">
          <a:spLocks noChangeArrowheads="1"/>
        </xdr:cNvSpPr>
      </xdr:nvSpPr>
      <xdr:spPr bwMode="auto">
        <a:xfrm>
          <a:off x="10887075" y="8505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53</xdr:row>
      <xdr:rowOff>0</xdr:rowOff>
    </xdr:from>
    <xdr:to>
      <xdr:col>47</xdr:col>
      <xdr:colOff>0</xdr:colOff>
      <xdr:row>55</xdr:row>
      <xdr:rowOff>0</xdr:rowOff>
    </xdr:to>
    <xdr:sp macro="" textlink="">
      <xdr:nvSpPr>
        <xdr:cNvPr id="6238" name="Text Box 94">
          <a:extLst>
            <a:ext uri="{FF2B5EF4-FFF2-40B4-BE49-F238E27FC236}">
              <a16:creationId xmlns:a16="http://schemas.microsoft.com/office/drawing/2014/main" id="{E31AAFC1-A2CE-BF42-F618-D8EE6883D295}"/>
            </a:ext>
          </a:extLst>
        </xdr:cNvPr>
        <xdr:cNvSpPr txBox="1">
          <a:spLocks noChangeArrowheads="1"/>
        </xdr:cNvSpPr>
      </xdr:nvSpPr>
      <xdr:spPr bwMode="auto">
        <a:xfrm>
          <a:off x="10887075" y="10410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6239" name="Text Box 95">
          <a:extLst>
            <a:ext uri="{FF2B5EF4-FFF2-40B4-BE49-F238E27FC236}">
              <a16:creationId xmlns:a16="http://schemas.microsoft.com/office/drawing/2014/main" id="{4BAFCEFA-6962-933E-2BA9-D45B1A8B4136}"/>
            </a:ext>
          </a:extLst>
        </xdr:cNvPr>
        <xdr:cNvSpPr txBox="1">
          <a:spLocks noChangeArrowheads="1"/>
        </xdr:cNvSpPr>
      </xdr:nvSpPr>
      <xdr:spPr bwMode="auto">
        <a:xfrm>
          <a:off x="11087100" y="1022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6240" name="Text Box 96">
          <a:extLst>
            <a:ext uri="{FF2B5EF4-FFF2-40B4-BE49-F238E27FC236}">
              <a16:creationId xmlns:a16="http://schemas.microsoft.com/office/drawing/2014/main" id="{55DFA1D3-2AB7-EE6E-AD48-8DAA8987AFE0}"/>
            </a:ext>
          </a:extLst>
        </xdr:cNvPr>
        <xdr:cNvSpPr txBox="1">
          <a:spLocks noChangeArrowheads="1"/>
        </xdr:cNvSpPr>
      </xdr:nvSpPr>
      <xdr:spPr bwMode="auto">
        <a:xfrm>
          <a:off x="11287125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</xdr:row>
      <xdr:rowOff>0</xdr:rowOff>
    </xdr:from>
    <xdr:to>
      <xdr:col>65</xdr:col>
      <xdr:colOff>0</xdr:colOff>
      <xdr:row>7</xdr:row>
      <xdr:rowOff>0</xdr:rowOff>
    </xdr:to>
    <xdr:sp macro="" textlink="">
      <xdr:nvSpPr>
        <xdr:cNvPr id="6241" name="Text Box 97">
          <a:extLst>
            <a:ext uri="{FF2B5EF4-FFF2-40B4-BE49-F238E27FC236}">
              <a16:creationId xmlns:a16="http://schemas.microsoft.com/office/drawing/2014/main" id="{BF4E5A26-EE9F-DCF8-4252-87DDE0EFB61C}"/>
            </a:ext>
          </a:extLst>
        </xdr:cNvPr>
        <xdr:cNvSpPr txBox="1">
          <a:spLocks noChangeArrowheads="1"/>
        </xdr:cNvSpPr>
      </xdr:nvSpPr>
      <xdr:spPr bwMode="auto">
        <a:xfrm>
          <a:off x="14487525" y="1266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6242" name="Text Box 98">
          <a:extLst>
            <a:ext uri="{FF2B5EF4-FFF2-40B4-BE49-F238E27FC236}">
              <a16:creationId xmlns:a16="http://schemas.microsoft.com/office/drawing/2014/main" id="{8205355E-DD83-F47A-9B06-76BFCE784781}"/>
            </a:ext>
          </a:extLst>
        </xdr:cNvPr>
        <xdr:cNvSpPr txBox="1">
          <a:spLocks noChangeArrowheads="1"/>
        </xdr:cNvSpPr>
      </xdr:nvSpPr>
      <xdr:spPr bwMode="auto">
        <a:xfrm>
          <a:off x="14287500" y="1457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12</xdr:row>
      <xdr:rowOff>0</xdr:rowOff>
    </xdr:from>
    <xdr:to>
      <xdr:col>65</xdr:col>
      <xdr:colOff>0</xdr:colOff>
      <xdr:row>14</xdr:row>
      <xdr:rowOff>0</xdr:rowOff>
    </xdr:to>
    <xdr:sp macro="" textlink="">
      <xdr:nvSpPr>
        <xdr:cNvPr id="6243" name="Text Box 99">
          <a:extLst>
            <a:ext uri="{FF2B5EF4-FFF2-40B4-BE49-F238E27FC236}">
              <a16:creationId xmlns:a16="http://schemas.microsoft.com/office/drawing/2014/main" id="{EC9654BE-BEC1-F7BA-140F-F16654AE5F84}"/>
            </a:ext>
          </a:extLst>
        </xdr:cNvPr>
        <xdr:cNvSpPr txBox="1">
          <a:spLocks noChangeArrowheads="1"/>
        </xdr:cNvSpPr>
      </xdr:nvSpPr>
      <xdr:spPr bwMode="auto">
        <a:xfrm>
          <a:off x="14487525" y="260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6244" name="Text Box 100">
          <a:extLst>
            <a:ext uri="{FF2B5EF4-FFF2-40B4-BE49-F238E27FC236}">
              <a16:creationId xmlns:a16="http://schemas.microsoft.com/office/drawing/2014/main" id="{AB7476C6-9DDC-D4B2-6FAA-68F3B652B81E}"/>
            </a:ext>
          </a:extLst>
        </xdr:cNvPr>
        <xdr:cNvSpPr txBox="1">
          <a:spLocks noChangeArrowheads="1"/>
        </xdr:cNvSpPr>
      </xdr:nvSpPr>
      <xdr:spPr bwMode="auto">
        <a:xfrm>
          <a:off x="14087475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20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6245" name="Text Box 101">
          <a:extLst>
            <a:ext uri="{FF2B5EF4-FFF2-40B4-BE49-F238E27FC236}">
              <a16:creationId xmlns:a16="http://schemas.microsoft.com/office/drawing/2014/main" id="{9DBC95E0-3448-9832-650A-8E1CCD9D6AC0}"/>
            </a:ext>
          </a:extLst>
        </xdr:cNvPr>
        <xdr:cNvSpPr txBox="1">
          <a:spLocks noChangeArrowheads="1"/>
        </xdr:cNvSpPr>
      </xdr:nvSpPr>
      <xdr:spPr bwMode="auto">
        <a:xfrm>
          <a:off x="14487525" y="412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6246" name="Text Box 102">
          <a:extLst>
            <a:ext uri="{FF2B5EF4-FFF2-40B4-BE49-F238E27FC236}">
              <a16:creationId xmlns:a16="http://schemas.microsoft.com/office/drawing/2014/main" id="{47E735A7-5CC8-5A9A-DB18-EA5DD58CA618}"/>
            </a:ext>
          </a:extLst>
        </xdr:cNvPr>
        <xdr:cNvSpPr txBox="1">
          <a:spLocks noChangeArrowheads="1"/>
        </xdr:cNvSpPr>
      </xdr:nvSpPr>
      <xdr:spPr bwMode="auto">
        <a:xfrm>
          <a:off x="14287500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27</xdr:row>
      <xdr:rowOff>0</xdr:rowOff>
    </xdr:from>
    <xdr:to>
      <xdr:col>65</xdr:col>
      <xdr:colOff>0</xdr:colOff>
      <xdr:row>29</xdr:row>
      <xdr:rowOff>0</xdr:rowOff>
    </xdr:to>
    <xdr:sp macro="" textlink="">
      <xdr:nvSpPr>
        <xdr:cNvPr id="6247" name="Text Box 103">
          <a:extLst>
            <a:ext uri="{FF2B5EF4-FFF2-40B4-BE49-F238E27FC236}">
              <a16:creationId xmlns:a16="http://schemas.microsoft.com/office/drawing/2014/main" id="{8DCDEB4B-0351-BFE0-8E47-39DECC6BC910}"/>
            </a:ext>
          </a:extLst>
        </xdr:cNvPr>
        <xdr:cNvSpPr txBox="1">
          <a:spLocks noChangeArrowheads="1"/>
        </xdr:cNvSpPr>
      </xdr:nvSpPr>
      <xdr:spPr bwMode="auto">
        <a:xfrm>
          <a:off x="14487525" y="5457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29</xdr:row>
      <xdr:rowOff>0</xdr:rowOff>
    </xdr:from>
    <xdr:to>
      <xdr:col>65</xdr:col>
      <xdr:colOff>0</xdr:colOff>
      <xdr:row>31</xdr:row>
      <xdr:rowOff>0</xdr:rowOff>
    </xdr:to>
    <xdr:sp macro="" textlink="">
      <xdr:nvSpPr>
        <xdr:cNvPr id="6248" name="Text Box 104">
          <a:extLst>
            <a:ext uri="{FF2B5EF4-FFF2-40B4-BE49-F238E27FC236}">
              <a16:creationId xmlns:a16="http://schemas.microsoft.com/office/drawing/2014/main" id="{4AFB1CDA-50CA-FBF5-D634-B2A8D8C84152}"/>
            </a:ext>
          </a:extLst>
        </xdr:cNvPr>
        <xdr:cNvSpPr txBox="1">
          <a:spLocks noChangeArrowheads="1"/>
        </xdr:cNvSpPr>
      </xdr:nvSpPr>
      <xdr:spPr bwMode="auto">
        <a:xfrm>
          <a:off x="14487525" y="5838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6249" name="Text Box 105">
          <a:extLst>
            <a:ext uri="{FF2B5EF4-FFF2-40B4-BE49-F238E27FC236}">
              <a16:creationId xmlns:a16="http://schemas.microsoft.com/office/drawing/2014/main" id="{9AF5D4F2-3456-36D1-D4F7-9A61897D303E}"/>
            </a:ext>
          </a:extLst>
        </xdr:cNvPr>
        <xdr:cNvSpPr txBox="1">
          <a:spLocks noChangeArrowheads="1"/>
        </xdr:cNvSpPr>
      </xdr:nvSpPr>
      <xdr:spPr bwMode="auto">
        <a:xfrm>
          <a:off x="14287500" y="602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39</xdr:row>
      <xdr:rowOff>0</xdr:rowOff>
    </xdr:from>
    <xdr:to>
      <xdr:col>65</xdr:col>
      <xdr:colOff>0</xdr:colOff>
      <xdr:row>41</xdr:row>
      <xdr:rowOff>0</xdr:rowOff>
    </xdr:to>
    <xdr:sp macro="" textlink="">
      <xdr:nvSpPr>
        <xdr:cNvPr id="6250" name="Text Box 106">
          <a:extLst>
            <a:ext uri="{FF2B5EF4-FFF2-40B4-BE49-F238E27FC236}">
              <a16:creationId xmlns:a16="http://schemas.microsoft.com/office/drawing/2014/main" id="{68412C80-6BEE-0101-35FF-B7F6982B7B5E}"/>
            </a:ext>
          </a:extLst>
        </xdr:cNvPr>
        <xdr:cNvSpPr txBox="1">
          <a:spLocks noChangeArrowheads="1"/>
        </xdr:cNvSpPr>
      </xdr:nvSpPr>
      <xdr:spPr bwMode="auto">
        <a:xfrm>
          <a:off x="14487525" y="7743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42</xdr:row>
      <xdr:rowOff>0</xdr:rowOff>
    </xdr:from>
    <xdr:to>
      <xdr:col>65</xdr:col>
      <xdr:colOff>0</xdr:colOff>
      <xdr:row>44</xdr:row>
      <xdr:rowOff>0</xdr:rowOff>
    </xdr:to>
    <xdr:sp macro="" textlink="">
      <xdr:nvSpPr>
        <xdr:cNvPr id="6251" name="Text Box 107">
          <a:extLst>
            <a:ext uri="{FF2B5EF4-FFF2-40B4-BE49-F238E27FC236}">
              <a16:creationId xmlns:a16="http://schemas.microsoft.com/office/drawing/2014/main" id="{1FB1EC61-7CCD-E11B-F2F9-CE3144D4DFF3}"/>
            </a:ext>
          </a:extLst>
        </xdr:cNvPr>
        <xdr:cNvSpPr txBox="1">
          <a:spLocks noChangeArrowheads="1"/>
        </xdr:cNvSpPr>
      </xdr:nvSpPr>
      <xdr:spPr bwMode="auto">
        <a:xfrm>
          <a:off x="14487525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6252" name="Text Box 108">
          <a:extLst>
            <a:ext uri="{FF2B5EF4-FFF2-40B4-BE49-F238E27FC236}">
              <a16:creationId xmlns:a16="http://schemas.microsoft.com/office/drawing/2014/main" id="{CD61C2F4-1CDD-4AE9-A2D9-4F058E292EAB}"/>
            </a:ext>
          </a:extLst>
        </xdr:cNvPr>
        <xdr:cNvSpPr txBox="1">
          <a:spLocks noChangeArrowheads="1"/>
        </xdr:cNvSpPr>
      </xdr:nvSpPr>
      <xdr:spPr bwMode="auto">
        <a:xfrm>
          <a:off x="14287500" y="10220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53</xdr:row>
      <xdr:rowOff>0</xdr:rowOff>
    </xdr:from>
    <xdr:to>
      <xdr:col>65</xdr:col>
      <xdr:colOff>0</xdr:colOff>
      <xdr:row>55</xdr:row>
      <xdr:rowOff>0</xdr:rowOff>
    </xdr:to>
    <xdr:sp macro="" textlink="">
      <xdr:nvSpPr>
        <xdr:cNvPr id="6253" name="Text Box 109">
          <a:extLst>
            <a:ext uri="{FF2B5EF4-FFF2-40B4-BE49-F238E27FC236}">
              <a16:creationId xmlns:a16="http://schemas.microsoft.com/office/drawing/2014/main" id="{645FA43B-683B-1315-18A3-379EABF5BCAD}"/>
            </a:ext>
          </a:extLst>
        </xdr:cNvPr>
        <xdr:cNvSpPr txBox="1">
          <a:spLocks noChangeArrowheads="1"/>
        </xdr:cNvSpPr>
      </xdr:nvSpPr>
      <xdr:spPr bwMode="auto">
        <a:xfrm>
          <a:off x="14487525" y="104108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6254" name="Text Box 110">
          <a:extLst>
            <a:ext uri="{FF2B5EF4-FFF2-40B4-BE49-F238E27FC236}">
              <a16:creationId xmlns:a16="http://schemas.microsoft.com/office/drawing/2014/main" id="{4A2EE979-DBA1-4257-A525-699CFB682047}"/>
            </a:ext>
          </a:extLst>
        </xdr:cNvPr>
        <xdr:cNvSpPr txBox="1">
          <a:spLocks noChangeArrowheads="1"/>
        </xdr:cNvSpPr>
      </xdr:nvSpPr>
      <xdr:spPr bwMode="auto">
        <a:xfrm>
          <a:off x="14087475" y="9458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6509" name="Line 111">
          <a:extLst>
            <a:ext uri="{FF2B5EF4-FFF2-40B4-BE49-F238E27FC236}">
              <a16:creationId xmlns:a16="http://schemas.microsoft.com/office/drawing/2014/main" id="{572E97FE-5E63-C777-2A76-0DE12EF6E0DD}"/>
            </a:ext>
          </a:extLst>
        </xdr:cNvPr>
        <xdr:cNvSpPr>
          <a:spLocks noChangeShapeType="1"/>
        </xdr:cNvSpPr>
      </xdr:nvSpPr>
      <xdr:spPr bwMode="auto">
        <a:xfrm>
          <a:off x="182880" y="2933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26</xdr:row>
      <xdr:rowOff>0</xdr:rowOff>
    </xdr:from>
    <xdr:to>
      <xdr:col>7</xdr:col>
      <xdr:colOff>7620</xdr:colOff>
      <xdr:row>26</xdr:row>
      <xdr:rowOff>0</xdr:rowOff>
    </xdr:to>
    <xdr:sp macro="" textlink="">
      <xdr:nvSpPr>
        <xdr:cNvPr id="6510" name="Line 112">
          <a:extLst>
            <a:ext uri="{FF2B5EF4-FFF2-40B4-BE49-F238E27FC236}">
              <a16:creationId xmlns:a16="http://schemas.microsoft.com/office/drawing/2014/main" id="{4F3D8842-5FF9-FA4D-7B14-C579651D7B3C}"/>
            </a:ext>
          </a:extLst>
        </xdr:cNvPr>
        <xdr:cNvSpPr>
          <a:spLocks noChangeShapeType="1"/>
        </xdr:cNvSpPr>
      </xdr:nvSpPr>
      <xdr:spPr bwMode="auto">
        <a:xfrm>
          <a:off x="190500" y="5219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6511" name="Line 113">
          <a:extLst>
            <a:ext uri="{FF2B5EF4-FFF2-40B4-BE49-F238E27FC236}">
              <a16:creationId xmlns:a16="http://schemas.microsoft.com/office/drawing/2014/main" id="{B976772E-F4D4-D433-8C17-5AC2C5D312CE}"/>
            </a:ext>
          </a:extLst>
        </xdr:cNvPr>
        <xdr:cNvSpPr>
          <a:spLocks noChangeShapeType="1"/>
        </xdr:cNvSpPr>
      </xdr:nvSpPr>
      <xdr:spPr bwMode="auto">
        <a:xfrm>
          <a:off x="182880" y="7505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6512" name="Line 114">
          <a:extLst>
            <a:ext uri="{FF2B5EF4-FFF2-40B4-BE49-F238E27FC236}">
              <a16:creationId xmlns:a16="http://schemas.microsoft.com/office/drawing/2014/main" id="{D52DFBF2-FE64-4BE7-2439-865EF7A2A7AB}"/>
            </a:ext>
          </a:extLst>
        </xdr:cNvPr>
        <xdr:cNvSpPr>
          <a:spLocks noChangeShapeType="1"/>
        </xdr:cNvSpPr>
      </xdr:nvSpPr>
      <xdr:spPr bwMode="auto">
        <a:xfrm>
          <a:off x="182880" y="8648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6513" name="Line 115">
          <a:extLst>
            <a:ext uri="{FF2B5EF4-FFF2-40B4-BE49-F238E27FC236}">
              <a16:creationId xmlns:a16="http://schemas.microsoft.com/office/drawing/2014/main" id="{A51DFEDC-FCA6-598C-C4AA-0E53C42284C1}"/>
            </a:ext>
          </a:extLst>
        </xdr:cNvPr>
        <xdr:cNvSpPr>
          <a:spLocks noChangeShapeType="1"/>
        </xdr:cNvSpPr>
      </xdr:nvSpPr>
      <xdr:spPr bwMode="auto">
        <a:xfrm>
          <a:off x="182880" y="9791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22</xdr:row>
      <xdr:rowOff>0</xdr:rowOff>
    </xdr:from>
    <xdr:to>
      <xdr:col>36</xdr:col>
      <xdr:colOff>0</xdr:colOff>
      <xdr:row>22</xdr:row>
      <xdr:rowOff>0</xdr:rowOff>
    </xdr:to>
    <xdr:sp macro="" textlink="">
      <xdr:nvSpPr>
        <xdr:cNvPr id="6514" name="Line 116">
          <a:extLst>
            <a:ext uri="{FF2B5EF4-FFF2-40B4-BE49-F238E27FC236}">
              <a16:creationId xmlns:a16="http://schemas.microsoft.com/office/drawing/2014/main" id="{3D68BEDC-864E-03F2-F327-FA486B6BC47B}"/>
            </a:ext>
          </a:extLst>
        </xdr:cNvPr>
        <xdr:cNvSpPr>
          <a:spLocks noChangeShapeType="1"/>
        </xdr:cNvSpPr>
      </xdr:nvSpPr>
      <xdr:spPr bwMode="auto">
        <a:xfrm>
          <a:off x="5981700" y="4457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73</xdr:col>
      <xdr:colOff>0</xdr:colOff>
      <xdr:row>14</xdr:row>
      <xdr:rowOff>0</xdr:rowOff>
    </xdr:to>
    <xdr:sp macro="" textlink="">
      <xdr:nvSpPr>
        <xdr:cNvPr id="6515" name="Line 117">
          <a:extLst>
            <a:ext uri="{FF2B5EF4-FFF2-40B4-BE49-F238E27FC236}">
              <a16:creationId xmlns:a16="http://schemas.microsoft.com/office/drawing/2014/main" id="{78291705-9E9D-C4C7-DAF2-6329219DDD8E}"/>
            </a:ext>
          </a:extLst>
        </xdr:cNvPr>
        <xdr:cNvSpPr>
          <a:spLocks noChangeShapeType="1"/>
        </xdr:cNvSpPr>
      </xdr:nvSpPr>
      <xdr:spPr bwMode="auto">
        <a:xfrm>
          <a:off x="13738860" y="2933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6262" name="Text Box 118">
          <a:extLst>
            <a:ext uri="{FF2B5EF4-FFF2-40B4-BE49-F238E27FC236}">
              <a16:creationId xmlns:a16="http://schemas.microsoft.com/office/drawing/2014/main" id="{49ED133C-5D48-05D4-B680-99745B602545}"/>
            </a:ext>
          </a:extLst>
        </xdr:cNvPr>
        <xdr:cNvSpPr txBox="1">
          <a:spLocks noChangeArrowheads="1"/>
        </xdr:cNvSpPr>
      </xdr:nvSpPr>
      <xdr:spPr bwMode="auto">
        <a:xfrm>
          <a:off x="11487150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6263" name="Text Box 119">
          <a:extLst>
            <a:ext uri="{FF2B5EF4-FFF2-40B4-BE49-F238E27FC236}">
              <a16:creationId xmlns:a16="http://schemas.microsoft.com/office/drawing/2014/main" id="{DDCBB82F-C771-C3F3-7EBD-BC462238BBC4}"/>
            </a:ext>
          </a:extLst>
        </xdr:cNvPr>
        <xdr:cNvSpPr txBox="1">
          <a:spLocks noChangeArrowheads="1"/>
        </xdr:cNvSpPr>
      </xdr:nvSpPr>
      <xdr:spPr bwMode="auto">
        <a:xfrm>
          <a:off x="11487150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6264" name="Text Box 120">
          <a:extLst>
            <a:ext uri="{FF2B5EF4-FFF2-40B4-BE49-F238E27FC236}">
              <a16:creationId xmlns:a16="http://schemas.microsoft.com/office/drawing/2014/main" id="{BA70C320-9379-203B-9674-B24095569A12}"/>
            </a:ext>
          </a:extLst>
        </xdr:cNvPr>
        <xdr:cNvSpPr txBox="1">
          <a:spLocks noChangeArrowheads="1"/>
        </xdr:cNvSpPr>
      </xdr:nvSpPr>
      <xdr:spPr bwMode="auto">
        <a:xfrm>
          <a:off x="2962275" y="3743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6265" name="Text Box 121">
          <a:extLst>
            <a:ext uri="{FF2B5EF4-FFF2-40B4-BE49-F238E27FC236}">
              <a16:creationId xmlns:a16="http://schemas.microsoft.com/office/drawing/2014/main" id="{9F2C0C4F-85FE-65FA-30F4-20B1EAE6CA53}"/>
            </a:ext>
          </a:extLst>
        </xdr:cNvPr>
        <xdr:cNvSpPr txBox="1">
          <a:spLocks noChangeArrowheads="1"/>
        </xdr:cNvSpPr>
      </xdr:nvSpPr>
      <xdr:spPr bwMode="auto">
        <a:xfrm>
          <a:off x="2962275" y="831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6266" name="Text Box 122">
          <a:extLst>
            <a:ext uri="{FF2B5EF4-FFF2-40B4-BE49-F238E27FC236}">
              <a16:creationId xmlns:a16="http://schemas.microsoft.com/office/drawing/2014/main" id="{19A50786-97EC-EC09-56E0-E8497EBF141C}"/>
            </a:ext>
          </a:extLst>
        </xdr:cNvPr>
        <xdr:cNvSpPr txBox="1">
          <a:spLocks noChangeArrowheads="1"/>
        </xdr:cNvSpPr>
      </xdr:nvSpPr>
      <xdr:spPr bwMode="auto">
        <a:xfrm>
          <a:off x="13887450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6267" name="Text Box 123">
          <a:extLst>
            <a:ext uri="{FF2B5EF4-FFF2-40B4-BE49-F238E27FC236}">
              <a16:creationId xmlns:a16="http://schemas.microsoft.com/office/drawing/2014/main" id="{7AF2C20B-B1BC-DDBB-E743-C8D809809648}"/>
            </a:ext>
          </a:extLst>
        </xdr:cNvPr>
        <xdr:cNvSpPr txBox="1">
          <a:spLocks noChangeArrowheads="1"/>
        </xdr:cNvSpPr>
      </xdr:nvSpPr>
      <xdr:spPr bwMode="auto">
        <a:xfrm>
          <a:off x="13887450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6268" name="Text Box 124">
          <a:extLst>
            <a:ext uri="{FF2B5EF4-FFF2-40B4-BE49-F238E27FC236}">
              <a16:creationId xmlns:a16="http://schemas.microsoft.com/office/drawing/2014/main" id="{E72A6058-19BD-6CDC-9569-E171E6F573B6}"/>
            </a:ext>
          </a:extLst>
        </xdr:cNvPr>
        <xdr:cNvSpPr txBox="1">
          <a:spLocks noChangeArrowheads="1"/>
        </xdr:cNvSpPr>
      </xdr:nvSpPr>
      <xdr:spPr bwMode="auto">
        <a:xfrm>
          <a:off x="5562600" y="2219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6269" name="Text Box 125">
          <a:extLst>
            <a:ext uri="{FF2B5EF4-FFF2-40B4-BE49-F238E27FC236}">
              <a16:creationId xmlns:a16="http://schemas.microsoft.com/office/drawing/2014/main" id="{EAEC1E2A-2361-8F80-B1AA-692967CC4EF2}"/>
            </a:ext>
          </a:extLst>
        </xdr:cNvPr>
        <xdr:cNvSpPr txBox="1">
          <a:spLocks noChangeArrowheads="1"/>
        </xdr:cNvSpPr>
      </xdr:nvSpPr>
      <xdr:spPr bwMode="auto">
        <a:xfrm>
          <a:off x="5362575" y="3362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6270" name="Text Box 126">
          <a:extLst>
            <a:ext uri="{FF2B5EF4-FFF2-40B4-BE49-F238E27FC236}">
              <a16:creationId xmlns:a16="http://schemas.microsoft.com/office/drawing/2014/main" id="{8E360254-0551-49D0-671A-010DABDAEF32}"/>
            </a:ext>
          </a:extLst>
        </xdr:cNvPr>
        <xdr:cNvSpPr txBox="1">
          <a:spLocks noChangeArrowheads="1"/>
        </xdr:cNvSpPr>
      </xdr:nvSpPr>
      <xdr:spPr bwMode="auto">
        <a:xfrm>
          <a:off x="5562600" y="4505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6271" name="Text Box 127">
          <a:extLst>
            <a:ext uri="{FF2B5EF4-FFF2-40B4-BE49-F238E27FC236}">
              <a16:creationId xmlns:a16="http://schemas.microsoft.com/office/drawing/2014/main" id="{FC892518-3876-9B79-BF2F-8402CF1A220D}"/>
            </a:ext>
          </a:extLst>
        </xdr:cNvPr>
        <xdr:cNvSpPr txBox="1">
          <a:spLocks noChangeArrowheads="1"/>
        </xdr:cNvSpPr>
      </xdr:nvSpPr>
      <xdr:spPr bwMode="auto">
        <a:xfrm>
          <a:off x="5362575" y="7934325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441960</xdr:colOff>
      <xdr:row>3</xdr:row>
      <xdr:rowOff>83820</xdr:rowOff>
    </xdr:from>
    <xdr:to>
      <xdr:col>8</xdr:col>
      <xdr:colOff>99060</xdr:colOff>
      <xdr:row>7</xdr:row>
      <xdr:rowOff>220980</xdr:rowOff>
    </xdr:to>
    <xdr:sp macro="" textlink="">
      <xdr:nvSpPr>
        <xdr:cNvPr id="1069" name="AutoShape 1">
          <a:extLst>
            <a:ext uri="{FF2B5EF4-FFF2-40B4-BE49-F238E27FC236}">
              <a16:creationId xmlns:a16="http://schemas.microsoft.com/office/drawing/2014/main" id="{EBC2E130-F089-8EDE-AB35-F156728C5D24}"/>
            </a:ext>
          </a:extLst>
        </xdr:cNvPr>
        <xdr:cNvSpPr>
          <a:spLocks/>
        </xdr:cNvSpPr>
      </xdr:nvSpPr>
      <xdr:spPr bwMode="auto">
        <a:xfrm>
          <a:off x="2590800" y="48006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3</xdr:row>
      <xdr:rowOff>83820</xdr:rowOff>
    </xdr:from>
    <xdr:to>
      <xdr:col>13</xdr:col>
      <xdr:colOff>7620</xdr:colOff>
      <xdr:row>7</xdr:row>
      <xdr:rowOff>236220</xdr:rowOff>
    </xdr:to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1C8DBD02-7C0E-255B-C7AB-E6BE0F8838AF}"/>
            </a:ext>
          </a:extLst>
        </xdr:cNvPr>
        <xdr:cNvSpPr>
          <a:spLocks/>
        </xdr:cNvSpPr>
      </xdr:nvSpPr>
      <xdr:spPr bwMode="auto">
        <a:xfrm>
          <a:off x="3375660" y="48006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13</xdr:row>
      <xdr:rowOff>83820</xdr:rowOff>
    </xdr:from>
    <xdr:to>
      <xdr:col>8</xdr:col>
      <xdr:colOff>99060</xdr:colOff>
      <xdr:row>17</xdr:row>
      <xdr:rowOff>220980</xdr:rowOff>
    </xdr:to>
    <xdr:sp macro="" textlink="">
      <xdr:nvSpPr>
        <xdr:cNvPr id="1071" name="AutoShape 1">
          <a:extLst>
            <a:ext uri="{FF2B5EF4-FFF2-40B4-BE49-F238E27FC236}">
              <a16:creationId xmlns:a16="http://schemas.microsoft.com/office/drawing/2014/main" id="{2EA141CD-B7C0-E1CB-1097-D0A333ED53E7}"/>
            </a:ext>
          </a:extLst>
        </xdr:cNvPr>
        <xdr:cNvSpPr>
          <a:spLocks/>
        </xdr:cNvSpPr>
      </xdr:nvSpPr>
      <xdr:spPr bwMode="auto">
        <a:xfrm>
          <a:off x="2590800" y="206502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13</xdr:row>
      <xdr:rowOff>83820</xdr:rowOff>
    </xdr:from>
    <xdr:to>
      <xdr:col>13</xdr:col>
      <xdr:colOff>7620</xdr:colOff>
      <xdr:row>17</xdr:row>
      <xdr:rowOff>236220</xdr:rowOff>
    </xdr:to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B4A27489-E16E-CBC8-85D4-5054DFE9D7BA}"/>
            </a:ext>
          </a:extLst>
        </xdr:cNvPr>
        <xdr:cNvSpPr>
          <a:spLocks/>
        </xdr:cNvSpPr>
      </xdr:nvSpPr>
      <xdr:spPr bwMode="auto">
        <a:xfrm>
          <a:off x="3375660" y="206502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53</xdr:row>
      <xdr:rowOff>83820</xdr:rowOff>
    </xdr:from>
    <xdr:to>
      <xdr:col>8</xdr:col>
      <xdr:colOff>99060</xdr:colOff>
      <xdr:row>57</xdr:row>
      <xdr:rowOff>220980</xdr:rowOff>
    </xdr:to>
    <xdr:sp macro="" textlink="">
      <xdr:nvSpPr>
        <xdr:cNvPr id="1073" name="AutoShape 1">
          <a:extLst>
            <a:ext uri="{FF2B5EF4-FFF2-40B4-BE49-F238E27FC236}">
              <a16:creationId xmlns:a16="http://schemas.microsoft.com/office/drawing/2014/main" id="{4DF60581-01C2-2972-45B9-73B2F951DD21}"/>
            </a:ext>
          </a:extLst>
        </xdr:cNvPr>
        <xdr:cNvSpPr>
          <a:spLocks/>
        </xdr:cNvSpPr>
      </xdr:nvSpPr>
      <xdr:spPr bwMode="auto">
        <a:xfrm>
          <a:off x="2590800" y="840486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53</xdr:row>
      <xdr:rowOff>83820</xdr:rowOff>
    </xdr:from>
    <xdr:to>
      <xdr:col>13</xdr:col>
      <xdr:colOff>7620</xdr:colOff>
      <xdr:row>57</xdr:row>
      <xdr:rowOff>236220</xdr:rowOff>
    </xdr:to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352A5B3E-BD89-EC84-AF9B-84A77EB3A08B}"/>
            </a:ext>
          </a:extLst>
        </xdr:cNvPr>
        <xdr:cNvSpPr>
          <a:spLocks/>
        </xdr:cNvSpPr>
      </xdr:nvSpPr>
      <xdr:spPr bwMode="auto">
        <a:xfrm>
          <a:off x="3375660" y="840486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62</xdr:row>
      <xdr:rowOff>83820</xdr:rowOff>
    </xdr:from>
    <xdr:to>
      <xdr:col>8</xdr:col>
      <xdr:colOff>99060</xdr:colOff>
      <xdr:row>66</xdr:row>
      <xdr:rowOff>220980</xdr:rowOff>
    </xdr:to>
    <xdr:sp macro="" textlink="">
      <xdr:nvSpPr>
        <xdr:cNvPr id="1075" name="AutoShape 1">
          <a:extLst>
            <a:ext uri="{FF2B5EF4-FFF2-40B4-BE49-F238E27FC236}">
              <a16:creationId xmlns:a16="http://schemas.microsoft.com/office/drawing/2014/main" id="{40824B9C-E967-CBDF-411A-3536AD61F4D9}"/>
            </a:ext>
          </a:extLst>
        </xdr:cNvPr>
        <xdr:cNvSpPr>
          <a:spLocks/>
        </xdr:cNvSpPr>
      </xdr:nvSpPr>
      <xdr:spPr bwMode="auto">
        <a:xfrm>
          <a:off x="2590800" y="102489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62</xdr:row>
      <xdr:rowOff>83820</xdr:rowOff>
    </xdr:from>
    <xdr:to>
      <xdr:col>13</xdr:col>
      <xdr:colOff>7620</xdr:colOff>
      <xdr:row>66</xdr:row>
      <xdr:rowOff>236220</xdr:rowOff>
    </xdr:to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20946724-0771-9C47-DB01-D4B6DCD3448A}"/>
            </a:ext>
          </a:extLst>
        </xdr:cNvPr>
        <xdr:cNvSpPr>
          <a:spLocks/>
        </xdr:cNvSpPr>
      </xdr:nvSpPr>
      <xdr:spPr bwMode="auto">
        <a:xfrm>
          <a:off x="3375660" y="102489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72</xdr:row>
      <xdr:rowOff>83820</xdr:rowOff>
    </xdr:from>
    <xdr:to>
      <xdr:col>8</xdr:col>
      <xdr:colOff>99060</xdr:colOff>
      <xdr:row>76</xdr:row>
      <xdr:rowOff>220980</xdr:rowOff>
    </xdr:to>
    <xdr:sp macro="" textlink="">
      <xdr:nvSpPr>
        <xdr:cNvPr id="1077" name="AutoShape 1">
          <a:extLst>
            <a:ext uri="{FF2B5EF4-FFF2-40B4-BE49-F238E27FC236}">
              <a16:creationId xmlns:a16="http://schemas.microsoft.com/office/drawing/2014/main" id="{E015FDDB-0DB9-2A40-DE24-93523426A0EC}"/>
            </a:ext>
          </a:extLst>
        </xdr:cNvPr>
        <xdr:cNvSpPr>
          <a:spLocks/>
        </xdr:cNvSpPr>
      </xdr:nvSpPr>
      <xdr:spPr bwMode="auto">
        <a:xfrm>
          <a:off x="2590800" y="127635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72</xdr:row>
      <xdr:rowOff>83820</xdr:rowOff>
    </xdr:from>
    <xdr:to>
      <xdr:col>13</xdr:col>
      <xdr:colOff>7620</xdr:colOff>
      <xdr:row>76</xdr:row>
      <xdr:rowOff>236220</xdr:rowOff>
    </xdr:to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DAB680B3-5978-D757-66F5-D29A3DBE1768}"/>
            </a:ext>
          </a:extLst>
        </xdr:cNvPr>
        <xdr:cNvSpPr>
          <a:spLocks/>
        </xdr:cNvSpPr>
      </xdr:nvSpPr>
      <xdr:spPr bwMode="auto">
        <a:xfrm>
          <a:off x="3375660" y="127635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82</xdr:row>
      <xdr:rowOff>83820</xdr:rowOff>
    </xdr:from>
    <xdr:to>
      <xdr:col>8</xdr:col>
      <xdr:colOff>99060</xdr:colOff>
      <xdr:row>86</xdr:row>
      <xdr:rowOff>220980</xdr:rowOff>
    </xdr:to>
    <xdr:sp macro="" textlink="">
      <xdr:nvSpPr>
        <xdr:cNvPr id="1079" name="AutoShape 1">
          <a:extLst>
            <a:ext uri="{FF2B5EF4-FFF2-40B4-BE49-F238E27FC236}">
              <a16:creationId xmlns:a16="http://schemas.microsoft.com/office/drawing/2014/main" id="{2E783662-B014-92B5-4E14-FD76A0DDC01D}"/>
            </a:ext>
          </a:extLst>
        </xdr:cNvPr>
        <xdr:cNvSpPr>
          <a:spLocks/>
        </xdr:cNvSpPr>
      </xdr:nvSpPr>
      <xdr:spPr bwMode="auto">
        <a:xfrm>
          <a:off x="2590800" y="152781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82</xdr:row>
      <xdr:rowOff>83820</xdr:rowOff>
    </xdr:from>
    <xdr:to>
      <xdr:col>13</xdr:col>
      <xdr:colOff>7620</xdr:colOff>
      <xdr:row>86</xdr:row>
      <xdr:rowOff>236220</xdr:rowOff>
    </xdr:to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E5AA198E-FF5D-6190-1883-57A73882B290}"/>
            </a:ext>
          </a:extLst>
        </xdr:cNvPr>
        <xdr:cNvSpPr>
          <a:spLocks/>
        </xdr:cNvSpPr>
      </xdr:nvSpPr>
      <xdr:spPr bwMode="auto">
        <a:xfrm>
          <a:off x="3375660" y="152781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92</xdr:row>
      <xdr:rowOff>83820</xdr:rowOff>
    </xdr:from>
    <xdr:to>
      <xdr:col>8</xdr:col>
      <xdr:colOff>99060</xdr:colOff>
      <xdr:row>96</xdr:row>
      <xdr:rowOff>220980</xdr:rowOff>
    </xdr:to>
    <xdr:sp macro="" textlink="">
      <xdr:nvSpPr>
        <xdr:cNvPr id="1081" name="AutoShape 1">
          <a:extLst>
            <a:ext uri="{FF2B5EF4-FFF2-40B4-BE49-F238E27FC236}">
              <a16:creationId xmlns:a16="http://schemas.microsoft.com/office/drawing/2014/main" id="{BF33D8C9-305D-66BC-931A-CA5E039BF740}"/>
            </a:ext>
          </a:extLst>
        </xdr:cNvPr>
        <xdr:cNvSpPr>
          <a:spLocks/>
        </xdr:cNvSpPr>
      </xdr:nvSpPr>
      <xdr:spPr bwMode="auto">
        <a:xfrm>
          <a:off x="2590800" y="177927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92</xdr:row>
      <xdr:rowOff>83820</xdr:rowOff>
    </xdr:from>
    <xdr:to>
      <xdr:col>13</xdr:col>
      <xdr:colOff>7620</xdr:colOff>
      <xdr:row>96</xdr:row>
      <xdr:rowOff>236220</xdr:rowOff>
    </xdr:to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CEF2305A-5BE9-9EF5-4B3C-916896294810}"/>
            </a:ext>
          </a:extLst>
        </xdr:cNvPr>
        <xdr:cNvSpPr>
          <a:spLocks/>
        </xdr:cNvSpPr>
      </xdr:nvSpPr>
      <xdr:spPr bwMode="auto">
        <a:xfrm>
          <a:off x="3375660" y="177927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88</xdr:row>
      <xdr:rowOff>0</xdr:rowOff>
    </xdr:from>
    <xdr:to>
      <xdr:col>8</xdr:col>
      <xdr:colOff>99060</xdr:colOff>
      <xdr:row>88</xdr:row>
      <xdr:rowOff>0</xdr:rowOff>
    </xdr:to>
    <xdr:sp macro="" textlink="">
      <xdr:nvSpPr>
        <xdr:cNvPr id="1083" name="AutoShape 1">
          <a:extLst>
            <a:ext uri="{FF2B5EF4-FFF2-40B4-BE49-F238E27FC236}">
              <a16:creationId xmlns:a16="http://schemas.microsoft.com/office/drawing/2014/main" id="{06C56682-68DB-D669-F1E6-2BDFF4BCF334}"/>
            </a:ext>
          </a:extLst>
        </xdr:cNvPr>
        <xdr:cNvSpPr>
          <a:spLocks/>
        </xdr:cNvSpPr>
      </xdr:nvSpPr>
      <xdr:spPr bwMode="auto">
        <a:xfrm>
          <a:off x="2590800" y="16703040"/>
          <a:ext cx="9906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88</xdr:row>
      <xdr:rowOff>0</xdr:rowOff>
    </xdr:from>
    <xdr:to>
      <xdr:col>13</xdr:col>
      <xdr:colOff>7620</xdr:colOff>
      <xdr:row>88</xdr:row>
      <xdr:rowOff>0</xdr:rowOff>
    </xdr:to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0ECE7F33-4BAB-8C77-644F-B3D84FBAF33B}"/>
            </a:ext>
          </a:extLst>
        </xdr:cNvPr>
        <xdr:cNvSpPr>
          <a:spLocks/>
        </xdr:cNvSpPr>
      </xdr:nvSpPr>
      <xdr:spPr bwMode="auto">
        <a:xfrm>
          <a:off x="3375660" y="16703040"/>
          <a:ext cx="6858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23</xdr:row>
      <xdr:rowOff>83820</xdr:rowOff>
    </xdr:from>
    <xdr:to>
      <xdr:col>8</xdr:col>
      <xdr:colOff>99060</xdr:colOff>
      <xdr:row>27</xdr:row>
      <xdr:rowOff>220980</xdr:rowOff>
    </xdr:to>
    <xdr:sp macro="" textlink="">
      <xdr:nvSpPr>
        <xdr:cNvPr id="1085" name="AutoShape 1">
          <a:extLst>
            <a:ext uri="{FF2B5EF4-FFF2-40B4-BE49-F238E27FC236}">
              <a16:creationId xmlns:a16="http://schemas.microsoft.com/office/drawing/2014/main" id="{D92E8FA3-C018-C4A0-A954-21B7C1324BCE}"/>
            </a:ext>
          </a:extLst>
        </xdr:cNvPr>
        <xdr:cNvSpPr>
          <a:spLocks/>
        </xdr:cNvSpPr>
      </xdr:nvSpPr>
      <xdr:spPr bwMode="auto">
        <a:xfrm>
          <a:off x="2590800" y="364998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23</xdr:row>
      <xdr:rowOff>83820</xdr:rowOff>
    </xdr:from>
    <xdr:to>
      <xdr:col>13</xdr:col>
      <xdr:colOff>7620</xdr:colOff>
      <xdr:row>27</xdr:row>
      <xdr:rowOff>236220</xdr:rowOff>
    </xdr:to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E3FD2505-A351-6231-A819-6E947F728EEE}"/>
            </a:ext>
          </a:extLst>
        </xdr:cNvPr>
        <xdr:cNvSpPr>
          <a:spLocks/>
        </xdr:cNvSpPr>
      </xdr:nvSpPr>
      <xdr:spPr bwMode="auto">
        <a:xfrm>
          <a:off x="3375660" y="364998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33</xdr:row>
      <xdr:rowOff>83820</xdr:rowOff>
    </xdr:from>
    <xdr:to>
      <xdr:col>8</xdr:col>
      <xdr:colOff>99060</xdr:colOff>
      <xdr:row>37</xdr:row>
      <xdr:rowOff>220980</xdr:rowOff>
    </xdr:to>
    <xdr:sp macro="" textlink="">
      <xdr:nvSpPr>
        <xdr:cNvPr id="1087" name="AutoShape 1">
          <a:extLst>
            <a:ext uri="{FF2B5EF4-FFF2-40B4-BE49-F238E27FC236}">
              <a16:creationId xmlns:a16="http://schemas.microsoft.com/office/drawing/2014/main" id="{EBC6A4F4-244E-D6C7-2ECA-E1D1D65D3A12}"/>
            </a:ext>
          </a:extLst>
        </xdr:cNvPr>
        <xdr:cNvSpPr>
          <a:spLocks/>
        </xdr:cNvSpPr>
      </xdr:nvSpPr>
      <xdr:spPr bwMode="auto">
        <a:xfrm>
          <a:off x="2590800" y="523494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33</xdr:row>
      <xdr:rowOff>83820</xdr:rowOff>
    </xdr:from>
    <xdr:to>
      <xdr:col>13</xdr:col>
      <xdr:colOff>7620</xdr:colOff>
      <xdr:row>37</xdr:row>
      <xdr:rowOff>236220</xdr:rowOff>
    </xdr:to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A08667A-5221-86E0-C2ED-FAC3B3C47ED8}"/>
            </a:ext>
          </a:extLst>
        </xdr:cNvPr>
        <xdr:cNvSpPr>
          <a:spLocks/>
        </xdr:cNvSpPr>
      </xdr:nvSpPr>
      <xdr:spPr bwMode="auto">
        <a:xfrm>
          <a:off x="3375660" y="523494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43</xdr:row>
      <xdr:rowOff>83820</xdr:rowOff>
    </xdr:from>
    <xdr:to>
      <xdr:col>8</xdr:col>
      <xdr:colOff>99060</xdr:colOff>
      <xdr:row>47</xdr:row>
      <xdr:rowOff>220980</xdr:rowOff>
    </xdr:to>
    <xdr:sp macro="" textlink="">
      <xdr:nvSpPr>
        <xdr:cNvPr id="1089" name="AutoShape 1">
          <a:extLst>
            <a:ext uri="{FF2B5EF4-FFF2-40B4-BE49-F238E27FC236}">
              <a16:creationId xmlns:a16="http://schemas.microsoft.com/office/drawing/2014/main" id="{837EAEB6-22BC-353D-1AC2-D82B1BA90B7F}"/>
            </a:ext>
          </a:extLst>
        </xdr:cNvPr>
        <xdr:cNvSpPr>
          <a:spLocks/>
        </xdr:cNvSpPr>
      </xdr:nvSpPr>
      <xdr:spPr bwMode="auto">
        <a:xfrm>
          <a:off x="2590800" y="681990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43</xdr:row>
      <xdr:rowOff>83820</xdr:rowOff>
    </xdr:from>
    <xdr:to>
      <xdr:col>13</xdr:col>
      <xdr:colOff>7620</xdr:colOff>
      <xdr:row>47</xdr:row>
      <xdr:rowOff>236220</xdr:rowOff>
    </xdr:to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372DC107-6D85-D298-B96F-9E6A7C075FEC}"/>
            </a:ext>
          </a:extLst>
        </xdr:cNvPr>
        <xdr:cNvSpPr>
          <a:spLocks/>
        </xdr:cNvSpPr>
      </xdr:nvSpPr>
      <xdr:spPr bwMode="auto">
        <a:xfrm>
          <a:off x="3375660" y="681990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441960</xdr:colOff>
      <xdr:row>3</xdr:row>
      <xdr:rowOff>83820</xdr:rowOff>
    </xdr:from>
    <xdr:to>
      <xdr:col>8</xdr:col>
      <xdr:colOff>99060</xdr:colOff>
      <xdr:row>7</xdr:row>
      <xdr:rowOff>220980</xdr:rowOff>
    </xdr:to>
    <xdr:sp macro="" textlink="">
      <xdr:nvSpPr>
        <xdr:cNvPr id="2093" name="AutoShape 1">
          <a:extLst>
            <a:ext uri="{FF2B5EF4-FFF2-40B4-BE49-F238E27FC236}">
              <a16:creationId xmlns:a16="http://schemas.microsoft.com/office/drawing/2014/main" id="{1A953FBA-80F9-95D6-8E8C-FA632A917D19}"/>
            </a:ext>
          </a:extLst>
        </xdr:cNvPr>
        <xdr:cNvSpPr>
          <a:spLocks/>
        </xdr:cNvSpPr>
      </xdr:nvSpPr>
      <xdr:spPr bwMode="auto">
        <a:xfrm>
          <a:off x="2590800" y="48006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3</xdr:row>
      <xdr:rowOff>83820</xdr:rowOff>
    </xdr:from>
    <xdr:to>
      <xdr:col>13</xdr:col>
      <xdr:colOff>7620</xdr:colOff>
      <xdr:row>7</xdr:row>
      <xdr:rowOff>236220</xdr:rowOff>
    </xdr:to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21FA2A60-6B58-7F56-FEFC-EC948E57ABED}"/>
            </a:ext>
          </a:extLst>
        </xdr:cNvPr>
        <xdr:cNvSpPr>
          <a:spLocks/>
        </xdr:cNvSpPr>
      </xdr:nvSpPr>
      <xdr:spPr bwMode="auto">
        <a:xfrm>
          <a:off x="3375660" y="48006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13</xdr:row>
      <xdr:rowOff>83820</xdr:rowOff>
    </xdr:from>
    <xdr:to>
      <xdr:col>8</xdr:col>
      <xdr:colOff>99060</xdr:colOff>
      <xdr:row>17</xdr:row>
      <xdr:rowOff>220980</xdr:rowOff>
    </xdr:to>
    <xdr:sp macro="" textlink="">
      <xdr:nvSpPr>
        <xdr:cNvPr id="2095" name="AutoShape 1">
          <a:extLst>
            <a:ext uri="{FF2B5EF4-FFF2-40B4-BE49-F238E27FC236}">
              <a16:creationId xmlns:a16="http://schemas.microsoft.com/office/drawing/2014/main" id="{2832B6F6-8052-FC13-0258-BB1E5202CFF6}"/>
            </a:ext>
          </a:extLst>
        </xdr:cNvPr>
        <xdr:cNvSpPr>
          <a:spLocks/>
        </xdr:cNvSpPr>
      </xdr:nvSpPr>
      <xdr:spPr bwMode="auto">
        <a:xfrm>
          <a:off x="2590800" y="206502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13</xdr:row>
      <xdr:rowOff>83820</xdr:rowOff>
    </xdr:from>
    <xdr:to>
      <xdr:col>13</xdr:col>
      <xdr:colOff>7620</xdr:colOff>
      <xdr:row>17</xdr:row>
      <xdr:rowOff>236220</xdr:rowOff>
    </xdr:to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A886D7D4-EB7A-1A7D-0D4B-D9DCB0F8CD48}"/>
            </a:ext>
          </a:extLst>
        </xdr:cNvPr>
        <xdr:cNvSpPr>
          <a:spLocks/>
        </xdr:cNvSpPr>
      </xdr:nvSpPr>
      <xdr:spPr bwMode="auto">
        <a:xfrm>
          <a:off x="3375660" y="206502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53</xdr:row>
      <xdr:rowOff>83820</xdr:rowOff>
    </xdr:from>
    <xdr:to>
      <xdr:col>8</xdr:col>
      <xdr:colOff>99060</xdr:colOff>
      <xdr:row>57</xdr:row>
      <xdr:rowOff>220980</xdr:rowOff>
    </xdr:to>
    <xdr:sp macro="" textlink="">
      <xdr:nvSpPr>
        <xdr:cNvPr id="2097" name="AutoShape 1">
          <a:extLst>
            <a:ext uri="{FF2B5EF4-FFF2-40B4-BE49-F238E27FC236}">
              <a16:creationId xmlns:a16="http://schemas.microsoft.com/office/drawing/2014/main" id="{B9747CC0-5F96-C3BC-5F36-D90F24CC4CE4}"/>
            </a:ext>
          </a:extLst>
        </xdr:cNvPr>
        <xdr:cNvSpPr>
          <a:spLocks/>
        </xdr:cNvSpPr>
      </xdr:nvSpPr>
      <xdr:spPr bwMode="auto">
        <a:xfrm>
          <a:off x="2590800" y="840486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53</xdr:row>
      <xdr:rowOff>83820</xdr:rowOff>
    </xdr:from>
    <xdr:to>
      <xdr:col>13</xdr:col>
      <xdr:colOff>7620</xdr:colOff>
      <xdr:row>57</xdr:row>
      <xdr:rowOff>236220</xdr:rowOff>
    </xdr:to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2A727C00-D1F1-CB7D-A1E4-9CBECADE4AB5}"/>
            </a:ext>
          </a:extLst>
        </xdr:cNvPr>
        <xdr:cNvSpPr>
          <a:spLocks/>
        </xdr:cNvSpPr>
      </xdr:nvSpPr>
      <xdr:spPr bwMode="auto">
        <a:xfrm>
          <a:off x="3375660" y="840486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62</xdr:row>
      <xdr:rowOff>83820</xdr:rowOff>
    </xdr:from>
    <xdr:to>
      <xdr:col>8</xdr:col>
      <xdr:colOff>99060</xdr:colOff>
      <xdr:row>66</xdr:row>
      <xdr:rowOff>220980</xdr:rowOff>
    </xdr:to>
    <xdr:sp macro="" textlink="">
      <xdr:nvSpPr>
        <xdr:cNvPr id="2099" name="AutoShape 1">
          <a:extLst>
            <a:ext uri="{FF2B5EF4-FFF2-40B4-BE49-F238E27FC236}">
              <a16:creationId xmlns:a16="http://schemas.microsoft.com/office/drawing/2014/main" id="{01A2BC43-AFB2-0CAD-BFD7-A9D8227F83CC}"/>
            </a:ext>
          </a:extLst>
        </xdr:cNvPr>
        <xdr:cNvSpPr>
          <a:spLocks/>
        </xdr:cNvSpPr>
      </xdr:nvSpPr>
      <xdr:spPr bwMode="auto">
        <a:xfrm>
          <a:off x="2590800" y="102489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62</xdr:row>
      <xdr:rowOff>83820</xdr:rowOff>
    </xdr:from>
    <xdr:to>
      <xdr:col>13</xdr:col>
      <xdr:colOff>7620</xdr:colOff>
      <xdr:row>66</xdr:row>
      <xdr:rowOff>236220</xdr:rowOff>
    </xdr:to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D4DD36DA-D625-639D-54EC-C07474AFBC68}"/>
            </a:ext>
          </a:extLst>
        </xdr:cNvPr>
        <xdr:cNvSpPr>
          <a:spLocks/>
        </xdr:cNvSpPr>
      </xdr:nvSpPr>
      <xdr:spPr bwMode="auto">
        <a:xfrm>
          <a:off x="3375660" y="102489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72</xdr:row>
      <xdr:rowOff>83820</xdr:rowOff>
    </xdr:from>
    <xdr:to>
      <xdr:col>8</xdr:col>
      <xdr:colOff>99060</xdr:colOff>
      <xdr:row>76</xdr:row>
      <xdr:rowOff>220980</xdr:rowOff>
    </xdr:to>
    <xdr:sp macro="" textlink="">
      <xdr:nvSpPr>
        <xdr:cNvPr id="2101" name="AutoShape 1">
          <a:extLst>
            <a:ext uri="{FF2B5EF4-FFF2-40B4-BE49-F238E27FC236}">
              <a16:creationId xmlns:a16="http://schemas.microsoft.com/office/drawing/2014/main" id="{3EAC065B-694F-421E-8E59-4862AA6B4522}"/>
            </a:ext>
          </a:extLst>
        </xdr:cNvPr>
        <xdr:cNvSpPr>
          <a:spLocks/>
        </xdr:cNvSpPr>
      </xdr:nvSpPr>
      <xdr:spPr bwMode="auto">
        <a:xfrm>
          <a:off x="2590800" y="127635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72</xdr:row>
      <xdr:rowOff>83820</xdr:rowOff>
    </xdr:from>
    <xdr:to>
      <xdr:col>13</xdr:col>
      <xdr:colOff>7620</xdr:colOff>
      <xdr:row>76</xdr:row>
      <xdr:rowOff>236220</xdr:rowOff>
    </xdr:to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7AD66ECB-D400-5586-DA64-CA7E27534567}"/>
            </a:ext>
          </a:extLst>
        </xdr:cNvPr>
        <xdr:cNvSpPr>
          <a:spLocks/>
        </xdr:cNvSpPr>
      </xdr:nvSpPr>
      <xdr:spPr bwMode="auto">
        <a:xfrm>
          <a:off x="3375660" y="127635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82</xdr:row>
      <xdr:rowOff>83820</xdr:rowOff>
    </xdr:from>
    <xdr:to>
      <xdr:col>8</xdr:col>
      <xdr:colOff>99060</xdr:colOff>
      <xdr:row>86</xdr:row>
      <xdr:rowOff>220980</xdr:rowOff>
    </xdr:to>
    <xdr:sp macro="" textlink="">
      <xdr:nvSpPr>
        <xdr:cNvPr id="2103" name="AutoShape 1">
          <a:extLst>
            <a:ext uri="{FF2B5EF4-FFF2-40B4-BE49-F238E27FC236}">
              <a16:creationId xmlns:a16="http://schemas.microsoft.com/office/drawing/2014/main" id="{A34CEBC7-DE90-54F7-9667-DE2850FB1BB3}"/>
            </a:ext>
          </a:extLst>
        </xdr:cNvPr>
        <xdr:cNvSpPr>
          <a:spLocks/>
        </xdr:cNvSpPr>
      </xdr:nvSpPr>
      <xdr:spPr bwMode="auto">
        <a:xfrm>
          <a:off x="2590800" y="152781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82</xdr:row>
      <xdr:rowOff>83820</xdr:rowOff>
    </xdr:from>
    <xdr:to>
      <xdr:col>13</xdr:col>
      <xdr:colOff>7620</xdr:colOff>
      <xdr:row>86</xdr:row>
      <xdr:rowOff>236220</xdr:rowOff>
    </xdr:to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AF2A04FB-A8BE-9606-BC1D-67B4C5296313}"/>
            </a:ext>
          </a:extLst>
        </xdr:cNvPr>
        <xdr:cNvSpPr>
          <a:spLocks/>
        </xdr:cNvSpPr>
      </xdr:nvSpPr>
      <xdr:spPr bwMode="auto">
        <a:xfrm>
          <a:off x="3375660" y="152781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92</xdr:row>
      <xdr:rowOff>83820</xdr:rowOff>
    </xdr:from>
    <xdr:to>
      <xdr:col>8</xdr:col>
      <xdr:colOff>99060</xdr:colOff>
      <xdr:row>96</xdr:row>
      <xdr:rowOff>220980</xdr:rowOff>
    </xdr:to>
    <xdr:sp macro="" textlink="">
      <xdr:nvSpPr>
        <xdr:cNvPr id="2105" name="AutoShape 1">
          <a:extLst>
            <a:ext uri="{FF2B5EF4-FFF2-40B4-BE49-F238E27FC236}">
              <a16:creationId xmlns:a16="http://schemas.microsoft.com/office/drawing/2014/main" id="{5EEC2451-977A-7348-381B-E6674F37CF8B}"/>
            </a:ext>
          </a:extLst>
        </xdr:cNvPr>
        <xdr:cNvSpPr>
          <a:spLocks/>
        </xdr:cNvSpPr>
      </xdr:nvSpPr>
      <xdr:spPr bwMode="auto">
        <a:xfrm>
          <a:off x="2590800" y="17792700"/>
          <a:ext cx="99060" cy="1143000"/>
        </a:xfrm>
        <a:prstGeom prst="leftBrace">
          <a:avLst>
            <a:gd name="adj1" fmla="val 96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92</xdr:row>
      <xdr:rowOff>83820</xdr:rowOff>
    </xdr:from>
    <xdr:to>
      <xdr:col>13</xdr:col>
      <xdr:colOff>7620</xdr:colOff>
      <xdr:row>96</xdr:row>
      <xdr:rowOff>236220</xdr:rowOff>
    </xdr:to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8A7D3528-1D77-7AD7-2B50-DDF7241640C9}"/>
            </a:ext>
          </a:extLst>
        </xdr:cNvPr>
        <xdr:cNvSpPr>
          <a:spLocks/>
        </xdr:cNvSpPr>
      </xdr:nvSpPr>
      <xdr:spPr bwMode="auto">
        <a:xfrm>
          <a:off x="3375660" y="17792700"/>
          <a:ext cx="68580" cy="1158240"/>
        </a:xfrm>
        <a:prstGeom prst="rightBrace">
          <a:avLst>
            <a:gd name="adj1" fmla="val 14074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88</xdr:row>
      <xdr:rowOff>0</xdr:rowOff>
    </xdr:from>
    <xdr:to>
      <xdr:col>8</xdr:col>
      <xdr:colOff>99060</xdr:colOff>
      <xdr:row>88</xdr:row>
      <xdr:rowOff>0</xdr:rowOff>
    </xdr:to>
    <xdr:sp macro="" textlink="">
      <xdr:nvSpPr>
        <xdr:cNvPr id="2107" name="AutoShape 1">
          <a:extLst>
            <a:ext uri="{FF2B5EF4-FFF2-40B4-BE49-F238E27FC236}">
              <a16:creationId xmlns:a16="http://schemas.microsoft.com/office/drawing/2014/main" id="{2EDAE6E8-3AD4-9391-4EAF-29B9BC008BA2}"/>
            </a:ext>
          </a:extLst>
        </xdr:cNvPr>
        <xdr:cNvSpPr>
          <a:spLocks/>
        </xdr:cNvSpPr>
      </xdr:nvSpPr>
      <xdr:spPr bwMode="auto">
        <a:xfrm>
          <a:off x="2590800" y="16703040"/>
          <a:ext cx="9906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88</xdr:row>
      <xdr:rowOff>0</xdr:rowOff>
    </xdr:from>
    <xdr:to>
      <xdr:col>13</xdr:col>
      <xdr:colOff>7620</xdr:colOff>
      <xdr:row>88</xdr:row>
      <xdr:rowOff>0</xdr:rowOff>
    </xdr:to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998856A0-0A7E-679A-E93D-B2B16BEB7C6A}"/>
            </a:ext>
          </a:extLst>
        </xdr:cNvPr>
        <xdr:cNvSpPr>
          <a:spLocks/>
        </xdr:cNvSpPr>
      </xdr:nvSpPr>
      <xdr:spPr bwMode="auto">
        <a:xfrm>
          <a:off x="3375660" y="16703040"/>
          <a:ext cx="6858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23</xdr:row>
      <xdr:rowOff>83820</xdr:rowOff>
    </xdr:from>
    <xdr:to>
      <xdr:col>8</xdr:col>
      <xdr:colOff>99060</xdr:colOff>
      <xdr:row>27</xdr:row>
      <xdr:rowOff>220980</xdr:rowOff>
    </xdr:to>
    <xdr:sp macro="" textlink="">
      <xdr:nvSpPr>
        <xdr:cNvPr id="2109" name="AutoShape 1">
          <a:extLst>
            <a:ext uri="{FF2B5EF4-FFF2-40B4-BE49-F238E27FC236}">
              <a16:creationId xmlns:a16="http://schemas.microsoft.com/office/drawing/2014/main" id="{92C9BACC-6D13-D04F-7397-76A5A0E25F15}"/>
            </a:ext>
          </a:extLst>
        </xdr:cNvPr>
        <xdr:cNvSpPr>
          <a:spLocks/>
        </xdr:cNvSpPr>
      </xdr:nvSpPr>
      <xdr:spPr bwMode="auto">
        <a:xfrm>
          <a:off x="2590800" y="364998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23</xdr:row>
      <xdr:rowOff>83820</xdr:rowOff>
    </xdr:from>
    <xdr:to>
      <xdr:col>13</xdr:col>
      <xdr:colOff>7620</xdr:colOff>
      <xdr:row>27</xdr:row>
      <xdr:rowOff>236220</xdr:rowOff>
    </xdr:to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D9A601BF-877B-C09F-88B8-898D88E3F4C1}"/>
            </a:ext>
          </a:extLst>
        </xdr:cNvPr>
        <xdr:cNvSpPr>
          <a:spLocks/>
        </xdr:cNvSpPr>
      </xdr:nvSpPr>
      <xdr:spPr bwMode="auto">
        <a:xfrm>
          <a:off x="3375660" y="364998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33</xdr:row>
      <xdr:rowOff>83820</xdr:rowOff>
    </xdr:from>
    <xdr:to>
      <xdr:col>8</xdr:col>
      <xdr:colOff>99060</xdr:colOff>
      <xdr:row>37</xdr:row>
      <xdr:rowOff>220980</xdr:rowOff>
    </xdr:to>
    <xdr:sp macro="" textlink="">
      <xdr:nvSpPr>
        <xdr:cNvPr id="2111" name="AutoShape 1">
          <a:extLst>
            <a:ext uri="{FF2B5EF4-FFF2-40B4-BE49-F238E27FC236}">
              <a16:creationId xmlns:a16="http://schemas.microsoft.com/office/drawing/2014/main" id="{42E0E8DB-BBAC-DA68-83C9-13B0288A9F88}"/>
            </a:ext>
          </a:extLst>
        </xdr:cNvPr>
        <xdr:cNvSpPr>
          <a:spLocks/>
        </xdr:cNvSpPr>
      </xdr:nvSpPr>
      <xdr:spPr bwMode="auto">
        <a:xfrm>
          <a:off x="2590800" y="523494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33</xdr:row>
      <xdr:rowOff>83820</xdr:rowOff>
    </xdr:from>
    <xdr:to>
      <xdr:col>13</xdr:col>
      <xdr:colOff>7620</xdr:colOff>
      <xdr:row>37</xdr:row>
      <xdr:rowOff>236220</xdr:rowOff>
    </xdr:to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157BC134-281C-11C0-20B1-EBFBABB8205A}"/>
            </a:ext>
          </a:extLst>
        </xdr:cNvPr>
        <xdr:cNvSpPr>
          <a:spLocks/>
        </xdr:cNvSpPr>
      </xdr:nvSpPr>
      <xdr:spPr bwMode="auto">
        <a:xfrm>
          <a:off x="3375660" y="523494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43</xdr:row>
      <xdr:rowOff>83820</xdr:rowOff>
    </xdr:from>
    <xdr:to>
      <xdr:col>8</xdr:col>
      <xdr:colOff>99060</xdr:colOff>
      <xdr:row>47</xdr:row>
      <xdr:rowOff>220980</xdr:rowOff>
    </xdr:to>
    <xdr:sp macro="" textlink="">
      <xdr:nvSpPr>
        <xdr:cNvPr id="2113" name="AutoShape 1">
          <a:extLst>
            <a:ext uri="{FF2B5EF4-FFF2-40B4-BE49-F238E27FC236}">
              <a16:creationId xmlns:a16="http://schemas.microsoft.com/office/drawing/2014/main" id="{0E85E8C4-963B-C2EC-F049-1D12316C973F}"/>
            </a:ext>
          </a:extLst>
        </xdr:cNvPr>
        <xdr:cNvSpPr>
          <a:spLocks/>
        </xdr:cNvSpPr>
      </xdr:nvSpPr>
      <xdr:spPr bwMode="auto">
        <a:xfrm>
          <a:off x="2590800" y="6819900"/>
          <a:ext cx="99060" cy="906780"/>
        </a:xfrm>
        <a:prstGeom prst="leftBrace">
          <a:avLst>
            <a:gd name="adj1" fmla="val 762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53340</xdr:colOff>
      <xdr:row>43</xdr:row>
      <xdr:rowOff>83820</xdr:rowOff>
    </xdr:from>
    <xdr:to>
      <xdr:col>13</xdr:col>
      <xdr:colOff>7620</xdr:colOff>
      <xdr:row>47</xdr:row>
      <xdr:rowOff>236220</xdr:rowOff>
    </xdr:to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9288266A-C62A-96C7-BC02-05460419DD1B}"/>
            </a:ext>
          </a:extLst>
        </xdr:cNvPr>
        <xdr:cNvSpPr>
          <a:spLocks/>
        </xdr:cNvSpPr>
      </xdr:nvSpPr>
      <xdr:spPr bwMode="auto">
        <a:xfrm>
          <a:off x="3375660" y="6819900"/>
          <a:ext cx="68580" cy="906780"/>
        </a:xfrm>
        <a:prstGeom prst="rightBrace">
          <a:avLst>
            <a:gd name="adj1" fmla="val 1101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20840;&#26085;&#26412;&#12472;&#12517;&#12491;&#12450;_&#12521;&#12531;&#12461;&#12531;&#12464;.xls" TargetMode="External"/><Relationship Id="rId1" Type="http://schemas.openxmlformats.org/officeDocument/2006/relationships/externalLinkPath" Target="/Users/nm_ok/Downloads/H27_&#20840;&#26085;&#26412;&#12472;&#12517;&#12491;&#1245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9F37-B301-4A62-AFB4-8767A17C6DB7}">
  <sheetPr codeName="Sheet20">
    <pageSetUpPr fitToPage="1"/>
  </sheetPr>
  <dimension ref="A1:BY122"/>
  <sheetViews>
    <sheetView showGridLines="0" topLeftCell="Q27" zoomScale="115" zoomScaleNormal="115" zoomScaleSheetLayoutView="70" workbookViewId="0">
      <selection activeCell="AZ38" sqref="AZ38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7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6" customWidth="1"/>
    <col min="31" max="31" width="0" style="6" hidden="1" customWidth="1"/>
    <col min="32" max="32" width="9.109375" style="7" customWidth="1"/>
    <col min="33" max="33" width="1.6640625" style="4" customWidth="1"/>
    <col min="34" max="34" width="6.6640625" style="3" customWidth="1"/>
    <col min="35" max="35" width="1.6640625" style="4" customWidth="1"/>
    <col min="36" max="36" width="4.109375" style="5" customWidth="1"/>
    <col min="37" max="38" width="2.6640625" style="6" customWidth="1"/>
    <col min="39" max="39" width="4.109375" style="5" customWidth="1"/>
    <col min="40" max="40" width="0" style="6" hidden="1" customWidth="1"/>
    <col min="41" max="41" width="9.109375" style="7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6" customWidth="1"/>
    <col min="68" max="68" width="0" style="6" hidden="1" customWidth="1"/>
    <col min="69" max="69" width="9.109375" style="7" customWidth="1"/>
    <col min="70" max="70" width="1.6640625" style="4" customWidth="1"/>
    <col min="71" max="71" width="6.6640625" style="3" customWidth="1"/>
    <col min="72" max="72" width="1.6640625" style="4" customWidth="1"/>
    <col min="73" max="73" width="4.109375" style="5" customWidth="1"/>
    <col min="74" max="74" width="2.6640625" style="6" customWidth="1"/>
    <col min="75" max="77" width="9" style="6"/>
    <col min="78" max="16384" width="9" style="2"/>
  </cols>
  <sheetData>
    <row r="1" spans="1:74" ht="30" customHeight="1" x14ac:dyDescent="0.2">
      <c r="D1" s="242" t="s">
        <v>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</row>
    <row r="3" spans="1:74" ht="24.9" customHeight="1" x14ac:dyDescent="0.2">
      <c r="AE3" s="245" t="s">
        <v>1</v>
      </c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BM3" s="244" t="s">
        <v>2</v>
      </c>
      <c r="BN3" s="243"/>
      <c r="BO3" s="243"/>
      <c r="BP3" s="243"/>
      <c r="BQ3" s="243"/>
      <c r="BR3" s="243"/>
      <c r="BS3" s="243"/>
      <c r="BT3" s="243"/>
      <c r="BU3" s="243"/>
    </row>
    <row r="4" spans="1:74" x14ac:dyDescent="0.2">
      <c r="AF4" s="221" t="s">
        <v>372</v>
      </c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BM4" s="244" t="s">
        <v>3</v>
      </c>
      <c r="BN4" s="243"/>
      <c r="BO4" s="243"/>
      <c r="BP4" s="243"/>
      <c r="BQ4" s="243"/>
      <c r="BR4" s="243"/>
      <c r="BS4" s="243"/>
      <c r="BT4" s="243"/>
      <c r="BU4" s="243"/>
    </row>
    <row r="6" spans="1:74" ht="6.75" customHeight="1" thickBot="1" x14ac:dyDescent="0.25">
      <c r="A6" s="246" t="s">
        <v>384</v>
      </c>
      <c r="B6" s="241">
        <v>1</v>
      </c>
      <c r="D6" s="165" t="s">
        <v>4</v>
      </c>
      <c r="E6" s="166" t="s">
        <v>5</v>
      </c>
      <c r="F6" s="167" t="s">
        <v>6</v>
      </c>
      <c r="G6" s="166" t="s">
        <v>7</v>
      </c>
      <c r="H6" s="111"/>
      <c r="I6" s="111"/>
      <c r="J6" s="8"/>
      <c r="K6" s="8"/>
      <c r="L6" s="8"/>
      <c r="M6" s="8"/>
      <c r="Q6" s="9"/>
      <c r="R6" s="247" t="s">
        <v>377</v>
      </c>
      <c r="S6" s="247"/>
      <c r="T6" s="247"/>
      <c r="U6" s="9"/>
      <c r="Y6" s="8"/>
      <c r="Z6" s="8"/>
      <c r="AA6" s="8"/>
      <c r="AB6" s="8"/>
      <c r="AC6" s="111"/>
      <c r="AD6" s="111"/>
      <c r="AF6" s="165" t="s">
        <v>8</v>
      </c>
      <c r="AG6" s="166" t="s">
        <v>5</v>
      </c>
      <c r="AH6" s="167" t="s">
        <v>6</v>
      </c>
      <c r="AI6" s="166" t="s">
        <v>7</v>
      </c>
      <c r="AJ6" s="240">
        <v>56</v>
      </c>
      <c r="AK6" s="246" t="s">
        <v>373</v>
      </c>
      <c r="AL6" s="246" t="s">
        <v>384</v>
      </c>
      <c r="AM6" s="240">
        <v>110</v>
      </c>
      <c r="AO6" s="165" t="s">
        <v>9</v>
      </c>
      <c r="AP6" s="166" t="s">
        <v>5</v>
      </c>
      <c r="AQ6" s="167" t="s">
        <v>6</v>
      </c>
      <c r="AR6" s="166" t="s">
        <v>7</v>
      </c>
      <c r="AS6" s="111"/>
      <c r="AT6" s="111"/>
      <c r="AU6" s="8"/>
      <c r="AV6" s="8"/>
      <c r="AW6" s="8"/>
      <c r="AX6" s="8"/>
      <c r="BJ6" s="8"/>
      <c r="BK6" s="8"/>
      <c r="BL6" s="8"/>
      <c r="BM6" s="8"/>
      <c r="BN6" s="111"/>
      <c r="BO6" s="111"/>
      <c r="BQ6" s="165" t="s">
        <v>10</v>
      </c>
      <c r="BR6" s="166" t="s">
        <v>5</v>
      </c>
      <c r="BS6" s="167" t="s">
        <v>6</v>
      </c>
      <c r="BT6" s="166" t="s">
        <v>7</v>
      </c>
      <c r="BU6" s="240">
        <v>165</v>
      </c>
      <c r="BV6" s="246" t="s">
        <v>373</v>
      </c>
    </row>
    <row r="7" spans="1:74" ht="6.75" customHeight="1" thickTop="1" thickBot="1" x14ac:dyDescent="0.25">
      <c r="A7" s="246"/>
      <c r="B7" s="241"/>
      <c r="D7" s="165"/>
      <c r="E7" s="166"/>
      <c r="F7" s="167"/>
      <c r="G7" s="166"/>
      <c r="H7" s="8"/>
      <c r="I7" s="8"/>
      <c r="J7" s="113"/>
      <c r="K7" s="8"/>
      <c r="L7" s="8"/>
      <c r="M7" s="8"/>
      <c r="Q7" s="9"/>
      <c r="R7" s="247"/>
      <c r="S7" s="247"/>
      <c r="T7" s="247"/>
      <c r="U7" s="9"/>
      <c r="Y7" s="8"/>
      <c r="Z7" s="8"/>
      <c r="AA7" s="8"/>
      <c r="AB7" s="121"/>
      <c r="AC7" s="8"/>
      <c r="AD7" s="8"/>
      <c r="AF7" s="165"/>
      <c r="AG7" s="166"/>
      <c r="AH7" s="167"/>
      <c r="AI7" s="166"/>
      <c r="AJ7" s="240"/>
      <c r="AK7" s="246"/>
      <c r="AL7" s="246"/>
      <c r="AM7" s="240"/>
      <c r="AO7" s="165"/>
      <c r="AP7" s="166"/>
      <c r="AQ7" s="167"/>
      <c r="AR7" s="166"/>
      <c r="AS7" s="8"/>
      <c r="AT7" s="8"/>
      <c r="AU7" s="113"/>
      <c r="AV7" s="8"/>
      <c r="AW7" s="8"/>
      <c r="AX7" s="8"/>
      <c r="BJ7" s="8"/>
      <c r="BK7" s="8"/>
      <c r="BL7" s="8"/>
      <c r="BM7" s="121"/>
      <c r="BN7" s="8"/>
      <c r="BO7" s="8"/>
      <c r="BQ7" s="165"/>
      <c r="BR7" s="166"/>
      <c r="BS7" s="167"/>
      <c r="BT7" s="166"/>
      <c r="BU7" s="240"/>
      <c r="BV7" s="246"/>
    </row>
    <row r="8" spans="1:74" ht="6.75" customHeight="1" thickTop="1" thickBot="1" x14ac:dyDescent="0.25">
      <c r="B8" s="241">
        <v>2</v>
      </c>
      <c r="D8" s="165" t="s">
        <v>11</v>
      </c>
      <c r="E8" s="166" t="s">
        <v>5</v>
      </c>
      <c r="F8" s="167" t="s">
        <v>12</v>
      </c>
      <c r="G8" s="166" t="s">
        <v>7</v>
      </c>
      <c r="H8" s="8"/>
      <c r="I8" s="15"/>
      <c r="J8" s="16"/>
      <c r="K8" s="114"/>
      <c r="L8" s="8"/>
      <c r="M8" s="8"/>
      <c r="Q8" s="9"/>
      <c r="R8" s="247"/>
      <c r="S8" s="247"/>
      <c r="T8" s="247"/>
      <c r="U8" s="9"/>
      <c r="Y8" s="8"/>
      <c r="Z8" s="8"/>
      <c r="AA8" s="122"/>
      <c r="AB8" s="15"/>
      <c r="AC8" s="16"/>
      <c r="AD8" s="10"/>
      <c r="AF8" s="165" t="s">
        <v>13</v>
      </c>
      <c r="AG8" s="166" t="s">
        <v>5</v>
      </c>
      <c r="AH8" s="167" t="s">
        <v>14</v>
      </c>
      <c r="AI8" s="166" t="s">
        <v>7</v>
      </c>
      <c r="AJ8" s="240">
        <v>57</v>
      </c>
      <c r="AM8" s="240">
        <v>111</v>
      </c>
      <c r="AO8" s="165" t="s">
        <v>220</v>
      </c>
      <c r="AP8" s="166" t="s">
        <v>5</v>
      </c>
      <c r="AQ8" s="167" t="s">
        <v>15</v>
      </c>
      <c r="AR8" s="166" t="s">
        <v>7</v>
      </c>
      <c r="AS8" s="111"/>
      <c r="AT8" s="15"/>
      <c r="AU8" s="16"/>
      <c r="AV8" s="114"/>
      <c r="AW8" s="8"/>
      <c r="AX8" s="8"/>
      <c r="BJ8" s="8"/>
      <c r="BK8" s="8"/>
      <c r="BL8" s="122"/>
      <c r="BM8" s="15"/>
      <c r="BN8" s="16"/>
      <c r="BO8" s="10"/>
      <c r="BQ8" s="165" t="s">
        <v>16</v>
      </c>
      <c r="BR8" s="166" t="s">
        <v>5</v>
      </c>
      <c r="BS8" s="167" t="s">
        <v>17</v>
      </c>
      <c r="BT8" s="166" t="s">
        <v>7</v>
      </c>
      <c r="BU8" s="240">
        <v>166</v>
      </c>
    </row>
    <row r="9" spans="1:74" ht="6.75" customHeight="1" thickTop="1" thickBot="1" x14ac:dyDescent="0.25">
      <c r="B9" s="241"/>
      <c r="D9" s="165"/>
      <c r="E9" s="166"/>
      <c r="F9" s="167"/>
      <c r="G9" s="166"/>
      <c r="H9" s="12"/>
      <c r="I9" s="115"/>
      <c r="J9" s="16"/>
      <c r="K9" s="114"/>
      <c r="L9" s="8"/>
      <c r="M9" s="8"/>
      <c r="Q9" s="9"/>
      <c r="R9" s="247"/>
      <c r="S9" s="247"/>
      <c r="T9" s="247"/>
      <c r="U9" s="9"/>
      <c r="Y9" s="8"/>
      <c r="Z9" s="8"/>
      <c r="AA9" s="122"/>
      <c r="AB9" s="15"/>
      <c r="AC9" s="115"/>
      <c r="AD9" s="14"/>
      <c r="AF9" s="165"/>
      <c r="AG9" s="166"/>
      <c r="AH9" s="167"/>
      <c r="AI9" s="166"/>
      <c r="AJ9" s="240"/>
      <c r="AM9" s="240"/>
      <c r="AO9" s="165"/>
      <c r="AP9" s="166"/>
      <c r="AQ9" s="167"/>
      <c r="AR9" s="166"/>
      <c r="AS9" s="8"/>
      <c r="AT9" s="116"/>
      <c r="AU9" s="16"/>
      <c r="AV9" s="114"/>
      <c r="AW9" s="8"/>
      <c r="AX9" s="8"/>
      <c r="BJ9" s="8"/>
      <c r="BK9" s="8"/>
      <c r="BL9" s="122"/>
      <c r="BM9" s="15"/>
      <c r="BN9" s="115"/>
      <c r="BO9" s="14"/>
      <c r="BQ9" s="165"/>
      <c r="BR9" s="166"/>
      <c r="BS9" s="167"/>
      <c r="BT9" s="166"/>
      <c r="BU9" s="240"/>
    </row>
    <row r="10" spans="1:74" ht="6.75" customHeight="1" thickTop="1" thickBot="1" x14ac:dyDescent="0.25">
      <c r="B10" s="241">
        <v>3</v>
      </c>
      <c r="D10" s="165" t="s">
        <v>18</v>
      </c>
      <c r="E10" s="166" t="s">
        <v>5</v>
      </c>
      <c r="F10" s="167" t="s">
        <v>19</v>
      </c>
      <c r="G10" s="166" t="s">
        <v>7</v>
      </c>
      <c r="H10" s="111"/>
      <c r="I10" s="118"/>
      <c r="J10" s="8"/>
      <c r="K10" s="114"/>
      <c r="L10" s="8"/>
      <c r="M10" s="8"/>
      <c r="Q10" s="9"/>
      <c r="R10" s="247"/>
      <c r="S10" s="247"/>
      <c r="T10" s="247"/>
      <c r="U10" s="9"/>
      <c r="Y10" s="8"/>
      <c r="Z10" s="8"/>
      <c r="AA10" s="122"/>
      <c r="AB10" s="8"/>
      <c r="AC10" s="126"/>
      <c r="AD10" s="111"/>
      <c r="AF10" s="165" t="s">
        <v>20</v>
      </c>
      <c r="AG10" s="166" t="s">
        <v>5</v>
      </c>
      <c r="AH10" s="167" t="s">
        <v>21</v>
      </c>
      <c r="AI10" s="166" t="s">
        <v>7</v>
      </c>
      <c r="AJ10" s="240">
        <v>58</v>
      </c>
      <c r="AM10" s="240">
        <v>112</v>
      </c>
      <c r="AO10" s="165" t="s">
        <v>22</v>
      </c>
      <c r="AP10" s="166" t="s">
        <v>5</v>
      </c>
      <c r="AQ10" s="167" t="s">
        <v>23</v>
      </c>
      <c r="AR10" s="166" t="s">
        <v>7</v>
      </c>
      <c r="AS10" s="13"/>
      <c r="AT10" s="8"/>
      <c r="AU10" s="8"/>
      <c r="AV10" s="114"/>
      <c r="AW10" s="8"/>
      <c r="AX10" s="8"/>
      <c r="BJ10" s="8"/>
      <c r="BK10" s="8"/>
      <c r="BL10" s="122"/>
      <c r="BM10" s="8"/>
      <c r="BN10" s="126"/>
      <c r="BO10" s="111"/>
      <c r="BQ10" s="165" t="s">
        <v>24</v>
      </c>
      <c r="BR10" s="166" t="s">
        <v>5</v>
      </c>
      <c r="BS10" s="167" t="s">
        <v>25</v>
      </c>
      <c r="BT10" s="166" t="s">
        <v>7</v>
      </c>
      <c r="BU10" s="240">
        <v>167</v>
      </c>
    </row>
    <row r="11" spans="1:74" ht="6.75" customHeight="1" thickTop="1" thickBot="1" x14ac:dyDescent="0.25">
      <c r="B11" s="241"/>
      <c r="D11" s="165"/>
      <c r="E11" s="166"/>
      <c r="F11" s="167"/>
      <c r="G11" s="166"/>
      <c r="H11" s="8"/>
      <c r="I11" s="8"/>
      <c r="J11" s="8"/>
      <c r="K11" s="113"/>
      <c r="L11" s="8"/>
      <c r="M11" s="8"/>
      <c r="Q11" s="9"/>
      <c r="R11" s="247"/>
      <c r="S11" s="247"/>
      <c r="T11" s="247"/>
      <c r="U11" s="9"/>
      <c r="Y11" s="8"/>
      <c r="Z11" s="8"/>
      <c r="AA11" s="121"/>
      <c r="AB11" s="8"/>
      <c r="AC11" s="8"/>
      <c r="AD11" s="8"/>
      <c r="AF11" s="165"/>
      <c r="AG11" s="166"/>
      <c r="AH11" s="167"/>
      <c r="AI11" s="166"/>
      <c r="AJ11" s="240"/>
      <c r="AM11" s="240"/>
      <c r="AO11" s="165"/>
      <c r="AP11" s="166"/>
      <c r="AQ11" s="167"/>
      <c r="AR11" s="166"/>
      <c r="AS11" s="8"/>
      <c r="AT11" s="8"/>
      <c r="AU11" s="8"/>
      <c r="AV11" s="113"/>
      <c r="AW11" s="8"/>
      <c r="AX11" s="8"/>
      <c r="BJ11" s="8"/>
      <c r="BK11" s="8"/>
      <c r="BL11" s="121"/>
      <c r="BM11" s="8"/>
      <c r="BN11" s="8"/>
      <c r="BO11" s="8"/>
      <c r="BQ11" s="165"/>
      <c r="BR11" s="166"/>
      <c r="BS11" s="167"/>
      <c r="BT11" s="166"/>
      <c r="BU11" s="240"/>
    </row>
    <row r="12" spans="1:74" ht="6.75" customHeight="1" thickTop="1" thickBot="1" x14ac:dyDescent="0.25">
      <c r="B12" s="241">
        <v>4</v>
      </c>
      <c r="D12" s="165" t="s">
        <v>26</v>
      </c>
      <c r="E12" s="166" t="s">
        <v>5</v>
      </c>
      <c r="F12" s="167" t="s">
        <v>27</v>
      </c>
      <c r="G12" s="166" t="s">
        <v>7</v>
      </c>
      <c r="H12" s="8"/>
      <c r="I12" s="8"/>
      <c r="J12" s="15"/>
      <c r="K12" s="16"/>
      <c r="L12" s="114"/>
      <c r="M12" s="8"/>
      <c r="Q12" s="9"/>
      <c r="R12" s="247"/>
      <c r="S12" s="247"/>
      <c r="T12" s="247"/>
      <c r="U12" s="9"/>
      <c r="Y12" s="8"/>
      <c r="Z12" s="122"/>
      <c r="AA12" s="15"/>
      <c r="AB12" s="16"/>
      <c r="AC12" s="8"/>
      <c r="AD12" s="10"/>
      <c r="AF12" s="165" t="s">
        <v>28</v>
      </c>
      <c r="AG12" s="166" t="s">
        <v>5</v>
      </c>
      <c r="AH12" s="167" t="s">
        <v>29</v>
      </c>
      <c r="AI12" s="166" t="s">
        <v>7</v>
      </c>
      <c r="AJ12" s="240">
        <v>59</v>
      </c>
      <c r="AM12" s="240">
        <v>113</v>
      </c>
      <c r="AO12" s="165" t="s">
        <v>221</v>
      </c>
      <c r="AP12" s="166" t="s">
        <v>5</v>
      </c>
      <c r="AQ12" s="167" t="s">
        <v>30</v>
      </c>
      <c r="AR12" s="166" t="s">
        <v>7</v>
      </c>
      <c r="AS12" s="55"/>
      <c r="AT12" s="8"/>
      <c r="AU12" s="15"/>
      <c r="AV12" s="16"/>
      <c r="AW12" s="114"/>
      <c r="AX12" s="8"/>
      <c r="BJ12" s="8"/>
      <c r="BK12" s="122"/>
      <c r="BL12" s="15"/>
      <c r="BM12" s="16"/>
      <c r="BN12" s="8"/>
      <c r="BO12" s="111"/>
      <c r="BQ12" s="165" t="s">
        <v>31</v>
      </c>
      <c r="BR12" s="166" t="s">
        <v>5</v>
      </c>
      <c r="BS12" s="167" t="s">
        <v>30</v>
      </c>
      <c r="BT12" s="166" t="s">
        <v>7</v>
      </c>
      <c r="BU12" s="240">
        <v>168</v>
      </c>
    </row>
    <row r="13" spans="1:74" ht="6.75" customHeight="1" thickTop="1" thickBot="1" x14ac:dyDescent="0.25">
      <c r="B13" s="241"/>
      <c r="D13" s="165"/>
      <c r="E13" s="166"/>
      <c r="F13" s="167"/>
      <c r="G13" s="166"/>
      <c r="H13" s="12"/>
      <c r="I13" s="112"/>
      <c r="J13" s="15"/>
      <c r="K13" s="16"/>
      <c r="L13" s="114"/>
      <c r="M13" s="8"/>
      <c r="Q13" s="9"/>
      <c r="R13" s="247"/>
      <c r="S13" s="247"/>
      <c r="T13" s="247"/>
      <c r="U13" s="9"/>
      <c r="Y13" s="8"/>
      <c r="Z13" s="122"/>
      <c r="AA13" s="15"/>
      <c r="AB13" s="16"/>
      <c r="AC13" s="117"/>
      <c r="AD13" s="14"/>
      <c r="AF13" s="165"/>
      <c r="AG13" s="166"/>
      <c r="AH13" s="167"/>
      <c r="AI13" s="166"/>
      <c r="AJ13" s="240"/>
      <c r="AM13" s="240"/>
      <c r="AO13" s="165"/>
      <c r="AP13" s="166"/>
      <c r="AQ13" s="167"/>
      <c r="AR13" s="166"/>
      <c r="AS13" s="8"/>
      <c r="AT13" s="127"/>
      <c r="AU13" s="15"/>
      <c r="AV13" s="16"/>
      <c r="AW13" s="114"/>
      <c r="AX13" s="8"/>
      <c r="BJ13" s="8"/>
      <c r="BK13" s="122"/>
      <c r="BL13" s="15"/>
      <c r="BM13" s="16"/>
      <c r="BN13" s="121"/>
      <c r="BO13" s="8"/>
      <c r="BQ13" s="165"/>
      <c r="BR13" s="166"/>
      <c r="BS13" s="167"/>
      <c r="BT13" s="166"/>
      <c r="BU13" s="240"/>
    </row>
    <row r="14" spans="1:74" ht="6.75" customHeight="1" thickTop="1" thickBot="1" x14ac:dyDescent="0.25">
      <c r="B14" s="241">
        <v>5</v>
      </c>
      <c r="D14" s="165" t="s">
        <v>32</v>
      </c>
      <c r="E14" s="166" t="s">
        <v>5</v>
      </c>
      <c r="F14" s="167" t="s">
        <v>14</v>
      </c>
      <c r="G14" s="166" t="s">
        <v>7</v>
      </c>
      <c r="H14" s="111"/>
      <c r="I14" s="120"/>
      <c r="J14" s="17"/>
      <c r="K14" s="16"/>
      <c r="L14" s="114"/>
      <c r="M14" s="8"/>
      <c r="Q14" s="9"/>
      <c r="R14" s="247"/>
      <c r="S14" s="247"/>
      <c r="T14" s="247"/>
      <c r="U14" s="9"/>
      <c r="Y14" s="8"/>
      <c r="Z14" s="122"/>
      <c r="AA14" s="15"/>
      <c r="AB14" s="17"/>
      <c r="AC14" s="125"/>
      <c r="AD14" s="111"/>
      <c r="AF14" s="165" t="s">
        <v>33</v>
      </c>
      <c r="AG14" s="166" t="s">
        <v>5</v>
      </c>
      <c r="AH14" s="167" t="s">
        <v>23</v>
      </c>
      <c r="AI14" s="166" t="s">
        <v>7</v>
      </c>
      <c r="AJ14" s="240">
        <v>60</v>
      </c>
      <c r="AM14" s="240">
        <v>114</v>
      </c>
      <c r="AO14" s="165" t="s">
        <v>34</v>
      </c>
      <c r="AP14" s="166" t="s">
        <v>5</v>
      </c>
      <c r="AQ14" s="167" t="s">
        <v>25</v>
      </c>
      <c r="AR14" s="166" t="s">
        <v>7</v>
      </c>
      <c r="AS14" s="111"/>
      <c r="AT14" s="120"/>
      <c r="AU14" s="17"/>
      <c r="AV14" s="16"/>
      <c r="AW14" s="114"/>
      <c r="AX14" s="8"/>
      <c r="BJ14" s="8"/>
      <c r="BK14" s="122"/>
      <c r="BL14" s="15"/>
      <c r="BM14" s="17"/>
      <c r="BN14" s="17"/>
      <c r="BO14" s="18"/>
      <c r="BQ14" s="165" t="s">
        <v>35</v>
      </c>
      <c r="BR14" s="166" t="s">
        <v>5</v>
      </c>
      <c r="BS14" s="167" t="s">
        <v>12</v>
      </c>
      <c r="BT14" s="166" t="s">
        <v>7</v>
      </c>
      <c r="BU14" s="240">
        <v>169</v>
      </c>
    </row>
    <row r="15" spans="1:74" ht="6.75" customHeight="1" thickTop="1" thickBot="1" x14ac:dyDescent="0.25">
      <c r="B15" s="241"/>
      <c r="D15" s="165"/>
      <c r="E15" s="166"/>
      <c r="F15" s="167"/>
      <c r="G15" s="166"/>
      <c r="H15" s="8"/>
      <c r="I15" s="15"/>
      <c r="J15" s="115"/>
      <c r="K15" s="16"/>
      <c r="L15" s="114"/>
      <c r="M15" s="8"/>
      <c r="Q15" s="19"/>
      <c r="R15" s="248" t="s">
        <v>381</v>
      </c>
      <c r="S15" s="248"/>
      <c r="T15" s="248"/>
      <c r="U15" s="19"/>
      <c r="Y15" s="8"/>
      <c r="Z15" s="122"/>
      <c r="AA15" s="15"/>
      <c r="AB15" s="115"/>
      <c r="AC15" s="16"/>
      <c r="AD15" s="8"/>
      <c r="AF15" s="165"/>
      <c r="AG15" s="166"/>
      <c r="AH15" s="167"/>
      <c r="AI15" s="166"/>
      <c r="AJ15" s="240"/>
      <c r="AM15" s="240"/>
      <c r="AO15" s="165"/>
      <c r="AP15" s="166"/>
      <c r="AQ15" s="167"/>
      <c r="AR15" s="166"/>
      <c r="AS15" s="8"/>
      <c r="AT15" s="15"/>
      <c r="AU15" s="115"/>
      <c r="AV15" s="16"/>
      <c r="AW15" s="114"/>
      <c r="AX15" s="8"/>
      <c r="BJ15" s="8"/>
      <c r="BK15" s="122"/>
      <c r="BL15" s="15"/>
      <c r="BM15" s="115"/>
      <c r="BN15" s="16"/>
      <c r="BO15" s="11"/>
      <c r="BQ15" s="165"/>
      <c r="BR15" s="166"/>
      <c r="BS15" s="167"/>
      <c r="BT15" s="166"/>
      <c r="BU15" s="240"/>
    </row>
    <row r="16" spans="1:74" ht="6.75" customHeight="1" thickTop="1" x14ac:dyDescent="0.2">
      <c r="B16" s="241">
        <v>6</v>
      </c>
      <c r="D16" s="165" t="s">
        <v>36</v>
      </c>
      <c r="E16" s="166" t="s">
        <v>5</v>
      </c>
      <c r="F16" s="167" t="s">
        <v>37</v>
      </c>
      <c r="G16" s="166" t="s">
        <v>7</v>
      </c>
      <c r="H16" s="8"/>
      <c r="I16" s="8"/>
      <c r="J16" s="118"/>
      <c r="K16" s="8"/>
      <c r="L16" s="114"/>
      <c r="M16" s="8"/>
      <c r="Q16" s="19"/>
      <c r="R16" s="248"/>
      <c r="S16" s="248"/>
      <c r="T16" s="248"/>
      <c r="U16" s="19"/>
      <c r="Y16" s="8"/>
      <c r="Z16" s="122"/>
      <c r="AA16" s="8"/>
      <c r="AB16" s="126"/>
      <c r="AC16" s="8"/>
      <c r="AD16" s="10"/>
      <c r="AF16" s="165" t="s">
        <v>38</v>
      </c>
      <c r="AG16" s="166" t="s">
        <v>5</v>
      </c>
      <c r="AH16" s="167" t="s">
        <v>19</v>
      </c>
      <c r="AI16" s="166" t="s">
        <v>7</v>
      </c>
      <c r="AJ16" s="240">
        <v>61</v>
      </c>
      <c r="AM16" s="240">
        <v>115</v>
      </c>
      <c r="AO16" s="165" t="s">
        <v>39</v>
      </c>
      <c r="AP16" s="166" t="s">
        <v>5</v>
      </c>
      <c r="AQ16" s="167" t="s">
        <v>40</v>
      </c>
      <c r="AR16" s="166" t="s">
        <v>7</v>
      </c>
      <c r="AS16" s="8"/>
      <c r="AT16" s="8"/>
      <c r="AU16" s="118"/>
      <c r="AV16" s="8"/>
      <c r="AW16" s="114"/>
      <c r="AX16" s="8"/>
      <c r="BJ16" s="8"/>
      <c r="BK16" s="122"/>
      <c r="BL16" s="8"/>
      <c r="BM16" s="126"/>
      <c r="BN16" s="8"/>
      <c r="BO16" s="10"/>
      <c r="BQ16" s="165" t="s">
        <v>41</v>
      </c>
      <c r="BR16" s="166" t="s">
        <v>5</v>
      </c>
      <c r="BS16" s="167" t="s">
        <v>42</v>
      </c>
      <c r="BT16" s="166" t="s">
        <v>7</v>
      </c>
      <c r="BU16" s="240">
        <v>170</v>
      </c>
    </row>
    <row r="17" spans="2:73" ht="6.75" customHeight="1" thickBot="1" x14ac:dyDescent="0.25">
      <c r="B17" s="241"/>
      <c r="D17" s="165"/>
      <c r="E17" s="166"/>
      <c r="F17" s="167"/>
      <c r="G17" s="166"/>
      <c r="H17" s="12"/>
      <c r="I17" s="112"/>
      <c r="J17" s="114"/>
      <c r="K17" s="8"/>
      <c r="L17" s="114"/>
      <c r="M17" s="8"/>
      <c r="Q17" s="19"/>
      <c r="R17" s="248"/>
      <c r="S17" s="248"/>
      <c r="T17" s="248"/>
      <c r="U17" s="19"/>
      <c r="Y17" s="8"/>
      <c r="Z17" s="122"/>
      <c r="AA17" s="8"/>
      <c r="AB17" s="122"/>
      <c r="AC17" s="117"/>
      <c r="AD17" s="14"/>
      <c r="AF17" s="165"/>
      <c r="AG17" s="166"/>
      <c r="AH17" s="167"/>
      <c r="AI17" s="166"/>
      <c r="AJ17" s="240"/>
      <c r="AM17" s="240"/>
      <c r="AO17" s="165"/>
      <c r="AP17" s="166"/>
      <c r="AQ17" s="167"/>
      <c r="AR17" s="166"/>
      <c r="AS17" s="12"/>
      <c r="AT17" s="112"/>
      <c r="AU17" s="114"/>
      <c r="AV17" s="8"/>
      <c r="AW17" s="114"/>
      <c r="AX17" s="8"/>
      <c r="BJ17" s="8"/>
      <c r="BK17" s="122"/>
      <c r="BL17" s="8"/>
      <c r="BM17" s="122"/>
      <c r="BN17" s="117"/>
      <c r="BO17" s="14"/>
      <c r="BQ17" s="165"/>
      <c r="BR17" s="166"/>
      <c r="BS17" s="167"/>
      <c r="BT17" s="166"/>
      <c r="BU17" s="240"/>
    </row>
    <row r="18" spans="2:73" ht="6.75" customHeight="1" thickTop="1" thickBot="1" x14ac:dyDescent="0.25">
      <c r="B18" s="241">
        <v>7</v>
      </c>
      <c r="D18" s="165" t="s">
        <v>43</v>
      </c>
      <c r="E18" s="166" t="s">
        <v>5</v>
      </c>
      <c r="F18" s="167" t="s">
        <v>30</v>
      </c>
      <c r="G18" s="166" t="s">
        <v>7</v>
      </c>
      <c r="H18" s="111"/>
      <c r="I18" s="118"/>
      <c r="J18" s="8"/>
      <c r="K18" s="8"/>
      <c r="L18" s="114"/>
      <c r="M18" s="8"/>
      <c r="Q18" s="19"/>
      <c r="R18" s="248"/>
      <c r="S18" s="248"/>
      <c r="T18" s="248"/>
      <c r="U18" s="19"/>
      <c r="Y18" s="8"/>
      <c r="Z18" s="122"/>
      <c r="AA18" s="8"/>
      <c r="AB18" s="8"/>
      <c r="AC18" s="126"/>
      <c r="AD18" s="111"/>
      <c r="AF18" s="165" t="s">
        <v>44</v>
      </c>
      <c r="AG18" s="166" t="s">
        <v>5</v>
      </c>
      <c r="AH18" s="167" t="s">
        <v>45</v>
      </c>
      <c r="AI18" s="166" t="s">
        <v>7</v>
      </c>
      <c r="AJ18" s="240">
        <v>62</v>
      </c>
      <c r="AM18" s="240">
        <v>116</v>
      </c>
      <c r="AO18" s="165" t="s">
        <v>46</v>
      </c>
      <c r="AP18" s="166" t="s">
        <v>5</v>
      </c>
      <c r="AQ18" s="167" t="s">
        <v>47</v>
      </c>
      <c r="AR18" s="166" t="s">
        <v>7</v>
      </c>
      <c r="AS18" s="111"/>
      <c r="AT18" s="118"/>
      <c r="AU18" s="8"/>
      <c r="AV18" s="8"/>
      <c r="AW18" s="114"/>
      <c r="AX18" s="8"/>
      <c r="BJ18" s="8"/>
      <c r="BK18" s="122"/>
      <c r="BL18" s="8"/>
      <c r="BM18" s="8"/>
      <c r="BN18" s="126"/>
      <c r="BO18" s="111"/>
      <c r="BQ18" s="165" t="s">
        <v>48</v>
      </c>
      <c r="BR18" s="166" t="s">
        <v>5</v>
      </c>
      <c r="BS18" s="167" t="s">
        <v>49</v>
      </c>
      <c r="BT18" s="166" t="s">
        <v>7</v>
      </c>
      <c r="BU18" s="240">
        <v>171</v>
      </c>
    </row>
    <row r="19" spans="2:73" ht="6.75" customHeight="1" thickTop="1" thickBot="1" x14ac:dyDescent="0.25">
      <c r="B19" s="241"/>
      <c r="D19" s="165"/>
      <c r="E19" s="166"/>
      <c r="F19" s="167"/>
      <c r="G19" s="166"/>
      <c r="H19" s="8"/>
      <c r="I19" s="8"/>
      <c r="J19" s="8"/>
      <c r="K19" s="8"/>
      <c r="L19" s="113"/>
      <c r="M19" s="8"/>
      <c r="Q19" s="19"/>
      <c r="R19" s="248"/>
      <c r="S19" s="248"/>
      <c r="T19" s="248"/>
      <c r="U19" s="19"/>
      <c r="Y19" s="8"/>
      <c r="Z19" s="121"/>
      <c r="AA19" s="8"/>
      <c r="AB19" s="8"/>
      <c r="AC19" s="8"/>
      <c r="AD19" s="8"/>
      <c r="AF19" s="165"/>
      <c r="AG19" s="166"/>
      <c r="AH19" s="167"/>
      <c r="AI19" s="166"/>
      <c r="AJ19" s="240"/>
      <c r="AM19" s="240"/>
      <c r="AO19" s="165"/>
      <c r="AP19" s="166"/>
      <c r="AQ19" s="167"/>
      <c r="AR19" s="166"/>
      <c r="AS19" s="8"/>
      <c r="AT19" s="8"/>
      <c r="AU19" s="8"/>
      <c r="AV19" s="8"/>
      <c r="AW19" s="113"/>
      <c r="AX19" s="8"/>
      <c r="BJ19" s="8"/>
      <c r="BK19" s="121"/>
      <c r="BL19" s="8"/>
      <c r="BM19" s="8"/>
      <c r="BN19" s="8"/>
      <c r="BO19" s="8"/>
      <c r="BQ19" s="165"/>
      <c r="BR19" s="166"/>
      <c r="BS19" s="167"/>
      <c r="BT19" s="166"/>
      <c r="BU19" s="240"/>
    </row>
    <row r="20" spans="2:73" ht="6.75" customHeight="1" thickTop="1" thickBot="1" x14ac:dyDescent="0.25">
      <c r="B20" s="241">
        <v>8</v>
      </c>
      <c r="D20" s="165" t="s">
        <v>50</v>
      </c>
      <c r="E20" s="166" t="s">
        <v>5</v>
      </c>
      <c r="F20" s="167" t="s">
        <v>45</v>
      </c>
      <c r="G20" s="166" t="s">
        <v>7</v>
      </c>
      <c r="H20" s="111"/>
      <c r="I20" s="111"/>
      <c r="J20" s="8"/>
      <c r="K20" s="8"/>
      <c r="L20" s="56"/>
      <c r="M20" s="114"/>
      <c r="Q20" s="19"/>
      <c r="R20" s="248"/>
      <c r="S20" s="248"/>
      <c r="T20" s="248"/>
      <c r="U20" s="19"/>
      <c r="Y20" s="122"/>
      <c r="Z20" s="15"/>
      <c r="AA20" s="16"/>
      <c r="AB20" s="8"/>
      <c r="AC20" s="10"/>
      <c r="AD20" s="10"/>
      <c r="AF20" s="165" t="s">
        <v>51</v>
      </c>
      <c r="AG20" s="166" t="s">
        <v>5</v>
      </c>
      <c r="AH20" s="167" t="s">
        <v>52</v>
      </c>
      <c r="AI20" s="166" t="s">
        <v>7</v>
      </c>
      <c r="AJ20" s="240">
        <v>63</v>
      </c>
      <c r="AM20" s="240">
        <v>117</v>
      </c>
      <c r="AO20" s="165" t="s">
        <v>53</v>
      </c>
      <c r="AP20" s="166" t="s">
        <v>5</v>
      </c>
      <c r="AQ20" s="167" t="s">
        <v>19</v>
      </c>
      <c r="AR20" s="166" t="s">
        <v>7</v>
      </c>
      <c r="AS20" s="111"/>
      <c r="AT20" s="111"/>
      <c r="AU20" s="8"/>
      <c r="AV20" s="15"/>
      <c r="AW20" s="16"/>
      <c r="AX20" s="114"/>
      <c r="BJ20" s="8"/>
      <c r="BK20" s="17"/>
      <c r="BL20" s="16"/>
      <c r="BM20" s="8"/>
      <c r="BN20" s="8"/>
      <c r="BO20" s="10"/>
      <c r="BQ20" s="165" t="s">
        <v>54</v>
      </c>
      <c r="BR20" s="166" t="s">
        <v>5</v>
      </c>
      <c r="BS20" s="167" t="s">
        <v>55</v>
      </c>
      <c r="BT20" s="166" t="s">
        <v>7</v>
      </c>
      <c r="BU20" s="240">
        <v>172</v>
      </c>
    </row>
    <row r="21" spans="2:73" ht="6.75" customHeight="1" thickTop="1" thickBot="1" x14ac:dyDescent="0.25">
      <c r="B21" s="241"/>
      <c r="D21" s="165"/>
      <c r="E21" s="166"/>
      <c r="F21" s="167"/>
      <c r="G21" s="166"/>
      <c r="H21" s="8"/>
      <c r="I21" s="8"/>
      <c r="J21" s="113"/>
      <c r="K21" s="8"/>
      <c r="L21" s="56"/>
      <c r="M21" s="114"/>
      <c r="Q21" s="19"/>
      <c r="R21" s="248"/>
      <c r="S21" s="248"/>
      <c r="T21" s="248"/>
      <c r="U21" s="19"/>
      <c r="Y21" s="122"/>
      <c r="Z21" s="15"/>
      <c r="AA21" s="16"/>
      <c r="AB21" s="117"/>
      <c r="AC21" s="14"/>
      <c r="AD21" s="11"/>
      <c r="AF21" s="165"/>
      <c r="AG21" s="166"/>
      <c r="AH21" s="167"/>
      <c r="AI21" s="166"/>
      <c r="AJ21" s="240"/>
      <c r="AM21" s="240"/>
      <c r="AO21" s="165"/>
      <c r="AP21" s="166"/>
      <c r="AQ21" s="167"/>
      <c r="AR21" s="166"/>
      <c r="AS21" s="8"/>
      <c r="AT21" s="8"/>
      <c r="AU21" s="113"/>
      <c r="AV21" s="15"/>
      <c r="AW21" s="16"/>
      <c r="AX21" s="114"/>
      <c r="BJ21" s="8"/>
      <c r="BK21" s="17"/>
      <c r="BL21" s="16"/>
      <c r="BM21" s="8"/>
      <c r="BN21" s="117"/>
      <c r="BO21" s="14"/>
      <c r="BQ21" s="165"/>
      <c r="BR21" s="166"/>
      <c r="BS21" s="167"/>
      <c r="BT21" s="166"/>
      <c r="BU21" s="240"/>
    </row>
    <row r="22" spans="2:73" ht="6.75" customHeight="1" thickTop="1" thickBot="1" x14ac:dyDescent="0.25">
      <c r="B22" s="241">
        <v>9</v>
      </c>
      <c r="D22" s="165" t="s">
        <v>56</v>
      </c>
      <c r="E22" s="166" t="s">
        <v>5</v>
      </c>
      <c r="F22" s="167" t="s">
        <v>29</v>
      </c>
      <c r="G22" s="166" t="s">
        <v>7</v>
      </c>
      <c r="H22" s="8"/>
      <c r="I22" s="15"/>
      <c r="J22" s="17"/>
      <c r="K22" s="16"/>
      <c r="L22" s="56"/>
      <c r="M22" s="114"/>
      <c r="Q22" s="19"/>
      <c r="R22" s="248"/>
      <c r="S22" s="248"/>
      <c r="T22" s="248"/>
      <c r="U22" s="19"/>
      <c r="Y22" s="122"/>
      <c r="Z22" s="15"/>
      <c r="AA22" s="17"/>
      <c r="AB22" s="125"/>
      <c r="AC22" s="8"/>
      <c r="AD22" s="10"/>
      <c r="AF22" s="165" t="s">
        <v>57</v>
      </c>
      <c r="AG22" s="166" t="s">
        <v>5</v>
      </c>
      <c r="AH22" s="167" t="s">
        <v>14</v>
      </c>
      <c r="AI22" s="166" t="s">
        <v>7</v>
      </c>
      <c r="AJ22" s="240">
        <v>64</v>
      </c>
      <c r="AM22" s="240">
        <v>118</v>
      </c>
      <c r="AO22" s="165" t="s">
        <v>58</v>
      </c>
      <c r="AP22" s="166" t="s">
        <v>5</v>
      </c>
      <c r="AQ22" s="167" t="s">
        <v>42</v>
      </c>
      <c r="AR22" s="166" t="s">
        <v>7</v>
      </c>
      <c r="AS22" s="111"/>
      <c r="AT22" s="15"/>
      <c r="AU22" s="16"/>
      <c r="AV22" s="119"/>
      <c r="AW22" s="16"/>
      <c r="AX22" s="114"/>
      <c r="BJ22" s="8"/>
      <c r="BK22" s="17"/>
      <c r="BL22" s="16"/>
      <c r="BM22" s="122"/>
      <c r="BN22" s="126"/>
      <c r="BO22" s="111"/>
      <c r="BQ22" s="165" t="s">
        <v>59</v>
      </c>
      <c r="BR22" s="166" t="s">
        <v>5</v>
      </c>
      <c r="BS22" s="167" t="s">
        <v>60</v>
      </c>
      <c r="BT22" s="166" t="s">
        <v>7</v>
      </c>
      <c r="BU22" s="240">
        <v>173</v>
      </c>
    </row>
    <row r="23" spans="2:73" ht="6.75" customHeight="1" thickTop="1" thickBot="1" x14ac:dyDescent="0.25">
      <c r="B23" s="241"/>
      <c r="D23" s="165"/>
      <c r="E23" s="166"/>
      <c r="F23" s="167"/>
      <c r="G23" s="166"/>
      <c r="H23" s="12"/>
      <c r="I23" s="115"/>
      <c r="J23" s="17"/>
      <c r="K23" s="16"/>
      <c r="L23" s="56"/>
      <c r="M23" s="114"/>
      <c r="Q23" s="19"/>
      <c r="R23" s="248"/>
      <c r="S23" s="248"/>
      <c r="T23" s="248"/>
      <c r="U23" s="19"/>
      <c r="Y23" s="122"/>
      <c r="Z23" s="15"/>
      <c r="AA23" s="17"/>
      <c r="AB23" s="124"/>
      <c r="AC23" s="117"/>
      <c r="AD23" s="14"/>
      <c r="AF23" s="165"/>
      <c r="AG23" s="166"/>
      <c r="AH23" s="167"/>
      <c r="AI23" s="166"/>
      <c r="AJ23" s="240"/>
      <c r="AM23" s="240"/>
      <c r="AO23" s="165"/>
      <c r="AP23" s="166"/>
      <c r="AQ23" s="167"/>
      <c r="AR23" s="166"/>
      <c r="AS23" s="8"/>
      <c r="AT23" s="116"/>
      <c r="AU23" s="16"/>
      <c r="AV23" s="119"/>
      <c r="AW23" s="16"/>
      <c r="AX23" s="114"/>
      <c r="BJ23" s="8"/>
      <c r="BK23" s="17"/>
      <c r="BL23" s="16"/>
      <c r="BM23" s="121"/>
      <c r="BN23" s="8"/>
      <c r="BO23" s="8"/>
      <c r="BQ23" s="165"/>
      <c r="BR23" s="166"/>
      <c r="BS23" s="167"/>
      <c r="BT23" s="166"/>
      <c r="BU23" s="240"/>
    </row>
    <row r="24" spans="2:73" ht="6.75" customHeight="1" thickTop="1" thickBot="1" x14ac:dyDescent="0.25">
      <c r="B24" s="241">
        <v>10</v>
      </c>
      <c r="D24" s="165" t="s">
        <v>61</v>
      </c>
      <c r="E24" s="166" t="s">
        <v>5</v>
      </c>
      <c r="F24" s="167" t="s">
        <v>15</v>
      </c>
      <c r="G24" s="166" t="s">
        <v>7</v>
      </c>
      <c r="H24" s="111"/>
      <c r="I24" s="118"/>
      <c r="J24" s="15"/>
      <c r="K24" s="16"/>
      <c r="L24" s="56"/>
      <c r="M24" s="114"/>
      <c r="Q24" s="19"/>
      <c r="R24" s="248"/>
      <c r="S24" s="248"/>
      <c r="T24" s="248"/>
      <c r="U24" s="19"/>
      <c r="Y24" s="122"/>
      <c r="Z24" s="15"/>
      <c r="AA24" s="17"/>
      <c r="AB24" s="16"/>
      <c r="AC24" s="126"/>
      <c r="AD24" s="111"/>
      <c r="AF24" s="165" t="s">
        <v>62</v>
      </c>
      <c r="AG24" s="166" t="s">
        <v>5</v>
      </c>
      <c r="AH24" s="167" t="s">
        <v>47</v>
      </c>
      <c r="AI24" s="166" t="s">
        <v>7</v>
      </c>
      <c r="AJ24" s="240">
        <v>65</v>
      </c>
      <c r="AM24" s="240">
        <v>119</v>
      </c>
      <c r="AO24" s="165" t="s">
        <v>63</v>
      </c>
      <c r="AP24" s="166" t="s">
        <v>5</v>
      </c>
      <c r="AQ24" s="167" t="s">
        <v>64</v>
      </c>
      <c r="AR24" s="166" t="s">
        <v>7</v>
      </c>
      <c r="AS24" s="13"/>
      <c r="AT24" s="8"/>
      <c r="AU24" s="8"/>
      <c r="AV24" s="119"/>
      <c r="AW24" s="16"/>
      <c r="AX24" s="114"/>
      <c r="BJ24" s="8"/>
      <c r="BK24" s="17"/>
      <c r="BL24" s="17"/>
      <c r="BM24" s="17"/>
      <c r="BN24" s="16"/>
      <c r="BO24" s="10"/>
      <c r="BQ24" s="165" t="s">
        <v>65</v>
      </c>
      <c r="BR24" s="166" t="s">
        <v>5</v>
      </c>
      <c r="BS24" s="167" t="s">
        <v>14</v>
      </c>
      <c r="BT24" s="166" t="s">
        <v>7</v>
      </c>
      <c r="BU24" s="240">
        <v>174</v>
      </c>
    </row>
    <row r="25" spans="2:73" ht="6.75" customHeight="1" thickTop="1" thickBot="1" x14ac:dyDescent="0.25">
      <c r="B25" s="241"/>
      <c r="D25" s="165"/>
      <c r="E25" s="166"/>
      <c r="F25" s="167"/>
      <c r="G25" s="166"/>
      <c r="H25" s="8"/>
      <c r="I25" s="8"/>
      <c r="J25" s="15"/>
      <c r="K25" s="128"/>
      <c r="L25" s="56"/>
      <c r="M25" s="114"/>
      <c r="Q25" s="19"/>
      <c r="R25" s="248"/>
      <c r="S25" s="248"/>
      <c r="T25" s="248"/>
      <c r="U25" s="19"/>
      <c r="Y25" s="122"/>
      <c r="Z25" s="15"/>
      <c r="AA25" s="115"/>
      <c r="AB25" s="16"/>
      <c r="AC25" s="8"/>
      <c r="AD25" s="8"/>
      <c r="AF25" s="165"/>
      <c r="AG25" s="166"/>
      <c r="AH25" s="167"/>
      <c r="AI25" s="166"/>
      <c r="AJ25" s="240"/>
      <c r="AM25" s="240"/>
      <c r="AO25" s="165"/>
      <c r="AP25" s="166"/>
      <c r="AQ25" s="167"/>
      <c r="AR25" s="166"/>
      <c r="AS25" s="8"/>
      <c r="AT25" s="8"/>
      <c r="AU25" s="8"/>
      <c r="AV25" s="116"/>
      <c r="AW25" s="16"/>
      <c r="AX25" s="114"/>
      <c r="BJ25" s="8"/>
      <c r="BK25" s="17"/>
      <c r="BL25" s="17"/>
      <c r="BM25" s="17"/>
      <c r="BN25" s="115"/>
      <c r="BO25" s="14"/>
      <c r="BQ25" s="165"/>
      <c r="BR25" s="166"/>
      <c r="BS25" s="167"/>
      <c r="BT25" s="166"/>
      <c r="BU25" s="240"/>
    </row>
    <row r="26" spans="2:73" ht="6.75" customHeight="1" thickTop="1" thickBot="1" x14ac:dyDescent="0.25">
      <c r="B26" s="241">
        <v>11</v>
      </c>
      <c r="D26" s="165" t="s">
        <v>66</v>
      </c>
      <c r="E26" s="166" t="s">
        <v>5</v>
      </c>
      <c r="F26" s="167" t="s">
        <v>25</v>
      </c>
      <c r="G26" s="166" t="s">
        <v>7</v>
      </c>
      <c r="H26" s="111"/>
      <c r="I26" s="8"/>
      <c r="J26" s="8"/>
      <c r="K26" s="118"/>
      <c r="L26" s="8"/>
      <c r="M26" s="114"/>
      <c r="Q26" s="19"/>
      <c r="R26" s="248"/>
      <c r="S26" s="248"/>
      <c r="T26" s="248"/>
      <c r="U26" s="19"/>
      <c r="Y26" s="122"/>
      <c r="Z26" s="8"/>
      <c r="AA26" s="126"/>
      <c r="AB26" s="8"/>
      <c r="AC26" s="8"/>
      <c r="AD26" s="111"/>
      <c r="AF26" s="165" t="s">
        <v>67</v>
      </c>
      <c r="AG26" s="166" t="s">
        <v>5</v>
      </c>
      <c r="AH26" s="167" t="s">
        <v>15</v>
      </c>
      <c r="AI26" s="166" t="s">
        <v>7</v>
      </c>
      <c r="AJ26" s="240">
        <v>66</v>
      </c>
      <c r="AM26" s="240">
        <v>120</v>
      </c>
      <c r="AO26" s="165" t="s">
        <v>68</v>
      </c>
      <c r="AP26" s="166" t="s">
        <v>5</v>
      </c>
      <c r="AQ26" s="167" t="s">
        <v>14</v>
      </c>
      <c r="AR26" s="166" t="s">
        <v>7</v>
      </c>
      <c r="AS26" s="111"/>
      <c r="AT26" s="8"/>
      <c r="AU26" s="15"/>
      <c r="AV26" s="8"/>
      <c r="AW26" s="8"/>
      <c r="AX26" s="114"/>
      <c r="BJ26" s="8"/>
      <c r="BK26" s="17"/>
      <c r="BL26" s="17"/>
      <c r="BM26" s="16"/>
      <c r="BN26" s="126"/>
      <c r="BO26" s="111"/>
      <c r="BQ26" s="165" t="s">
        <v>69</v>
      </c>
      <c r="BR26" s="166" t="s">
        <v>5</v>
      </c>
      <c r="BS26" s="167" t="s">
        <v>23</v>
      </c>
      <c r="BT26" s="166" t="s">
        <v>7</v>
      </c>
      <c r="BU26" s="240">
        <v>175</v>
      </c>
    </row>
    <row r="27" spans="2:73" ht="6.75" customHeight="1" thickTop="1" thickBot="1" x14ac:dyDescent="0.25">
      <c r="B27" s="241"/>
      <c r="D27" s="165"/>
      <c r="E27" s="166"/>
      <c r="F27" s="167"/>
      <c r="G27" s="166"/>
      <c r="H27" s="8"/>
      <c r="I27" s="113"/>
      <c r="J27" s="8"/>
      <c r="K27" s="114"/>
      <c r="L27" s="8"/>
      <c r="M27" s="114"/>
      <c r="Q27" s="19"/>
      <c r="R27" s="248"/>
      <c r="S27" s="248"/>
      <c r="T27" s="248"/>
      <c r="U27" s="19"/>
      <c r="Y27" s="122"/>
      <c r="Z27" s="8"/>
      <c r="AA27" s="122"/>
      <c r="AB27" s="8"/>
      <c r="AC27" s="121"/>
      <c r="AD27" s="8"/>
      <c r="AF27" s="165"/>
      <c r="AG27" s="166"/>
      <c r="AH27" s="167"/>
      <c r="AI27" s="166"/>
      <c r="AJ27" s="240"/>
      <c r="AM27" s="240"/>
      <c r="AO27" s="165"/>
      <c r="AP27" s="166"/>
      <c r="AQ27" s="167"/>
      <c r="AR27" s="166"/>
      <c r="AS27" s="8"/>
      <c r="AT27" s="113"/>
      <c r="AU27" s="15"/>
      <c r="AV27" s="8"/>
      <c r="AW27" s="8"/>
      <c r="AX27" s="114"/>
      <c r="BJ27" s="8"/>
      <c r="BK27" s="17"/>
      <c r="BL27" s="115"/>
      <c r="BM27" s="16"/>
      <c r="BN27" s="8"/>
      <c r="BO27" s="8"/>
      <c r="BQ27" s="165"/>
      <c r="BR27" s="166"/>
      <c r="BS27" s="167"/>
      <c r="BT27" s="166"/>
      <c r="BU27" s="240"/>
    </row>
    <row r="28" spans="2:73" ht="6.75" customHeight="1" thickTop="1" x14ac:dyDescent="0.2">
      <c r="B28" s="241">
        <v>12</v>
      </c>
      <c r="D28" s="165" t="s">
        <v>70</v>
      </c>
      <c r="E28" s="166" t="s">
        <v>5</v>
      </c>
      <c r="F28" s="167" t="s">
        <v>64</v>
      </c>
      <c r="G28" s="166" t="s">
        <v>7</v>
      </c>
      <c r="H28" s="13"/>
      <c r="I28" s="17"/>
      <c r="J28" s="16"/>
      <c r="K28" s="114"/>
      <c r="L28" s="8"/>
      <c r="M28" s="114"/>
      <c r="Q28" s="19"/>
      <c r="R28" s="248"/>
      <c r="S28" s="248"/>
      <c r="T28" s="248"/>
      <c r="U28" s="19"/>
      <c r="Y28" s="122"/>
      <c r="Z28" s="8"/>
      <c r="AA28" s="122"/>
      <c r="AB28" s="15"/>
      <c r="AC28" s="17"/>
      <c r="AD28" s="18"/>
      <c r="AF28" s="165" t="s">
        <v>31</v>
      </c>
      <c r="AG28" s="166" t="s">
        <v>5</v>
      </c>
      <c r="AH28" s="167" t="s">
        <v>55</v>
      </c>
      <c r="AI28" s="166" t="s">
        <v>7</v>
      </c>
      <c r="AJ28" s="240">
        <v>67</v>
      </c>
      <c r="AM28" s="240">
        <v>121</v>
      </c>
      <c r="AO28" s="165" t="s">
        <v>71</v>
      </c>
      <c r="AP28" s="166" t="s">
        <v>5</v>
      </c>
      <c r="AQ28" s="167" t="s">
        <v>49</v>
      </c>
      <c r="AR28" s="166" t="s">
        <v>7</v>
      </c>
      <c r="AS28" s="13"/>
      <c r="AT28" s="17"/>
      <c r="AU28" s="17"/>
      <c r="AV28" s="8"/>
      <c r="AW28" s="8"/>
      <c r="AX28" s="114"/>
      <c r="BJ28" s="8"/>
      <c r="BK28" s="16"/>
      <c r="BL28" s="126"/>
      <c r="BM28" s="8"/>
      <c r="BN28" s="8"/>
      <c r="BO28" s="10"/>
      <c r="BQ28" s="165" t="s">
        <v>72</v>
      </c>
      <c r="BR28" s="166" t="s">
        <v>5</v>
      </c>
      <c r="BS28" s="167" t="s">
        <v>73</v>
      </c>
      <c r="BT28" s="166" t="s">
        <v>7</v>
      </c>
      <c r="BU28" s="240">
        <v>176</v>
      </c>
    </row>
    <row r="29" spans="2:73" ht="6.75" customHeight="1" thickBot="1" x14ac:dyDescent="0.25">
      <c r="B29" s="241"/>
      <c r="D29" s="165"/>
      <c r="E29" s="166"/>
      <c r="F29" s="167"/>
      <c r="G29" s="166"/>
      <c r="H29" s="8"/>
      <c r="I29" s="15"/>
      <c r="J29" s="112"/>
      <c r="K29" s="114"/>
      <c r="L29" s="8"/>
      <c r="M29" s="114"/>
      <c r="Q29" s="19"/>
      <c r="R29" s="248"/>
      <c r="S29" s="248"/>
      <c r="T29" s="248"/>
      <c r="U29" s="19"/>
      <c r="Y29" s="122"/>
      <c r="Z29" s="8"/>
      <c r="AA29" s="122"/>
      <c r="AB29" s="117"/>
      <c r="AC29" s="16"/>
      <c r="AD29" s="11"/>
      <c r="AF29" s="165"/>
      <c r="AG29" s="166"/>
      <c r="AH29" s="167"/>
      <c r="AI29" s="166"/>
      <c r="AJ29" s="240"/>
      <c r="AM29" s="240"/>
      <c r="AO29" s="165"/>
      <c r="AP29" s="166"/>
      <c r="AQ29" s="167"/>
      <c r="AR29" s="166"/>
      <c r="AS29" s="8"/>
      <c r="AT29" s="15"/>
      <c r="AU29" s="115"/>
      <c r="AV29" s="8"/>
      <c r="AW29" s="8"/>
      <c r="AX29" s="114"/>
      <c r="BJ29" s="8"/>
      <c r="BK29" s="16"/>
      <c r="BL29" s="122"/>
      <c r="BM29" s="8"/>
      <c r="BN29" s="117"/>
      <c r="BO29" s="14"/>
      <c r="BQ29" s="165"/>
      <c r="BR29" s="166"/>
      <c r="BS29" s="167"/>
      <c r="BT29" s="166"/>
      <c r="BU29" s="240"/>
    </row>
    <row r="30" spans="2:73" ht="6.75" customHeight="1" thickTop="1" thickBot="1" x14ac:dyDescent="0.25">
      <c r="B30" s="241">
        <v>13</v>
      </c>
      <c r="D30" s="165" t="s">
        <v>74</v>
      </c>
      <c r="E30" s="166" t="s">
        <v>5</v>
      </c>
      <c r="F30" s="167" t="s">
        <v>60</v>
      </c>
      <c r="G30" s="166" t="s">
        <v>7</v>
      </c>
      <c r="H30" s="111"/>
      <c r="I30" s="111"/>
      <c r="J30" s="118"/>
      <c r="K30" s="8"/>
      <c r="L30" s="8"/>
      <c r="M30" s="114"/>
      <c r="Q30" s="19"/>
      <c r="R30" s="248"/>
      <c r="S30" s="248"/>
      <c r="T30" s="248"/>
      <c r="U30" s="19"/>
      <c r="Y30" s="122"/>
      <c r="Z30" s="8"/>
      <c r="AA30" s="8"/>
      <c r="AB30" s="126"/>
      <c r="AC30" s="111"/>
      <c r="AD30" s="111"/>
      <c r="AF30" s="165" t="s">
        <v>75</v>
      </c>
      <c r="AG30" s="166" t="s">
        <v>5</v>
      </c>
      <c r="AH30" s="167" t="s">
        <v>73</v>
      </c>
      <c r="AI30" s="166" t="s">
        <v>7</v>
      </c>
      <c r="AJ30" s="240">
        <v>68</v>
      </c>
      <c r="AM30" s="240">
        <v>122</v>
      </c>
      <c r="AO30" s="165" t="s">
        <v>76</v>
      </c>
      <c r="AP30" s="166" t="s">
        <v>5</v>
      </c>
      <c r="AQ30" s="167" t="s">
        <v>55</v>
      </c>
      <c r="AR30" s="166" t="s">
        <v>7</v>
      </c>
      <c r="AS30" s="111"/>
      <c r="AT30" s="111"/>
      <c r="AU30" s="118"/>
      <c r="AV30" s="8"/>
      <c r="AW30" s="8"/>
      <c r="AX30" s="114"/>
      <c r="BJ30" s="8"/>
      <c r="BK30" s="16"/>
      <c r="BL30" s="122"/>
      <c r="BM30" s="15"/>
      <c r="BN30" s="125"/>
      <c r="BO30" s="111"/>
      <c r="BQ30" s="165" t="s">
        <v>77</v>
      </c>
      <c r="BR30" s="166" t="s">
        <v>5</v>
      </c>
      <c r="BS30" s="167" t="s">
        <v>15</v>
      </c>
      <c r="BT30" s="166" t="s">
        <v>7</v>
      </c>
      <c r="BU30" s="240">
        <v>177</v>
      </c>
    </row>
    <row r="31" spans="2:73" ht="6.75" customHeight="1" thickTop="1" thickBot="1" x14ac:dyDescent="0.25">
      <c r="B31" s="241"/>
      <c r="D31" s="165"/>
      <c r="E31" s="166"/>
      <c r="F31" s="167"/>
      <c r="G31" s="166"/>
      <c r="H31" s="8"/>
      <c r="I31" s="8"/>
      <c r="J31" s="8"/>
      <c r="K31" s="8"/>
      <c r="L31" s="8"/>
      <c r="M31" s="113"/>
      <c r="Q31" s="19"/>
      <c r="R31" s="248"/>
      <c r="S31" s="248"/>
      <c r="T31" s="248"/>
      <c r="U31" s="19"/>
      <c r="Y31" s="121"/>
      <c r="Z31" s="8"/>
      <c r="AA31" s="8"/>
      <c r="AB31" s="8"/>
      <c r="AC31" s="8"/>
      <c r="AD31" s="8"/>
      <c r="AF31" s="165"/>
      <c r="AG31" s="166"/>
      <c r="AH31" s="167"/>
      <c r="AI31" s="166"/>
      <c r="AJ31" s="240"/>
      <c r="AM31" s="240"/>
      <c r="AO31" s="165"/>
      <c r="AP31" s="166"/>
      <c r="AQ31" s="167"/>
      <c r="AR31" s="166"/>
      <c r="AS31" s="8"/>
      <c r="AT31" s="8"/>
      <c r="AU31" s="8"/>
      <c r="AV31" s="8"/>
      <c r="AW31" s="8"/>
      <c r="AX31" s="113"/>
      <c r="BJ31" s="8"/>
      <c r="BK31" s="16"/>
      <c r="BL31" s="122"/>
      <c r="BM31" s="117"/>
      <c r="BN31" s="16"/>
      <c r="BO31" s="8"/>
      <c r="BQ31" s="165"/>
      <c r="BR31" s="166"/>
      <c r="BS31" s="167"/>
      <c r="BT31" s="166"/>
      <c r="BU31" s="240"/>
    </row>
    <row r="32" spans="2:73" ht="6.75" customHeight="1" thickTop="1" thickBot="1" x14ac:dyDescent="0.25">
      <c r="B32" s="241">
        <v>14</v>
      </c>
      <c r="D32" s="165" t="s">
        <v>78</v>
      </c>
      <c r="E32" s="166" t="s">
        <v>5</v>
      </c>
      <c r="F32" s="167" t="s">
        <v>55</v>
      </c>
      <c r="G32" s="166" t="s">
        <v>7</v>
      </c>
      <c r="H32" s="111"/>
      <c r="I32" s="111"/>
      <c r="J32" s="8"/>
      <c r="K32" s="8"/>
      <c r="L32" s="15"/>
      <c r="M32" s="16"/>
      <c r="N32" s="133"/>
      <c r="Q32" s="19"/>
      <c r="R32" s="248"/>
      <c r="S32" s="248"/>
      <c r="T32" s="248"/>
      <c r="U32" s="19"/>
      <c r="X32" s="130"/>
      <c r="Y32" s="15"/>
      <c r="Z32" s="16"/>
      <c r="AA32" s="8"/>
      <c r="AB32" s="8"/>
      <c r="AC32" s="111"/>
      <c r="AD32" s="111"/>
      <c r="AF32" s="165" t="s">
        <v>79</v>
      </c>
      <c r="AG32" s="166" t="s">
        <v>5</v>
      </c>
      <c r="AH32" s="167" t="s">
        <v>23</v>
      </c>
      <c r="AI32" s="166" t="s">
        <v>7</v>
      </c>
      <c r="AJ32" s="240">
        <v>69</v>
      </c>
      <c r="AM32" s="240">
        <v>123</v>
      </c>
      <c r="AO32" s="165" t="s">
        <v>48</v>
      </c>
      <c r="AP32" s="166" t="s">
        <v>5</v>
      </c>
      <c r="AQ32" s="167" t="s">
        <v>37</v>
      </c>
      <c r="AR32" s="166" t="s">
        <v>7</v>
      </c>
      <c r="AS32" s="111"/>
      <c r="AT32" s="111"/>
      <c r="AU32" s="8"/>
      <c r="AV32" s="8"/>
      <c r="AW32" s="15"/>
      <c r="AX32" s="16"/>
      <c r="AY32" s="133"/>
      <c r="BJ32" s="8"/>
      <c r="BK32" s="16"/>
      <c r="BL32" s="8"/>
      <c r="BM32" s="126"/>
      <c r="BN32" s="111"/>
      <c r="BO32" s="111"/>
      <c r="BQ32" s="165" t="s">
        <v>80</v>
      </c>
      <c r="BR32" s="166" t="s">
        <v>5</v>
      </c>
      <c r="BS32" s="167" t="s">
        <v>19</v>
      </c>
      <c r="BT32" s="166" t="s">
        <v>7</v>
      </c>
      <c r="BU32" s="240">
        <v>178</v>
      </c>
    </row>
    <row r="33" spans="2:73" ht="6.75" customHeight="1" thickTop="1" thickBot="1" x14ac:dyDescent="0.25">
      <c r="B33" s="241"/>
      <c r="D33" s="165"/>
      <c r="E33" s="166"/>
      <c r="F33" s="167"/>
      <c r="G33" s="166"/>
      <c r="H33" s="8"/>
      <c r="I33" s="8"/>
      <c r="J33" s="113"/>
      <c r="K33" s="8"/>
      <c r="L33" s="15"/>
      <c r="M33" s="16"/>
      <c r="N33" s="133"/>
      <c r="Q33" s="19"/>
      <c r="R33" s="248"/>
      <c r="S33" s="248"/>
      <c r="T33" s="248"/>
      <c r="U33" s="19"/>
      <c r="X33" s="130"/>
      <c r="Y33" s="15"/>
      <c r="Z33" s="16"/>
      <c r="AA33" s="8"/>
      <c r="AB33" s="121"/>
      <c r="AC33" s="8"/>
      <c r="AD33" s="8"/>
      <c r="AF33" s="165"/>
      <c r="AG33" s="166"/>
      <c r="AH33" s="167"/>
      <c r="AI33" s="166"/>
      <c r="AJ33" s="240"/>
      <c r="AM33" s="240"/>
      <c r="AO33" s="165"/>
      <c r="AP33" s="166"/>
      <c r="AQ33" s="167"/>
      <c r="AR33" s="166"/>
      <c r="AS33" s="8"/>
      <c r="AT33" s="8"/>
      <c r="AU33" s="113"/>
      <c r="AV33" s="8"/>
      <c r="AW33" s="15"/>
      <c r="AX33" s="16"/>
      <c r="AY33" s="133"/>
      <c r="BJ33" s="117"/>
      <c r="BK33" s="16"/>
      <c r="BL33" s="8"/>
      <c r="BM33" s="8"/>
      <c r="BN33" s="8"/>
      <c r="BO33" s="8"/>
      <c r="BQ33" s="165"/>
      <c r="BR33" s="166"/>
      <c r="BS33" s="167"/>
      <c r="BT33" s="166"/>
      <c r="BU33" s="240"/>
    </row>
    <row r="34" spans="2:73" ht="6.75" customHeight="1" thickTop="1" thickBot="1" x14ac:dyDescent="0.25">
      <c r="B34" s="241">
        <v>15</v>
      </c>
      <c r="D34" s="165" t="s">
        <v>81</v>
      </c>
      <c r="E34" s="166" t="s">
        <v>5</v>
      </c>
      <c r="F34" s="167" t="s">
        <v>15</v>
      </c>
      <c r="G34" s="166" t="s">
        <v>7</v>
      </c>
      <c r="H34" s="8"/>
      <c r="I34" s="15"/>
      <c r="J34" s="16"/>
      <c r="K34" s="114"/>
      <c r="L34" s="15"/>
      <c r="M34" s="16"/>
      <c r="N34" s="133"/>
      <c r="Q34" s="19"/>
      <c r="R34" s="248"/>
      <c r="S34" s="248"/>
      <c r="T34" s="248"/>
      <c r="U34" s="19"/>
      <c r="X34" s="130"/>
      <c r="Y34" s="15"/>
      <c r="Z34" s="16"/>
      <c r="AA34" s="122"/>
      <c r="AB34" s="15"/>
      <c r="AC34" s="16"/>
      <c r="AD34" s="111"/>
      <c r="AF34" s="165" t="s">
        <v>82</v>
      </c>
      <c r="AG34" s="166" t="s">
        <v>5</v>
      </c>
      <c r="AH34" s="167" t="s">
        <v>15</v>
      </c>
      <c r="AI34" s="166" t="s">
        <v>7</v>
      </c>
      <c r="AJ34" s="240">
        <v>70</v>
      </c>
      <c r="AM34" s="240">
        <v>124</v>
      </c>
      <c r="AO34" s="165" t="s">
        <v>83</v>
      </c>
      <c r="AP34" s="166" t="s">
        <v>5</v>
      </c>
      <c r="AQ34" s="167" t="s">
        <v>55</v>
      </c>
      <c r="AR34" s="166" t="s">
        <v>7</v>
      </c>
      <c r="AS34" s="8"/>
      <c r="AT34" s="15"/>
      <c r="AU34" s="16"/>
      <c r="AV34" s="114"/>
      <c r="AW34" s="15"/>
      <c r="AX34" s="16"/>
      <c r="AY34" s="133"/>
      <c r="BJ34" s="125"/>
      <c r="BK34" s="8"/>
      <c r="BL34" s="8"/>
      <c r="BM34" s="8"/>
      <c r="BN34" s="111"/>
      <c r="BO34" s="111"/>
      <c r="BQ34" s="165" t="s">
        <v>84</v>
      </c>
      <c r="BR34" s="166" t="s">
        <v>5</v>
      </c>
      <c r="BS34" s="167" t="s">
        <v>73</v>
      </c>
      <c r="BT34" s="166" t="s">
        <v>7</v>
      </c>
      <c r="BU34" s="240">
        <v>179</v>
      </c>
    </row>
    <row r="35" spans="2:73" ht="6.75" customHeight="1" thickTop="1" thickBot="1" x14ac:dyDescent="0.25">
      <c r="B35" s="241"/>
      <c r="D35" s="165"/>
      <c r="E35" s="166"/>
      <c r="F35" s="167"/>
      <c r="G35" s="166"/>
      <c r="H35" s="12"/>
      <c r="I35" s="115"/>
      <c r="J35" s="16"/>
      <c r="K35" s="114"/>
      <c r="L35" s="15"/>
      <c r="M35" s="16"/>
      <c r="N35" s="133"/>
      <c r="Q35" s="19"/>
      <c r="R35" s="248"/>
      <c r="S35" s="248"/>
      <c r="T35" s="248"/>
      <c r="U35" s="19"/>
      <c r="X35" s="130"/>
      <c r="Y35" s="15"/>
      <c r="Z35" s="16"/>
      <c r="AA35" s="122"/>
      <c r="AB35" s="15"/>
      <c r="AC35" s="123"/>
      <c r="AD35" s="8"/>
      <c r="AF35" s="165"/>
      <c r="AG35" s="166"/>
      <c r="AH35" s="167"/>
      <c r="AI35" s="166"/>
      <c r="AJ35" s="240"/>
      <c r="AM35" s="240"/>
      <c r="AO35" s="165"/>
      <c r="AP35" s="166"/>
      <c r="AQ35" s="167"/>
      <c r="AR35" s="166"/>
      <c r="AS35" s="12"/>
      <c r="AT35" s="115"/>
      <c r="AU35" s="16"/>
      <c r="AV35" s="114"/>
      <c r="AW35" s="15"/>
      <c r="AX35" s="16"/>
      <c r="AY35" s="133"/>
      <c r="BJ35" s="124"/>
      <c r="BK35" s="8"/>
      <c r="BL35" s="8"/>
      <c r="BM35" s="121"/>
      <c r="BN35" s="8"/>
      <c r="BO35" s="8"/>
      <c r="BQ35" s="165"/>
      <c r="BR35" s="166"/>
      <c r="BS35" s="167"/>
      <c r="BT35" s="166"/>
      <c r="BU35" s="240"/>
    </row>
    <row r="36" spans="2:73" ht="6.75" customHeight="1" thickTop="1" thickBot="1" x14ac:dyDescent="0.25">
      <c r="B36" s="241">
        <v>16</v>
      </c>
      <c r="D36" s="165" t="s">
        <v>85</v>
      </c>
      <c r="E36" s="166" t="s">
        <v>5</v>
      </c>
      <c r="F36" s="167" t="s">
        <v>52</v>
      </c>
      <c r="G36" s="166" t="s">
        <v>7</v>
      </c>
      <c r="H36" s="111"/>
      <c r="I36" s="118"/>
      <c r="J36" s="8"/>
      <c r="K36" s="114"/>
      <c r="L36" s="15"/>
      <c r="M36" s="16"/>
      <c r="N36" s="133"/>
      <c r="Q36" s="19"/>
      <c r="R36" s="248"/>
      <c r="S36" s="248"/>
      <c r="T36" s="248"/>
      <c r="U36" s="19"/>
      <c r="X36" s="130"/>
      <c r="Y36" s="15"/>
      <c r="Z36" s="16"/>
      <c r="AA36" s="122"/>
      <c r="AB36" s="8"/>
      <c r="AC36" s="15"/>
      <c r="AD36" s="18"/>
      <c r="AF36" s="165" t="s">
        <v>86</v>
      </c>
      <c r="AG36" s="166" t="s">
        <v>5</v>
      </c>
      <c r="AH36" s="167" t="s">
        <v>17</v>
      </c>
      <c r="AI36" s="166" t="s">
        <v>7</v>
      </c>
      <c r="AJ36" s="240">
        <v>71</v>
      </c>
      <c r="AM36" s="240">
        <v>125</v>
      </c>
      <c r="AO36" s="165" t="s">
        <v>87</v>
      </c>
      <c r="AP36" s="166" t="s">
        <v>5</v>
      </c>
      <c r="AQ36" s="167" t="s">
        <v>30</v>
      </c>
      <c r="AR36" s="166" t="s">
        <v>7</v>
      </c>
      <c r="AS36" s="111"/>
      <c r="AT36" s="118"/>
      <c r="AU36" s="8"/>
      <c r="AV36" s="114"/>
      <c r="AW36" s="15"/>
      <c r="AX36" s="16"/>
      <c r="AY36" s="133"/>
      <c r="BJ36" s="124"/>
      <c r="BK36" s="8"/>
      <c r="BL36" s="122"/>
      <c r="BM36" s="15"/>
      <c r="BN36" s="16"/>
      <c r="BO36" s="10"/>
      <c r="BQ36" s="165" t="s">
        <v>88</v>
      </c>
      <c r="BR36" s="166" t="s">
        <v>5</v>
      </c>
      <c r="BS36" s="167" t="s">
        <v>29</v>
      </c>
      <c r="BT36" s="166" t="s">
        <v>7</v>
      </c>
      <c r="BU36" s="240">
        <v>180</v>
      </c>
    </row>
    <row r="37" spans="2:73" ht="6.75" customHeight="1" thickTop="1" thickBot="1" x14ac:dyDescent="0.25">
      <c r="B37" s="241"/>
      <c r="D37" s="165"/>
      <c r="E37" s="166"/>
      <c r="F37" s="167"/>
      <c r="G37" s="166"/>
      <c r="H37" s="8"/>
      <c r="I37" s="8"/>
      <c r="J37" s="8"/>
      <c r="K37" s="113"/>
      <c r="L37" s="15"/>
      <c r="M37" s="16"/>
      <c r="N37" s="133"/>
      <c r="Q37" s="19"/>
      <c r="R37" s="248"/>
      <c r="S37" s="248"/>
      <c r="T37" s="248"/>
      <c r="U37" s="19"/>
      <c r="X37" s="130"/>
      <c r="Y37" s="15"/>
      <c r="Z37" s="16"/>
      <c r="AA37" s="121"/>
      <c r="AB37" s="8"/>
      <c r="AC37" s="8"/>
      <c r="AD37" s="11"/>
      <c r="AF37" s="165"/>
      <c r="AG37" s="166"/>
      <c r="AH37" s="167"/>
      <c r="AI37" s="166"/>
      <c r="AJ37" s="240"/>
      <c r="AM37" s="240"/>
      <c r="AO37" s="165"/>
      <c r="AP37" s="166"/>
      <c r="AQ37" s="167"/>
      <c r="AR37" s="166"/>
      <c r="AS37" s="8"/>
      <c r="AT37" s="8"/>
      <c r="AU37" s="8"/>
      <c r="AV37" s="113"/>
      <c r="AW37" s="15"/>
      <c r="AX37" s="16"/>
      <c r="AY37" s="133"/>
      <c r="BJ37" s="124"/>
      <c r="BK37" s="8"/>
      <c r="BL37" s="122"/>
      <c r="BM37" s="15"/>
      <c r="BN37" s="115"/>
      <c r="BO37" s="14"/>
      <c r="BQ37" s="165"/>
      <c r="BR37" s="166"/>
      <c r="BS37" s="167"/>
      <c r="BT37" s="166"/>
      <c r="BU37" s="240"/>
    </row>
    <row r="38" spans="2:73" ht="6.75" customHeight="1" thickTop="1" thickBot="1" x14ac:dyDescent="0.25">
      <c r="B38" s="241">
        <v>17</v>
      </c>
      <c r="D38" s="165" t="s">
        <v>89</v>
      </c>
      <c r="E38" s="166" t="s">
        <v>5</v>
      </c>
      <c r="F38" s="167" t="s">
        <v>42</v>
      </c>
      <c r="G38" s="166" t="s">
        <v>7</v>
      </c>
      <c r="H38" s="111"/>
      <c r="I38" s="8"/>
      <c r="J38" s="15"/>
      <c r="K38" s="17"/>
      <c r="L38" s="17"/>
      <c r="M38" s="16"/>
      <c r="N38" s="133"/>
      <c r="Q38" s="19"/>
      <c r="R38" s="248"/>
      <c r="S38" s="248"/>
      <c r="T38" s="248"/>
      <c r="U38" s="19"/>
      <c r="X38" s="130"/>
      <c r="Y38" s="15"/>
      <c r="Z38" s="17"/>
      <c r="AA38" s="17"/>
      <c r="AB38" s="16"/>
      <c r="AC38" s="8"/>
      <c r="AD38" s="10"/>
      <c r="AF38" s="165" t="s">
        <v>90</v>
      </c>
      <c r="AG38" s="166" t="s">
        <v>5</v>
      </c>
      <c r="AH38" s="167" t="s">
        <v>42</v>
      </c>
      <c r="AI38" s="166" t="s">
        <v>7</v>
      </c>
      <c r="AJ38" s="240">
        <v>72</v>
      </c>
      <c r="AM38" s="240">
        <v>126</v>
      </c>
      <c r="AO38" s="165" t="s">
        <v>91</v>
      </c>
      <c r="AP38" s="166" t="s">
        <v>5</v>
      </c>
      <c r="AQ38" s="167" t="s">
        <v>23</v>
      </c>
      <c r="AR38" s="166" t="s">
        <v>7</v>
      </c>
      <c r="AS38" s="111"/>
      <c r="AT38" s="8"/>
      <c r="AU38" s="15"/>
      <c r="AV38" s="17"/>
      <c r="AW38" s="17"/>
      <c r="AX38" s="16"/>
      <c r="AY38" s="133"/>
      <c r="BJ38" s="124"/>
      <c r="BK38" s="8"/>
      <c r="BL38" s="122"/>
      <c r="BM38" s="8"/>
      <c r="BN38" s="126"/>
      <c r="BO38" s="111"/>
      <c r="BQ38" s="165" t="s">
        <v>92</v>
      </c>
      <c r="BR38" s="166" t="s">
        <v>5</v>
      </c>
      <c r="BS38" s="167" t="s">
        <v>37</v>
      </c>
      <c r="BT38" s="166" t="s">
        <v>7</v>
      </c>
      <c r="BU38" s="240">
        <v>181</v>
      </c>
    </row>
    <row r="39" spans="2:73" ht="6.75" customHeight="1" thickTop="1" thickBot="1" x14ac:dyDescent="0.25">
      <c r="B39" s="241"/>
      <c r="D39" s="165"/>
      <c r="E39" s="166"/>
      <c r="F39" s="167"/>
      <c r="G39" s="166"/>
      <c r="H39" s="8"/>
      <c r="I39" s="113"/>
      <c r="J39" s="15"/>
      <c r="K39" s="17"/>
      <c r="L39" s="17"/>
      <c r="M39" s="16"/>
      <c r="N39" s="133"/>
      <c r="Q39" s="9"/>
      <c r="R39" s="248"/>
      <c r="S39" s="248"/>
      <c r="T39" s="248"/>
      <c r="U39" s="9"/>
      <c r="X39" s="130"/>
      <c r="Y39" s="15"/>
      <c r="Z39" s="17"/>
      <c r="AA39" s="17"/>
      <c r="AB39" s="16"/>
      <c r="AC39" s="117"/>
      <c r="AD39" s="14"/>
      <c r="AF39" s="165"/>
      <c r="AG39" s="166"/>
      <c r="AH39" s="167"/>
      <c r="AI39" s="166"/>
      <c r="AJ39" s="240"/>
      <c r="AM39" s="240"/>
      <c r="AO39" s="165"/>
      <c r="AP39" s="166"/>
      <c r="AQ39" s="167"/>
      <c r="AR39" s="166"/>
      <c r="AS39" s="8"/>
      <c r="AT39" s="113"/>
      <c r="AU39" s="15"/>
      <c r="AV39" s="17"/>
      <c r="AW39" s="17"/>
      <c r="AX39" s="16"/>
      <c r="AY39" s="133"/>
      <c r="BJ39" s="124"/>
      <c r="BK39" s="8"/>
      <c r="BL39" s="121"/>
      <c r="BM39" s="8"/>
      <c r="BN39" s="8"/>
      <c r="BO39" s="8"/>
      <c r="BQ39" s="165"/>
      <c r="BR39" s="166"/>
      <c r="BS39" s="167"/>
      <c r="BT39" s="166"/>
      <c r="BU39" s="240"/>
    </row>
    <row r="40" spans="2:73" ht="6.75" customHeight="1" thickTop="1" thickBot="1" x14ac:dyDescent="0.25">
      <c r="B40" s="241">
        <v>18</v>
      </c>
      <c r="D40" s="165" t="s">
        <v>93</v>
      </c>
      <c r="E40" s="166" t="s">
        <v>5</v>
      </c>
      <c r="F40" s="167" t="s">
        <v>19</v>
      </c>
      <c r="G40" s="166" t="s">
        <v>7</v>
      </c>
      <c r="H40" s="13"/>
      <c r="I40" s="17"/>
      <c r="J40" s="17"/>
      <c r="K40" s="17"/>
      <c r="L40" s="17"/>
      <c r="M40" s="16"/>
      <c r="N40" s="133"/>
      <c r="Q40" s="9"/>
      <c r="R40" s="248"/>
      <c r="S40" s="248"/>
      <c r="T40" s="248"/>
      <c r="U40" s="9"/>
      <c r="X40" s="130"/>
      <c r="Y40" s="15"/>
      <c r="Z40" s="17"/>
      <c r="AA40" s="17"/>
      <c r="AB40" s="17"/>
      <c r="AC40" s="125"/>
      <c r="AD40" s="111"/>
      <c r="AF40" s="165" t="s">
        <v>94</v>
      </c>
      <c r="AG40" s="166" t="s">
        <v>5</v>
      </c>
      <c r="AH40" s="167" t="s">
        <v>14</v>
      </c>
      <c r="AI40" s="166" t="s">
        <v>7</v>
      </c>
      <c r="AJ40" s="240">
        <v>73</v>
      </c>
      <c r="AM40" s="240">
        <v>127</v>
      </c>
      <c r="AO40" s="165" t="s">
        <v>95</v>
      </c>
      <c r="AP40" s="166" t="s">
        <v>5</v>
      </c>
      <c r="AQ40" s="167" t="s">
        <v>17</v>
      </c>
      <c r="AR40" s="166" t="s">
        <v>7</v>
      </c>
      <c r="AS40" s="13"/>
      <c r="AT40" s="17"/>
      <c r="AU40" s="17"/>
      <c r="AV40" s="17"/>
      <c r="AW40" s="17"/>
      <c r="AX40" s="16"/>
      <c r="AY40" s="133"/>
      <c r="BJ40" s="124"/>
      <c r="BK40" s="15"/>
      <c r="BL40" s="17"/>
      <c r="BM40" s="16"/>
      <c r="BN40" s="8"/>
      <c r="BO40" s="10"/>
      <c r="BQ40" s="165" t="s">
        <v>96</v>
      </c>
      <c r="BR40" s="166" t="s">
        <v>5</v>
      </c>
      <c r="BS40" s="167" t="s">
        <v>47</v>
      </c>
      <c r="BT40" s="166" t="s">
        <v>7</v>
      </c>
      <c r="BU40" s="240">
        <v>182</v>
      </c>
    </row>
    <row r="41" spans="2:73" ht="6.75" customHeight="1" thickTop="1" thickBot="1" x14ac:dyDescent="0.25">
      <c r="B41" s="241"/>
      <c r="D41" s="165"/>
      <c r="E41" s="166"/>
      <c r="F41" s="167"/>
      <c r="G41" s="166"/>
      <c r="H41" s="8"/>
      <c r="I41" s="15"/>
      <c r="J41" s="115"/>
      <c r="K41" s="17"/>
      <c r="L41" s="17"/>
      <c r="M41" s="16"/>
      <c r="N41" s="133"/>
      <c r="Q41" s="9"/>
      <c r="R41" s="247" t="s">
        <v>364</v>
      </c>
      <c r="S41" s="247"/>
      <c r="T41" s="247"/>
      <c r="U41" s="9"/>
      <c r="X41" s="130"/>
      <c r="Y41" s="15"/>
      <c r="Z41" s="17"/>
      <c r="AA41" s="17"/>
      <c r="AB41" s="115"/>
      <c r="AC41" s="16"/>
      <c r="AD41" s="8"/>
      <c r="AF41" s="165"/>
      <c r="AG41" s="166"/>
      <c r="AH41" s="167"/>
      <c r="AI41" s="166"/>
      <c r="AJ41" s="240"/>
      <c r="AM41" s="240"/>
      <c r="AO41" s="165"/>
      <c r="AP41" s="166"/>
      <c r="AQ41" s="167"/>
      <c r="AR41" s="166"/>
      <c r="AS41" s="8"/>
      <c r="AT41" s="15"/>
      <c r="AU41" s="115"/>
      <c r="AV41" s="17"/>
      <c r="AW41" s="17"/>
      <c r="AX41" s="16"/>
      <c r="AY41" s="133"/>
      <c r="BJ41" s="124"/>
      <c r="BK41" s="15"/>
      <c r="BL41" s="17"/>
      <c r="BM41" s="16"/>
      <c r="BN41" s="117"/>
      <c r="BO41" s="14"/>
      <c r="BQ41" s="165"/>
      <c r="BR41" s="166"/>
      <c r="BS41" s="167"/>
      <c r="BT41" s="166"/>
      <c r="BU41" s="240"/>
    </row>
    <row r="42" spans="2:73" ht="6.75" customHeight="1" thickTop="1" thickBot="1" x14ac:dyDescent="0.25">
      <c r="B42" s="241">
        <v>19</v>
      </c>
      <c r="D42" s="165" t="s">
        <v>97</v>
      </c>
      <c r="E42" s="166" t="s">
        <v>5</v>
      </c>
      <c r="F42" s="167" t="s">
        <v>14</v>
      </c>
      <c r="G42" s="166" t="s">
        <v>7</v>
      </c>
      <c r="H42" s="8"/>
      <c r="I42" s="8"/>
      <c r="J42" s="118"/>
      <c r="K42" s="15"/>
      <c r="L42" s="17"/>
      <c r="M42" s="16"/>
      <c r="N42" s="133"/>
      <c r="Q42" s="9"/>
      <c r="R42" s="247"/>
      <c r="S42" s="247"/>
      <c r="T42" s="247"/>
      <c r="U42" s="9"/>
      <c r="X42" s="130"/>
      <c r="Y42" s="15"/>
      <c r="Z42" s="17"/>
      <c r="AA42" s="16"/>
      <c r="AB42" s="126"/>
      <c r="AC42" s="8"/>
      <c r="AD42" s="10"/>
      <c r="AF42" s="165" t="s">
        <v>98</v>
      </c>
      <c r="AG42" s="166" t="s">
        <v>5</v>
      </c>
      <c r="AH42" s="167" t="s">
        <v>30</v>
      </c>
      <c r="AI42" s="166" t="s">
        <v>7</v>
      </c>
      <c r="AJ42" s="240">
        <v>74</v>
      </c>
      <c r="AM42" s="240">
        <v>128</v>
      </c>
      <c r="AO42" s="165" t="s">
        <v>99</v>
      </c>
      <c r="AP42" s="166" t="s">
        <v>5</v>
      </c>
      <c r="AQ42" s="167" t="s">
        <v>60</v>
      </c>
      <c r="AR42" s="166" t="s">
        <v>7</v>
      </c>
      <c r="AS42" s="111"/>
      <c r="AT42" s="8"/>
      <c r="AU42" s="118"/>
      <c r="AV42" s="15"/>
      <c r="AW42" s="17"/>
      <c r="AX42" s="16"/>
      <c r="AY42" s="133"/>
      <c r="BJ42" s="124"/>
      <c r="BK42" s="15"/>
      <c r="BL42" s="17"/>
      <c r="BM42" s="17"/>
      <c r="BN42" s="125"/>
      <c r="BO42" s="111"/>
      <c r="BQ42" s="165" t="s">
        <v>100</v>
      </c>
      <c r="BR42" s="166" t="s">
        <v>5</v>
      </c>
      <c r="BS42" s="167" t="s">
        <v>19</v>
      </c>
      <c r="BT42" s="166" t="s">
        <v>7</v>
      </c>
      <c r="BU42" s="240">
        <v>183</v>
      </c>
    </row>
    <row r="43" spans="2:73" ht="6.75" customHeight="1" thickTop="1" thickBot="1" x14ac:dyDescent="0.25">
      <c r="B43" s="241"/>
      <c r="D43" s="165"/>
      <c r="E43" s="166"/>
      <c r="F43" s="167"/>
      <c r="G43" s="166"/>
      <c r="H43" s="12"/>
      <c r="I43" s="112"/>
      <c r="J43" s="114"/>
      <c r="K43" s="15"/>
      <c r="L43" s="17"/>
      <c r="M43" s="16"/>
      <c r="N43" s="133"/>
      <c r="Q43" s="9"/>
      <c r="R43" s="247"/>
      <c r="S43" s="247"/>
      <c r="T43" s="247"/>
      <c r="U43" s="9"/>
      <c r="X43" s="130"/>
      <c r="Y43" s="15"/>
      <c r="Z43" s="17"/>
      <c r="AA43" s="16"/>
      <c r="AB43" s="122"/>
      <c r="AC43" s="117"/>
      <c r="AD43" s="14"/>
      <c r="AF43" s="165"/>
      <c r="AG43" s="166"/>
      <c r="AH43" s="167"/>
      <c r="AI43" s="166"/>
      <c r="AJ43" s="240"/>
      <c r="AM43" s="240"/>
      <c r="AO43" s="165"/>
      <c r="AP43" s="166"/>
      <c r="AQ43" s="167"/>
      <c r="AR43" s="166"/>
      <c r="AS43" s="8"/>
      <c r="AT43" s="113"/>
      <c r="AU43" s="114"/>
      <c r="AV43" s="15"/>
      <c r="AW43" s="17"/>
      <c r="AX43" s="16"/>
      <c r="AY43" s="133"/>
      <c r="BJ43" s="124"/>
      <c r="BK43" s="15"/>
      <c r="BL43" s="17"/>
      <c r="BM43" s="115"/>
      <c r="BN43" s="16"/>
      <c r="BO43" s="8"/>
      <c r="BQ43" s="165"/>
      <c r="BR43" s="166"/>
      <c r="BS43" s="167"/>
      <c r="BT43" s="166"/>
      <c r="BU43" s="240"/>
    </row>
    <row r="44" spans="2:73" ht="6.75" customHeight="1" thickTop="1" thickBot="1" x14ac:dyDescent="0.25">
      <c r="B44" s="241">
        <v>20</v>
      </c>
      <c r="D44" s="165" t="s">
        <v>101</v>
      </c>
      <c r="E44" s="166" t="s">
        <v>5</v>
      </c>
      <c r="F44" s="167" t="s">
        <v>102</v>
      </c>
      <c r="G44" s="166" t="s">
        <v>7</v>
      </c>
      <c r="H44" s="111"/>
      <c r="I44" s="118"/>
      <c r="J44" s="8"/>
      <c r="K44" s="15"/>
      <c r="L44" s="17"/>
      <c r="M44" s="16"/>
      <c r="N44" s="133"/>
      <c r="Q44" s="9"/>
      <c r="R44" s="247"/>
      <c r="S44" s="247"/>
      <c r="T44" s="247"/>
      <c r="U44" s="9"/>
      <c r="X44" s="130"/>
      <c r="Y44" s="15"/>
      <c r="Z44" s="17"/>
      <c r="AA44" s="16"/>
      <c r="AB44" s="8"/>
      <c r="AC44" s="126"/>
      <c r="AD44" s="111"/>
      <c r="AF44" s="165" t="s">
        <v>103</v>
      </c>
      <c r="AG44" s="166" t="s">
        <v>5</v>
      </c>
      <c r="AH44" s="167" t="s">
        <v>27</v>
      </c>
      <c r="AI44" s="166" t="s">
        <v>7</v>
      </c>
      <c r="AJ44" s="240">
        <v>75</v>
      </c>
      <c r="AM44" s="240">
        <v>129</v>
      </c>
      <c r="AO44" s="165" t="s">
        <v>104</v>
      </c>
      <c r="AP44" s="166" t="s">
        <v>5</v>
      </c>
      <c r="AQ44" s="167" t="s">
        <v>12</v>
      </c>
      <c r="AR44" s="166" t="s">
        <v>7</v>
      </c>
      <c r="AS44" s="13"/>
      <c r="AT44" s="8"/>
      <c r="AU44" s="8"/>
      <c r="AV44" s="15"/>
      <c r="AW44" s="17"/>
      <c r="AX44" s="16"/>
      <c r="AY44" s="133"/>
      <c r="BJ44" s="124"/>
      <c r="BK44" s="15"/>
      <c r="BL44" s="16"/>
      <c r="BM44" s="126"/>
      <c r="BN44" s="8"/>
      <c r="BO44" s="10"/>
      <c r="BQ44" s="165" t="s">
        <v>105</v>
      </c>
      <c r="BR44" s="166" t="s">
        <v>5</v>
      </c>
      <c r="BS44" s="167" t="s">
        <v>64</v>
      </c>
      <c r="BT44" s="166" t="s">
        <v>7</v>
      </c>
      <c r="BU44" s="240">
        <v>184</v>
      </c>
    </row>
    <row r="45" spans="2:73" ht="6.75" customHeight="1" thickTop="1" thickBot="1" x14ac:dyDescent="0.25">
      <c r="B45" s="241"/>
      <c r="D45" s="165"/>
      <c r="E45" s="166"/>
      <c r="F45" s="167"/>
      <c r="G45" s="166"/>
      <c r="H45" s="8"/>
      <c r="I45" s="8"/>
      <c r="J45" s="8"/>
      <c r="K45" s="15"/>
      <c r="L45" s="115"/>
      <c r="M45" s="16"/>
      <c r="N45" s="133"/>
      <c r="Q45" s="9"/>
      <c r="R45" s="247"/>
      <c r="S45" s="247"/>
      <c r="T45" s="247"/>
      <c r="U45" s="9"/>
      <c r="X45" s="130"/>
      <c r="Y45" s="15"/>
      <c r="Z45" s="115"/>
      <c r="AA45" s="16"/>
      <c r="AB45" s="8"/>
      <c r="AC45" s="8"/>
      <c r="AD45" s="8"/>
      <c r="AF45" s="165"/>
      <c r="AG45" s="166"/>
      <c r="AH45" s="167"/>
      <c r="AI45" s="166"/>
      <c r="AJ45" s="240"/>
      <c r="AM45" s="240"/>
      <c r="AO45" s="165"/>
      <c r="AP45" s="166"/>
      <c r="AQ45" s="167"/>
      <c r="AR45" s="166"/>
      <c r="AS45" s="8"/>
      <c r="AT45" s="8"/>
      <c r="AU45" s="8"/>
      <c r="AV45" s="15"/>
      <c r="AW45" s="115"/>
      <c r="AX45" s="16"/>
      <c r="AY45" s="133"/>
      <c r="BJ45" s="124"/>
      <c r="BK45" s="15"/>
      <c r="BL45" s="16"/>
      <c r="BM45" s="122"/>
      <c r="BN45" s="117"/>
      <c r="BO45" s="14"/>
      <c r="BQ45" s="165"/>
      <c r="BR45" s="166"/>
      <c r="BS45" s="167"/>
      <c r="BT45" s="166"/>
      <c r="BU45" s="240"/>
    </row>
    <row r="46" spans="2:73" ht="6.75" customHeight="1" thickTop="1" thickBot="1" x14ac:dyDescent="0.25">
      <c r="B46" s="241">
        <v>21</v>
      </c>
      <c r="D46" s="165" t="s">
        <v>39</v>
      </c>
      <c r="E46" s="166" t="s">
        <v>5</v>
      </c>
      <c r="F46" s="167" t="s">
        <v>37</v>
      </c>
      <c r="G46" s="166" t="s">
        <v>7</v>
      </c>
      <c r="H46" s="111"/>
      <c r="I46" s="8"/>
      <c r="J46" s="8"/>
      <c r="K46" s="8"/>
      <c r="L46" s="118"/>
      <c r="M46" s="8"/>
      <c r="N46" s="133"/>
      <c r="Q46" s="9"/>
      <c r="R46" s="247"/>
      <c r="S46" s="247"/>
      <c r="T46" s="247"/>
      <c r="U46" s="9"/>
      <c r="X46" s="130"/>
      <c r="Y46" s="8"/>
      <c r="Z46" s="126"/>
      <c r="AA46" s="8"/>
      <c r="AB46" s="8"/>
      <c r="AC46" s="8"/>
      <c r="AD46" s="111"/>
      <c r="AF46" s="165" t="s">
        <v>106</v>
      </c>
      <c r="AG46" s="166" t="s">
        <v>5</v>
      </c>
      <c r="AH46" s="167" t="s">
        <v>107</v>
      </c>
      <c r="AI46" s="166" t="s">
        <v>7</v>
      </c>
      <c r="AJ46" s="240">
        <v>76</v>
      </c>
      <c r="AM46" s="240">
        <v>130</v>
      </c>
      <c r="AO46" s="165" t="s">
        <v>78</v>
      </c>
      <c r="AP46" s="166" t="s">
        <v>5</v>
      </c>
      <c r="AQ46" s="167" t="s">
        <v>21</v>
      </c>
      <c r="AR46" s="166" t="s">
        <v>7</v>
      </c>
      <c r="AS46" s="8"/>
      <c r="AT46" s="8"/>
      <c r="AU46" s="8"/>
      <c r="AV46" s="8"/>
      <c r="AW46" s="118"/>
      <c r="AX46" s="8"/>
      <c r="AY46" s="133"/>
      <c r="BJ46" s="124"/>
      <c r="BK46" s="15"/>
      <c r="BL46" s="16"/>
      <c r="BM46" s="8"/>
      <c r="BN46" s="126"/>
      <c r="BO46" s="111"/>
      <c r="BQ46" s="165" t="s">
        <v>108</v>
      </c>
      <c r="BR46" s="166" t="s">
        <v>5</v>
      </c>
      <c r="BS46" s="167" t="s">
        <v>45</v>
      </c>
      <c r="BT46" s="166" t="s">
        <v>7</v>
      </c>
      <c r="BU46" s="240">
        <v>185</v>
      </c>
    </row>
    <row r="47" spans="2:73" ht="6.75" customHeight="1" thickTop="1" thickBot="1" x14ac:dyDescent="0.25">
      <c r="B47" s="241"/>
      <c r="D47" s="165"/>
      <c r="E47" s="166"/>
      <c r="F47" s="167"/>
      <c r="G47" s="166"/>
      <c r="H47" s="8"/>
      <c r="I47" s="113"/>
      <c r="J47" s="8"/>
      <c r="K47" s="8"/>
      <c r="L47" s="114"/>
      <c r="M47" s="8"/>
      <c r="N47" s="133"/>
      <c r="Q47" s="9"/>
      <c r="R47" s="247"/>
      <c r="S47" s="247"/>
      <c r="T47" s="247"/>
      <c r="U47" s="9"/>
      <c r="X47" s="130"/>
      <c r="Y47" s="8"/>
      <c r="Z47" s="122"/>
      <c r="AA47" s="8"/>
      <c r="AB47" s="8"/>
      <c r="AC47" s="121"/>
      <c r="AD47" s="8"/>
      <c r="AF47" s="165"/>
      <c r="AG47" s="166"/>
      <c r="AH47" s="167"/>
      <c r="AI47" s="166"/>
      <c r="AJ47" s="240"/>
      <c r="AM47" s="240"/>
      <c r="AO47" s="165"/>
      <c r="AP47" s="166"/>
      <c r="AQ47" s="167"/>
      <c r="AR47" s="166"/>
      <c r="AS47" s="12"/>
      <c r="AT47" s="112"/>
      <c r="AU47" s="8"/>
      <c r="AV47" s="8"/>
      <c r="AW47" s="114"/>
      <c r="AX47" s="8"/>
      <c r="AY47" s="133"/>
      <c r="BJ47" s="124"/>
      <c r="BK47" s="117"/>
      <c r="BL47" s="16"/>
      <c r="BM47" s="8"/>
      <c r="BN47" s="8"/>
      <c r="BO47" s="8"/>
      <c r="BQ47" s="165"/>
      <c r="BR47" s="166"/>
      <c r="BS47" s="167"/>
      <c r="BT47" s="166"/>
      <c r="BU47" s="240"/>
    </row>
    <row r="48" spans="2:73" ht="6.75" customHeight="1" thickTop="1" thickBot="1" x14ac:dyDescent="0.25">
      <c r="B48" s="241">
        <v>22</v>
      </c>
      <c r="D48" s="165" t="s">
        <v>109</v>
      </c>
      <c r="E48" s="166" t="s">
        <v>5</v>
      </c>
      <c r="F48" s="167" t="s">
        <v>14</v>
      </c>
      <c r="G48" s="166" t="s">
        <v>7</v>
      </c>
      <c r="H48" s="13"/>
      <c r="I48" s="16"/>
      <c r="J48" s="114"/>
      <c r="K48" s="8"/>
      <c r="L48" s="114"/>
      <c r="M48" s="8"/>
      <c r="N48" s="133"/>
      <c r="Q48" s="9"/>
      <c r="R48" s="247"/>
      <c r="S48" s="247"/>
      <c r="T48" s="247"/>
      <c r="U48" s="9"/>
      <c r="X48" s="130"/>
      <c r="Y48" s="8"/>
      <c r="Z48" s="122"/>
      <c r="AA48" s="8"/>
      <c r="AB48" s="122"/>
      <c r="AC48" s="15"/>
      <c r="AD48" s="18"/>
      <c r="AF48" s="165" t="s">
        <v>110</v>
      </c>
      <c r="AG48" s="166" t="s">
        <v>5</v>
      </c>
      <c r="AH48" s="167" t="s">
        <v>60</v>
      </c>
      <c r="AI48" s="166" t="s">
        <v>7</v>
      </c>
      <c r="AJ48" s="240">
        <v>77</v>
      </c>
      <c r="AM48" s="240">
        <v>131</v>
      </c>
      <c r="AO48" s="165" t="s">
        <v>13</v>
      </c>
      <c r="AP48" s="166" t="s">
        <v>5</v>
      </c>
      <c r="AQ48" s="167" t="s">
        <v>111</v>
      </c>
      <c r="AR48" s="166" t="s">
        <v>7</v>
      </c>
      <c r="AS48" s="111"/>
      <c r="AT48" s="120"/>
      <c r="AU48" s="8"/>
      <c r="AV48" s="8"/>
      <c r="AW48" s="114"/>
      <c r="AX48" s="8"/>
      <c r="AY48" s="133"/>
      <c r="BJ48" s="16"/>
      <c r="BK48" s="126"/>
      <c r="BL48" s="8"/>
      <c r="BM48" s="8"/>
      <c r="BN48" s="8"/>
      <c r="BO48" s="111"/>
      <c r="BQ48" s="165" t="s">
        <v>112</v>
      </c>
      <c r="BR48" s="166" t="s">
        <v>5</v>
      </c>
      <c r="BS48" s="167" t="s">
        <v>14</v>
      </c>
      <c r="BT48" s="166" t="s">
        <v>7</v>
      </c>
      <c r="BU48" s="240">
        <v>186</v>
      </c>
    </row>
    <row r="49" spans="1:74" ht="6.75" customHeight="1" thickTop="1" thickBot="1" x14ac:dyDescent="0.25">
      <c r="B49" s="241"/>
      <c r="D49" s="165"/>
      <c r="E49" s="166"/>
      <c r="F49" s="167"/>
      <c r="G49" s="166"/>
      <c r="H49" s="8"/>
      <c r="I49" s="8"/>
      <c r="J49" s="113"/>
      <c r="K49" s="8"/>
      <c r="L49" s="114"/>
      <c r="M49" s="8"/>
      <c r="N49" s="133"/>
      <c r="Q49" s="9"/>
      <c r="R49" s="247"/>
      <c r="S49" s="247"/>
      <c r="T49" s="247"/>
      <c r="U49" s="9"/>
      <c r="X49" s="130"/>
      <c r="Y49" s="8"/>
      <c r="Z49" s="122"/>
      <c r="AA49" s="8"/>
      <c r="AB49" s="121"/>
      <c r="AC49" s="8"/>
      <c r="AD49" s="11"/>
      <c r="AF49" s="165"/>
      <c r="AG49" s="166"/>
      <c r="AH49" s="167"/>
      <c r="AI49" s="166"/>
      <c r="AJ49" s="240"/>
      <c r="AM49" s="240"/>
      <c r="AO49" s="165"/>
      <c r="AP49" s="166"/>
      <c r="AQ49" s="167"/>
      <c r="AR49" s="166"/>
      <c r="AS49" s="8"/>
      <c r="AT49" s="15"/>
      <c r="AU49" s="112"/>
      <c r="AV49" s="8"/>
      <c r="AW49" s="114"/>
      <c r="AX49" s="8"/>
      <c r="AY49" s="133"/>
      <c r="BJ49" s="16"/>
      <c r="BK49" s="122"/>
      <c r="BL49" s="8"/>
      <c r="BM49" s="8"/>
      <c r="BN49" s="121"/>
      <c r="BO49" s="8"/>
      <c r="BQ49" s="165"/>
      <c r="BR49" s="166"/>
      <c r="BS49" s="167"/>
      <c r="BT49" s="166"/>
      <c r="BU49" s="240"/>
    </row>
    <row r="50" spans="1:74" ht="6.75" customHeight="1" thickTop="1" thickBot="1" x14ac:dyDescent="0.25">
      <c r="B50" s="241">
        <v>23</v>
      </c>
      <c r="D50" s="165" t="s">
        <v>113</v>
      </c>
      <c r="E50" s="166" t="s">
        <v>5</v>
      </c>
      <c r="F50" s="167" t="s">
        <v>40</v>
      </c>
      <c r="G50" s="166" t="s">
        <v>7</v>
      </c>
      <c r="H50" s="111"/>
      <c r="I50" s="15"/>
      <c r="J50" s="17"/>
      <c r="K50" s="16"/>
      <c r="L50" s="114"/>
      <c r="M50" s="8"/>
      <c r="N50" s="133"/>
      <c r="Q50" s="9"/>
      <c r="R50" s="247"/>
      <c r="S50" s="247"/>
      <c r="T50" s="247"/>
      <c r="U50" s="9"/>
      <c r="X50" s="130"/>
      <c r="Y50" s="8"/>
      <c r="Z50" s="122"/>
      <c r="AA50" s="15"/>
      <c r="AB50" s="17"/>
      <c r="AC50" s="16"/>
      <c r="AD50" s="10"/>
      <c r="AF50" s="165" t="s">
        <v>114</v>
      </c>
      <c r="AG50" s="166" t="s">
        <v>5</v>
      </c>
      <c r="AH50" s="167" t="s">
        <v>64</v>
      </c>
      <c r="AI50" s="166" t="s">
        <v>7</v>
      </c>
      <c r="AJ50" s="240">
        <v>78</v>
      </c>
      <c r="AM50" s="240">
        <v>132</v>
      </c>
      <c r="AO50" s="165" t="s">
        <v>48</v>
      </c>
      <c r="AP50" s="166" t="s">
        <v>5</v>
      </c>
      <c r="AQ50" s="167" t="s">
        <v>27</v>
      </c>
      <c r="AR50" s="166" t="s">
        <v>7</v>
      </c>
      <c r="AS50" s="8"/>
      <c r="AT50" s="8"/>
      <c r="AU50" s="120"/>
      <c r="AV50" s="16"/>
      <c r="AW50" s="114"/>
      <c r="AX50" s="8"/>
      <c r="AY50" s="133"/>
      <c r="BJ50" s="16"/>
      <c r="BK50" s="122"/>
      <c r="BL50" s="8"/>
      <c r="BM50" s="122"/>
      <c r="BN50" s="15"/>
      <c r="BO50" s="18"/>
      <c r="BQ50" s="165" t="s">
        <v>115</v>
      </c>
      <c r="BR50" s="166" t="s">
        <v>5</v>
      </c>
      <c r="BS50" s="167" t="s">
        <v>107</v>
      </c>
      <c r="BT50" s="166" t="s">
        <v>7</v>
      </c>
      <c r="BU50" s="240">
        <v>187</v>
      </c>
    </row>
    <row r="51" spans="1:74" ht="6.75" customHeight="1" thickTop="1" thickBot="1" x14ac:dyDescent="0.25">
      <c r="B51" s="241"/>
      <c r="D51" s="165"/>
      <c r="E51" s="166"/>
      <c r="F51" s="167"/>
      <c r="G51" s="166"/>
      <c r="H51" s="8"/>
      <c r="I51" s="116"/>
      <c r="J51" s="17"/>
      <c r="K51" s="16"/>
      <c r="L51" s="114"/>
      <c r="M51" s="8"/>
      <c r="N51" s="133"/>
      <c r="Q51" s="9"/>
      <c r="R51" s="247"/>
      <c r="S51" s="247"/>
      <c r="T51" s="247"/>
      <c r="U51" s="9"/>
      <c r="X51" s="130"/>
      <c r="Y51" s="8"/>
      <c r="Z51" s="122"/>
      <c r="AA51" s="15"/>
      <c r="AB51" s="17"/>
      <c r="AC51" s="115"/>
      <c r="AD51" s="14"/>
      <c r="AF51" s="165"/>
      <c r="AG51" s="166"/>
      <c r="AH51" s="167"/>
      <c r="AI51" s="166"/>
      <c r="AJ51" s="240"/>
      <c r="AM51" s="240"/>
      <c r="AO51" s="165"/>
      <c r="AP51" s="166"/>
      <c r="AQ51" s="167"/>
      <c r="AR51" s="166"/>
      <c r="AS51" s="12"/>
      <c r="AT51" s="112"/>
      <c r="AU51" s="119"/>
      <c r="AV51" s="16"/>
      <c r="AW51" s="114"/>
      <c r="AX51" s="8"/>
      <c r="AY51" s="133"/>
      <c r="BJ51" s="16"/>
      <c r="BK51" s="122"/>
      <c r="BL51" s="8"/>
      <c r="BM51" s="121"/>
      <c r="BN51" s="8"/>
      <c r="BO51" s="11"/>
      <c r="BQ51" s="165"/>
      <c r="BR51" s="166"/>
      <c r="BS51" s="167"/>
      <c r="BT51" s="166"/>
      <c r="BU51" s="240"/>
    </row>
    <row r="52" spans="1:74" ht="6.75" customHeight="1" thickTop="1" thickBot="1" x14ac:dyDescent="0.25">
      <c r="B52" s="241">
        <v>24</v>
      </c>
      <c r="D52" s="165" t="s">
        <v>116</v>
      </c>
      <c r="E52" s="166" t="s">
        <v>5</v>
      </c>
      <c r="F52" s="167" t="s">
        <v>21</v>
      </c>
      <c r="G52" s="166" t="s">
        <v>7</v>
      </c>
      <c r="H52" s="13"/>
      <c r="I52" s="8"/>
      <c r="J52" s="15"/>
      <c r="K52" s="16"/>
      <c r="L52" s="114"/>
      <c r="M52" s="8"/>
      <c r="N52" s="133"/>
      <c r="Q52" s="9"/>
      <c r="R52" s="247"/>
      <c r="S52" s="247"/>
      <c r="T52" s="247"/>
      <c r="U52" s="9"/>
      <c r="X52" s="130"/>
      <c r="Y52" s="8"/>
      <c r="Z52" s="122"/>
      <c r="AA52" s="15"/>
      <c r="AB52" s="16"/>
      <c r="AC52" s="126"/>
      <c r="AD52" s="111"/>
      <c r="AF52" s="165" t="s">
        <v>53</v>
      </c>
      <c r="AG52" s="166" t="s">
        <v>5</v>
      </c>
      <c r="AH52" s="167" t="s">
        <v>117</v>
      </c>
      <c r="AI52" s="166" t="s">
        <v>7</v>
      </c>
      <c r="AJ52" s="240">
        <v>79</v>
      </c>
      <c r="AM52" s="240">
        <v>133</v>
      </c>
      <c r="AO52" s="165" t="s">
        <v>118</v>
      </c>
      <c r="AP52" s="166" t="s">
        <v>5</v>
      </c>
      <c r="AQ52" s="167" t="s">
        <v>29</v>
      </c>
      <c r="AR52" s="166" t="s">
        <v>7</v>
      </c>
      <c r="AS52" s="111"/>
      <c r="AT52" s="118"/>
      <c r="AU52" s="15"/>
      <c r="AV52" s="16"/>
      <c r="AW52" s="114"/>
      <c r="AX52" s="8"/>
      <c r="AY52" s="133"/>
      <c r="BJ52" s="16"/>
      <c r="BK52" s="122"/>
      <c r="BL52" s="15"/>
      <c r="BM52" s="17"/>
      <c r="BN52" s="16"/>
      <c r="BO52" s="10"/>
      <c r="BQ52" s="165" t="s">
        <v>119</v>
      </c>
      <c r="BR52" s="166" t="s">
        <v>5</v>
      </c>
      <c r="BS52" s="167" t="s">
        <v>15</v>
      </c>
      <c r="BT52" s="166" t="s">
        <v>7</v>
      </c>
      <c r="BU52" s="240">
        <v>188</v>
      </c>
    </row>
    <row r="53" spans="1:74" ht="6.75" customHeight="1" thickTop="1" thickBot="1" x14ac:dyDescent="0.25">
      <c r="B53" s="241"/>
      <c r="D53" s="165"/>
      <c r="E53" s="166"/>
      <c r="F53" s="167"/>
      <c r="G53" s="166"/>
      <c r="H53" s="8"/>
      <c r="I53" s="8"/>
      <c r="J53" s="15"/>
      <c r="K53" s="112"/>
      <c r="L53" s="114"/>
      <c r="M53" s="8"/>
      <c r="N53" s="133"/>
      <c r="Q53" s="9"/>
      <c r="R53" s="247"/>
      <c r="S53" s="247"/>
      <c r="T53" s="247"/>
      <c r="U53" s="9"/>
      <c r="X53" s="130"/>
      <c r="Y53" s="8"/>
      <c r="Z53" s="122"/>
      <c r="AA53" s="117"/>
      <c r="AB53" s="16"/>
      <c r="AC53" s="8"/>
      <c r="AD53" s="8"/>
      <c r="AF53" s="165"/>
      <c r="AG53" s="166"/>
      <c r="AH53" s="167"/>
      <c r="AI53" s="166"/>
      <c r="AJ53" s="240"/>
      <c r="AM53" s="240"/>
      <c r="AO53" s="165"/>
      <c r="AP53" s="166"/>
      <c r="AQ53" s="167"/>
      <c r="AR53" s="166"/>
      <c r="AS53" s="8"/>
      <c r="AT53" s="8"/>
      <c r="AU53" s="15"/>
      <c r="AV53" s="112"/>
      <c r="AW53" s="114"/>
      <c r="AX53" s="8"/>
      <c r="AY53" s="133"/>
      <c r="BJ53" s="16"/>
      <c r="BK53" s="122"/>
      <c r="BL53" s="15"/>
      <c r="BM53" s="17"/>
      <c r="BN53" s="115"/>
      <c r="BO53" s="14"/>
      <c r="BQ53" s="165"/>
      <c r="BR53" s="166"/>
      <c r="BS53" s="167"/>
      <c r="BT53" s="166"/>
      <c r="BU53" s="240"/>
    </row>
    <row r="54" spans="1:74" ht="6.75" customHeight="1" thickTop="1" thickBot="1" x14ac:dyDescent="0.25">
      <c r="B54" s="241">
        <v>25</v>
      </c>
      <c r="D54" s="165" t="s">
        <v>120</v>
      </c>
      <c r="E54" s="166" t="s">
        <v>5</v>
      </c>
      <c r="F54" s="167" t="s">
        <v>47</v>
      </c>
      <c r="G54" s="166" t="s">
        <v>7</v>
      </c>
      <c r="H54" s="8"/>
      <c r="I54" s="8"/>
      <c r="J54" s="8"/>
      <c r="K54" s="118"/>
      <c r="L54" s="8"/>
      <c r="M54" s="8"/>
      <c r="N54" s="133"/>
      <c r="X54" s="130"/>
      <c r="Y54" s="8"/>
      <c r="Z54" s="8"/>
      <c r="AA54" s="126"/>
      <c r="AB54" s="8"/>
      <c r="AC54" s="8"/>
      <c r="AD54" s="10"/>
      <c r="AF54" s="165" t="s">
        <v>121</v>
      </c>
      <c r="AG54" s="166" t="s">
        <v>5</v>
      </c>
      <c r="AH54" s="167" t="s">
        <v>37</v>
      </c>
      <c r="AI54" s="166" t="s">
        <v>7</v>
      </c>
      <c r="AJ54" s="240">
        <v>80</v>
      </c>
      <c r="AM54" s="240">
        <v>134</v>
      </c>
      <c r="AO54" s="165" t="s">
        <v>122</v>
      </c>
      <c r="AP54" s="166" t="s">
        <v>5</v>
      </c>
      <c r="AQ54" s="167" t="s">
        <v>14</v>
      </c>
      <c r="AR54" s="166" t="s">
        <v>7</v>
      </c>
      <c r="AS54" s="8"/>
      <c r="AT54" s="8"/>
      <c r="AU54" s="8"/>
      <c r="AV54" s="118"/>
      <c r="AW54" s="8"/>
      <c r="AX54" s="8"/>
      <c r="AY54" s="133"/>
      <c r="BJ54" s="16"/>
      <c r="BK54" s="122"/>
      <c r="BL54" s="15"/>
      <c r="BM54" s="16"/>
      <c r="BN54" s="126"/>
      <c r="BO54" s="111"/>
      <c r="BQ54" s="165" t="s">
        <v>123</v>
      </c>
      <c r="BR54" s="166" t="s">
        <v>5</v>
      </c>
      <c r="BS54" s="167" t="s">
        <v>124</v>
      </c>
      <c r="BT54" s="166" t="s">
        <v>7</v>
      </c>
      <c r="BU54" s="240">
        <v>189</v>
      </c>
    </row>
    <row r="55" spans="1:74" ht="6.75" customHeight="1" thickTop="1" thickBot="1" x14ac:dyDescent="0.25">
      <c r="B55" s="241"/>
      <c r="D55" s="165"/>
      <c r="E55" s="166"/>
      <c r="F55" s="167"/>
      <c r="G55" s="166"/>
      <c r="H55" s="12"/>
      <c r="I55" s="112"/>
      <c r="J55" s="8"/>
      <c r="K55" s="114"/>
      <c r="L55" s="8"/>
      <c r="M55" s="8"/>
      <c r="N55" s="133"/>
      <c r="X55" s="130"/>
      <c r="Y55" s="8"/>
      <c r="Z55" s="8"/>
      <c r="AA55" s="122"/>
      <c r="AB55" s="8"/>
      <c r="AC55" s="117"/>
      <c r="AD55" s="14"/>
      <c r="AF55" s="165"/>
      <c r="AG55" s="166"/>
      <c r="AH55" s="167"/>
      <c r="AI55" s="166"/>
      <c r="AJ55" s="240"/>
      <c r="AM55" s="240"/>
      <c r="AO55" s="165"/>
      <c r="AP55" s="166"/>
      <c r="AQ55" s="167"/>
      <c r="AR55" s="166"/>
      <c r="AS55" s="12"/>
      <c r="AT55" s="112"/>
      <c r="AU55" s="8"/>
      <c r="AV55" s="114"/>
      <c r="AW55" s="8"/>
      <c r="AX55" s="8"/>
      <c r="AY55" s="133"/>
      <c r="BJ55" s="16"/>
      <c r="BK55" s="122"/>
      <c r="BL55" s="117"/>
      <c r="BM55" s="16"/>
      <c r="BN55" s="8"/>
      <c r="BO55" s="8"/>
      <c r="BQ55" s="165"/>
      <c r="BR55" s="166"/>
      <c r="BS55" s="167"/>
      <c r="BT55" s="166"/>
      <c r="BU55" s="240"/>
    </row>
    <row r="56" spans="1:74" ht="6.75" customHeight="1" thickTop="1" thickBot="1" x14ac:dyDescent="0.25">
      <c r="B56" s="241">
        <v>26</v>
      </c>
      <c r="D56" s="165" t="s">
        <v>125</v>
      </c>
      <c r="E56" s="166" t="s">
        <v>5</v>
      </c>
      <c r="F56" s="167" t="s">
        <v>23</v>
      </c>
      <c r="G56" s="166" t="s">
        <v>7</v>
      </c>
      <c r="H56" s="111"/>
      <c r="I56" s="120"/>
      <c r="J56" s="16"/>
      <c r="K56" s="114"/>
      <c r="L56" s="8"/>
      <c r="M56" s="8"/>
      <c r="N56" s="133"/>
      <c r="O56" s="57"/>
      <c r="Q56" s="20"/>
      <c r="R56" s="21"/>
      <c r="T56" s="20"/>
      <c r="U56" s="21"/>
      <c r="X56" s="130"/>
      <c r="Y56" s="8"/>
      <c r="Z56" s="8"/>
      <c r="AA56" s="122"/>
      <c r="AB56" s="15"/>
      <c r="AC56" s="125"/>
      <c r="AD56" s="111"/>
      <c r="AF56" s="165" t="s">
        <v>126</v>
      </c>
      <c r="AG56" s="166" t="s">
        <v>5</v>
      </c>
      <c r="AH56" s="167" t="s">
        <v>19</v>
      </c>
      <c r="AI56" s="166" t="s">
        <v>7</v>
      </c>
      <c r="AJ56" s="240">
        <v>81</v>
      </c>
      <c r="AM56" s="240">
        <v>135</v>
      </c>
      <c r="AO56" s="165" t="s">
        <v>127</v>
      </c>
      <c r="AP56" s="166" t="s">
        <v>5</v>
      </c>
      <c r="AQ56" s="167" t="s">
        <v>45</v>
      </c>
      <c r="AR56" s="166" t="s">
        <v>7</v>
      </c>
      <c r="AS56" s="111"/>
      <c r="AT56" s="120"/>
      <c r="AU56" s="16"/>
      <c r="AV56" s="114"/>
      <c r="AW56" s="8"/>
      <c r="AX56" s="8"/>
      <c r="AY56" s="133"/>
      <c r="BB56" s="20"/>
      <c r="BC56" s="21"/>
      <c r="BE56" s="20"/>
      <c r="BF56" s="21"/>
      <c r="BJ56" s="16"/>
      <c r="BK56" s="8"/>
      <c r="BL56" s="126"/>
      <c r="BM56" s="8"/>
      <c r="BN56" s="8"/>
      <c r="BO56" s="10"/>
      <c r="BQ56" s="165" t="s">
        <v>128</v>
      </c>
      <c r="BR56" s="166" t="s">
        <v>5</v>
      </c>
      <c r="BS56" s="167" t="s">
        <v>27</v>
      </c>
      <c r="BT56" s="166" t="s">
        <v>7</v>
      </c>
      <c r="BU56" s="240">
        <v>190</v>
      </c>
    </row>
    <row r="57" spans="1:74" ht="6.75" customHeight="1" thickTop="1" thickBot="1" x14ac:dyDescent="0.25">
      <c r="B57" s="241"/>
      <c r="D57" s="165"/>
      <c r="E57" s="166"/>
      <c r="F57" s="167"/>
      <c r="G57" s="166"/>
      <c r="H57" s="8"/>
      <c r="I57" s="15"/>
      <c r="J57" s="112"/>
      <c r="K57" s="114"/>
      <c r="L57" s="8"/>
      <c r="M57" s="8"/>
      <c r="N57" s="134"/>
      <c r="O57" s="173" t="s">
        <v>222</v>
      </c>
      <c r="P57" s="23"/>
      <c r="Q57" s="24"/>
      <c r="R57" s="25"/>
      <c r="S57" s="5"/>
      <c r="T57" s="168" t="s">
        <v>223</v>
      </c>
      <c r="U57" s="23"/>
      <c r="V57" s="24"/>
      <c r="W57" s="25"/>
      <c r="X57" s="131"/>
      <c r="Y57" s="8"/>
      <c r="Z57" s="8"/>
      <c r="AA57" s="122"/>
      <c r="AB57" s="117"/>
      <c r="AC57" s="16"/>
      <c r="AD57" s="8"/>
      <c r="AF57" s="165"/>
      <c r="AG57" s="166"/>
      <c r="AH57" s="167"/>
      <c r="AI57" s="166"/>
      <c r="AJ57" s="240"/>
      <c r="AM57" s="240"/>
      <c r="AO57" s="165"/>
      <c r="AP57" s="166"/>
      <c r="AQ57" s="167"/>
      <c r="AR57" s="166"/>
      <c r="AS57" s="8"/>
      <c r="AT57" s="15"/>
      <c r="AU57" s="112"/>
      <c r="AV57" s="114"/>
      <c r="AW57" s="8"/>
      <c r="AX57" s="8"/>
      <c r="AY57" s="137"/>
      <c r="AZ57" s="168" t="s">
        <v>224</v>
      </c>
      <c r="BA57" s="23"/>
      <c r="BB57" s="24"/>
      <c r="BC57" s="25"/>
      <c r="BD57" s="5"/>
      <c r="BE57" s="168" t="s">
        <v>225</v>
      </c>
      <c r="BF57" s="23"/>
      <c r="BG57" s="24"/>
      <c r="BH57" s="25"/>
      <c r="BJ57" s="16"/>
      <c r="BK57" s="8"/>
      <c r="BL57" s="122"/>
      <c r="BM57" s="8"/>
      <c r="BN57" s="117"/>
      <c r="BO57" s="14"/>
      <c r="BQ57" s="165"/>
      <c r="BR57" s="166"/>
      <c r="BS57" s="167"/>
      <c r="BT57" s="166"/>
      <c r="BU57" s="240"/>
    </row>
    <row r="58" spans="1:74" ht="6.75" customHeight="1" thickTop="1" thickBot="1" x14ac:dyDescent="0.25">
      <c r="B58" s="241">
        <v>27</v>
      </c>
      <c r="D58" s="165" t="s">
        <v>129</v>
      </c>
      <c r="E58" s="166" t="s">
        <v>5</v>
      </c>
      <c r="F58" s="167" t="s">
        <v>73</v>
      </c>
      <c r="G58" s="166" t="s">
        <v>7</v>
      </c>
      <c r="H58" s="111"/>
      <c r="I58" s="111"/>
      <c r="J58" s="118"/>
      <c r="K58" s="8"/>
      <c r="L58" s="8"/>
      <c r="M58" s="8"/>
      <c r="N58" s="134"/>
      <c r="O58" s="174"/>
      <c r="R58" s="26"/>
      <c r="T58" s="169"/>
      <c r="W58" s="26"/>
      <c r="X58" s="131"/>
      <c r="Y58" s="8"/>
      <c r="Z58" s="8"/>
      <c r="AA58" s="8"/>
      <c r="AB58" s="126"/>
      <c r="AC58" s="111"/>
      <c r="AD58" s="111"/>
      <c r="AF58" s="165" t="s">
        <v>130</v>
      </c>
      <c r="AG58" s="166" t="s">
        <v>5</v>
      </c>
      <c r="AH58" s="167" t="s">
        <v>73</v>
      </c>
      <c r="AI58" s="166" t="s">
        <v>7</v>
      </c>
      <c r="AJ58" s="240">
        <v>82</v>
      </c>
      <c r="AK58" s="246" t="s">
        <v>373</v>
      </c>
      <c r="AL58" s="246" t="s">
        <v>373</v>
      </c>
      <c r="AM58" s="240">
        <v>136</v>
      </c>
      <c r="AO58" s="165" t="s">
        <v>131</v>
      </c>
      <c r="AP58" s="166" t="s">
        <v>5</v>
      </c>
      <c r="AQ58" s="167" t="s">
        <v>73</v>
      </c>
      <c r="AR58" s="166" t="s">
        <v>7</v>
      </c>
      <c r="AS58" s="111"/>
      <c r="AT58" s="111"/>
      <c r="AU58" s="118"/>
      <c r="AV58" s="8"/>
      <c r="AW58" s="8"/>
      <c r="AX58" s="8"/>
      <c r="AY58" s="137"/>
      <c r="AZ58" s="169"/>
      <c r="BC58" s="26"/>
      <c r="BE58" s="169"/>
      <c r="BH58" s="26"/>
      <c r="BJ58" s="16"/>
      <c r="BK58" s="8"/>
      <c r="BL58" s="122"/>
      <c r="BM58" s="15"/>
      <c r="BN58" s="125"/>
      <c r="BO58" s="111"/>
      <c r="BQ58" s="165" t="s">
        <v>132</v>
      </c>
      <c r="BR58" s="166" t="s">
        <v>5</v>
      </c>
      <c r="BS58" s="167" t="s">
        <v>52</v>
      </c>
      <c r="BT58" s="166" t="s">
        <v>7</v>
      </c>
      <c r="BU58" s="240">
        <v>191</v>
      </c>
    </row>
    <row r="59" spans="1:74" ht="6.75" customHeight="1" thickTop="1" thickBot="1" x14ac:dyDescent="0.25">
      <c r="B59" s="241"/>
      <c r="D59" s="165"/>
      <c r="E59" s="166"/>
      <c r="F59" s="167"/>
      <c r="G59" s="166"/>
      <c r="H59" s="8"/>
      <c r="I59" s="8"/>
      <c r="J59" s="8"/>
      <c r="K59" s="8"/>
      <c r="L59" s="8"/>
      <c r="M59" s="8"/>
      <c r="N59" s="134"/>
      <c r="O59" s="175" t="s">
        <v>367</v>
      </c>
      <c r="P59" s="171"/>
      <c r="Q59" s="171"/>
      <c r="R59" s="172"/>
      <c r="T59" s="170" t="s">
        <v>368</v>
      </c>
      <c r="U59" s="171"/>
      <c r="V59" s="171"/>
      <c r="W59" s="172"/>
      <c r="X59" s="131"/>
      <c r="Y59" s="8"/>
      <c r="Z59" s="8"/>
      <c r="AA59" s="8"/>
      <c r="AB59" s="8"/>
      <c r="AC59" s="8"/>
      <c r="AD59" s="8"/>
      <c r="AF59" s="165"/>
      <c r="AG59" s="166"/>
      <c r="AH59" s="167"/>
      <c r="AI59" s="166"/>
      <c r="AJ59" s="240"/>
      <c r="AK59" s="246"/>
      <c r="AL59" s="246"/>
      <c r="AM59" s="240"/>
      <c r="AO59" s="165"/>
      <c r="AP59" s="166"/>
      <c r="AQ59" s="167"/>
      <c r="AR59" s="166"/>
      <c r="AS59" s="8"/>
      <c r="AT59" s="8"/>
      <c r="AU59" s="8"/>
      <c r="AV59" s="8"/>
      <c r="AW59" s="8"/>
      <c r="AX59" s="8"/>
      <c r="AY59" s="137"/>
      <c r="AZ59" s="170" t="s">
        <v>370</v>
      </c>
      <c r="BA59" s="171"/>
      <c r="BB59" s="171"/>
      <c r="BC59" s="172"/>
      <c r="BE59" s="170" t="s">
        <v>369</v>
      </c>
      <c r="BF59" s="171"/>
      <c r="BG59" s="171"/>
      <c r="BH59" s="172"/>
      <c r="BJ59" s="16"/>
      <c r="BK59" s="8"/>
      <c r="BL59" s="122"/>
      <c r="BM59" s="117"/>
      <c r="BN59" s="16"/>
      <c r="BO59" s="8"/>
      <c r="BQ59" s="165"/>
      <c r="BR59" s="166"/>
      <c r="BS59" s="167"/>
      <c r="BT59" s="166"/>
      <c r="BU59" s="240"/>
    </row>
    <row r="60" spans="1:74" ht="6.75" customHeight="1" thickTop="1" thickBot="1" x14ac:dyDescent="0.25">
      <c r="A60" s="246" t="s">
        <v>373</v>
      </c>
      <c r="B60" s="241">
        <v>28</v>
      </c>
      <c r="D60" s="165" t="s">
        <v>133</v>
      </c>
      <c r="E60" s="166" t="s">
        <v>5</v>
      </c>
      <c r="F60" s="167" t="s">
        <v>17</v>
      </c>
      <c r="G60" s="166" t="s">
        <v>7</v>
      </c>
      <c r="H60" s="111"/>
      <c r="I60" s="111"/>
      <c r="J60" s="8"/>
      <c r="K60" s="8"/>
      <c r="L60" s="8"/>
      <c r="M60" s="8"/>
      <c r="N60" s="135"/>
      <c r="O60" s="175"/>
      <c r="P60" s="171"/>
      <c r="Q60" s="171"/>
      <c r="R60" s="172"/>
      <c r="S60" s="27"/>
      <c r="T60" s="170"/>
      <c r="U60" s="171"/>
      <c r="V60" s="171"/>
      <c r="W60" s="172"/>
      <c r="X60" s="132"/>
      <c r="Y60" s="8"/>
      <c r="Z60" s="8"/>
      <c r="AA60" s="8"/>
      <c r="AB60" s="8"/>
      <c r="AC60" s="111"/>
      <c r="AD60" s="111"/>
      <c r="AF60" s="165" t="s">
        <v>134</v>
      </c>
      <c r="AG60" s="166" t="s">
        <v>5</v>
      </c>
      <c r="AH60" s="167" t="s">
        <v>73</v>
      </c>
      <c r="AI60" s="166" t="s">
        <v>7</v>
      </c>
      <c r="AJ60" s="240">
        <v>83</v>
      </c>
      <c r="AK60" s="246" t="s">
        <v>373</v>
      </c>
      <c r="AM60" s="240">
        <v>137</v>
      </c>
      <c r="AO60" s="165" t="s">
        <v>62</v>
      </c>
      <c r="AP60" s="166" t="s">
        <v>5</v>
      </c>
      <c r="AQ60" s="167" t="s">
        <v>45</v>
      </c>
      <c r="AR60" s="166" t="s">
        <v>7</v>
      </c>
      <c r="AS60" s="111"/>
      <c r="AT60" s="111"/>
      <c r="AU60" s="8"/>
      <c r="AV60" s="8"/>
      <c r="AW60" s="8"/>
      <c r="AX60" s="8"/>
      <c r="AY60" s="138"/>
      <c r="AZ60" s="170"/>
      <c r="BA60" s="171"/>
      <c r="BB60" s="171"/>
      <c r="BC60" s="172"/>
      <c r="BD60" s="27"/>
      <c r="BE60" s="170"/>
      <c r="BF60" s="171"/>
      <c r="BG60" s="171"/>
      <c r="BH60" s="172"/>
      <c r="BI60" s="129"/>
      <c r="BJ60" s="16"/>
      <c r="BK60" s="8"/>
      <c r="BL60" s="8"/>
      <c r="BM60" s="126"/>
      <c r="BN60" s="111"/>
      <c r="BO60" s="111"/>
      <c r="BQ60" s="165" t="s">
        <v>135</v>
      </c>
      <c r="BR60" s="166" t="s">
        <v>5</v>
      </c>
      <c r="BS60" s="167" t="s">
        <v>23</v>
      </c>
      <c r="BT60" s="166" t="s">
        <v>7</v>
      </c>
      <c r="BU60" s="240">
        <v>192</v>
      </c>
      <c r="BV60" s="246" t="s">
        <v>373</v>
      </c>
    </row>
    <row r="61" spans="1:74" ht="6.75" customHeight="1" thickTop="1" thickBot="1" x14ac:dyDescent="0.25">
      <c r="A61" s="246"/>
      <c r="B61" s="241"/>
      <c r="D61" s="165"/>
      <c r="E61" s="166"/>
      <c r="F61" s="167"/>
      <c r="G61" s="166"/>
      <c r="H61" s="8"/>
      <c r="I61" s="8"/>
      <c r="J61" s="113"/>
      <c r="K61" s="8"/>
      <c r="L61" s="8"/>
      <c r="M61" s="15"/>
      <c r="N61" s="54"/>
      <c r="O61" s="170"/>
      <c r="P61" s="171"/>
      <c r="Q61" s="171"/>
      <c r="R61" s="172"/>
      <c r="S61" s="27"/>
      <c r="T61" s="170"/>
      <c r="U61" s="171"/>
      <c r="V61" s="171"/>
      <c r="W61" s="172"/>
      <c r="X61" s="26"/>
      <c r="Y61" s="16"/>
      <c r="Z61" s="8"/>
      <c r="AA61" s="8"/>
      <c r="AB61" s="121"/>
      <c r="AC61" s="8"/>
      <c r="AD61" s="8"/>
      <c r="AF61" s="165"/>
      <c r="AG61" s="166"/>
      <c r="AH61" s="167"/>
      <c r="AI61" s="166"/>
      <c r="AJ61" s="240"/>
      <c r="AK61" s="246"/>
      <c r="AM61" s="240"/>
      <c r="AO61" s="165"/>
      <c r="AP61" s="166"/>
      <c r="AQ61" s="167"/>
      <c r="AR61" s="166"/>
      <c r="AS61" s="8"/>
      <c r="AT61" s="8"/>
      <c r="AU61" s="113"/>
      <c r="AV61" s="8"/>
      <c r="AW61" s="8"/>
      <c r="AX61" s="15"/>
      <c r="AY61" s="54"/>
      <c r="AZ61" s="170"/>
      <c r="BA61" s="171"/>
      <c r="BB61" s="171"/>
      <c r="BC61" s="172"/>
      <c r="BD61" s="27"/>
      <c r="BE61" s="170"/>
      <c r="BF61" s="171"/>
      <c r="BG61" s="171"/>
      <c r="BH61" s="172"/>
      <c r="BI61" s="136"/>
      <c r="BJ61" s="8"/>
      <c r="BK61" s="8"/>
      <c r="BL61" s="8"/>
      <c r="BM61" s="8"/>
      <c r="BN61" s="8"/>
      <c r="BO61" s="8"/>
      <c r="BQ61" s="165"/>
      <c r="BR61" s="166"/>
      <c r="BS61" s="167"/>
      <c r="BT61" s="166"/>
      <c r="BU61" s="240"/>
      <c r="BV61" s="246"/>
    </row>
    <row r="62" spans="1:74" ht="6.75" customHeight="1" thickTop="1" thickBot="1" x14ac:dyDescent="0.25">
      <c r="B62" s="241">
        <v>29</v>
      </c>
      <c r="D62" s="165" t="s">
        <v>136</v>
      </c>
      <c r="E62" s="166" t="s">
        <v>5</v>
      </c>
      <c r="F62" s="167" t="s">
        <v>64</v>
      </c>
      <c r="G62" s="166" t="s">
        <v>7</v>
      </c>
      <c r="H62" s="8"/>
      <c r="I62" s="15"/>
      <c r="J62" s="16"/>
      <c r="K62" s="114"/>
      <c r="L62" s="8"/>
      <c r="M62" s="15"/>
      <c r="O62" s="170"/>
      <c r="P62" s="171"/>
      <c r="Q62" s="171"/>
      <c r="R62" s="172"/>
      <c r="S62" s="27"/>
      <c r="T62" s="170"/>
      <c r="U62" s="171"/>
      <c r="V62" s="171"/>
      <c r="W62" s="172"/>
      <c r="Y62" s="16"/>
      <c r="Z62" s="8"/>
      <c r="AA62" s="122"/>
      <c r="AB62" s="15"/>
      <c r="AC62" s="16"/>
      <c r="AD62" s="111"/>
      <c r="AF62" s="165" t="s">
        <v>137</v>
      </c>
      <c r="AG62" s="166" t="s">
        <v>5</v>
      </c>
      <c r="AH62" s="167" t="s">
        <v>30</v>
      </c>
      <c r="AI62" s="166" t="s">
        <v>7</v>
      </c>
      <c r="AJ62" s="240">
        <v>84</v>
      </c>
      <c r="AM62" s="240">
        <v>138</v>
      </c>
      <c r="AO62" s="165" t="s">
        <v>138</v>
      </c>
      <c r="AP62" s="166" t="s">
        <v>5</v>
      </c>
      <c r="AQ62" s="167" t="s">
        <v>73</v>
      </c>
      <c r="AR62" s="166" t="s">
        <v>7</v>
      </c>
      <c r="AS62" s="8"/>
      <c r="AT62" s="15"/>
      <c r="AU62" s="16"/>
      <c r="AV62" s="114"/>
      <c r="AW62" s="8"/>
      <c r="AX62" s="15"/>
      <c r="AZ62" s="170"/>
      <c r="BA62" s="171"/>
      <c r="BB62" s="171"/>
      <c r="BC62" s="172"/>
      <c r="BD62" s="27"/>
      <c r="BE62" s="170"/>
      <c r="BF62" s="171"/>
      <c r="BG62" s="171"/>
      <c r="BH62" s="172"/>
      <c r="BI62" s="131"/>
      <c r="BJ62" s="8"/>
      <c r="BK62" s="8"/>
      <c r="BL62" s="8"/>
      <c r="BM62" s="8"/>
      <c r="BN62" s="111"/>
      <c r="BO62" s="111"/>
      <c r="BQ62" s="165" t="s">
        <v>112</v>
      </c>
      <c r="BR62" s="166" t="s">
        <v>5</v>
      </c>
      <c r="BS62" s="167" t="s">
        <v>73</v>
      </c>
      <c r="BT62" s="166" t="s">
        <v>7</v>
      </c>
      <c r="BU62" s="240">
        <v>193</v>
      </c>
    </row>
    <row r="63" spans="1:74" ht="6.75" customHeight="1" thickTop="1" thickBot="1" x14ac:dyDescent="0.25">
      <c r="B63" s="241"/>
      <c r="D63" s="165"/>
      <c r="E63" s="166"/>
      <c r="F63" s="167"/>
      <c r="G63" s="166"/>
      <c r="H63" s="12"/>
      <c r="I63" s="115"/>
      <c r="J63" s="16"/>
      <c r="K63" s="114"/>
      <c r="L63" s="8"/>
      <c r="M63" s="15"/>
      <c r="O63" s="159" t="s">
        <v>364</v>
      </c>
      <c r="P63" s="160"/>
      <c r="Q63" s="160"/>
      <c r="R63" s="161"/>
      <c r="S63" s="30"/>
      <c r="T63" s="159" t="s">
        <v>364</v>
      </c>
      <c r="U63" s="160"/>
      <c r="V63" s="160"/>
      <c r="W63" s="161"/>
      <c r="Y63" s="16"/>
      <c r="Z63" s="8"/>
      <c r="AA63" s="122"/>
      <c r="AB63" s="15"/>
      <c r="AC63" s="123"/>
      <c r="AD63" s="8"/>
      <c r="AF63" s="165"/>
      <c r="AG63" s="166"/>
      <c r="AH63" s="167"/>
      <c r="AI63" s="166"/>
      <c r="AJ63" s="240"/>
      <c r="AM63" s="240"/>
      <c r="AO63" s="165"/>
      <c r="AP63" s="166"/>
      <c r="AQ63" s="167"/>
      <c r="AR63" s="166"/>
      <c r="AS63" s="12"/>
      <c r="AT63" s="115"/>
      <c r="AU63" s="16"/>
      <c r="AV63" s="114"/>
      <c r="AW63" s="8"/>
      <c r="AX63" s="15"/>
      <c r="AZ63" s="159" t="s">
        <v>364</v>
      </c>
      <c r="BA63" s="160"/>
      <c r="BB63" s="160"/>
      <c r="BC63" s="161"/>
      <c r="BD63" s="30"/>
      <c r="BE63" s="159" t="s">
        <v>364</v>
      </c>
      <c r="BF63" s="160"/>
      <c r="BG63" s="160"/>
      <c r="BH63" s="161"/>
      <c r="BI63" s="131"/>
      <c r="BJ63" s="8"/>
      <c r="BK63" s="8"/>
      <c r="BL63" s="8"/>
      <c r="BM63" s="121"/>
      <c r="BN63" s="8"/>
      <c r="BO63" s="8"/>
      <c r="BQ63" s="165"/>
      <c r="BR63" s="166"/>
      <c r="BS63" s="167"/>
      <c r="BT63" s="166"/>
      <c r="BU63" s="240"/>
    </row>
    <row r="64" spans="1:74" ht="6.75" customHeight="1" thickTop="1" thickBot="1" x14ac:dyDescent="0.25">
      <c r="B64" s="241">
        <v>30</v>
      </c>
      <c r="D64" s="165" t="s">
        <v>139</v>
      </c>
      <c r="E64" s="166" t="s">
        <v>5</v>
      </c>
      <c r="F64" s="167" t="s">
        <v>49</v>
      </c>
      <c r="G64" s="166" t="s">
        <v>7</v>
      </c>
      <c r="H64" s="111"/>
      <c r="I64" s="118"/>
      <c r="J64" s="8"/>
      <c r="K64" s="114"/>
      <c r="L64" s="8"/>
      <c r="M64" s="15"/>
      <c r="O64" s="162"/>
      <c r="P64" s="163"/>
      <c r="Q64" s="163"/>
      <c r="R64" s="164"/>
      <c r="S64" s="30"/>
      <c r="T64" s="162"/>
      <c r="U64" s="163"/>
      <c r="V64" s="163"/>
      <c r="W64" s="164"/>
      <c r="Y64" s="16"/>
      <c r="Z64" s="8"/>
      <c r="AA64" s="122"/>
      <c r="AB64" s="8"/>
      <c r="AC64" s="15"/>
      <c r="AD64" s="18"/>
      <c r="AF64" s="165" t="s">
        <v>140</v>
      </c>
      <c r="AG64" s="166" t="s">
        <v>5</v>
      </c>
      <c r="AH64" s="167" t="s">
        <v>14</v>
      </c>
      <c r="AI64" s="166" t="s">
        <v>7</v>
      </c>
      <c r="AJ64" s="240">
        <v>85</v>
      </c>
      <c r="AM64" s="240">
        <v>139</v>
      </c>
      <c r="AO64" s="165" t="s">
        <v>141</v>
      </c>
      <c r="AP64" s="166" t="s">
        <v>5</v>
      </c>
      <c r="AQ64" s="167" t="s">
        <v>6</v>
      </c>
      <c r="AR64" s="166" t="s">
        <v>7</v>
      </c>
      <c r="AS64" s="111"/>
      <c r="AT64" s="118"/>
      <c r="AU64" s="8"/>
      <c r="AV64" s="114"/>
      <c r="AW64" s="8"/>
      <c r="AX64" s="15"/>
      <c r="AZ64" s="162"/>
      <c r="BA64" s="163"/>
      <c r="BB64" s="163"/>
      <c r="BC64" s="164"/>
      <c r="BD64" s="30"/>
      <c r="BE64" s="162"/>
      <c r="BF64" s="163"/>
      <c r="BG64" s="163"/>
      <c r="BH64" s="164"/>
      <c r="BI64" s="131"/>
      <c r="BJ64" s="8"/>
      <c r="BK64" s="8"/>
      <c r="BL64" s="122"/>
      <c r="BM64" s="15"/>
      <c r="BN64" s="16"/>
      <c r="BO64" s="10"/>
      <c r="BQ64" s="165" t="s">
        <v>142</v>
      </c>
      <c r="BR64" s="166" t="s">
        <v>5</v>
      </c>
      <c r="BS64" s="167" t="s">
        <v>15</v>
      </c>
      <c r="BT64" s="166" t="s">
        <v>7</v>
      </c>
      <c r="BU64" s="240">
        <v>194</v>
      </c>
    </row>
    <row r="65" spans="2:73" ht="6.75" customHeight="1" thickTop="1" thickBot="1" x14ac:dyDescent="0.25">
      <c r="B65" s="241"/>
      <c r="D65" s="165"/>
      <c r="E65" s="166"/>
      <c r="F65" s="167"/>
      <c r="G65" s="166"/>
      <c r="H65" s="8"/>
      <c r="I65" s="8"/>
      <c r="J65" s="8"/>
      <c r="K65" s="113"/>
      <c r="L65" s="8"/>
      <c r="M65" s="15"/>
      <c r="Q65" s="21"/>
      <c r="R65" s="21"/>
      <c r="T65" s="21"/>
      <c r="U65" s="21"/>
      <c r="Y65" s="16"/>
      <c r="Z65" s="8"/>
      <c r="AA65" s="121"/>
      <c r="AB65" s="8"/>
      <c r="AC65" s="8"/>
      <c r="AD65" s="11"/>
      <c r="AF65" s="165"/>
      <c r="AG65" s="166"/>
      <c r="AH65" s="167"/>
      <c r="AI65" s="166"/>
      <c r="AJ65" s="240"/>
      <c r="AM65" s="240"/>
      <c r="AO65" s="165"/>
      <c r="AP65" s="166"/>
      <c r="AQ65" s="167"/>
      <c r="AR65" s="166"/>
      <c r="AS65" s="8"/>
      <c r="AT65" s="8"/>
      <c r="AU65" s="8"/>
      <c r="AV65" s="113"/>
      <c r="AW65" s="8"/>
      <c r="AX65" s="15"/>
      <c r="BB65" s="21"/>
      <c r="BC65" s="21"/>
      <c r="BE65" s="21"/>
      <c r="BF65" s="21"/>
      <c r="BI65" s="130"/>
      <c r="BJ65" s="8"/>
      <c r="BK65" s="8"/>
      <c r="BL65" s="122"/>
      <c r="BM65" s="15"/>
      <c r="BN65" s="115"/>
      <c r="BO65" s="14"/>
      <c r="BQ65" s="165"/>
      <c r="BR65" s="166"/>
      <c r="BS65" s="167"/>
      <c r="BT65" s="166"/>
      <c r="BU65" s="240"/>
    </row>
    <row r="66" spans="2:73" ht="6.75" customHeight="1" thickTop="1" thickBot="1" x14ac:dyDescent="0.25">
      <c r="B66" s="241">
        <v>31</v>
      </c>
      <c r="D66" s="165" t="s">
        <v>143</v>
      </c>
      <c r="E66" s="166" t="s">
        <v>5</v>
      </c>
      <c r="F66" s="167" t="s">
        <v>73</v>
      </c>
      <c r="G66" s="166" t="s">
        <v>7</v>
      </c>
      <c r="H66" s="8"/>
      <c r="I66" s="8"/>
      <c r="J66" s="15"/>
      <c r="K66" s="16"/>
      <c r="L66" s="114"/>
      <c r="M66" s="15"/>
      <c r="Y66" s="16"/>
      <c r="Z66" s="122"/>
      <c r="AA66" s="15"/>
      <c r="AB66" s="16"/>
      <c r="AC66" s="8"/>
      <c r="AD66" s="10"/>
      <c r="AF66" s="165" t="s">
        <v>144</v>
      </c>
      <c r="AG66" s="166" t="s">
        <v>5</v>
      </c>
      <c r="AH66" s="167" t="s">
        <v>124</v>
      </c>
      <c r="AI66" s="166" t="s">
        <v>7</v>
      </c>
      <c r="AJ66" s="240">
        <v>86</v>
      </c>
      <c r="AM66" s="240">
        <v>140</v>
      </c>
      <c r="AO66" s="165" t="s">
        <v>145</v>
      </c>
      <c r="AP66" s="166" t="s">
        <v>5</v>
      </c>
      <c r="AQ66" s="167" t="s">
        <v>55</v>
      </c>
      <c r="AR66" s="166" t="s">
        <v>7</v>
      </c>
      <c r="AS66" s="111"/>
      <c r="AT66" s="8"/>
      <c r="AU66" s="15"/>
      <c r="AV66" s="16"/>
      <c r="AW66" s="114"/>
      <c r="AX66" s="15"/>
      <c r="BI66" s="130"/>
      <c r="BJ66" s="8"/>
      <c r="BK66" s="8"/>
      <c r="BL66" s="122"/>
      <c r="BM66" s="8"/>
      <c r="BN66" s="126"/>
      <c r="BO66" s="111"/>
      <c r="BQ66" s="165" t="s">
        <v>146</v>
      </c>
      <c r="BR66" s="166" t="s">
        <v>5</v>
      </c>
      <c r="BS66" s="167" t="s">
        <v>60</v>
      </c>
      <c r="BT66" s="166" t="s">
        <v>7</v>
      </c>
      <c r="BU66" s="240">
        <v>195</v>
      </c>
    </row>
    <row r="67" spans="2:73" ht="6.75" customHeight="1" thickTop="1" thickBot="1" x14ac:dyDescent="0.25">
      <c r="B67" s="241"/>
      <c r="D67" s="165"/>
      <c r="E67" s="166"/>
      <c r="F67" s="167"/>
      <c r="G67" s="166"/>
      <c r="H67" s="12"/>
      <c r="I67" s="112"/>
      <c r="J67" s="15"/>
      <c r="K67" s="16"/>
      <c r="L67" s="114"/>
      <c r="M67" s="15"/>
      <c r="Y67" s="16"/>
      <c r="Z67" s="122"/>
      <c r="AA67" s="15"/>
      <c r="AB67" s="16"/>
      <c r="AC67" s="117"/>
      <c r="AD67" s="14"/>
      <c r="AF67" s="165"/>
      <c r="AG67" s="166"/>
      <c r="AH67" s="167"/>
      <c r="AI67" s="166"/>
      <c r="AJ67" s="240"/>
      <c r="AM67" s="240"/>
      <c r="AO67" s="165"/>
      <c r="AP67" s="166"/>
      <c r="AQ67" s="167"/>
      <c r="AR67" s="166"/>
      <c r="AS67" s="8"/>
      <c r="AT67" s="113"/>
      <c r="AU67" s="15"/>
      <c r="AV67" s="16"/>
      <c r="AW67" s="114"/>
      <c r="AX67" s="15"/>
      <c r="BI67" s="130"/>
      <c r="BJ67" s="8"/>
      <c r="BK67" s="8"/>
      <c r="BL67" s="121"/>
      <c r="BM67" s="8"/>
      <c r="BN67" s="8"/>
      <c r="BO67" s="8"/>
      <c r="BQ67" s="165"/>
      <c r="BR67" s="166"/>
      <c r="BS67" s="167"/>
      <c r="BT67" s="166"/>
      <c r="BU67" s="240"/>
    </row>
    <row r="68" spans="2:73" ht="6.75" customHeight="1" thickTop="1" thickBot="1" x14ac:dyDescent="0.25">
      <c r="B68" s="241">
        <v>32</v>
      </c>
      <c r="D68" s="165" t="s">
        <v>147</v>
      </c>
      <c r="E68" s="166" t="s">
        <v>5</v>
      </c>
      <c r="F68" s="167" t="s">
        <v>47</v>
      </c>
      <c r="G68" s="166" t="s">
        <v>7</v>
      </c>
      <c r="H68" s="111"/>
      <c r="I68" s="120"/>
      <c r="J68" s="17"/>
      <c r="K68" s="16"/>
      <c r="L68" s="114"/>
      <c r="M68" s="15"/>
      <c r="Y68" s="16"/>
      <c r="Z68" s="122"/>
      <c r="AA68" s="15"/>
      <c r="AB68" s="17"/>
      <c r="AC68" s="125"/>
      <c r="AD68" s="111"/>
      <c r="AF68" s="165" t="s">
        <v>148</v>
      </c>
      <c r="AG68" s="166" t="s">
        <v>5</v>
      </c>
      <c r="AH68" s="167" t="s">
        <v>23</v>
      </c>
      <c r="AI68" s="166" t="s">
        <v>7</v>
      </c>
      <c r="AJ68" s="240">
        <v>87</v>
      </c>
      <c r="AM68" s="240">
        <v>141</v>
      </c>
      <c r="AO68" s="165" t="s">
        <v>116</v>
      </c>
      <c r="AP68" s="166" t="s">
        <v>5</v>
      </c>
      <c r="AQ68" s="167" t="s">
        <v>25</v>
      </c>
      <c r="AR68" s="166" t="s">
        <v>7</v>
      </c>
      <c r="AS68" s="13"/>
      <c r="AT68" s="16"/>
      <c r="AU68" s="119"/>
      <c r="AV68" s="16"/>
      <c r="AW68" s="114"/>
      <c r="AX68" s="15"/>
      <c r="BI68" s="130"/>
      <c r="BJ68" s="8"/>
      <c r="BK68" s="8"/>
      <c r="BL68" s="17"/>
      <c r="BM68" s="16"/>
      <c r="BN68" s="8"/>
      <c r="BO68" s="111"/>
      <c r="BQ68" s="165" t="s">
        <v>149</v>
      </c>
      <c r="BR68" s="166" t="s">
        <v>5</v>
      </c>
      <c r="BS68" s="167" t="s">
        <v>42</v>
      </c>
      <c r="BT68" s="166" t="s">
        <v>7</v>
      </c>
      <c r="BU68" s="240">
        <v>196</v>
      </c>
    </row>
    <row r="69" spans="2:73" ht="6.75" customHeight="1" thickTop="1" thickBot="1" x14ac:dyDescent="0.25">
      <c r="B69" s="241"/>
      <c r="D69" s="165"/>
      <c r="E69" s="166"/>
      <c r="F69" s="167"/>
      <c r="G69" s="166"/>
      <c r="H69" s="8"/>
      <c r="I69" s="15"/>
      <c r="J69" s="115"/>
      <c r="K69" s="16"/>
      <c r="L69" s="114"/>
      <c r="M69" s="15"/>
      <c r="Y69" s="16"/>
      <c r="Z69" s="122"/>
      <c r="AA69" s="15"/>
      <c r="AB69" s="115"/>
      <c r="AC69" s="16"/>
      <c r="AD69" s="8"/>
      <c r="AF69" s="165"/>
      <c r="AG69" s="166"/>
      <c r="AH69" s="167"/>
      <c r="AI69" s="166"/>
      <c r="AJ69" s="240"/>
      <c r="AM69" s="240"/>
      <c r="AO69" s="165"/>
      <c r="AP69" s="166"/>
      <c r="AQ69" s="167"/>
      <c r="AR69" s="166"/>
      <c r="AS69" s="8"/>
      <c r="AT69" s="8"/>
      <c r="AU69" s="116"/>
      <c r="AV69" s="16"/>
      <c r="AW69" s="114"/>
      <c r="AX69" s="15"/>
      <c r="BI69" s="130"/>
      <c r="BJ69" s="8"/>
      <c r="BK69" s="8"/>
      <c r="BL69" s="17"/>
      <c r="BM69" s="16"/>
      <c r="BN69" s="121"/>
      <c r="BO69" s="8"/>
      <c r="BQ69" s="165"/>
      <c r="BR69" s="166"/>
      <c r="BS69" s="167"/>
      <c r="BT69" s="166"/>
      <c r="BU69" s="240"/>
    </row>
    <row r="70" spans="2:73" ht="6.75" customHeight="1" thickTop="1" x14ac:dyDescent="0.2">
      <c r="B70" s="241">
        <v>33</v>
      </c>
      <c r="D70" s="165" t="s">
        <v>150</v>
      </c>
      <c r="E70" s="166" t="s">
        <v>5</v>
      </c>
      <c r="F70" s="167" t="s">
        <v>15</v>
      </c>
      <c r="G70" s="166" t="s">
        <v>7</v>
      </c>
      <c r="H70" s="8"/>
      <c r="I70" s="8"/>
      <c r="J70" s="118"/>
      <c r="K70" s="8"/>
      <c r="L70" s="114"/>
      <c r="M70" s="15"/>
      <c r="Y70" s="16"/>
      <c r="Z70" s="122"/>
      <c r="AA70" s="8"/>
      <c r="AB70" s="126"/>
      <c r="AC70" s="8"/>
      <c r="AD70" s="10"/>
      <c r="AF70" s="165" t="s">
        <v>151</v>
      </c>
      <c r="AG70" s="166" t="s">
        <v>5</v>
      </c>
      <c r="AH70" s="167" t="s">
        <v>49</v>
      </c>
      <c r="AI70" s="166" t="s">
        <v>7</v>
      </c>
      <c r="AJ70" s="240">
        <v>88</v>
      </c>
      <c r="AM70" s="240">
        <v>142</v>
      </c>
      <c r="AO70" s="165" t="s">
        <v>9</v>
      </c>
      <c r="AP70" s="166" t="s">
        <v>5</v>
      </c>
      <c r="AQ70" s="167" t="s">
        <v>14</v>
      </c>
      <c r="AR70" s="166" t="s">
        <v>7</v>
      </c>
      <c r="AS70" s="8"/>
      <c r="AT70" s="15"/>
      <c r="AU70" s="8"/>
      <c r="AV70" s="8"/>
      <c r="AW70" s="114"/>
      <c r="AX70" s="15"/>
      <c r="BI70" s="130"/>
      <c r="BJ70" s="8"/>
      <c r="BK70" s="8"/>
      <c r="BL70" s="17"/>
      <c r="BM70" s="17"/>
      <c r="BN70" s="17"/>
      <c r="BO70" s="18"/>
      <c r="BQ70" s="165" t="s">
        <v>152</v>
      </c>
      <c r="BR70" s="166" t="s">
        <v>5</v>
      </c>
      <c r="BS70" s="167" t="s">
        <v>45</v>
      </c>
      <c r="BT70" s="166" t="s">
        <v>7</v>
      </c>
      <c r="BU70" s="240">
        <v>197</v>
      </c>
    </row>
    <row r="71" spans="2:73" ht="6.75" customHeight="1" thickBot="1" x14ac:dyDescent="0.25">
      <c r="B71" s="241"/>
      <c r="D71" s="165"/>
      <c r="E71" s="166"/>
      <c r="F71" s="167"/>
      <c r="G71" s="166"/>
      <c r="H71" s="12"/>
      <c r="I71" s="112"/>
      <c r="J71" s="114"/>
      <c r="K71" s="8"/>
      <c r="L71" s="114"/>
      <c r="M71" s="15"/>
      <c r="Y71" s="16"/>
      <c r="Z71" s="122"/>
      <c r="AA71" s="8"/>
      <c r="AB71" s="122"/>
      <c r="AC71" s="117"/>
      <c r="AD71" s="14"/>
      <c r="AF71" s="165"/>
      <c r="AG71" s="166"/>
      <c r="AH71" s="167"/>
      <c r="AI71" s="166"/>
      <c r="AJ71" s="240"/>
      <c r="AM71" s="240"/>
      <c r="AO71" s="165"/>
      <c r="AP71" s="166"/>
      <c r="AQ71" s="167"/>
      <c r="AR71" s="166"/>
      <c r="AS71" s="12"/>
      <c r="AT71" s="115"/>
      <c r="AU71" s="8"/>
      <c r="AV71" s="8"/>
      <c r="AW71" s="114"/>
      <c r="AX71" s="15"/>
      <c r="BI71" s="130"/>
      <c r="BJ71" s="8"/>
      <c r="BK71" s="8"/>
      <c r="BL71" s="17"/>
      <c r="BM71" s="115"/>
      <c r="BN71" s="16"/>
      <c r="BO71" s="11"/>
      <c r="BQ71" s="165"/>
      <c r="BR71" s="166"/>
      <c r="BS71" s="167"/>
      <c r="BT71" s="166"/>
      <c r="BU71" s="240"/>
    </row>
    <row r="72" spans="2:73" ht="6.75" customHeight="1" thickTop="1" thickBot="1" x14ac:dyDescent="0.25">
      <c r="B72" s="241">
        <v>34</v>
      </c>
      <c r="D72" s="165" t="s">
        <v>153</v>
      </c>
      <c r="E72" s="166" t="s">
        <v>5</v>
      </c>
      <c r="F72" s="167" t="s">
        <v>19</v>
      </c>
      <c r="G72" s="166" t="s">
        <v>7</v>
      </c>
      <c r="H72" s="111"/>
      <c r="I72" s="118"/>
      <c r="J72" s="8"/>
      <c r="K72" s="8"/>
      <c r="L72" s="114"/>
      <c r="M72" s="15"/>
      <c r="Y72" s="16"/>
      <c r="Z72" s="122"/>
      <c r="AA72" s="8"/>
      <c r="AB72" s="8"/>
      <c r="AC72" s="126"/>
      <c r="AD72" s="111"/>
      <c r="AF72" s="165" t="s">
        <v>144</v>
      </c>
      <c r="AG72" s="166" t="s">
        <v>5</v>
      </c>
      <c r="AH72" s="167" t="s">
        <v>6</v>
      </c>
      <c r="AI72" s="166" t="s">
        <v>7</v>
      </c>
      <c r="AJ72" s="240">
        <v>89</v>
      </c>
      <c r="AM72" s="240">
        <v>143</v>
      </c>
      <c r="AO72" s="165" t="s">
        <v>154</v>
      </c>
      <c r="AP72" s="166" t="s">
        <v>5</v>
      </c>
      <c r="AQ72" s="167" t="s">
        <v>124</v>
      </c>
      <c r="AR72" s="166" t="s">
        <v>7</v>
      </c>
      <c r="AS72" s="111"/>
      <c r="AT72" s="118"/>
      <c r="AU72" s="8"/>
      <c r="AV72" s="8"/>
      <c r="AW72" s="114"/>
      <c r="AX72" s="15"/>
      <c r="BI72" s="130"/>
      <c r="BJ72" s="8"/>
      <c r="BK72" s="8"/>
      <c r="BL72" s="16"/>
      <c r="BM72" s="126"/>
      <c r="BN72" s="8"/>
      <c r="BO72" s="10"/>
      <c r="BQ72" s="165" t="s">
        <v>155</v>
      </c>
      <c r="BR72" s="166" t="s">
        <v>5</v>
      </c>
      <c r="BS72" s="167" t="s">
        <v>47</v>
      </c>
      <c r="BT72" s="166" t="s">
        <v>7</v>
      </c>
      <c r="BU72" s="240">
        <v>198</v>
      </c>
    </row>
    <row r="73" spans="2:73" ht="6.75" customHeight="1" thickTop="1" thickBot="1" x14ac:dyDescent="0.25">
      <c r="B73" s="241"/>
      <c r="D73" s="165"/>
      <c r="E73" s="166"/>
      <c r="F73" s="167"/>
      <c r="G73" s="166"/>
      <c r="H73" s="8"/>
      <c r="I73" s="8"/>
      <c r="J73" s="8"/>
      <c r="K73" s="8"/>
      <c r="L73" s="113"/>
      <c r="M73" s="15"/>
      <c r="Y73" s="16"/>
      <c r="Z73" s="121"/>
      <c r="AA73" s="8"/>
      <c r="AB73" s="8"/>
      <c r="AC73" s="8"/>
      <c r="AD73" s="8"/>
      <c r="AF73" s="165"/>
      <c r="AG73" s="166"/>
      <c r="AH73" s="167"/>
      <c r="AI73" s="166"/>
      <c r="AJ73" s="240"/>
      <c r="AM73" s="240"/>
      <c r="AO73" s="165"/>
      <c r="AP73" s="166"/>
      <c r="AQ73" s="167"/>
      <c r="AR73" s="166"/>
      <c r="AS73" s="8"/>
      <c r="AT73" s="8"/>
      <c r="AU73" s="8"/>
      <c r="AV73" s="8"/>
      <c r="AW73" s="113"/>
      <c r="AX73" s="15"/>
      <c r="BI73" s="130"/>
      <c r="BJ73" s="8"/>
      <c r="BK73" s="8"/>
      <c r="BL73" s="16"/>
      <c r="BM73" s="122"/>
      <c r="BN73" s="117"/>
      <c r="BO73" s="14"/>
      <c r="BQ73" s="165"/>
      <c r="BR73" s="166"/>
      <c r="BS73" s="167"/>
      <c r="BT73" s="166"/>
      <c r="BU73" s="240"/>
    </row>
    <row r="74" spans="2:73" ht="6.75" customHeight="1" thickTop="1" thickBot="1" x14ac:dyDescent="0.25">
      <c r="B74" s="241">
        <v>35</v>
      </c>
      <c r="D74" s="165" t="s">
        <v>156</v>
      </c>
      <c r="E74" s="166" t="s">
        <v>5</v>
      </c>
      <c r="F74" s="167" t="s">
        <v>45</v>
      </c>
      <c r="G74" s="166" t="s">
        <v>7</v>
      </c>
      <c r="H74" s="111"/>
      <c r="I74" s="8"/>
      <c r="J74" s="8"/>
      <c r="K74" s="15"/>
      <c r="L74" s="17"/>
      <c r="M74" s="17"/>
      <c r="Y74" s="124"/>
      <c r="Z74" s="15"/>
      <c r="AA74" s="16"/>
      <c r="AB74" s="8"/>
      <c r="AC74" s="8"/>
      <c r="AD74" s="111"/>
      <c r="AF74" s="165" t="s">
        <v>157</v>
      </c>
      <c r="AG74" s="166" t="s">
        <v>5</v>
      </c>
      <c r="AH74" s="167" t="s">
        <v>25</v>
      </c>
      <c r="AI74" s="166" t="s">
        <v>7</v>
      </c>
      <c r="AJ74" s="240">
        <v>90</v>
      </c>
      <c r="AM74" s="240">
        <v>144</v>
      </c>
      <c r="AO74" s="165" t="s">
        <v>158</v>
      </c>
      <c r="AP74" s="166" t="s">
        <v>5</v>
      </c>
      <c r="AQ74" s="167" t="s">
        <v>42</v>
      </c>
      <c r="AR74" s="166" t="s">
        <v>7</v>
      </c>
      <c r="AS74" s="111"/>
      <c r="AT74" s="8"/>
      <c r="AU74" s="8"/>
      <c r="AV74" s="15"/>
      <c r="AW74" s="17"/>
      <c r="AX74" s="17"/>
      <c r="BI74" s="130"/>
      <c r="BJ74" s="8"/>
      <c r="BK74" s="8"/>
      <c r="BL74" s="16"/>
      <c r="BM74" s="8"/>
      <c r="BN74" s="126"/>
      <c r="BO74" s="111"/>
      <c r="BQ74" s="165" t="s">
        <v>127</v>
      </c>
      <c r="BR74" s="166" t="s">
        <v>5</v>
      </c>
      <c r="BS74" s="167" t="s">
        <v>29</v>
      </c>
      <c r="BT74" s="166" t="s">
        <v>7</v>
      </c>
      <c r="BU74" s="240">
        <v>199</v>
      </c>
    </row>
    <row r="75" spans="2:73" ht="6.75" customHeight="1" thickTop="1" thickBot="1" x14ac:dyDescent="0.25">
      <c r="B75" s="241"/>
      <c r="D75" s="165"/>
      <c r="E75" s="166"/>
      <c r="F75" s="167"/>
      <c r="G75" s="166"/>
      <c r="H75" s="8"/>
      <c r="I75" s="113"/>
      <c r="J75" s="8"/>
      <c r="K75" s="15"/>
      <c r="L75" s="17"/>
      <c r="M75" s="17"/>
      <c r="Y75" s="124"/>
      <c r="Z75" s="15"/>
      <c r="AA75" s="16"/>
      <c r="AB75" s="8"/>
      <c r="AC75" s="121"/>
      <c r="AD75" s="8"/>
      <c r="AF75" s="165"/>
      <c r="AG75" s="166"/>
      <c r="AH75" s="167"/>
      <c r="AI75" s="166"/>
      <c r="AJ75" s="240"/>
      <c r="AM75" s="240"/>
      <c r="AO75" s="165"/>
      <c r="AP75" s="166"/>
      <c r="AQ75" s="167"/>
      <c r="AR75" s="166"/>
      <c r="AS75" s="8"/>
      <c r="AT75" s="113"/>
      <c r="AU75" s="8"/>
      <c r="AV75" s="15"/>
      <c r="AW75" s="17"/>
      <c r="AX75" s="17"/>
      <c r="BI75" s="130"/>
      <c r="BJ75" s="8"/>
      <c r="BK75" s="117"/>
      <c r="BL75" s="16"/>
      <c r="BM75" s="8"/>
      <c r="BN75" s="8"/>
      <c r="BO75" s="8"/>
      <c r="BQ75" s="165"/>
      <c r="BR75" s="166"/>
      <c r="BS75" s="167"/>
      <c r="BT75" s="166"/>
      <c r="BU75" s="240"/>
    </row>
    <row r="76" spans="2:73" ht="6.75" customHeight="1" thickTop="1" thickBot="1" x14ac:dyDescent="0.25">
      <c r="B76" s="241">
        <v>36</v>
      </c>
      <c r="D76" s="165" t="s">
        <v>54</v>
      </c>
      <c r="E76" s="166" t="s">
        <v>5</v>
      </c>
      <c r="F76" s="167" t="s">
        <v>12</v>
      </c>
      <c r="G76" s="166" t="s">
        <v>7</v>
      </c>
      <c r="H76" s="13"/>
      <c r="I76" s="16"/>
      <c r="J76" s="114"/>
      <c r="K76" s="15"/>
      <c r="L76" s="17"/>
      <c r="M76" s="17"/>
      <c r="Y76" s="124"/>
      <c r="Z76" s="15"/>
      <c r="AA76" s="16"/>
      <c r="AB76" s="122"/>
      <c r="AC76" s="15"/>
      <c r="AD76" s="18"/>
      <c r="AF76" s="165" t="s">
        <v>159</v>
      </c>
      <c r="AG76" s="166" t="s">
        <v>5</v>
      </c>
      <c r="AH76" s="167" t="s">
        <v>37</v>
      </c>
      <c r="AI76" s="166" t="s">
        <v>7</v>
      </c>
      <c r="AJ76" s="240">
        <v>91</v>
      </c>
      <c r="AM76" s="240">
        <v>145</v>
      </c>
      <c r="AO76" s="165" t="s">
        <v>160</v>
      </c>
      <c r="AP76" s="166" t="s">
        <v>5</v>
      </c>
      <c r="AQ76" s="167" t="s">
        <v>47</v>
      </c>
      <c r="AR76" s="166" t="s">
        <v>7</v>
      </c>
      <c r="AS76" s="13"/>
      <c r="AT76" s="16"/>
      <c r="AU76" s="114"/>
      <c r="AV76" s="15"/>
      <c r="AW76" s="17"/>
      <c r="AX76" s="17"/>
      <c r="BI76" s="130"/>
      <c r="BJ76" s="15"/>
      <c r="BK76" s="125"/>
      <c r="BL76" s="8"/>
      <c r="BM76" s="8"/>
      <c r="BN76" s="8"/>
      <c r="BO76" s="111"/>
      <c r="BQ76" s="165" t="s">
        <v>161</v>
      </c>
      <c r="BR76" s="166" t="s">
        <v>5</v>
      </c>
      <c r="BS76" s="167" t="s">
        <v>117</v>
      </c>
      <c r="BT76" s="166" t="s">
        <v>7</v>
      </c>
      <c r="BU76" s="240">
        <v>200</v>
      </c>
    </row>
    <row r="77" spans="2:73" ht="6.75" customHeight="1" thickTop="1" thickBot="1" x14ac:dyDescent="0.25">
      <c r="B77" s="241"/>
      <c r="D77" s="165"/>
      <c r="E77" s="166"/>
      <c r="F77" s="167"/>
      <c r="G77" s="166"/>
      <c r="H77" s="8"/>
      <c r="I77" s="8"/>
      <c r="J77" s="113"/>
      <c r="K77" s="15"/>
      <c r="L77" s="17"/>
      <c r="M77" s="17"/>
      <c r="Y77" s="124"/>
      <c r="Z77" s="15"/>
      <c r="AA77" s="16"/>
      <c r="AB77" s="121"/>
      <c r="AC77" s="8"/>
      <c r="AD77" s="11"/>
      <c r="AF77" s="165"/>
      <c r="AG77" s="166"/>
      <c r="AH77" s="167"/>
      <c r="AI77" s="166"/>
      <c r="AJ77" s="240"/>
      <c r="AM77" s="240"/>
      <c r="AO77" s="165"/>
      <c r="AP77" s="166"/>
      <c r="AQ77" s="167"/>
      <c r="AR77" s="166"/>
      <c r="AS77" s="8"/>
      <c r="AT77" s="8"/>
      <c r="AU77" s="113"/>
      <c r="AV77" s="15"/>
      <c r="AW77" s="17"/>
      <c r="AX77" s="17"/>
      <c r="BI77" s="130"/>
      <c r="BJ77" s="15"/>
      <c r="BK77" s="124"/>
      <c r="BL77" s="8"/>
      <c r="BM77" s="8"/>
      <c r="BN77" s="121"/>
      <c r="BO77" s="8"/>
      <c r="BQ77" s="165"/>
      <c r="BR77" s="166"/>
      <c r="BS77" s="167"/>
      <c r="BT77" s="166"/>
      <c r="BU77" s="240"/>
    </row>
    <row r="78" spans="2:73" ht="6.75" customHeight="1" thickTop="1" thickBot="1" x14ac:dyDescent="0.25">
      <c r="B78" s="241">
        <v>37</v>
      </c>
      <c r="D78" s="165" t="s">
        <v>162</v>
      </c>
      <c r="E78" s="166" t="s">
        <v>5</v>
      </c>
      <c r="F78" s="167" t="s">
        <v>23</v>
      </c>
      <c r="G78" s="166" t="s">
        <v>7</v>
      </c>
      <c r="H78" s="111"/>
      <c r="I78" s="15"/>
      <c r="J78" s="16"/>
      <c r="K78" s="119"/>
      <c r="L78" s="17"/>
      <c r="M78" s="17"/>
      <c r="Y78" s="124"/>
      <c r="Z78" s="15"/>
      <c r="AA78" s="17"/>
      <c r="AB78" s="17"/>
      <c r="AC78" s="16"/>
      <c r="AD78" s="111"/>
      <c r="AF78" s="165" t="s">
        <v>163</v>
      </c>
      <c r="AG78" s="166" t="s">
        <v>5</v>
      </c>
      <c r="AH78" s="167" t="s">
        <v>12</v>
      </c>
      <c r="AI78" s="166" t="s">
        <v>7</v>
      </c>
      <c r="AJ78" s="240">
        <v>92</v>
      </c>
      <c r="AM78" s="240">
        <v>146</v>
      </c>
      <c r="AO78" s="165" t="s">
        <v>164</v>
      </c>
      <c r="AP78" s="166" t="s">
        <v>5</v>
      </c>
      <c r="AQ78" s="167" t="s">
        <v>29</v>
      </c>
      <c r="AR78" s="166" t="s">
        <v>7</v>
      </c>
      <c r="AS78" s="8"/>
      <c r="AT78" s="15"/>
      <c r="AU78" s="17"/>
      <c r="AV78" s="17"/>
      <c r="AW78" s="17"/>
      <c r="AX78" s="17"/>
      <c r="BI78" s="130"/>
      <c r="BJ78" s="15"/>
      <c r="BK78" s="124"/>
      <c r="BL78" s="8"/>
      <c r="BM78" s="122"/>
      <c r="BN78" s="15"/>
      <c r="BO78" s="18"/>
      <c r="BQ78" s="165" t="s">
        <v>165</v>
      </c>
      <c r="BR78" s="166" t="s">
        <v>5</v>
      </c>
      <c r="BS78" s="167" t="s">
        <v>23</v>
      </c>
      <c r="BT78" s="166" t="s">
        <v>7</v>
      </c>
      <c r="BU78" s="240">
        <v>201</v>
      </c>
    </row>
    <row r="79" spans="2:73" ht="6.75" customHeight="1" thickTop="1" thickBot="1" x14ac:dyDescent="0.25">
      <c r="B79" s="241"/>
      <c r="D79" s="165"/>
      <c r="E79" s="166"/>
      <c r="F79" s="167"/>
      <c r="G79" s="166"/>
      <c r="H79" s="8"/>
      <c r="I79" s="116"/>
      <c r="J79" s="16"/>
      <c r="K79" s="119"/>
      <c r="L79" s="17"/>
      <c r="M79" s="17"/>
      <c r="Y79" s="124"/>
      <c r="Z79" s="15"/>
      <c r="AA79" s="17"/>
      <c r="AB79" s="17"/>
      <c r="AC79" s="123"/>
      <c r="AD79" s="8"/>
      <c r="AF79" s="165"/>
      <c r="AG79" s="166"/>
      <c r="AH79" s="167"/>
      <c r="AI79" s="166"/>
      <c r="AJ79" s="240"/>
      <c r="AM79" s="240"/>
      <c r="AO79" s="165"/>
      <c r="AP79" s="166"/>
      <c r="AQ79" s="167"/>
      <c r="AR79" s="166"/>
      <c r="AS79" s="12"/>
      <c r="AT79" s="115"/>
      <c r="AU79" s="17"/>
      <c r="AV79" s="17"/>
      <c r="AW79" s="17"/>
      <c r="AX79" s="17"/>
      <c r="BI79" s="130"/>
      <c r="BJ79" s="15"/>
      <c r="BK79" s="124"/>
      <c r="BL79" s="8"/>
      <c r="BM79" s="121"/>
      <c r="BN79" s="8"/>
      <c r="BO79" s="11"/>
      <c r="BQ79" s="165"/>
      <c r="BR79" s="166"/>
      <c r="BS79" s="167"/>
      <c r="BT79" s="166"/>
      <c r="BU79" s="240"/>
    </row>
    <row r="80" spans="2:73" ht="6.75" customHeight="1" thickTop="1" thickBot="1" x14ac:dyDescent="0.25">
      <c r="B80" s="241">
        <v>38</v>
      </c>
      <c r="D80" s="165" t="s">
        <v>166</v>
      </c>
      <c r="E80" s="166" t="s">
        <v>5</v>
      </c>
      <c r="F80" s="167" t="s">
        <v>30</v>
      </c>
      <c r="G80" s="166" t="s">
        <v>7</v>
      </c>
      <c r="H80" s="13"/>
      <c r="I80" s="8"/>
      <c r="J80" s="8"/>
      <c r="K80" s="119"/>
      <c r="L80" s="17"/>
      <c r="M80" s="17"/>
      <c r="Y80" s="124"/>
      <c r="Z80" s="15"/>
      <c r="AA80" s="17"/>
      <c r="AB80" s="16"/>
      <c r="AC80" s="15"/>
      <c r="AD80" s="18"/>
      <c r="AF80" s="165" t="s">
        <v>167</v>
      </c>
      <c r="AG80" s="166" t="s">
        <v>5</v>
      </c>
      <c r="AH80" s="167" t="s">
        <v>64</v>
      </c>
      <c r="AI80" s="166" t="s">
        <v>7</v>
      </c>
      <c r="AJ80" s="240">
        <v>93</v>
      </c>
      <c r="AM80" s="240">
        <v>147</v>
      </c>
      <c r="AO80" s="165" t="s">
        <v>168</v>
      </c>
      <c r="AP80" s="166" t="s">
        <v>5</v>
      </c>
      <c r="AQ80" s="167" t="s">
        <v>19</v>
      </c>
      <c r="AR80" s="166" t="s">
        <v>7</v>
      </c>
      <c r="AS80" s="111"/>
      <c r="AT80" s="118"/>
      <c r="AU80" s="15"/>
      <c r="AV80" s="17"/>
      <c r="AW80" s="17"/>
      <c r="AX80" s="17"/>
      <c r="BI80" s="130"/>
      <c r="BJ80" s="15"/>
      <c r="BK80" s="124"/>
      <c r="BL80" s="15"/>
      <c r="BM80" s="17"/>
      <c r="BN80" s="16"/>
      <c r="BO80" s="111"/>
      <c r="BQ80" s="165" t="s">
        <v>169</v>
      </c>
      <c r="BR80" s="166" t="s">
        <v>5</v>
      </c>
      <c r="BS80" s="167" t="s">
        <v>19</v>
      </c>
      <c r="BT80" s="166" t="s">
        <v>7</v>
      </c>
      <c r="BU80" s="240">
        <v>202</v>
      </c>
    </row>
    <row r="81" spans="2:74" ht="6.75" customHeight="1" thickTop="1" thickBot="1" x14ac:dyDescent="0.25">
      <c r="B81" s="241"/>
      <c r="D81" s="165"/>
      <c r="E81" s="166"/>
      <c r="F81" s="167"/>
      <c r="G81" s="166"/>
      <c r="H81" s="8"/>
      <c r="I81" s="8"/>
      <c r="J81" s="8"/>
      <c r="K81" s="116"/>
      <c r="L81" s="17"/>
      <c r="M81" s="17"/>
      <c r="Y81" s="124"/>
      <c r="Z81" s="15"/>
      <c r="AA81" s="115"/>
      <c r="AB81" s="16"/>
      <c r="AC81" s="8"/>
      <c r="AD81" s="11"/>
      <c r="AF81" s="165"/>
      <c r="AG81" s="166"/>
      <c r="AH81" s="167"/>
      <c r="AI81" s="166"/>
      <c r="AJ81" s="240"/>
      <c r="AM81" s="240"/>
      <c r="AO81" s="165"/>
      <c r="AP81" s="166"/>
      <c r="AQ81" s="167"/>
      <c r="AR81" s="166"/>
      <c r="AS81" s="8"/>
      <c r="AT81" s="8"/>
      <c r="AU81" s="15"/>
      <c r="AV81" s="115"/>
      <c r="AW81" s="17"/>
      <c r="AX81" s="17"/>
      <c r="BI81" s="130"/>
      <c r="BJ81" s="15"/>
      <c r="BK81" s="124"/>
      <c r="BL81" s="15"/>
      <c r="BM81" s="17"/>
      <c r="BN81" s="123"/>
      <c r="BO81" s="8"/>
      <c r="BQ81" s="165"/>
      <c r="BR81" s="166"/>
      <c r="BS81" s="167"/>
      <c r="BT81" s="166"/>
      <c r="BU81" s="240"/>
    </row>
    <row r="82" spans="2:74" ht="6.75" customHeight="1" thickTop="1" thickBot="1" x14ac:dyDescent="0.25">
      <c r="B82" s="241">
        <v>39</v>
      </c>
      <c r="D82" s="165" t="s">
        <v>170</v>
      </c>
      <c r="E82" s="166" t="s">
        <v>5</v>
      </c>
      <c r="F82" s="167" t="s">
        <v>55</v>
      </c>
      <c r="G82" s="166" t="s">
        <v>7</v>
      </c>
      <c r="H82" s="111"/>
      <c r="I82" s="8"/>
      <c r="J82" s="15"/>
      <c r="K82" s="8"/>
      <c r="L82" s="15"/>
      <c r="M82" s="17"/>
      <c r="Y82" s="124"/>
      <c r="Z82" s="8"/>
      <c r="AA82" s="126"/>
      <c r="AB82" s="8"/>
      <c r="AC82" s="8"/>
      <c r="AD82" s="111"/>
      <c r="AF82" s="165" t="s">
        <v>171</v>
      </c>
      <c r="AG82" s="166" t="s">
        <v>5</v>
      </c>
      <c r="AH82" s="167" t="s">
        <v>19</v>
      </c>
      <c r="AI82" s="166" t="s">
        <v>7</v>
      </c>
      <c r="AJ82" s="240">
        <v>94</v>
      </c>
      <c r="AM82" s="240">
        <v>148</v>
      </c>
      <c r="AO82" s="165" t="s">
        <v>172</v>
      </c>
      <c r="AP82" s="166" t="s">
        <v>5</v>
      </c>
      <c r="AQ82" s="167" t="s">
        <v>37</v>
      </c>
      <c r="AR82" s="166" t="s">
        <v>7</v>
      </c>
      <c r="AS82" s="8"/>
      <c r="AT82" s="8"/>
      <c r="AU82" s="8"/>
      <c r="AV82" s="118"/>
      <c r="AW82" s="15"/>
      <c r="AX82" s="17"/>
      <c r="BI82" s="130"/>
      <c r="BJ82" s="15"/>
      <c r="BK82" s="124"/>
      <c r="BL82" s="15"/>
      <c r="BM82" s="16"/>
      <c r="BN82" s="15"/>
      <c r="BO82" s="18"/>
      <c r="BQ82" s="165" t="s">
        <v>173</v>
      </c>
      <c r="BR82" s="166" t="s">
        <v>5</v>
      </c>
      <c r="BS82" s="167" t="s">
        <v>30</v>
      </c>
      <c r="BT82" s="166" t="s">
        <v>7</v>
      </c>
      <c r="BU82" s="240">
        <v>203</v>
      </c>
    </row>
    <row r="83" spans="2:74" ht="6.75" customHeight="1" thickTop="1" thickBot="1" x14ac:dyDescent="0.25">
      <c r="B83" s="241"/>
      <c r="D83" s="165"/>
      <c r="E83" s="166"/>
      <c r="F83" s="167"/>
      <c r="G83" s="166"/>
      <c r="H83" s="8"/>
      <c r="I83" s="113"/>
      <c r="J83" s="15"/>
      <c r="K83" s="8"/>
      <c r="L83" s="15"/>
      <c r="M83" s="17"/>
      <c r="Y83" s="124"/>
      <c r="Z83" s="8"/>
      <c r="AA83" s="122"/>
      <c r="AB83" s="8"/>
      <c r="AC83" s="121"/>
      <c r="AD83" s="8"/>
      <c r="AF83" s="165"/>
      <c r="AG83" s="166"/>
      <c r="AH83" s="167"/>
      <c r="AI83" s="166"/>
      <c r="AJ83" s="240"/>
      <c r="AM83" s="240"/>
      <c r="AO83" s="165"/>
      <c r="AP83" s="166"/>
      <c r="AQ83" s="167"/>
      <c r="AR83" s="166"/>
      <c r="AS83" s="12"/>
      <c r="AT83" s="112"/>
      <c r="AU83" s="8"/>
      <c r="AV83" s="114"/>
      <c r="AW83" s="15"/>
      <c r="AX83" s="17"/>
      <c r="BI83" s="130"/>
      <c r="BJ83" s="15"/>
      <c r="BK83" s="124"/>
      <c r="BL83" s="117"/>
      <c r="BM83" s="16"/>
      <c r="BN83" s="8"/>
      <c r="BO83" s="11"/>
      <c r="BQ83" s="165"/>
      <c r="BR83" s="166"/>
      <c r="BS83" s="167"/>
      <c r="BT83" s="166"/>
      <c r="BU83" s="240"/>
    </row>
    <row r="84" spans="2:74" ht="6.75" customHeight="1" thickTop="1" thickBot="1" x14ac:dyDescent="0.25">
      <c r="B84" s="241">
        <v>40</v>
      </c>
      <c r="D84" s="165" t="s">
        <v>174</v>
      </c>
      <c r="E84" s="166" t="s">
        <v>5</v>
      </c>
      <c r="F84" s="167" t="s">
        <v>14</v>
      </c>
      <c r="G84" s="166" t="s">
        <v>7</v>
      </c>
      <c r="H84" s="13"/>
      <c r="I84" s="17"/>
      <c r="J84" s="17"/>
      <c r="K84" s="8"/>
      <c r="L84" s="15"/>
      <c r="M84" s="17"/>
      <c r="Y84" s="124"/>
      <c r="Z84" s="8"/>
      <c r="AA84" s="122"/>
      <c r="AB84" s="15"/>
      <c r="AC84" s="17"/>
      <c r="AD84" s="18"/>
      <c r="AF84" s="165" t="s">
        <v>175</v>
      </c>
      <c r="AG84" s="166" t="s">
        <v>5</v>
      </c>
      <c r="AH84" s="167" t="s">
        <v>15</v>
      </c>
      <c r="AI84" s="166" t="s">
        <v>7</v>
      </c>
      <c r="AJ84" s="240">
        <v>95</v>
      </c>
      <c r="AM84" s="240">
        <v>149</v>
      </c>
      <c r="AO84" s="165" t="s">
        <v>176</v>
      </c>
      <c r="AP84" s="166" t="s">
        <v>5</v>
      </c>
      <c r="AQ84" s="167" t="s">
        <v>15</v>
      </c>
      <c r="AR84" s="166" t="s">
        <v>7</v>
      </c>
      <c r="AS84" s="111"/>
      <c r="AT84" s="120"/>
      <c r="AU84" s="16"/>
      <c r="AV84" s="114"/>
      <c r="AW84" s="15"/>
      <c r="AX84" s="17"/>
      <c r="BI84" s="130"/>
      <c r="BJ84" s="15"/>
      <c r="BK84" s="16"/>
      <c r="BL84" s="126"/>
      <c r="BM84" s="8"/>
      <c r="BN84" s="8"/>
      <c r="BO84" s="111"/>
      <c r="BQ84" s="165" t="s">
        <v>39</v>
      </c>
      <c r="BR84" s="166" t="s">
        <v>5</v>
      </c>
      <c r="BS84" s="167" t="s">
        <v>14</v>
      </c>
      <c r="BT84" s="166" t="s">
        <v>7</v>
      </c>
      <c r="BU84" s="240">
        <v>204</v>
      </c>
    </row>
    <row r="85" spans="2:74" ht="6.75" customHeight="1" thickTop="1" thickBot="1" x14ac:dyDescent="0.25">
      <c r="B85" s="241"/>
      <c r="D85" s="165"/>
      <c r="E85" s="166"/>
      <c r="F85" s="167"/>
      <c r="G85" s="166"/>
      <c r="H85" s="8"/>
      <c r="I85" s="15"/>
      <c r="J85" s="115"/>
      <c r="K85" s="8"/>
      <c r="L85" s="15"/>
      <c r="M85" s="17"/>
      <c r="Y85" s="124"/>
      <c r="Z85" s="8"/>
      <c r="AA85" s="122"/>
      <c r="AB85" s="117"/>
      <c r="AC85" s="16"/>
      <c r="AD85" s="11"/>
      <c r="AF85" s="165"/>
      <c r="AG85" s="166"/>
      <c r="AH85" s="167"/>
      <c r="AI85" s="166"/>
      <c r="AJ85" s="240"/>
      <c r="AM85" s="240"/>
      <c r="AO85" s="165"/>
      <c r="AP85" s="166"/>
      <c r="AQ85" s="167"/>
      <c r="AR85" s="166"/>
      <c r="AS85" s="8"/>
      <c r="AT85" s="15"/>
      <c r="AU85" s="112"/>
      <c r="AV85" s="114"/>
      <c r="AW85" s="15"/>
      <c r="AX85" s="17"/>
      <c r="BI85" s="130"/>
      <c r="BJ85" s="15"/>
      <c r="BK85" s="16"/>
      <c r="BL85" s="122"/>
      <c r="BM85" s="8"/>
      <c r="BN85" s="121"/>
      <c r="BO85" s="8"/>
      <c r="BQ85" s="165"/>
      <c r="BR85" s="166"/>
      <c r="BS85" s="167"/>
      <c r="BT85" s="166"/>
      <c r="BU85" s="240"/>
    </row>
    <row r="86" spans="2:74" ht="6.75" customHeight="1" thickTop="1" thickBot="1" x14ac:dyDescent="0.25">
      <c r="B86" s="241">
        <v>41</v>
      </c>
      <c r="D86" s="165" t="s">
        <v>177</v>
      </c>
      <c r="E86" s="166" t="s">
        <v>5</v>
      </c>
      <c r="F86" s="167" t="s">
        <v>40</v>
      </c>
      <c r="G86" s="166" t="s">
        <v>7</v>
      </c>
      <c r="H86" s="111"/>
      <c r="I86" s="111"/>
      <c r="J86" s="118"/>
      <c r="K86" s="8"/>
      <c r="L86" s="15"/>
      <c r="M86" s="17"/>
      <c r="Y86" s="124"/>
      <c r="Z86" s="8"/>
      <c r="AA86" s="8"/>
      <c r="AB86" s="126"/>
      <c r="AC86" s="111"/>
      <c r="AD86" s="111"/>
      <c r="AF86" s="165" t="s">
        <v>46</v>
      </c>
      <c r="AG86" s="166" t="s">
        <v>5</v>
      </c>
      <c r="AH86" s="167" t="s">
        <v>111</v>
      </c>
      <c r="AI86" s="166" t="s">
        <v>7</v>
      </c>
      <c r="AJ86" s="240">
        <v>96</v>
      </c>
      <c r="AM86" s="240">
        <v>150</v>
      </c>
      <c r="AO86" s="165" t="s">
        <v>178</v>
      </c>
      <c r="AP86" s="166" t="s">
        <v>5</v>
      </c>
      <c r="AQ86" s="167" t="s">
        <v>14</v>
      </c>
      <c r="AR86" s="166" t="s">
        <v>7</v>
      </c>
      <c r="AS86" s="111"/>
      <c r="AT86" s="111"/>
      <c r="AU86" s="118"/>
      <c r="AV86" s="8"/>
      <c r="AW86" s="15"/>
      <c r="AX86" s="17"/>
      <c r="BI86" s="130"/>
      <c r="BJ86" s="15"/>
      <c r="BK86" s="16"/>
      <c r="BL86" s="122"/>
      <c r="BM86" s="15"/>
      <c r="BN86" s="17"/>
      <c r="BO86" s="18"/>
      <c r="BQ86" s="165" t="s">
        <v>112</v>
      </c>
      <c r="BR86" s="166" t="s">
        <v>5</v>
      </c>
      <c r="BS86" s="167" t="s">
        <v>12</v>
      </c>
      <c r="BT86" s="166" t="s">
        <v>7</v>
      </c>
      <c r="BU86" s="240">
        <v>205</v>
      </c>
    </row>
    <row r="87" spans="2:74" ht="6.75" customHeight="1" thickTop="1" thickBot="1" x14ac:dyDescent="0.25">
      <c r="B87" s="241"/>
      <c r="D87" s="165"/>
      <c r="E87" s="166"/>
      <c r="F87" s="167"/>
      <c r="G87" s="166"/>
      <c r="H87" s="8"/>
      <c r="I87" s="8"/>
      <c r="J87" s="8"/>
      <c r="K87" s="8"/>
      <c r="L87" s="15"/>
      <c r="M87" s="115"/>
      <c r="Y87" s="123"/>
      <c r="Z87" s="8"/>
      <c r="AA87" s="8"/>
      <c r="AB87" s="8"/>
      <c r="AC87" s="8"/>
      <c r="AD87" s="8"/>
      <c r="AF87" s="165"/>
      <c r="AG87" s="166"/>
      <c r="AH87" s="167"/>
      <c r="AI87" s="166"/>
      <c r="AJ87" s="240"/>
      <c r="AM87" s="240"/>
      <c r="AO87" s="165"/>
      <c r="AP87" s="166"/>
      <c r="AQ87" s="167"/>
      <c r="AR87" s="166"/>
      <c r="AS87" s="8"/>
      <c r="AT87" s="8"/>
      <c r="AU87" s="8"/>
      <c r="AV87" s="8"/>
      <c r="AW87" s="15"/>
      <c r="AX87" s="115"/>
      <c r="BI87" s="130"/>
      <c r="BJ87" s="15"/>
      <c r="BK87" s="16"/>
      <c r="BL87" s="122"/>
      <c r="BM87" s="117"/>
      <c r="BN87" s="16"/>
      <c r="BO87" s="11"/>
      <c r="BQ87" s="165"/>
      <c r="BR87" s="166"/>
      <c r="BS87" s="167"/>
      <c r="BT87" s="166"/>
      <c r="BU87" s="240"/>
    </row>
    <row r="88" spans="2:74" ht="6.75" customHeight="1" thickTop="1" thickBot="1" x14ac:dyDescent="0.25">
      <c r="B88" s="241">
        <v>42</v>
      </c>
      <c r="D88" s="165" t="s">
        <v>179</v>
      </c>
      <c r="E88" s="166" t="s">
        <v>5</v>
      </c>
      <c r="F88" s="167" t="s">
        <v>73</v>
      </c>
      <c r="G88" s="166" t="s">
        <v>7</v>
      </c>
      <c r="H88" s="111"/>
      <c r="I88" s="111"/>
      <c r="J88" s="8"/>
      <c r="K88" s="8"/>
      <c r="L88" s="8"/>
      <c r="M88" s="118"/>
      <c r="Y88" s="15"/>
      <c r="Z88" s="16"/>
      <c r="AA88" s="8"/>
      <c r="AB88" s="8"/>
      <c r="AC88" s="111"/>
      <c r="AD88" s="111"/>
      <c r="AF88" s="165" t="s">
        <v>180</v>
      </c>
      <c r="AG88" s="166" t="s">
        <v>5</v>
      </c>
      <c r="AH88" s="167" t="s">
        <v>73</v>
      </c>
      <c r="AI88" s="166" t="s">
        <v>7</v>
      </c>
      <c r="AJ88" s="240">
        <v>97</v>
      </c>
      <c r="AM88" s="240">
        <v>151</v>
      </c>
      <c r="AO88" s="165" t="s">
        <v>48</v>
      </c>
      <c r="AP88" s="166" t="s">
        <v>5</v>
      </c>
      <c r="AQ88" s="167" t="s">
        <v>23</v>
      </c>
      <c r="AR88" s="166" t="s">
        <v>7</v>
      </c>
      <c r="AS88" s="111"/>
      <c r="AT88" s="111"/>
      <c r="AU88" s="8"/>
      <c r="AV88" s="8"/>
      <c r="AW88" s="8"/>
      <c r="AX88" s="118"/>
      <c r="BI88" s="130"/>
      <c r="BJ88" s="15"/>
      <c r="BK88" s="16"/>
      <c r="BL88" s="8"/>
      <c r="BM88" s="126"/>
      <c r="BN88" s="111"/>
      <c r="BO88" s="111"/>
      <c r="BQ88" s="165" t="s">
        <v>181</v>
      </c>
      <c r="BR88" s="166" t="s">
        <v>5</v>
      </c>
      <c r="BS88" s="167" t="s">
        <v>182</v>
      </c>
      <c r="BT88" s="166" t="s">
        <v>7</v>
      </c>
      <c r="BU88" s="240">
        <v>206</v>
      </c>
      <c r="BV88" s="246" t="s">
        <v>373</v>
      </c>
    </row>
    <row r="89" spans="2:74" ht="6.75" customHeight="1" thickTop="1" thickBot="1" x14ac:dyDescent="0.25">
      <c r="B89" s="241"/>
      <c r="D89" s="165"/>
      <c r="E89" s="166"/>
      <c r="F89" s="167"/>
      <c r="G89" s="166"/>
      <c r="H89" s="8"/>
      <c r="I89" s="8"/>
      <c r="J89" s="113"/>
      <c r="K89" s="8"/>
      <c r="L89" s="8"/>
      <c r="M89" s="114"/>
      <c r="Y89" s="8"/>
      <c r="Z89" s="16"/>
      <c r="AA89" s="8"/>
      <c r="AB89" s="121"/>
      <c r="AC89" s="8"/>
      <c r="AD89" s="8"/>
      <c r="AF89" s="165"/>
      <c r="AG89" s="166"/>
      <c r="AH89" s="167"/>
      <c r="AI89" s="166"/>
      <c r="AJ89" s="240"/>
      <c r="AM89" s="240"/>
      <c r="AO89" s="165"/>
      <c r="AP89" s="166"/>
      <c r="AQ89" s="167"/>
      <c r="AR89" s="166"/>
      <c r="AS89" s="8"/>
      <c r="AT89" s="8"/>
      <c r="AU89" s="113"/>
      <c r="AV89" s="8"/>
      <c r="AW89" s="8"/>
      <c r="AX89" s="114"/>
      <c r="BI89" s="130"/>
      <c r="BJ89" s="117"/>
      <c r="BK89" s="16"/>
      <c r="BL89" s="8"/>
      <c r="BM89" s="8"/>
      <c r="BN89" s="8"/>
      <c r="BO89" s="8"/>
      <c r="BQ89" s="165"/>
      <c r="BR89" s="166"/>
      <c r="BS89" s="167"/>
      <c r="BT89" s="166"/>
      <c r="BU89" s="240"/>
      <c r="BV89" s="246"/>
    </row>
    <row r="90" spans="2:74" ht="6.75" customHeight="1" thickTop="1" thickBot="1" x14ac:dyDescent="0.25">
      <c r="B90" s="241">
        <v>43</v>
      </c>
      <c r="D90" s="165" t="s">
        <v>39</v>
      </c>
      <c r="E90" s="166" t="s">
        <v>5</v>
      </c>
      <c r="F90" s="167" t="s">
        <v>30</v>
      </c>
      <c r="G90" s="166" t="s">
        <v>7</v>
      </c>
      <c r="H90" s="111"/>
      <c r="I90" s="15"/>
      <c r="J90" s="16"/>
      <c r="K90" s="114"/>
      <c r="L90" s="8"/>
      <c r="M90" s="114"/>
      <c r="Y90" s="8"/>
      <c r="Z90" s="16"/>
      <c r="AA90" s="8"/>
      <c r="AB90" s="17"/>
      <c r="AC90" s="16"/>
      <c r="AD90" s="10"/>
      <c r="AF90" s="165" t="s">
        <v>137</v>
      </c>
      <c r="AG90" s="166" t="s">
        <v>5</v>
      </c>
      <c r="AH90" s="167" t="s">
        <v>29</v>
      </c>
      <c r="AI90" s="166" t="s">
        <v>7</v>
      </c>
      <c r="AJ90" s="240">
        <v>98</v>
      </c>
      <c r="AM90" s="240">
        <v>152</v>
      </c>
      <c r="AO90" s="165" t="s">
        <v>226</v>
      </c>
      <c r="AP90" s="166" t="s">
        <v>5</v>
      </c>
      <c r="AQ90" s="167" t="s">
        <v>15</v>
      </c>
      <c r="AR90" s="166" t="s">
        <v>7</v>
      </c>
      <c r="AS90" s="111"/>
      <c r="AT90" s="15"/>
      <c r="AU90" s="17"/>
      <c r="AV90" s="8"/>
      <c r="AW90" s="8"/>
      <c r="AX90" s="114"/>
      <c r="BJ90" s="126"/>
      <c r="BK90" s="8"/>
      <c r="BL90" s="8"/>
      <c r="BM90" s="8"/>
      <c r="BN90" s="111"/>
      <c r="BO90" s="111"/>
      <c r="BQ90" s="165" t="s">
        <v>183</v>
      </c>
      <c r="BR90" s="166" t="s">
        <v>5</v>
      </c>
      <c r="BS90" s="167" t="s">
        <v>45</v>
      </c>
      <c r="BT90" s="166" t="s">
        <v>7</v>
      </c>
      <c r="BU90" s="240">
        <v>207</v>
      </c>
    </row>
    <row r="91" spans="2:74" ht="6.75" customHeight="1" thickTop="1" thickBot="1" x14ac:dyDescent="0.25">
      <c r="B91" s="241"/>
      <c r="D91" s="165"/>
      <c r="E91" s="166"/>
      <c r="F91" s="167"/>
      <c r="G91" s="166"/>
      <c r="H91" s="8"/>
      <c r="I91" s="116"/>
      <c r="J91" s="16"/>
      <c r="K91" s="114"/>
      <c r="L91" s="8"/>
      <c r="M91" s="114"/>
      <c r="Y91" s="8"/>
      <c r="Z91" s="16"/>
      <c r="AA91" s="8"/>
      <c r="AB91" s="17"/>
      <c r="AC91" s="115"/>
      <c r="AD91" s="14"/>
      <c r="AF91" s="165"/>
      <c r="AG91" s="166"/>
      <c r="AH91" s="167"/>
      <c r="AI91" s="166"/>
      <c r="AJ91" s="240"/>
      <c r="AM91" s="240"/>
      <c r="AO91" s="165"/>
      <c r="AP91" s="166"/>
      <c r="AQ91" s="167"/>
      <c r="AR91" s="166"/>
      <c r="AS91" s="8"/>
      <c r="AT91" s="116"/>
      <c r="AU91" s="17"/>
      <c r="AV91" s="8"/>
      <c r="AW91" s="8"/>
      <c r="AX91" s="114"/>
      <c r="BJ91" s="122"/>
      <c r="BK91" s="8"/>
      <c r="BL91" s="8"/>
      <c r="BM91" s="121"/>
      <c r="BN91" s="8"/>
      <c r="BO91" s="8"/>
      <c r="BQ91" s="165"/>
      <c r="BR91" s="166"/>
      <c r="BS91" s="167"/>
      <c r="BT91" s="166"/>
      <c r="BU91" s="240"/>
    </row>
    <row r="92" spans="2:74" ht="6.75" customHeight="1" thickTop="1" thickBot="1" x14ac:dyDescent="0.25">
      <c r="B92" s="241">
        <v>44</v>
      </c>
      <c r="D92" s="165" t="s">
        <v>184</v>
      </c>
      <c r="E92" s="166" t="s">
        <v>5</v>
      </c>
      <c r="F92" s="167" t="s">
        <v>15</v>
      </c>
      <c r="G92" s="166" t="s">
        <v>7</v>
      </c>
      <c r="H92" s="13"/>
      <c r="I92" s="8"/>
      <c r="J92" s="8"/>
      <c r="K92" s="114"/>
      <c r="L92" s="8"/>
      <c r="M92" s="114"/>
      <c r="Y92" s="8"/>
      <c r="Z92" s="16"/>
      <c r="AA92" s="8"/>
      <c r="AB92" s="16"/>
      <c r="AC92" s="126"/>
      <c r="AD92" s="111"/>
      <c r="AF92" s="165" t="s">
        <v>227</v>
      </c>
      <c r="AG92" s="166" t="s">
        <v>5</v>
      </c>
      <c r="AH92" s="167" t="s">
        <v>30</v>
      </c>
      <c r="AI92" s="166" t="s">
        <v>7</v>
      </c>
      <c r="AJ92" s="240">
        <v>99</v>
      </c>
      <c r="AM92" s="240">
        <v>153</v>
      </c>
      <c r="AO92" s="165" t="s">
        <v>185</v>
      </c>
      <c r="AP92" s="166" t="s">
        <v>5</v>
      </c>
      <c r="AQ92" s="167" t="s">
        <v>12</v>
      </c>
      <c r="AR92" s="166" t="s">
        <v>7</v>
      </c>
      <c r="AS92" s="13"/>
      <c r="AT92" s="8"/>
      <c r="AU92" s="15"/>
      <c r="AV92" s="8"/>
      <c r="AW92" s="8"/>
      <c r="AX92" s="114"/>
      <c r="BJ92" s="122"/>
      <c r="BK92" s="8"/>
      <c r="BL92" s="122"/>
      <c r="BM92" s="15"/>
      <c r="BN92" s="16"/>
      <c r="BO92" s="10"/>
      <c r="BQ92" s="165" t="s">
        <v>4</v>
      </c>
      <c r="BR92" s="166" t="s">
        <v>5</v>
      </c>
      <c r="BS92" s="167" t="s">
        <v>14</v>
      </c>
      <c r="BT92" s="166" t="s">
        <v>7</v>
      </c>
      <c r="BU92" s="240">
        <v>208</v>
      </c>
    </row>
    <row r="93" spans="2:74" ht="6.75" customHeight="1" thickTop="1" thickBot="1" x14ac:dyDescent="0.25">
      <c r="B93" s="241"/>
      <c r="D93" s="165"/>
      <c r="E93" s="166"/>
      <c r="F93" s="167"/>
      <c r="G93" s="166"/>
      <c r="H93" s="8"/>
      <c r="I93" s="8"/>
      <c r="J93" s="8"/>
      <c r="K93" s="113"/>
      <c r="L93" s="8"/>
      <c r="M93" s="114"/>
      <c r="Y93" s="8"/>
      <c r="Z93" s="16"/>
      <c r="AA93" s="117"/>
      <c r="AB93" s="16"/>
      <c r="AC93" s="8"/>
      <c r="AD93" s="8"/>
      <c r="AF93" s="165"/>
      <c r="AG93" s="166"/>
      <c r="AH93" s="167"/>
      <c r="AI93" s="166"/>
      <c r="AJ93" s="240"/>
      <c r="AM93" s="240"/>
      <c r="AO93" s="165"/>
      <c r="AP93" s="166"/>
      <c r="AQ93" s="167"/>
      <c r="AR93" s="166"/>
      <c r="AS93" s="8"/>
      <c r="AT93" s="8"/>
      <c r="AU93" s="15"/>
      <c r="AV93" s="112"/>
      <c r="AW93" s="8"/>
      <c r="AX93" s="114"/>
      <c r="BJ93" s="122"/>
      <c r="BK93" s="8"/>
      <c r="BL93" s="122"/>
      <c r="BM93" s="15"/>
      <c r="BN93" s="115"/>
      <c r="BO93" s="14"/>
      <c r="BQ93" s="165"/>
      <c r="BR93" s="166"/>
      <c r="BS93" s="167"/>
      <c r="BT93" s="166"/>
      <c r="BU93" s="240"/>
    </row>
    <row r="94" spans="2:74" ht="6.75" customHeight="1" thickTop="1" thickBot="1" x14ac:dyDescent="0.25">
      <c r="B94" s="241">
        <v>45</v>
      </c>
      <c r="D94" s="165" t="s">
        <v>97</v>
      </c>
      <c r="E94" s="166" t="s">
        <v>5</v>
      </c>
      <c r="F94" s="167" t="s">
        <v>37</v>
      </c>
      <c r="G94" s="166" t="s">
        <v>7</v>
      </c>
      <c r="H94" s="8"/>
      <c r="I94" s="8"/>
      <c r="J94" s="15"/>
      <c r="K94" s="17"/>
      <c r="L94" s="16"/>
      <c r="M94" s="114"/>
      <c r="Y94" s="8"/>
      <c r="Z94" s="17"/>
      <c r="AA94" s="125"/>
      <c r="AB94" s="8"/>
      <c r="AC94" s="8"/>
      <c r="AD94" s="111"/>
      <c r="AF94" s="165" t="s">
        <v>186</v>
      </c>
      <c r="AG94" s="166" t="s">
        <v>5</v>
      </c>
      <c r="AH94" s="167" t="s">
        <v>60</v>
      </c>
      <c r="AI94" s="166" t="s">
        <v>7</v>
      </c>
      <c r="AJ94" s="240">
        <v>100</v>
      </c>
      <c r="AM94" s="240">
        <v>154</v>
      </c>
      <c r="AO94" s="165" t="s">
        <v>187</v>
      </c>
      <c r="AP94" s="166" t="s">
        <v>5</v>
      </c>
      <c r="AQ94" s="167" t="s">
        <v>17</v>
      </c>
      <c r="AR94" s="166" t="s">
        <v>7</v>
      </c>
      <c r="AS94" s="111"/>
      <c r="AT94" s="8"/>
      <c r="AU94" s="8"/>
      <c r="AV94" s="120"/>
      <c r="AW94" s="16"/>
      <c r="AX94" s="114"/>
      <c r="BJ94" s="122"/>
      <c r="BK94" s="8"/>
      <c r="BL94" s="122"/>
      <c r="BM94" s="8"/>
      <c r="BN94" s="126"/>
      <c r="BO94" s="111"/>
      <c r="BQ94" s="165" t="s">
        <v>48</v>
      </c>
      <c r="BR94" s="166" t="s">
        <v>5</v>
      </c>
      <c r="BS94" s="167" t="s">
        <v>15</v>
      </c>
      <c r="BT94" s="166" t="s">
        <v>7</v>
      </c>
      <c r="BU94" s="240">
        <v>209</v>
      </c>
    </row>
    <row r="95" spans="2:74" ht="6.75" customHeight="1" thickTop="1" thickBot="1" x14ac:dyDescent="0.25">
      <c r="B95" s="241"/>
      <c r="D95" s="165"/>
      <c r="E95" s="166"/>
      <c r="F95" s="167"/>
      <c r="G95" s="166"/>
      <c r="H95" s="12"/>
      <c r="I95" s="112"/>
      <c r="J95" s="15"/>
      <c r="K95" s="17"/>
      <c r="L95" s="16"/>
      <c r="M95" s="114"/>
      <c r="Y95" s="8"/>
      <c r="Z95" s="17"/>
      <c r="AA95" s="124"/>
      <c r="AB95" s="8"/>
      <c r="AC95" s="121"/>
      <c r="AD95" s="8"/>
      <c r="AF95" s="165"/>
      <c r="AG95" s="166"/>
      <c r="AH95" s="167"/>
      <c r="AI95" s="166"/>
      <c r="AJ95" s="240"/>
      <c r="AM95" s="240"/>
      <c r="AO95" s="165"/>
      <c r="AP95" s="166"/>
      <c r="AQ95" s="167"/>
      <c r="AR95" s="166"/>
      <c r="AS95" s="8"/>
      <c r="AT95" s="113"/>
      <c r="AU95" s="8"/>
      <c r="AV95" s="119"/>
      <c r="AW95" s="16"/>
      <c r="AX95" s="114"/>
      <c r="BJ95" s="122"/>
      <c r="BK95" s="8"/>
      <c r="BL95" s="121"/>
      <c r="BM95" s="8"/>
      <c r="BN95" s="8"/>
      <c r="BO95" s="8"/>
      <c r="BQ95" s="165"/>
      <c r="BR95" s="166"/>
      <c r="BS95" s="167"/>
      <c r="BT95" s="166"/>
      <c r="BU95" s="240"/>
    </row>
    <row r="96" spans="2:74" ht="6.75" customHeight="1" thickTop="1" thickBot="1" x14ac:dyDescent="0.25">
      <c r="B96" s="241">
        <v>46</v>
      </c>
      <c r="D96" s="165" t="s">
        <v>188</v>
      </c>
      <c r="E96" s="166" t="s">
        <v>5</v>
      </c>
      <c r="F96" s="167" t="s">
        <v>23</v>
      </c>
      <c r="G96" s="166" t="s">
        <v>7</v>
      </c>
      <c r="H96" s="111"/>
      <c r="I96" s="120"/>
      <c r="J96" s="17"/>
      <c r="K96" s="17"/>
      <c r="L96" s="16"/>
      <c r="M96" s="114"/>
      <c r="Y96" s="8"/>
      <c r="Z96" s="17"/>
      <c r="AA96" s="124"/>
      <c r="AB96" s="122"/>
      <c r="AC96" s="15"/>
      <c r="AD96" s="18"/>
      <c r="AF96" s="165" t="s">
        <v>189</v>
      </c>
      <c r="AG96" s="166" t="s">
        <v>5</v>
      </c>
      <c r="AH96" s="167" t="s">
        <v>14</v>
      </c>
      <c r="AI96" s="166" t="s">
        <v>7</v>
      </c>
      <c r="AJ96" s="240">
        <v>101</v>
      </c>
      <c r="AM96" s="240">
        <v>155</v>
      </c>
      <c r="AO96" s="165" t="s">
        <v>190</v>
      </c>
      <c r="AP96" s="166" t="s">
        <v>5</v>
      </c>
      <c r="AQ96" s="167" t="s">
        <v>47</v>
      </c>
      <c r="AR96" s="166" t="s">
        <v>7</v>
      </c>
      <c r="AS96" s="13"/>
      <c r="AT96" s="17"/>
      <c r="AU96" s="16"/>
      <c r="AV96" s="119"/>
      <c r="AW96" s="16"/>
      <c r="AX96" s="114"/>
      <c r="BJ96" s="122"/>
      <c r="BK96" s="15"/>
      <c r="BL96" s="17"/>
      <c r="BM96" s="16"/>
      <c r="BN96" s="8"/>
      <c r="BO96" s="111"/>
      <c r="BQ96" s="165" t="s">
        <v>191</v>
      </c>
      <c r="BR96" s="166" t="s">
        <v>5</v>
      </c>
      <c r="BS96" s="167" t="s">
        <v>23</v>
      </c>
      <c r="BT96" s="166" t="s">
        <v>7</v>
      </c>
      <c r="BU96" s="240">
        <v>210</v>
      </c>
    </row>
    <row r="97" spans="2:73" ht="6.75" customHeight="1" thickTop="1" thickBot="1" x14ac:dyDescent="0.25">
      <c r="B97" s="241"/>
      <c r="D97" s="165"/>
      <c r="E97" s="166"/>
      <c r="F97" s="167"/>
      <c r="G97" s="166"/>
      <c r="H97" s="8"/>
      <c r="I97" s="15"/>
      <c r="J97" s="115"/>
      <c r="K97" s="17"/>
      <c r="L97" s="16"/>
      <c r="M97" s="114"/>
      <c r="Y97" s="8"/>
      <c r="Z97" s="17"/>
      <c r="AA97" s="124"/>
      <c r="AB97" s="121"/>
      <c r="AC97" s="8"/>
      <c r="AD97" s="11"/>
      <c r="AF97" s="165"/>
      <c r="AG97" s="166"/>
      <c r="AH97" s="167"/>
      <c r="AI97" s="166"/>
      <c r="AJ97" s="240"/>
      <c r="AM97" s="240"/>
      <c r="AO97" s="165"/>
      <c r="AP97" s="166"/>
      <c r="AQ97" s="167"/>
      <c r="AR97" s="166"/>
      <c r="AS97" s="8"/>
      <c r="AT97" s="15"/>
      <c r="AU97" s="112"/>
      <c r="AV97" s="119"/>
      <c r="AW97" s="16"/>
      <c r="AX97" s="114"/>
      <c r="BJ97" s="122"/>
      <c r="BK97" s="15"/>
      <c r="BL97" s="17"/>
      <c r="BM97" s="16"/>
      <c r="BN97" s="121"/>
      <c r="BO97" s="8"/>
      <c r="BQ97" s="165"/>
      <c r="BR97" s="166"/>
      <c r="BS97" s="167"/>
      <c r="BT97" s="166"/>
      <c r="BU97" s="240"/>
    </row>
    <row r="98" spans="2:73" ht="6.75" customHeight="1" thickTop="1" x14ac:dyDescent="0.2">
      <c r="B98" s="241">
        <v>47</v>
      </c>
      <c r="D98" s="165" t="s">
        <v>99</v>
      </c>
      <c r="E98" s="166" t="s">
        <v>5</v>
      </c>
      <c r="F98" s="167" t="s">
        <v>124</v>
      </c>
      <c r="G98" s="166" t="s">
        <v>7</v>
      </c>
      <c r="H98" s="8"/>
      <c r="I98" s="8"/>
      <c r="J98" s="118"/>
      <c r="K98" s="15"/>
      <c r="L98" s="16"/>
      <c r="M98" s="114"/>
      <c r="Y98" s="8"/>
      <c r="Z98" s="17"/>
      <c r="AA98" s="16"/>
      <c r="AB98" s="15"/>
      <c r="AC98" s="18"/>
      <c r="AD98" s="10"/>
      <c r="AF98" s="165" t="s">
        <v>192</v>
      </c>
      <c r="AG98" s="166" t="s">
        <v>5</v>
      </c>
      <c r="AH98" s="167" t="s">
        <v>15</v>
      </c>
      <c r="AI98" s="166" t="s">
        <v>7</v>
      </c>
      <c r="AJ98" s="240">
        <v>102</v>
      </c>
      <c r="AM98" s="240">
        <v>156</v>
      </c>
      <c r="AO98" s="165" t="s">
        <v>193</v>
      </c>
      <c r="AP98" s="166" t="s">
        <v>5</v>
      </c>
      <c r="AQ98" s="167" t="s">
        <v>37</v>
      </c>
      <c r="AR98" s="166" t="s">
        <v>7</v>
      </c>
      <c r="AS98" s="8"/>
      <c r="AT98" s="8"/>
      <c r="AU98" s="118"/>
      <c r="AV98" s="15"/>
      <c r="AW98" s="16"/>
      <c r="AX98" s="114"/>
      <c r="BJ98" s="122"/>
      <c r="BK98" s="15"/>
      <c r="BL98" s="17"/>
      <c r="BM98" s="124"/>
      <c r="BN98" s="15"/>
      <c r="BO98" s="18"/>
      <c r="BQ98" s="165" t="s">
        <v>194</v>
      </c>
      <c r="BR98" s="166" t="s">
        <v>5</v>
      </c>
      <c r="BS98" s="167" t="s">
        <v>55</v>
      </c>
      <c r="BT98" s="166" t="s">
        <v>7</v>
      </c>
      <c r="BU98" s="240">
        <v>211</v>
      </c>
    </row>
    <row r="99" spans="2:73" ht="6.75" customHeight="1" thickBot="1" x14ac:dyDescent="0.25">
      <c r="B99" s="241"/>
      <c r="D99" s="165"/>
      <c r="E99" s="166"/>
      <c r="F99" s="167"/>
      <c r="G99" s="166"/>
      <c r="H99" s="12"/>
      <c r="I99" s="112"/>
      <c r="J99" s="114"/>
      <c r="K99" s="15"/>
      <c r="L99" s="16"/>
      <c r="M99" s="114"/>
      <c r="Y99" s="8"/>
      <c r="Z99" s="115"/>
      <c r="AA99" s="16"/>
      <c r="AB99" s="8"/>
      <c r="AC99" s="11"/>
      <c r="AD99" s="11"/>
      <c r="AF99" s="165"/>
      <c r="AG99" s="166"/>
      <c r="AH99" s="167"/>
      <c r="AI99" s="166"/>
      <c r="AJ99" s="240"/>
      <c r="AM99" s="240"/>
      <c r="AO99" s="165"/>
      <c r="AP99" s="166"/>
      <c r="AQ99" s="167"/>
      <c r="AR99" s="166"/>
      <c r="AS99" s="12"/>
      <c r="AT99" s="112"/>
      <c r="AU99" s="114"/>
      <c r="AV99" s="15"/>
      <c r="AW99" s="16"/>
      <c r="AX99" s="114"/>
      <c r="BJ99" s="122"/>
      <c r="BK99" s="15"/>
      <c r="BL99" s="17"/>
      <c r="BM99" s="123"/>
      <c r="BN99" s="8"/>
      <c r="BO99" s="11"/>
      <c r="BQ99" s="165"/>
      <c r="BR99" s="166"/>
      <c r="BS99" s="167"/>
      <c r="BT99" s="166"/>
      <c r="BU99" s="240"/>
    </row>
    <row r="100" spans="2:73" ht="6.75" customHeight="1" thickTop="1" thickBot="1" x14ac:dyDescent="0.25">
      <c r="B100" s="241">
        <v>48</v>
      </c>
      <c r="D100" s="165" t="s">
        <v>154</v>
      </c>
      <c r="E100" s="166" t="s">
        <v>5</v>
      </c>
      <c r="F100" s="167" t="s">
        <v>195</v>
      </c>
      <c r="G100" s="166" t="s">
        <v>7</v>
      </c>
      <c r="H100" s="111"/>
      <c r="I100" s="118"/>
      <c r="J100" s="8"/>
      <c r="K100" s="15"/>
      <c r="L100" s="16"/>
      <c r="M100" s="114"/>
      <c r="Y100" s="8"/>
      <c r="Z100" s="126"/>
      <c r="AA100" s="8"/>
      <c r="AB100" s="8"/>
      <c r="AC100" s="8"/>
      <c r="AD100" s="111"/>
      <c r="AF100" s="165" t="s">
        <v>196</v>
      </c>
      <c r="AG100" s="166" t="s">
        <v>5</v>
      </c>
      <c r="AH100" s="167" t="s">
        <v>40</v>
      </c>
      <c r="AI100" s="166" t="s">
        <v>7</v>
      </c>
      <c r="AJ100" s="240">
        <v>103</v>
      </c>
      <c r="AM100" s="240">
        <v>157</v>
      </c>
      <c r="AO100" s="165" t="s">
        <v>197</v>
      </c>
      <c r="AP100" s="166" t="s">
        <v>5</v>
      </c>
      <c r="AQ100" s="167" t="s">
        <v>195</v>
      </c>
      <c r="AR100" s="166" t="s">
        <v>7</v>
      </c>
      <c r="AS100" s="111"/>
      <c r="AT100" s="118"/>
      <c r="AU100" s="8"/>
      <c r="AV100" s="15"/>
      <c r="AW100" s="16"/>
      <c r="AX100" s="114"/>
      <c r="BJ100" s="122"/>
      <c r="BK100" s="15"/>
      <c r="BL100" s="16"/>
      <c r="BM100" s="15"/>
      <c r="BN100" s="18"/>
      <c r="BO100" s="10"/>
      <c r="BQ100" s="165" t="s">
        <v>10</v>
      </c>
      <c r="BR100" s="166" t="s">
        <v>5</v>
      </c>
      <c r="BS100" s="167" t="s">
        <v>64</v>
      </c>
      <c r="BT100" s="166" t="s">
        <v>7</v>
      </c>
      <c r="BU100" s="240">
        <v>212</v>
      </c>
    </row>
    <row r="101" spans="2:73" ht="6.75" customHeight="1" thickTop="1" thickBot="1" x14ac:dyDescent="0.25">
      <c r="B101" s="241"/>
      <c r="D101" s="165"/>
      <c r="E101" s="166"/>
      <c r="F101" s="167"/>
      <c r="G101" s="166"/>
      <c r="H101" s="8"/>
      <c r="I101" s="8"/>
      <c r="J101" s="8"/>
      <c r="K101" s="15"/>
      <c r="L101" s="112"/>
      <c r="M101" s="114"/>
      <c r="O101" s="31"/>
      <c r="P101" s="31"/>
      <c r="Q101" s="20"/>
      <c r="R101" s="21"/>
      <c r="T101" s="20"/>
      <c r="U101" s="21"/>
      <c r="V101" s="31"/>
      <c r="W101" s="31"/>
      <c r="Y101" s="8"/>
      <c r="Z101" s="122"/>
      <c r="AA101" s="8"/>
      <c r="AB101" s="8"/>
      <c r="AC101" s="121"/>
      <c r="AD101" s="8"/>
      <c r="AF101" s="165"/>
      <c r="AG101" s="166"/>
      <c r="AH101" s="167"/>
      <c r="AI101" s="166"/>
      <c r="AJ101" s="240"/>
      <c r="AM101" s="240"/>
      <c r="AO101" s="165"/>
      <c r="AP101" s="166"/>
      <c r="AQ101" s="167"/>
      <c r="AR101" s="166"/>
      <c r="AS101" s="8"/>
      <c r="AT101" s="8"/>
      <c r="AU101" s="8"/>
      <c r="AV101" s="15"/>
      <c r="AW101" s="112"/>
      <c r="AX101" s="114"/>
      <c r="BJ101" s="122"/>
      <c r="BK101" s="117"/>
      <c r="BL101" s="16"/>
      <c r="BM101" s="8"/>
      <c r="BN101" s="11"/>
      <c r="BO101" s="11"/>
      <c r="BQ101" s="165"/>
      <c r="BR101" s="166"/>
      <c r="BS101" s="167"/>
      <c r="BT101" s="166"/>
      <c r="BU101" s="240"/>
    </row>
    <row r="102" spans="2:73" ht="6.75" customHeight="1" thickTop="1" thickBot="1" x14ac:dyDescent="0.25">
      <c r="B102" s="241">
        <v>49</v>
      </c>
      <c r="D102" s="165" t="s">
        <v>198</v>
      </c>
      <c r="E102" s="166" t="s">
        <v>5</v>
      </c>
      <c r="F102" s="167" t="s">
        <v>14</v>
      </c>
      <c r="G102" s="166" t="s">
        <v>7</v>
      </c>
      <c r="H102" s="111"/>
      <c r="I102" s="8"/>
      <c r="J102" s="8"/>
      <c r="K102" s="8"/>
      <c r="L102" s="118"/>
      <c r="M102" s="8"/>
      <c r="O102" s="31"/>
      <c r="P102" s="31"/>
      <c r="Q102" s="21"/>
      <c r="R102" s="21"/>
      <c r="T102" s="21"/>
      <c r="U102" s="21"/>
      <c r="V102" s="31"/>
      <c r="W102" s="31"/>
      <c r="Y102" s="8"/>
      <c r="Z102" s="122"/>
      <c r="AA102" s="8"/>
      <c r="AB102" s="122"/>
      <c r="AC102" s="15"/>
      <c r="AD102" s="18"/>
      <c r="AF102" s="165" t="s">
        <v>199</v>
      </c>
      <c r="AG102" s="166" t="s">
        <v>5</v>
      </c>
      <c r="AH102" s="167" t="s">
        <v>64</v>
      </c>
      <c r="AI102" s="166" t="s">
        <v>7</v>
      </c>
      <c r="AJ102" s="240">
        <v>104</v>
      </c>
      <c r="AM102" s="240">
        <v>158</v>
      </c>
      <c r="AO102" s="165" t="s">
        <v>200</v>
      </c>
      <c r="AP102" s="166" t="s">
        <v>5</v>
      </c>
      <c r="AQ102" s="167" t="s">
        <v>40</v>
      </c>
      <c r="AR102" s="166" t="s">
        <v>7</v>
      </c>
      <c r="AS102" s="111"/>
      <c r="AT102" s="8"/>
      <c r="AU102" s="8"/>
      <c r="AV102" s="8"/>
      <c r="AW102" s="118"/>
      <c r="AX102" s="8"/>
      <c r="BJ102" s="8"/>
      <c r="BK102" s="126"/>
      <c r="BL102" s="8"/>
      <c r="BM102" s="8"/>
      <c r="BN102" s="8"/>
      <c r="BO102" s="111"/>
      <c r="BQ102" s="165" t="s">
        <v>201</v>
      </c>
      <c r="BR102" s="166" t="s">
        <v>5</v>
      </c>
      <c r="BS102" s="167" t="s">
        <v>30</v>
      </c>
      <c r="BT102" s="166" t="s">
        <v>7</v>
      </c>
      <c r="BU102" s="240">
        <v>213</v>
      </c>
    </row>
    <row r="103" spans="2:73" ht="6.75" customHeight="1" thickTop="1" thickBot="1" x14ac:dyDescent="0.25">
      <c r="B103" s="241"/>
      <c r="D103" s="165"/>
      <c r="E103" s="166"/>
      <c r="F103" s="167"/>
      <c r="G103" s="166"/>
      <c r="H103" s="8"/>
      <c r="I103" s="113"/>
      <c r="J103" s="8"/>
      <c r="K103" s="8"/>
      <c r="L103" s="114"/>
      <c r="M103" s="8"/>
      <c r="O103" s="31"/>
      <c r="P103" s="31"/>
      <c r="Q103" s="20"/>
      <c r="R103" s="21"/>
      <c r="T103" s="20"/>
      <c r="U103" s="21"/>
      <c r="V103" s="31"/>
      <c r="W103" s="31"/>
      <c r="Y103" s="8"/>
      <c r="Z103" s="122"/>
      <c r="AA103" s="8"/>
      <c r="AB103" s="121"/>
      <c r="AC103" s="8"/>
      <c r="AD103" s="11"/>
      <c r="AF103" s="165"/>
      <c r="AG103" s="166"/>
      <c r="AH103" s="167"/>
      <c r="AI103" s="166"/>
      <c r="AJ103" s="240"/>
      <c r="AM103" s="240"/>
      <c r="AO103" s="165"/>
      <c r="AP103" s="166"/>
      <c r="AQ103" s="167"/>
      <c r="AR103" s="166"/>
      <c r="AS103" s="8"/>
      <c r="AT103" s="113"/>
      <c r="AU103" s="8"/>
      <c r="AV103" s="8"/>
      <c r="AW103" s="114"/>
      <c r="AX103" s="8"/>
      <c r="BJ103" s="8"/>
      <c r="BK103" s="122"/>
      <c r="BL103" s="8"/>
      <c r="BM103" s="8"/>
      <c r="BN103" s="121"/>
      <c r="BO103" s="8"/>
      <c r="BQ103" s="165"/>
      <c r="BR103" s="166"/>
      <c r="BS103" s="167"/>
      <c r="BT103" s="166"/>
      <c r="BU103" s="240"/>
    </row>
    <row r="104" spans="2:73" ht="6.75" customHeight="1" thickTop="1" x14ac:dyDescent="0.2">
      <c r="B104" s="241">
        <v>50</v>
      </c>
      <c r="D104" s="165" t="s">
        <v>190</v>
      </c>
      <c r="E104" s="166" t="s">
        <v>5</v>
      </c>
      <c r="F104" s="167" t="s">
        <v>25</v>
      </c>
      <c r="G104" s="166" t="s">
        <v>7</v>
      </c>
      <c r="H104" s="13"/>
      <c r="I104" s="17"/>
      <c r="J104" s="8"/>
      <c r="K104" s="8"/>
      <c r="L104" s="114"/>
      <c r="M104" s="8"/>
      <c r="O104" s="31"/>
      <c r="P104" s="31"/>
      <c r="Q104" s="21"/>
      <c r="R104" s="21"/>
      <c r="T104" s="21"/>
      <c r="U104" s="21"/>
      <c r="V104" s="31"/>
      <c r="W104" s="31"/>
      <c r="Y104" s="8"/>
      <c r="Z104" s="122"/>
      <c r="AA104" s="15"/>
      <c r="AB104" s="17"/>
      <c r="AC104" s="16"/>
      <c r="AD104" s="10"/>
      <c r="AF104" s="165" t="s">
        <v>202</v>
      </c>
      <c r="AG104" s="166" t="s">
        <v>5</v>
      </c>
      <c r="AH104" s="167" t="s">
        <v>23</v>
      </c>
      <c r="AI104" s="166" t="s">
        <v>7</v>
      </c>
      <c r="AJ104" s="240">
        <v>105</v>
      </c>
      <c r="AM104" s="240">
        <v>159</v>
      </c>
      <c r="AO104" s="165" t="s">
        <v>203</v>
      </c>
      <c r="AP104" s="166" t="s">
        <v>5</v>
      </c>
      <c r="AQ104" s="167" t="s">
        <v>19</v>
      </c>
      <c r="AR104" s="166" t="s">
        <v>7</v>
      </c>
      <c r="AS104" s="13"/>
      <c r="AT104" s="16"/>
      <c r="AU104" s="114"/>
      <c r="AV104" s="8"/>
      <c r="AW104" s="114"/>
      <c r="AX104" s="8"/>
      <c r="BJ104" s="8"/>
      <c r="BK104" s="122"/>
      <c r="BL104" s="8"/>
      <c r="BM104" s="122"/>
      <c r="BN104" s="15"/>
      <c r="BO104" s="18"/>
      <c r="BQ104" s="165" t="s">
        <v>204</v>
      </c>
      <c r="BR104" s="166" t="s">
        <v>5</v>
      </c>
      <c r="BS104" s="167" t="s">
        <v>47</v>
      </c>
      <c r="BT104" s="166" t="s">
        <v>7</v>
      </c>
      <c r="BU104" s="240">
        <v>214</v>
      </c>
    </row>
    <row r="105" spans="2:73" ht="6.75" customHeight="1" thickBot="1" x14ac:dyDescent="0.25">
      <c r="B105" s="241"/>
      <c r="D105" s="165"/>
      <c r="E105" s="166"/>
      <c r="F105" s="167"/>
      <c r="G105" s="166"/>
      <c r="H105" s="8"/>
      <c r="I105" s="15"/>
      <c r="J105" s="112"/>
      <c r="K105" s="8"/>
      <c r="L105" s="114"/>
      <c r="M105" s="8"/>
      <c r="O105" s="31"/>
      <c r="P105" s="31"/>
      <c r="Q105" s="20"/>
      <c r="R105" s="21"/>
      <c r="T105" s="20"/>
      <c r="U105" s="21"/>
      <c r="V105" s="31"/>
      <c r="W105" s="31"/>
      <c r="Y105" s="8"/>
      <c r="Z105" s="122"/>
      <c r="AA105" s="15"/>
      <c r="AB105" s="17"/>
      <c r="AC105" s="115"/>
      <c r="AD105" s="14"/>
      <c r="AF105" s="165"/>
      <c r="AG105" s="166"/>
      <c r="AH105" s="167"/>
      <c r="AI105" s="166"/>
      <c r="AJ105" s="240"/>
      <c r="AM105" s="240"/>
      <c r="AO105" s="165"/>
      <c r="AP105" s="166"/>
      <c r="AQ105" s="167"/>
      <c r="AR105" s="166"/>
      <c r="AS105" s="8"/>
      <c r="AT105" s="8"/>
      <c r="AU105" s="113"/>
      <c r="AV105" s="8"/>
      <c r="AW105" s="114"/>
      <c r="AX105" s="8"/>
      <c r="BJ105" s="8"/>
      <c r="BK105" s="122"/>
      <c r="BL105" s="8"/>
      <c r="BM105" s="121"/>
      <c r="BN105" s="8"/>
      <c r="BO105" s="11"/>
      <c r="BQ105" s="165"/>
      <c r="BR105" s="166"/>
      <c r="BS105" s="167"/>
      <c r="BT105" s="166"/>
      <c r="BU105" s="240"/>
    </row>
    <row r="106" spans="2:73" ht="6.75" customHeight="1" thickTop="1" thickBot="1" x14ac:dyDescent="0.25">
      <c r="B106" s="241">
        <v>51</v>
      </c>
      <c r="D106" s="165" t="s">
        <v>205</v>
      </c>
      <c r="E106" s="166" t="s">
        <v>5</v>
      </c>
      <c r="F106" s="167" t="s">
        <v>47</v>
      </c>
      <c r="G106" s="166" t="s">
        <v>7</v>
      </c>
      <c r="H106" s="8"/>
      <c r="I106" s="8"/>
      <c r="J106" s="120"/>
      <c r="K106" s="16"/>
      <c r="L106" s="114"/>
      <c r="M106" s="8"/>
      <c r="O106" s="31"/>
      <c r="P106" s="31"/>
      <c r="Q106" s="21"/>
      <c r="R106" s="21"/>
      <c r="T106" s="21"/>
      <c r="U106" s="21"/>
      <c r="V106" s="31"/>
      <c r="W106" s="31"/>
      <c r="Y106" s="8"/>
      <c r="Z106" s="122"/>
      <c r="AA106" s="15"/>
      <c r="AB106" s="16"/>
      <c r="AC106" s="126"/>
      <c r="AD106" s="111"/>
      <c r="AF106" s="165" t="s">
        <v>121</v>
      </c>
      <c r="AG106" s="166" t="s">
        <v>5</v>
      </c>
      <c r="AH106" s="167" t="s">
        <v>42</v>
      </c>
      <c r="AI106" s="166" t="s">
        <v>7</v>
      </c>
      <c r="AJ106" s="240">
        <v>106</v>
      </c>
      <c r="AM106" s="240">
        <v>160</v>
      </c>
      <c r="AO106" s="165" t="s">
        <v>206</v>
      </c>
      <c r="AP106" s="166" t="s">
        <v>5</v>
      </c>
      <c r="AQ106" s="167" t="s">
        <v>6</v>
      </c>
      <c r="AR106" s="166" t="s">
        <v>7</v>
      </c>
      <c r="AS106" s="111"/>
      <c r="AT106" s="15"/>
      <c r="AU106" s="17"/>
      <c r="AV106" s="16"/>
      <c r="AW106" s="114"/>
      <c r="AX106" s="8"/>
      <c r="BJ106" s="8"/>
      <c r="BK106" s="122"/>
      <c r="BL106" s="15"/>
      <c r="BM106" s="17"/>
      <c r="BN106" s="16"/>
      <c r="BO106" s="10"/>
      <c r="BQ106" s="165" t="s">
        <v>207</v>
      </c>
      <c r="BR106" s="166" t="s">
        <v>5</v>
      </c>
      <c r="BS106" s="167" t="s">
        <v>111</v>
      </c>
      <c r="BT106" s="166" t="s">
        <v>7</v>
      </c>
      <c r="BU106" s="240">
        <v>215</v>
      </c>
    </row>
    <row r="107" spans="2:73" ht="6.75" customHeight="1" thickTop="1" thickBot="1" x14ac:dyDescent="0.25">
      <c r="B107" s="241"/>
      <c r="D107" s="165"/>
      <c r="E107" s="166"/>
      <c r="F107" s="167"/>
      <c r="G107" s="166"/>
      <c r="H107" s="12"/>
      <c r="I107" s="112"/>
      <c r="J107" s="119"/>
      <c r="K107" s="16"/>
      <c r="L107" s="114"/>
      <c r="M107" s="8"/>
      <c r="O107" s="32" t="str">
        <f>IF(Q101="","",IF(Q101&gt;T101,1,0)+IF(Q103&gt;T103,1,0)+IF(Q105&gt;T105,1,0)+IF(Q107&gt;T107,1,0)+IF(Q109&gt;T109,1,0))</f>
        <v/>
      </c>
      <c r="P107" s="32"/>
      <c r="Q107" s="20"/>
      <c r="R107" s="21"/>
      <c r="T107" s="20"/>
      <c r="U107" s="21"/>
      <c r="V107" s="32" t="str">
        <f>IF(Q101="","",IF(Q101&lt;T101,1,0)+IF(Q103&lt;T103,1,0)+IF(Q105&lt;T105,1,0)+IF(Q107&lt;T107,1,0)+IF(Q109&lt;T109,1,0))</f>
        <v/>
      </c>
      <c r="W107" s="32"/>
      <c r="Y107" s="8"/>
      <c r="Z107" s="122"/>
      <c r="AA107" s="117"/>
      <c r="AB107" s="16"/>
      <c r="AC107" s="8"/>
      <c r="AD107" s="8"/>
      <c r="AF107" s="165"/>
      <c r="AG107" s="166"/>
      <c r="AH107" s="167"/>
      <c r="AI107" s="166"/>
      <c r="AJ107" s="240"/>
      <c r="AM107" s="240"/>
      <c r="AO107" s="165"/>
      <c r="AP107" s="166"/>
      <c r="AQ107" s="167"/>
      <c r="AR107" s="166"/>
      <c r="AS107" s="8"/>
      <c r="AT107" s="116"/>
      <c r="AU107" s="17"/>
      <c r="AV107" s="16"/>
      <c r="AW107" s="114"/>
      <c r="AX107" s="8"/>
      <c r="BJ107" s="8"/>
      <c r="BK107" s="122"/>
      <c r="BL107" s="15"/>
      <c r="BM107" s="17"/>
      <c r="BN107" s="115"/>
      <c r="BO107" s="14"/>
      <c r="BQ107" s="165"/>
      <c r="BR107" s="166"/>
      <c r="BS107" s="167"/>
      <c r="BT107" s="166"/>
      <c r="BU107" s="240"/>
    </row>
    <row r="108" spans="2:73" ht="6.75" customHeight="1" thickTop="1" thickBot="1" x14ac:dyDescent="0.25">
      <c r="B108" s="241">
        <v>52</v>
      </c>
      <c r="D108" s="165" t="s">
        <v>208</v>
      </c>
      <c r="E108" s="166" t="s">
        <v>5</v>
      </c>
      <c r="F108" s="167" t="s">
        <v>45</v>
      </c>
      <c r="G108" s="166" t="s">
        <v>7</v>
      </c>
      <c r="H108" s="111"/>
      <c r="I108" s="118"/>
      <c r="J108" s="15"/>
      <c r="K108" s="16"/>
      <c r="L108" s="114"/>
      <c r="M108" s="8"/>
      <c r="O108" s="32"/>
      <c r="P108" s="32"/>
      <c r="Q108" s="21"/>
      <c r="R108" s="21"/>
      <c r="T108" s="21"/>
      <c r="U108" s="21"/>
      <c r="V108" s="32"/>
      <c r="W108" s="32"/>
      <c r="Y108" s="8"/>
      <c r="Z108" s="8"/>
      <c r="AA108" s="126"/>
      <c r="AB108" s="8"/>
      <c r="AC108" s="8"/>
      <c r="AD108" s="111"/>
      <c r="AF108" s="165" t="s">
        <v>209</v>
      </c>
      <c r="AG108" s="166" t="s">
        <v>5</v>
      </c>
      <c r="AH108" s="167" t="s">
        <v>55</v>
      </c>
      <c r="AI108" s="166" t="s">
        <v>7</v>
      </c>
      <c r="AJ108" s="240">
        <v>107</v>
      </c>
      <c r="AM108" s="240">
        <v>161</v>
      </c>
      <c r="AO108" s="165" t="s">
        <v>210</v>
      </c>
      <c r="AP108" s="166" t="s">
        <v>5</v>
      </c>
      <c r="AQ108" s="167" t="s">
        <v>14</v>
      </c>
      <c r="AR108" s="166" t="s">
        <v>7</v>
      </c>
      <c r="AS108" s="13"/>
      <c r="AT108" s="8"/>
      <c r="AU108" s="15"/>
      <c r="AV108" s="16"/>
      <c r="AW108" s="114"/>
      <c r="AX108" s="8"/>
      <c r="BJ108" s="8"/>
      <c r="BK108" s="122"/>
      <c r="BL108" s="15"/>
      <c r="BM108" s="16"/>
      <c r="BN108" s="126"/>
      <c r="BO108" s="111"/>
      <c r="BQ108" s="165" t="s">
        <v>211</v>
      </c>
      <c r="BR108" s="166" t="s">
        <v>5</v>
      </c>
      <c r="BS108" s="167" t="s">
        <v>14</v>
      </c>
      <c r="BT108" s="166" t="s">
        <v>7</v>
      </c>
      <c r="BU108" s="240">
        <v>216</v>
      </c>
    </row>
    <row r="109" spans="2:73" ht="6.75" customHeight="1" thickTop="1" thickBot="1" x14ac:dyDescent="0.25">
      <c r="B109" s="241"/>
      <c r="D109" s="165"/>
      <c r="E109" s="166"/>
      <c r="F109" s="167"/>
      <c r="G109" s="166"/>
      <c r="H109" s="8"/>
      <c r="I109" s="8"/>
      <c r="J109" s="15"/>
      <c r="K109" s="112"/>
      <c r="L109" s="114"/>
      <c r="M109" s="8"/>
      <c r="Q109" s="20"/>
      <c r="R109" s="21"/>
      <c r="T109" s="20"/>
      <c r="U109" s="21"/>
      <c r="Y109" s="8"/>
      <c r="Z109" s="8"/>
      <c r="AA109" s="122"/>
      <c r="AB109" s="8"/>
      <c r="AC109" s="121"/>
      <c r="AD109" s="8"/>
      <c r="AF109" s="165"/>
      <c r="AG109" s="166"/>
      <c r="AH109" s="167"/>
      <c r="AI109" s="166"/>
      <c r="AJ109" s="240"/>
      <c r="AM109" s="240"/>
      <c r="AO109" s="165"/>
      <c r="AP109" s="166"/>
      <c r="AQ109" s="167"/>
      <c r="AR109" s="166"/>
      <c r="AS109" s="8"/>
      <c r="AT109" s="8"/>
      <c r="AU109" s="15"/>
      <c r="AV109" s="112"/>
      <c r="AW109" s="114"/>
      <c r="AX109" s="8"/>
      <c r="BJ109" s="8"/>
      <c r="BK109" s="122"/>
      <c r="BL109" s="117"/>
      <c r="BM109" s="16"/>
      <c r="BN109" s="8"/>
      <c r="BO109" s="8"/>
      <c r="BQ109" s="165"/>
      <c r="BR109" s="166"/>
      <c r="BS109" s="167"/>
      <c r="BT109" s="166"/>
      <c r="BU109" s="240"/>
    </row>
    <row r="110" spans="2:73" ht="6.75" customHeight="1" thickTop="1" thickBot="1" x14ac:dyDescent="0.25">
      <c r="B110" s="241">
        <v>53</v>
      </c>
      <c r="D110" s="165" t="s">
        <v>212</v>
      </c>
      <c r="E110" s="166" t="s">
        <v>5</v>
      </c>
      <c r="F110" s="167" t="s">
        <v>42</v>
      </c>
      <c r="G110" s="166" t="s">
        <v>7</v>
      </c>
      <c r="H110" s="111"/>
      <c r="I110" s="8"/>
      <c r="J110" s="8"/>
      <c r="K110" s="118"/>
      <c r="L110" s="8"/>
      <c r="M110" s="8"/>
      <c r="Q110" s="21"/>
      <c r="R110" s="21"/>
      <c r="T110" s="21"/>
      <c r="U110" s="21"/>
      <c r="Y110" s="8"/>
      <c r="Z110" s="8"/>
      <c r="AA110" s="122"/>
      <c r="AB110" s="15"/>
      <c r="AC110" s="17"/>
      <c r="AD110" s="18"/>
      <c r="AF110" s="165" t="s">
        <v>213</v>
      </c>
      <c r="AG110" s="166" t="s">
        <v>5</v>
      </c>
      <c r="AH110" s="167" t="s">
        <v>47</v>
      </c>
      <c r="AI110" s="166" t="s">
        <v>7</v>
      </c>
      <c r="AJ110" s="240">
        <v>108</v>
      </c>
      <c r="AM110" s="240">
        <v>162</v>
      </c>
      <c r="AO110" s="165" t="s">
        <v>204</v>
      </c>
      <c r="AP110" s="166" t="s">
        <v>5</v>
      </c>
      <c r="AQ110" s="167" t="s">
        <v>64</v>
      </c>
      <c r="AR110" s="166" t="s">
        <v>7</v>
      </c>
      <c r="AS110" s="8"/>
      <c r="AT110" s="8"/>
      <c r="AU110" s="8"/>
      <c r="AV110" s="118"/>
      <c r="AW110" s="8"/>
      <c r="AX110" s="8"/>
      <c r="BJ110" s="8"/>
      <c r="BK110" s="8"/>
      <c r="BL110" s="126"/>
      <c r="BM110" s="8"/>
      <c r="BN110" s="8"/>
      <c r="BO110" s="10"/>
      <c r="BQ110" s="165" t="s">
        <v>78</v>
      </c>
      <c r="BR110" s="166" t="s">
        <v>5</v>
      </c>
      <c r="BS110" s="167" t="s">
        <v>37</v>
      </c>
      <c r="BT110" s="166" t="s">
        <v>7</v>
      </c>
      <c r="BU110" s="240">
        <v>217</v>
      </c>
    </row>
    <row r="111" spans="2:73" ht="6.75" customHeight="1" thickTop="1" thickBot="1" x14ac:dyDescent="0.25">
      <c r="B111" s="241"/>
      <c r="D111" s="165"/>
      <c r="E111" s="166"/>
      <c r="F111" s="167"/>
      <c r="G111" s="166"/>
      <c r="H111" s="8"/>
      <c r="I111" s="113"/>
      <c r="J111" s="8"/>
      <c r="K111" s="114"/>
      <c r="L111" s="8"/>
      <c r="M111" s="8"/>
      <c r="Y111" s="8"/>
      <c r="Z111" s="8"/>
      <c r="AA111" s="122"/>
      <c r="AB111" s="117"/>
      <c r="AC111" s="16"/>
      <c r="AD111" s="11"/>
      <c r="AF111" s="165"/>
      <c r="AG111" s="166"/>
      <c r="AH111" s="167"/>
      <c r="AI111" s="166"/>
      <c r="AJ111" s="240"/>
      <c r="AM111" s="240"/>
      <c r="AO111" s="165"/>
      <c r="AP111" s="166"/>
      <c r="AQ111" s="167"/>
      <c r="AR111" s="166"/>
      <c r="AS111" s="12"/>
      <c r="AT111" s="112"/>
      <c r="AU111" s="8"/>
      <c r="AV111" s="114"/>
      <c r="AW111" s="8"/>
      <c r="AX111" s="8"/>
      <c r="BJ111" s="8"/>
      <c r="BK111" s="8"/>
      <c r="BL111" s="122"/>
      <c r="BM111" s="8"/>
      <c r="BN111" s="117"/>
      <c r="BO111" s="14"/>
      <c r="BQ111" s="165"/>
      <c r="BR111" s="166"/>
      <c r="BS111" s="167"/>
      <c r="BT111" s="166"/>
      <c r="BU111" s="240"/>
    </row>
    <row r="112" spans="2:73" ht="6.75" customHeight="1" thickTop="1" thickBot="1" x14ac:dyDescent="0.25">
      <c r="B112" s="241">
        <v>54</v>
      </c>
      <c r="D112" s="165" t="s">
        <v>214</v>
      </c>
      <c r="E112" s="166" t="s">
        <v>5</v>
      </c>
      <c r="F112" s="167" t="s">
        <v>29</v>
      </c>
      <c r="G112" s="166" t="s">
        <v>7</v>
      </c>
      <c r="H112" s="13"/>
      <c r="I112" s="17"/>
      <c r="J112" s="16"/>
      <c r="K112" s="114"/>
      <c r="L112" s="8"/>
      <c r="M112" s="8"/>
      <c r="O112" s="33"/>
      <c r="P112" s="34"/>
      <c r="Q112" s="34"/>
      <c r="R112" s="34"/>
      <c r="S112" s="34"/>
      <c r="T112" s="34"/>
      <c r="U112" s="34"/>
      <c r="V112" s="34"/>
      <c r="W112" s="33"/>
      <c r="Y112" s="8"/>
      <c r="Z112" s="8"/>
      <c r="AA112" s="8"/>
      <c r="AB112" s="126"/>
      <c r="AC112" s="111"/>
      <c r="AD112" s="111"/>
      <c r="AF112" s="165" t="s">
        <v>215</v>
      </c>
      <c r="AG112" s="166" t="s">
        <v>5</v>
      </c>
      <c r="AH112" s="167" t="s">
        <v>45</v>
      </c>
      <c r="AI112" s="166" t="s">
        <v>7</v>
      </c>
      <c r="AJ112" s="240">
        <v>109</v>
      </c>
      <c r="AK112" s="246" t="s">
        <v>373</v>
      </c>
      <c r="AM112" s="240">
        <v>163</v>
      </c>
      <c r="AO112" s="165" t="s">
        <v>216</v>
      </c>
      <c r="AP112" s="166" t="s">
        <v>5</v>
      </c>
      <c r="AQ112" s="167" t="s">
        <v>30</v>
      </c>
      <c r="AR112" s="166" t="s">
        <v>7</v>
      </c>
      <c r="AS112" s="111"/>
      <c r="AT112" s="120"/>
      <c r="AU112" s="16"/>
      <c r="AV112" s="114"/>
      <c r="AW112" s="8"/>
      <c r="AX112" s="8"/>
      <c r="BJ112" s="8"/>
      <c r="BK112" s="8"/>
      <c r="BL112" s="122"/>
      <c r="BM112" s="15"/>
      <c r="BN112" s="125"/>
      <c r="BO112" s="111"/>
      <c r="BQ112" s="165" t="s">
        <v>48</v>
      </c>
      <c r="BR112" s="166" t="s">
        <v>5</v>
      </c>
      <c r="BS112" s="167" t="s">
        <v>40</v>
      </c>
      <c r="BT112" s="166" t="s">
        <v>7</v>
      </c>
      <c r="BU112" s="240">
        <v>218</v>
      </c>
    </row>
    <row r="113" spans="1:74" ht="6.75" customHeight="1" thickTop="1" thickBot="1" x14ac:dyDescent="0.25">
      <c r="B113" s="241"/>
      <c r="D113" s="165"/>
      <c r="E113" s="166"/>
      <c r="F113" s="167"/>
      <c r="G113" s="166"/>
      <c r="H113" s="8"/>
      <c r="I113" s="15"/>
      <c r="J113" s="112"/>
      <c r="K113" s="114"/>
      <c r="L113" s="8"/>
      <c r="M113" s="8"/>
      <c r="O113" s="33"/>
      <c r="P113" s="34"/>
      <c r="Q113" s="34"/>
      <c r="R113" s="34"/>
      <c r="S113" s="34"/>
      <c r="T113" s="34"/>
      <c r="U113" s="34"/>
      <c r="V113" s="34"/>
      <c r="W113" s="33"/>
      <c r="Y113" s="8"/>
      <c r="Z113" s="8"/>
      <c r="AA113" s="8"/>
      <c r="AB113" s="8"/>
      <c r="AC113" s="8"/>
      <c r="AD113" s="8"/>
      <c r="AF113" s="165"/>
      <c r="AG113" s="166"/>
      <c r="AH113" s="167"/>
      <c r="AI113" s="166"/>
      <c r="AJ113" s="240"/>
      <c r="AK113" s="246"/>
      <c r="AM113" s="240"/>
      <c r="AO113" s="165"/>
      <c r="AP113" s="166"/>
      <c r="AQ113" s="167"/>
      <c r="AR113" s="166"/>
      <c r="AS113" s="8"/>
      <c r="AT113" s="15"/>
      <c r="AU113" s="112"/>
      <c r="AV113" s="114"/>
      <c r="AW113" s="8"/>
      <c r="AX113" s="8"/>
      <c r="BJ113" s="8"/>
      <c r="BK113" s="8"/>
      <c r="BL113" s="122"/>
      <c r="BM113" s="117"/>
      <c r="BN113" s="16"/>
      <c r="BO113" s="8"/>
      <c r="BQ113" s="165"/>
      <c r="BR113" s="166"/>
      <c r="BS113" s="167"/>
      <c r="BT113" s="166"/>
      <c r="BU113" s="240"/>
    </row>
    <row r="114" spans="1:74" ht="6.75" customHeight="1" thickTop="1" thickBot="1" x14ac:dyDescent="0.25">
      <c r="A114" s="246" t="s">
        <v>373</v>
      </c>
      <c r="B114" s="241">
        <v>55</v>
      </c>
      <c r="D114" s="165" t="s">
        <v>217</v>
      </c>
      <c r="E114" s="166" t="s">
        <v>5</v>
      </c>
      <c r="F114" s="167" t="s">
        <v>6</v>
      </c>
      <c r="G114" s="166" t="s">
        <v>7</v>
      </c>
      <c r="H114" s="111"/>
      <c r="I114" s="111"/>
      <c r="J114" s="118"/>
      <c r="K114" s="8"/>
      <c r="L114" s="8"/>
      <c r="M114" s="8"/>
      <c r="AL114" s="246" t="s">
        <v>373</v>
      </c>
      <c r="AM114" s="240">
        <v>164</v>
      </c>
      <c r="AO114" s="165" t="s">
        <v>218</v>
      </c>
      <c r="AP114" s="166" t="s">
        <v>5</v>
      </c>
      <c r="AQ114" s="167" t="s">
        <v>73</v>
      </c>
      <c r="AR114" s="166" t="s">
        <v>7</v>
      </c>
      <c r="AS114" s="111"/>
      <c r="AT114" s="111"/>
      <c r="AU114" s="118"/>
      <c r="AV114" s="8"/>
      <c r="AW114" s="8"/>
      <c r="AX114" s="8"/>
      <c r="BJ114" s="8"/>
      <c r="BK114" s="8"/>
      <c r="BL114" s="8"/>
      <c r="BM114" s="126"/>
      <c r="BN114" s="111"/>
      <c r="BO114" s="111"/>
      <c r="BQ114" s="165" t="s">
        <v>219</v>
      </c>
      <c r="BR114" s="166" t="s">
        <v>5</v>
      </c>
      <c r="BS114" s="167" t="s">
        <v>6</v>
      </c>
      <c r="BT114" s="166" t="s">
        <v>7</v>
      </c>
      <c r="BU114" s="240">
        <v>219</v>
      </c>
      <c r="BV114" s="246" t="s">
        <v>384</v>
      </c>
    </row>
    <row r="115" spans="1:74" ht="6.75" customHeight="1" thickTop="1" x14ac:dyDescent="0.2">
      <c r="A115" s="246"/>
      <c r="B115" s="241"/>
      <c r="D115" s="165"/>
      <c r="E115" s="166"/>
      <c r="F115" s="167"/>
      <c r="G115" s="166"/>
      <c r="H115" s="8"/>
      <c r="I115" s="8"/>
      <c r="J115" s="8"/>
      <c r="K115" s="8"/>
      <c r="L115" s="8"/>
      <c r="M115" s="8"/>
      <c r="AL115" s="246"/>
      <c r="AM115" s="240"/>
      <c r="AO115" s="165"/>
      <c r="AP115" s="166"/>
      <c r="AQ115" s="167"/>
      <c r="AR115" s="166"/>
      <c r="AS115" s="8"/>
      <c r="AT115" s="8"/>
      <c r="AU115" s="8"/>
      <c r="AV115" s="8"/>
      <c r="AW115" s="8"/>
      <c r="AX115" s="8"/>
      <c r="BJ115" s="8"/>
      <c r="BK115" s="8"/>
      <c r="BL115" s="8"/>
      <c r="BM115" s="8"/>
      <c r="BN115" s="8"/>
      <c r="BO115" s="8"/>
      <c r="BQ115" s="165"/>
      <c r="BR115" s="166"/>
      <c r="BS115" s="167"/>
      <c r="BT115" s="166"/>
      <c r="BU115" s="240"/>
      <c r="BV115" s="246"/>
    </row>
    <row r="116" spans="1:74" ht="6.75" customHeight="1" x14ac:dyDescent="0.2"/>
    <row r="117" spans="1:74" ht="12.75" customHeight="1" x14ac:dyDescent="0.2">
      <c r="D117" s="35"/>
      <c r="E117" s="6"/>
      <c r="F117" s="6"/>
      <c r="G117" s="6"/>
      <c r="AF117" s="35"/>
      <c r="AG117" s="6"/>
      <c r="AH117" s="6"/>
      <c r="AI117" s="6"/>
      <c r="AO117" s="35"/>
      <c r="AP117" s="6"/>
      <c r="AQ117" s="6"/>
      <c r="AR117" s="6"/>
      <c r="AX117" s="176" t="s">
        <v>228</v>
      </c>
      <c r="AY117" s="177"/>
      <c r="AZ117" s="177"/>
      <c r="BA117" s="182" t="s">
        <v>381</v>
      </c>
      <c r="BB117" s="183"/>
      <c r="BC117" s="183"/>
      <c r="BD117" s="183"/>
      <c r="BE117" s="183"/>
      <c r="BF117" s="183"/>
      <c r="BG117" s="183"/>
      <c r="BH117" s="186" t="s">
        <v>364</v>
      </c>
      <c r="BI117" s="186"/>
      <c r="BJ117" s="186"/>
      <c r="BK117" s="186"/>
      <c r="BL117" s="187"/>
      <c r="BQ117" s="35"/>
      <c r="BR117" s="6"/>
      <c r="BS117" s="6"/>
      <c r="BT117" s="6"/>
    </row>
    <row r="118" spans="1:74" ht="12.75" customHeight="1" x14ac:dyDescent="0.2">
      <c r="B118" s="36"/>
      <c r="C118" s="37"/>
      <c r="D118" s="204" t="s">
        <v>229</v>
      </c>
      <c r="E118" s="204"/>
      <c r="F118" s="204"/>
      <c r="G118" s="204"/>
      <c r="H118" s="204"/>
      <c r="I118" s="38" t="s">
        <v>230</v>
      </c>
      <c r="J118" s="194" t="str">
        <f>IF(D119="","",D119)</f>
        <v>吉田</v>
      </c>
      <c r="K118" s="194"/>
      <c r="L118" s="194"/>
      <c r="M118" s="195"/>
      <c r="N118" s="39" t="s">
        <v>231</v>
      </c>
      <c r="O118" s="194" t="str">
        <f>IF(D120="","",D120)</f>
        <v>割石</v>
      </c>
      <c r="P118" s="194"/>
      <c r="Q118" s="194"/>
      <c r="R118" s="195"/>
      <c r="S118" s="38" t="s">
        <v>232</v>
      </c>
      <c r="T118" s="194" t="str">
        <f>IF(D121="","",D121)</f>
        <v>藤本</v>
      </c>
      <c r="U118" s="194"/>
      <c r="V118" s="194"/>
      <c r="W118" s="195"/>
      <c r="X118" s="39" t="s">
        <v>233</v>
      </c>
      <c r="Y118" s="194" t="str">
        <f>IF(D122="","",D122)</f>
        <v>笹田</v>
      </c>
      <c r="Z118" s="194"/>
      <c r="AA118" s="194"/>
      <c r="AB118" s="195"/>
      <c r="AC118" s="196" t="s">
        <v>234</v>
      </c>
      <c r="AD118" s="197"/>
      <c r="AE118" s="37"/>
      <c r="AF118" s="28" t="s">
        <v>235</v>
      </c>
      <c r="AG118" s="6"/>
      <c r="AH118" s="198" t="s">
        <v>236</v>
      </c>
      <c r="AI118" s="199"/>
      <c r="AJ118" s="199"/>
      <c r="AK118" s="200"/>
      <c r="AM118" s="201" t="s">
        <v>237</v>
      </c>
      <c r="AN118" s="202"/>
      <c r="AO118" s="202"/>
      <c r="AP118" s="202"/>
      <c r="AQ118" s="202"/>
      <c r="AR118" s="202"/>
      <c r="AS118" s="202"/>
      <c r="AT118" s="202"/>
      <c r="AU118" s="202"/>
      <c r="AV118" s="203"/>
      <c r="AX118" s="178"/>
      <c r="AY118" s="179"/>
      <c r="AZ118" s="179"/>
      <c r="BA118" s="184"/>
      <c r="BB118" s="185"/>
      <c r="BC118" s="185"/>
      <c r="BD118" s="185"/>
      <c r="BE118" s="185"/>
      <c r="BF118" s="185"/>
      <c r="BG118" s="185"/>
      <c r="BH118" s="188"/>
      <c r="BI118" s="188"/>
      <c r="BJ118" s="188"/>
      <c r="BK118" s="188"/>
      <c r="BL118" s="189"/>
      <c r="BQ118" s="35"/>
      <c r="BR118" s="6"/>
      <c r="BS118" s="6"/>
      <c r="BT118" s="6"/>
    </row>
    <row r="119" spans="1:74" ht="12.75" customHeight="1" x14ac:dyDescent="0.2">
      <c r="B119" s="40" t="s">
        <v>238</v>
      </c>
      <c r="C119" s="37"/>
      <c r="D119" s="209" t="str">
        <f>IF(O59="","",O59)</f>
        <v>吉田</v>
      </c>
      <c r="E119" s="209"/>
      <c r="F119" s="210" t="str">
        <f>IF(O63="","",O63)</f>
        <v>（尽誠）</v>
      </c>
      <c r="G119" s="210"/>
      <c r="H119" s="210"/>
      <c r="I119" s="211"/>
      <c r="J119" s="212"/>
      <c r="K119" s="212"/>
      <c r="L119" s="212"/>
      <c r="M119" s="213"/>
      <c r="N119" s="207">
        <v>0</v>
      </c>
      <c r="O119" s="207"/>
      <c r="P119" s="41" t="s">
        <v>239</v>
      </c>
      <c r="Q119" s="207">
        <v>3</v>
      </c>
      <c r="R119" s="207"/>
      <c r="S119" s="208">
        <v>3</v>
      </c>
      <c r="T119" s="207"/>
      <c r="U119" s="41" t="s">
        <v>239</v>
      </c>
      <c r="V119" s="207">
        <v>1</v>
      </c>
      <c r="W119" s="217"/>
      <c r="X119" s="207">
        <v>3</v>
      </c>
      <c r="Y119" s="207"/>
      <c r="Z119" s="41" t="s">
        <v>239</v>
      </c>
      <c r="AA119" s="207">
        <v>1</v>
      </c>
      <c r="AB119" s="207"/>
      <c r="AC119" s="205">
        <f>IF(AND(N119="",S119="",X119=""),"",IF(N119="",0,IF(N119=3,2,1))+IF(S119="",0,IF(S119=3,2,1))+IF(X119="",0,IF(X119=3,2,1)))</f>
        <v>5</v>
      </c>
      <c r="AD119" s="206"/>
      <c r="AE119" s="42"/>
      <c r="AF119" s="43">
        <v>3</v>
      </c>
      <c r="AG119" s="6"/>
      <c r="AH119" s="220" t="s">
        <v>240</v>
      </c>
      <c r="AI119" s="221"/>
      <c r="AJ119" s="221"/>
      <c r="AK119" s="222"/>
      <c r="AM119" s="226" t="s">
        <v>241</v>
      </c>
      <c r="AN119" s="227"/>
      <c r="AO119" s="227"/>
      <c r="AP119" s="227"/>
      <c r="AQ119" s="227"/>
      <c r="AR119" s="227"/>
      <c r="AS119" s="227"/>
      <c r="AT119" s="227"/>
      <c r="AU119" s="227"/>
      <c r="AV119" s="228"/>
      <c r="AX119" s="178"/>
      <c r="AY119" s="179"/>
      <c r="AZ119" s="179"/>
      <c r="BA119" s="184" t="s">
        <v>382</v>
      </c>
      <c r="BB119" s="185"/>
      <c r="BC119" s="185"/>
      <c r="BD119" s="185"/>
      <c r="BE119" s="185"/>
      <c r="BF119" s="185"/>
      <c r="BG119" s="185"/>
      <c r="BH119" s="188" t="s">
        <v>364</v>
      </c>
      <c r="BI119" s="188"/>
      <c r="BJ119" s="188"/>
      <c r="BK119" s="188"/>
      <c r="BL119" s="189"/>
      <c r="BQ119" s="35"/>
      <c r="BR119" s="6"/>
      <c r="BS119" s="6"/>
      <c r="BT119" s="6"/>
    </row>
    <row r="120" spans="1:74" ht="12.75" customHeight="1" x14ac:dyDescent="0.2">
      <c r="B120" s="45" t="s">
        <v>242</v>
      </c>
      <c r="C120" s="29"/>
      <c r="D120" s="209" t="str">
        <f>IF(BE59="","",BE59)</f>
        <v>割石</v>
      </c>
      <c r="E120" s="209"/>
      <c r="F120" s="229" t="str">
        <f>IF(BE63="","",BE63)</f>
        <v>（尽誠）</v>
      </c>
      <c r="G120" s="229"/>
      <c r="H120" s="230"/>
      <c r="I120" s="231">
        <f>IF(Q119="","",Q119)</f>
        <v>3</v>
      </c>
      <c r="J120" s="232"/>
      <c r="K120" s="46" t="s">
        <v>239</v>
      </c>
      <c r="L120" s="215">
        <f>IF(N119="","",N119)</f>
        <v>0</v>
      </c>
      <c r="M120" s="216"/>
      <c r="N120" s="211"/>
      <c r="O120" s="212"/>
      <c r="P120" s="212"/>
      <c r="Q120" s="212"/>
      <c r="R120" s="213"/>
      <c r="S120" s="214">
        <v>2</v>
      </c>
      <c r="T120" s="215"/>
      <c r="U120" s="46" t="s">
        <v>239</v>
      </c>
      <c r="V120" s="215">
        <v>3</v>
      </c>
      <c r="W120" s="216"/>
      <c r="X120" s="215">
        <v>3</v>
      </c>
      <c r="Y120" s="215"/>
      <c r="Z120" s="46" t="s">
        <v>239</v>
      </c>
      <c r="AA120" s="215">
        <v>1</v>
      </c>
      <c r="AB120" s="216"/>
      <c r="AC120" s="218">
        <f>IF(AND(I120="",S120="",X120=""),"",IF(I120="",0,IF(I120=3,2,1))+IF(S120="",0,IF(S120=3,2,1))+IF(X120="",0,IF(X120=3,2,1)))</f>
        <v>5</v>
      </c>
      <c r="AD120" s="219"/>
      <c r="AE120" s="47"/>
      <c r="AF120" s="43">
        <f>IF(AC120="","",RANK(AC120,$AC$119:$AD$122))</f>
        <v>1</v>
      </c>
      <c r="AG120" s="6"/>
      <c r="AH120" s="220" t="s">
        <v>243</v>
      </c>
      <c r="AI120" s="221"/>
      <c r="AJ120" s="221"/>
      <c r="AK120" s="222"/>
      <c r="AM120" s="223" t="s">
        <v>244</v>
      </c>
      <c r="AN120" s="224"/>
      <c r="AO120" s="224"/>
      <c r="AP120" s="224"/>
      <c r="AQ120" s="224"/>
      <c r="AR120" s="224"/>
      <c r="AS120" s="224"/>
      <c r="AT120" s="224"/>
      <c r="AU120" s="224"/>
      <c r="AV120" s="225"/>
      <c r="AX120" s="178"/>
      <c r="AY120" s="179"/>
      <c r="AZ120" s="179"/>
      <c r="BA120" s="184"/>
      <c r="BB120" s="185"/>
      <c r="BC120" s="185"/>
      <c r="BD120" s="185"/>
      <c r="BE120" s="185"/>
      <c r="BF120" s="185"/>
      <c r="BG120" s="185"/>
      <c r="BH120" s="188"/>
      <c r="BI120" s="188"/>
      <c r="BJ120" s="188"/>
      <c r="BK120" s="188"/>
      <c r="BL120" s="189"/>
      <c r="BQ120" s="35"/>
      <c r="BR120" s="6"/>
      <c r="BS120" s="6"/>
      <c r="BT120" s="6"/>
    </row>
    <row r="121" spans="1:74" ht="12.75" customHeight="1" x14ac:dyDescent="0.2">
      <c r="B121" s="44" t="s">
        <v>245</v>
      </c>
      <c r="C121" s="6"/>
      <c r="D121" s="209" t="str">
        <f>IF(AZ59="","",AZ59)</f>
        <v>藤本</v>
      </c>
      <c r="E121" s="209"/>
      <c r="F121" s="229" t="str">
        <f>IF(AZ63="","",AZ63)</f>
        <v>（尽誠）</v>
      </c>
      <c r="G121" s="229"/>
      <c r="H121" s="234"/>
      <c r="I121" s="235">
        <f>IF(V119="","",V119)</f>
        <v>1</v>
      </c>
      <c r="J121" s="236"/>
      <c r="K121" s="46" t="s">
        <v>246</v>
      </c>
      <c r="L121" s="215">
        <f>IF(S119="","",S119)</f>
        <v>3</v>
      </c>
      <c r="M121" s="216"/>
      <c r="N121" s="214">
        <f>IF(V120="","",V120)</f>
        <v>3</v>
      </c>
      <c r="O121" s="215"/>
      <c r="P121" s="46" t="s">
        <v>246</v>
      </c>
      <c r="Q121" s="215">
        <f>IF(S120="","",S120)</f>
        <v>2</v>
      </c>
      <c r="R121" s="216"/>
      <c r="S121" s="211"/>
      <c r="T121" s="212"/>
      <c r="U121" s="212"/>
      <c r="V121" s="212"/>
      <c r="W121" s="213"/>
      <c r="X121" s="233">
        <v>3</v>
      </c>
      <c r="Y121" s="233"/>
      <c r="Z121" s="48" t="s">
        <v>246</v>
      </c>
      <c r="AA121" s="233">
        <v>0</v>
      </c>
      <c r="AB121" s="233"/>
      <c r="AC121" s="205">
        <f>IF(AND(I121="",N121="",X121=""),"",IF(I121="",0,IF(I121=3,2,1))+IF(N121="",0,IF(N121=3,2,1))+IF(X121="",0,IF(X121=3,2,1)))</f>
        <v>5</v>
      </c>
      <c r="AD121" s="206"/>
      <c r="AE121" s="49"/>
      <c r="AF121" s="43">
        <v>2</v>
      </c>
      <c r="AG121" s="6"/>
      <c r="AH121" s="237" t="s">
        <v>247</v>
      </c>
      <c r="AI121" s="238"/>
      <c r="AJ121" s="238"/>
      <c r="AK121" s="239"/>
      <c r="AO121" s="35"/>
      <c r="AP121" s="6"/>
      <c r="AQ121" s="6"/>
      <c r="AR121" s="6"/>
      <c r="AX121" s="178"/>
      <c r="AY121" s="179"/>
      <c r="AZ121" s="179"/>
      <c r="BA121" s="184" t="s">
        <v>383</v>
      </c>
      <c r="BB121" s="185"/>
      <c r="BC121" s="185"/>
      <c r="BD121" s="185"/>
      <c r="BE121" s="185"/>
      <c r="BF121" s="185"/>
      <c r="BG121" s="185"/>
      <c r="BH121" s="188" t="s">
        <v>364</v>
      </c>
      <c r="BI121" s="188"/>
      <c r="BJ121" s="188"/>
      <c r="BK121" s="188"/>
      <c r="BL121" s="189"/>
      <c r="BQ121" s="35"/>
      <c r="BR121" s="6"/>
      <c r="BS121" s="6"/>
      <c r="BT121" s="6"/>
    </row>
    <row r="122" spans="1:74" ht="12.75" customHeight="1" x14ac:dyDescent="0.2">
      <c r="B122" s="45" t="s">
        <v>248</v>
      </c>
      <c r="C122" s="29"/>
      <c r="D122" s="194" t="str">
        <f>IF(T59="","",T59)</f>
        <v>笹田</v>
      </c>
      <c r="E122" s="194"/>
      <c r="F122" s="229" t="str">
        <f>IF(T63="","",T63)</f>
        <v>（尽誠）</v>
      </c>
      <c r="G122" s="229"/>
      <c r="H122" s="229"/>
      <c r="I122" s="214">
        <f>IF(AA119="","",AA119)</f>
        <v>1</v>
      </c>
      <c r="J122" s="215"/>
      <c r="K122" s="46" t="s">
        <v>246</v>
      </c>
      <c r="L122" s="215">
        <f>IF(X119="","",X119)</f>
        <v>3</v>
      </c>
      <c r="M122" s="216"/>
      <c r="N122" s="214">
        <f>IF(AA120="","",AA120)</f>
        <v>1</v>
      </c>
      <c r="O122" s="215"/>
      <c r="P122" s="46" t="s">
        <v>246</v>
      </c>
      <c r="Q122" s="215">
        <f>IF(X120="","",X120)</f>
        <v>3</v>
      </c>
      <c r="R122" s="216"/>
      <c r="S122" s="214">
        <f>IF(AA121="","",AA121)</f>
        <v>0</v>
      </c>
      <c r="T122" s="215"/>
      <c r="U122" s="46" t="s">
        <v>246</v>
      </c>
      <c r="V122" s="215">
        <f>IF(X121="","",X121)</f>
        <v>3</v>
      </c>
      <c r="W122" s="216"/>
      <c r="X122" s="211"/>
      <c r="Y122" s="212"/>
      <c r="Z122" s="212"/>
      <c r="AA122" s="212"/>
      <c r="AB122" s="213"/>
      <c r="AC122" s="218">
        <f>IF(AND(I122="",N122="",S122=""),"",IF(I122="",0,IF(I122=3,2,1))+IF(N122="",0,IF(N122=3,2,1))+IF(S122="",0,IF(S122=3,2,1)))</f>
        <v>3</v>
      </c>
      <c r="AD122" s="219"/>
      <c r="AE122" s="47"/>
      <c r="AF122" s="51">
        <f>IF(AC122="","",RANK(AC122,$AC$119:$AD$122))</f>
        <v>4</v>
      </c>
      <c r="AG122" s="6"/>
      <c r="AH122" s="221"/>
      <c r="AI122" s="221"/>
      <c r="AJ122" s="221"/>
      <c r="AK122" s="221"/>
      <c r="AO122" s="35"/>
      <c r="AP122" s="6"/>
      <c r="AQ122" s="6"/>
      <c r="AR122" s="6"/>
      <c r="AX122" s="180"/>
      <c r="AY122" s="181"/>
      <c r="AZ122" s="181"/>
      <c r="BA122" s="190"/>
      <c r="BB122" s="191"/>
      <c r="BC122" s="191"/>
      <c r="BD122" s="191"/>
      <c r="BE122" s="191"/>
      <c r="BF122" s="191"/>
      <c r="BG122" s="191"/>
      <c r="BH122" s="192"/>
      <c r="BI122" s="192"/>
      <c r="BJ122" s="192"/>
      <c r="BK122" s="192"/>
      <c r="BL122" s="193"/>
      <c r="BQ122" s="35"/>
      <c r="BR122" s="6"/>
      <c r="BS122" s="6"/>
      <c r="BT122" s="6"/>
    </row>
  </sheetData>
  <mergeCells count="1190">
    <mergeCell ref="R6:T14"/>
    <mergeCell ref="R15:T40"/>
    <mergeCell ref="R41:T53"/>
    <mergeCell ref="BV60:BV61"/>
    <mergeCell ref="BV114:BV115"/>
    <mergeCell ref="AK58:AK59"/>
    <mergeCell ref="BV6:BV7"/>
    <mergeCell ref="AL58:AL59"/>
    <mergeCell ref="AK112:AK113"/>
    <mergeCell ref="BV88:BV89"/>
    <mergeCell ref="AF4:AQ4"/>
    <mergeCell ref="A6:A7"/>
    <mergeCell ref="A114:A115"/>
    <mergeCell ref="AK60:AK61"/>
    <mergeCell ref="AK6:AK7"/>
    <mergeCell ref="AL6:AL7"/>
    <mergeCell ref="AL114:AL115"/>
    <mergeCell ref="A60:A61"/>
    <mergeCell ref="AQ106:AQ107"/>
    <mergeCell ref="AO100:AO101"/>
    <mergeCell ref="BQ108:BQ109"/>
    <mergeCell ref="BR108:BR109"/>
    <mergeCell ref="BS108:BS109"/>
    <mergeCell ref="BT108:BT109"/>
    <mergeCell ref="BR106:BR107"/>
    <mergeCell ref="BS106:BS107"/>
    <mergeCell ref="BT106:BT107"/>
    <mergeCell ref="BQ104:BQ105"/>
    <mergeCell ref="BR104:BR105"/>
    <mergeCell ref="BS104:BS105"/>
    <mergeCell ref="BT104:BT105"/>
    <mergeCell ref="BQ106:BQ107"/>
    <mergeCell ref="BR102:BR103"/>
    <mergeCell ref="BS102:BS103"/>
    <mergeCell ref="BT102:BT103"/>
    <mergeCell ref="BQ100:BQ101"/>
    <mergeCell ref="BR100:BR101"/>
    <mergeCell ref="BS100:BS101"/>
    <mergeCell ref="BT100:BT101"/>
    <mergeCell ref="BQ102:BQ103"/>
    <mergeCell ref="BR98:BR99"/>
    <mergeCell ref="BS98:BS99"/>
    <mergeCell ref="BT98:BT99"/>
    <mergeCell ref="BQ96:BQ97"/>
    <mergeCell ref="BR96:BR97"/>
    <mergeCell ref="BS96:BS97"/>
    <mergeCell ref="BT96:BT97"/>
    <mergeCell ref="BQ98:BQ99"/>
    <mergeCell ref="BR94:BR95"/>
    <mergeCell ref="BS94:BS95"/>
    <mergeCell ref="BT94:BT95"/>
    <mergeCell ref="BQ92:BQ93"/>
    <mergeCell ref="BR92:BR93"/>
    <mergeCell ref="BS92:BS93"/>
    <mergeCell ref="BT92:BT93"/>
    <mergeCell ref="BQ94:BQ95"/>
    <mergeCell ref="BR90:BR91"/>
    <mergeCell ref="BS90:BS91"/>
    <mergeCell ref="BT90:BT91"/>
    <mergeCell ref="BQ88:BQ89"/>
    <mergeCell ref="BR88:BR89"/>
    <mergeCell ref="BS88:BS89"/>
    <mergeCell ref="BT88:BT89"/>
    <mergeCell ref="BQ90:BQ91"/>
    <mergeCell ref="BR86:BR87"/>
    <mergeCell ref="BS86:BS87"/>
    <mergeCell ref="BT86:BT87"/>
    <mergeCell ref="BQ84:BQ85"/>
    <mergeCell ref="BR84:BR85"/>
    <mergeCell ref="BS84:BS85"/>
    <mergeCell ref="BT84:BT85"/>
    <mergeCell ref="BQ86:BQ87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108:AO109"/>
    <mergeCell ref="AP108:AP109"/>
    <mergeCell ref="AQ108:AQ109"/>
    <mergeCell ref="AR108:AR109"/>
    <mergeCell ref="AO106:AO107"/>
    <mergeCell ref="AP106:AP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H64:AH65"/>
    <mergeCell ref="AI64:AI65"/>
    <mergeCell ref="AF66:AF67"/>
    <mergeCell ref="AG66:AG67"/>
    <mergeCell ref="AH66:AH67"/>
    <mergeCell ref="AI66:AI67"/>
    <mergeCell ref="AF60:AF61"/>
    <mergeCell ref="AG60:AG61"/>
    <mergeCell ref="AH60:AH61"/>
    <mergeCell ref="AI60:AI61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E64:E65"/>
    <mergeCell ref="F64:F65"/>
    <mergeCell ref="G64:G65"/>
    <mergeCell ref="D66:D67"/>
    <mergeCell ref="E66:E67"/>
    <mergeCell ref="F66:F67"/>
    <mergeCell ref="G66:G67"/>
    <mergeCell ref="BU108:BU10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BU100:BU101"/>
    <mergeCell ref="BU102:BU103"/>
    <mergeCell ref="BU104:BU105"/>
    <mergeCell ref="BU106:BU107"/>
    <mergeCell ref="BU92:BU93"/>
    <mergeCell ref="BU94:BU95"/>
    <mergeCell ref="BU96:BU97"/>
    <mergeCell ref="BU98:BU99"/>
    <mergeCell ref="BU84:BU85"/>
    <mergeCell ref="BU86:BU87"/>
    <mergeCell ref="BU88:BU89"/>
    <mergeCell ref="BU90:BU91"/>
    <mergeCell ref="BU76:BU77"/>
    <mergeCell ref="BU78:BU79"/>
    <mergeCell ref="BU80:BU81"/>
    <mergeCell ref="BU82:BU83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M102:AM103"/>
    <mergeCell ref="AM104:AM105"/>
    <mergeCell ref="AM106:AM107"/>
    <mergeCell ref="AM108:AM109"/>
    <mergeCell ref="AM94:AM95"/>
    <mergeCell ref="AM96:AM97"/>
    <mergeCell ref="AM98:AM99"/>
    <mergeCell ref="AM100:AM101"/>
    <mergeCell ref="AM86:AM87"/>
    <mergeCell ref="AM88:AM89"/>
    <mergeCell ref="AM90:AM91"/>
    <mergeCell ref="AM92:AM93"/>
    <mergeCell ref="AM78:AM79"/>
    <mergeCell ref="AM80:AM81"/>
    <mergeCell ref="AM82:AM83"/>
    <mergeCell ref="AM84:AM85"/>
    <mergeCell ref="AJ108:AJ10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J100:AJ101"/>
    <mergeCell ref="AJ102:AJ103"/>
    <mergeCell ref="AJ104:AJ105"/>
    <mergeCell ref="AJ106:AJ107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B108:B109"/>
    <mergeCell ref="B110:B11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100:B101"/>
    <mergeCell ref="B102:B103"/>
    <mergeCell ref="B104:B105"/>
    <mergeCell ref="B106:B107"/>
    <mergeCell ref="B92:B93"/>
    <mergeCell ref="B94:B95"/>
    <mergeCell ref="B96:B97"/>
    <mergeCell ref="B98:B99"/>
    <mergeCell ref="B84:B85"/>
    <mergeCell ref="B86:B87"/>
    <mergeCell ref="B88:B89"/>
    <mergeCell ref="B90:B91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Q52:AQ53"/>
    <mergeCell ref="AR52:AR53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56:AQ57"/>
    <mergeCell ref="AR56:AR57"/>
    <mergeCell ref="AO46:AO47"/>
    <mergeCell ref="AP46:AP47"/>
    <mergeCell ref="AQ46:AQ47"/>
    <mergeCell ref="AR46:AR47"/>
    <mergeCell ref="AQ54:AQ55"/>
    <mergeCell ref="AR54:AR55"/>
    <mergeCell ref="AO52:AO53"/>
    <mergeCell ref="AP52:AP53"/>
    <mergeCell ref="BQ6:BQ7"/>
    <mergeCell ref="BR6:BR7"/>
    <mergeCell ref="BS6:BS7"/>
    <mergeCell ref="BT6:BT7"/>
    <mergeCell ref="BQ8:BQ9"/>
    <mergeCell ref="BR8:BR9"/>
    <mergeCell ref="BS8:BS9"/>
    <mergeCell ref="BT8:BT9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AO58:AO59"/>
    <mergeCell ref="AP58:AP59"/>
    <mergeCell ref="AO54:AO55"/>
    <mergeCell ref="AP54:AP55"/>
    <mergeCell ref="AO56:AO57"/>
    <mergeCell ref="AP56:AP57"/>
    <mergeCell ref="BU110:BU111"/>
    <mergeCell ref="BU112:BU113"/>
    <mergeCell ref="BU114:BU115"/>
    <mergeCell ref="AO110:AO111"/>
    <mergeCell ref="AP110:AP111"/>
    <mergeCell ref="B112:B113"/>
    <mergeCell ref="B114:B115"/>
    <mergeCell ref="AH110:AH111"/>
    <mergeCell ref="AM110:AM111"/>
    <mergeCell ref="AM112:AM113"/>
    <mergeCell ref="AM114:AM115"/>
    <mergeCell ref="AJ110:AJ111"/>
    <mergeCell ref="AJ112:AJ113"/>
    <mergeCell ref="AP112:AP113"/>
    <mergeCell ref="AQ112:AQ113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AF110:AF111"/>
    <mergeCell ref="AG110:AG111"/>
    <mergeCell ref="BR114:BR115"/>
    <mergeCell ref="AI110:AI111"/>
    <mergeCell ref="AF112:AF113"/>
    <mergeCell ref="AG112:AG113"/>
    <mergeCell ref="AH112:AH113"/>
    <mergeCell ref="AI112:AI113"/>
    <mergeCell ref="AR112:AR113"/>
    <mergeCell ref="AQ110:AQ111"/>
    <mergeCell ref="AR110:AR111"/>
    <mergeCell ref="AO112:AO113"/>
    <mergeCell ref="BS110:BS111"/>
    <mergeCell ref="BT110:BT111"/>
    <mergeCell ref="BQ112:BQ113"/>
    <mergeCell ref="BR112:BR113"/>
    <mergeCell ref="BS112:BS113"/>
    <mergeCell ref="BT112:BT113"/>
    <mergeCell ref="BQ110:BQ111"/>
    <mergeCell ref="BR110:BR111"/>
    <mergeCell ref="BT114:BT115"/>
    <mergeCell ref="V122:W122"/>
    <mergeCell ref="X122:AB122"/>
    <mergeCell ref="AC122:AD122"/>
    <mergeCell ref="AH122:AK122"/>
    <mergeCell ref="AA121:AB121"/>
    <mergeCell ref="AC121:AD121"/>
    <mergeCell ref="AH121:AK121"/>
    <mergeCell ref="AA120:AB120"/>
    <mergeCell ref="AO114:AO115"/>
    <mergeCell ref="F122:H122"/>
    <mergeCell ref="I122:J122"/>
    <mergeCell ref="L122:M122"/>
    <mergeCell ref="N122:O122"/>
    <mergeCell ref="Q122:R122"/>
    <mergeCell ref="BS114:BS115"/>
    <mergeCell ref="AP114:AP115"/>
    <mergeCell ref="AQ114:AQ115"/>
    <mergeCell ref="AR114:AR115"/>
    <mergeCell ref="BQ114:BQ115"/>
    <mergeCell ref="S122:T122"/>
    <mergeCell ref="N121:O121"/>
    <mergeCell ref="Q121:R121"/>
    <mergeCell ref="S121:W121"/>
    <mergeCell ref="X121:Y121"/>
    <mergeCell ref="D121:E121"/>
    <mergeCell ref="F121:H121"/>
    <mergeCell ref="I121:J121"/>
    <mergeCell ref="L121:M121"/>
    <mergeCell ref="D122:E122"/>
    <mergeCell ref="AC120:AD120"/>
    <mergeCell ref="AH120:AK120"/>
    <mergeCell ref="AM120:AV120"/>
    <mergeCell ref="AH119:AK119"/>
    <mergeCell ref="AM119:AV119"/>
    <mergeCell ref="D120:E120"/>
    <mergeCell ref="F120:H120"/>
    <mergeCell ref="I120:J120"/>
    <mergeCell ref="L120:M120"/>
    <mergeCell ref="N120:R120"/>
    <mergeCell ref="S120:T120"/>
    <mergeCell ref="V120:W120"/>
    <mergeCell ref="X120:Y120"/>
    <mergeCell ref="V119:W119"/>
    <mergeCell ref="X119:Y119"/>
    <mergeCell ref="AA119:AB119"/>
    <mergeCell ref="AC119:AD119"/>
    <mergeCell ref="Q119:R119"/>
    <mergeCell ref="S119:T119"/>
    <mergeCell ref="D119:E119"/>
    <mergeCell ref="F119:H119"/>
    <mergeCell ref="I119:M119"/>
    <mergeCell ref="N119:O119"/>
    <mergeCell ref="Y118:AB118"/>
    <mergeCell ref="AC118:AD118"/>
    <mergeCell ref="AH118:AK118"/>
    <mergeCell ref="AM118:AV118"/>
    <mergeCell ref="D118:H118"/>
    <mergeCell ref="J118:M118"/>
    <mergeCell ref="O118:R118"/>
    <mergeCell ref="T118:W118"/>
    <mergeCell ref="AX117:AZ122"/>
    <mergeCell ref="BA117:BG118"/>
    <mergeCell ref="BH117:BL118"/>
    <mergeCell ref="BA119:BG120"/>
    <mergeCell ref="BH119:BL120"/>
    <mergeCell ref="BA121:BG122"/>
    <mergeCell ref="BH121:BL122"/>
    <mergeCell ref="AZ57:AZ58"/>
    <mergeCell ref="BE57:BE58"/>
    <mergeCell ref="AZ59:BC62"/>
    <mergeCell ref="BE59:BH62"/>
    <mergeCell ref="O57:O58"/>
    <mergeCell ref="T57:T58"/>
    <mergeCell ref="O59:R62"/>
    <mergeCell ref="T59:W62"/>
    <mergeCell ref="AQ58:AQ59"/>
    <mergeCell ref="AR58:AR59"/>
    <mergeCell ref="O63:R64"/>
    <mergeCell ref="T63:W64"/>
    <mergeCell ref="AZ63:BC64"/>
    <mergeCell ref="BE63:BH64"/>
    <mergeCell ref="AF62:AF63"/>
    <mergeCell ref="AG62:AG63"/>
    <mergeCell ref="AH62:AH63"/>
    <mergeCell ref="AI62:AI63"/>
    <mergeCell ref="AF64:AF65"/>
    <mergeCell ref="AG64:AG6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A249-834D-4C5F-8CBA-191B5C39CD4B}">
  <sheetPr codeName="Sheet21">
    <pageSetUpPr fitToPage="1"/>
  </sheetPr>
  <dimension ref="A1:BY61"/>
  <sheetViews>
    <sheetView showGridLines="0" topLeftCell="U46" zoomScale="115" zoomScaleNormal="100" zoomScaleSheetLayoutView="55" workbookViewId="0">
      <selection activeCell="AZ38" sqref="AZ38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7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6" customWidth="1"/>
    <col min="31" max="31" width="0" style="6" hidden="1" customWidth="1"/>
    <col min="32" max="32" width="9.109375" style="7" customWidth="1"/>
    <col min="33" max="33" width="1.6640625" style="4" customWidth="1"/>
    <col min="34" max="34" width="6.6640625" style="3" customWidth="1"/>
    <col min="35" max="35" width="1.6640625" style="4" customWidth="1"/>
    <col min="36" max="36" width="4.109375" style="5" customWidth="1"/>
    <col min="37" max="38" width="2.6640625" style="6" customWidth="1"/>
    <col min="39" max="39" width="4.109375" style="5" customWidth="1"/>
    <col min="40" max="40" width="0" style="6" hidden="1" customWidth="1"/>
    <col min="41" max="41" width="9.109375" style="7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6" customWidth="1"/>
    <col min="68" max="68" width="0" style="6" hidden="1" customWidth="1"/>
    <col min="69" max="69" width="9.109375" style="7" customWidth="1"/>
    <col min="70" max="70" width="1.6640625" style="4" customWidth="1"/>
    <col min="71" max="71" width="6.6640625" style="3" customWidth="1"/>
    <col min="72" max="72" width="1.6640625" style="4" customWidth="1"/>
    <col min="73" max="73" width="4.109375" style="5" customWidth="1"/>
    <col min="74" max="74" width="2.6640625" style="6" customWidth="1"/>
    <col min="75" max="77" width="9" style="6"/>
    <col min="78" max="16384" width="9" style="2"/>
  </cols>
  <sheetData>
    <row r="1" spans="1:73" ht="30" customHeight="1" x14ac:dyDescent="0.2">
      <c r="D1" s="242" t="s">
        <v>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</row>
    <row r="3" spans="1:73" ht="24.9" customHeight="1" x14ac:dyDescent="0.2">
      <c r="AE3" s="245" t="s">
        <v>249</v>
      </c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BM3" s="244" t="s">
        <v>2</v>
      </c>
      <c r="BN3" s="243"/>
      <c r="BO3" s="243"/>
      <c r="BP3" s="243"/>
      <c r="BQ3" s="243"/>
      <c r="BR3" s="243"/>
      <c r="BS3" s="243"/>
      <c r="BT3" s="243"/>
      <c r="BU3" s="243"/>
    </row>
    <row r="4" spans="1:73" x14ac:dyDescent="0.2">
      <c r="AF4" s="221" t="s">
        <v>372</v>
      </c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BM4" s="244" t="s">
        <v>3</v>
      </c>
      <c r="BN4" s="243"/>
      <c r="BO4" s="243"/>
      <c r="BP4" s="243"/>
      <c r="BQ4" s="243"/>
      <c r="BR4" s="243"/>
      <c r="BS4" s="243"/>
      <c r="BT4" s="243"/>
      <c r="BU4" s="243"/>
    </row>
    <row r="6" spans="1:73" ht="15" customHeight="1" thickBot="1" x14ac:dyDescent="0.25">
      <c r="A6" s="246" t="s">
        <v>384</v>
      </c>
      <c r="B6" s="241">
        <v>1</v>
      </c>
      <c r="D6" s="165" t="s">
        <v>250</v>
      </c>
      <c r="E6" s="166" t="s">
        <v>5</v>
      </c>
      <c r="F6" s="167" t="s">
        <v>6</v>
      </c>
      <c r="G6" s="166" t="s">
        <v>7</v>
      </c>
      <c r="H6" s="111"/>
      <c r="I6" s="111"/>
      <c r="J6" s="8"/>
      <c r="K6" s="8"/>
      <c r="L6" s="8"/>
      <c r="M6" s="8"/>
      <c r="Q6" s="9"/>
      <c r="R6" s="247" t="s">
        <v>377</v>
      </c>
      <c r="S6" s="247"/>
      <c r="T6" s="247"/>
      <c r="U6" s="9"/>
      <c r="Y6" s="8"/>
      <c r="Z6" s="8"/>
      <c r="AA6" s="8"/>
      <c r="AB6" s="8"/>
      <c r="AC6" s="111"/>
      <c r="AD6" s="111"/>
      <c r="AF6" s="165" t="s">
        <v>251</v>
      </c>
      <c r="AG6" s="166" t="s">
        <v>5</v>
      </c>
      <c r="AH6" s="167" t="s">
        <v>73</v>
      </c>
      <c r="AI6" s="166" t="s">
        <v>7</v>
      </c>
      <c r="AJ6" s="240">
        <v>26</v>
      </c>
      <c r="AK6" s="246" t="s">
        <v>373</v>
      </c>
      <c r="AL6" s="246" t="s">
        <v>373</v>
      </c>
      <c r="AM6" s="240">
        <v>50</v>
      </c>
      <c r="AO6" s="165" t="s">
        <v>165</v>
      </c>
      <c r="AP6" s="166" t="s">
        <v>5</v>
      </c>
      <c r="AQ6" s="167" t="s">
        <v>73</v>
      </c>
      <c r="AR6" s="166" t="s">
        <v>7</v>
      </c>
      <c r="AS6" s="111"/>
      <c r="AT6" s="111"/>
      <c r="AU6" s="8"/>
      <c r="AV6" s="8"/>
      <c r="AW6" s="8"/>
      <c r="AX6" s="8"/>
      <c r="BJ6" s="8"/>
      <c r="BK6" s="8"/>
      <c r="BL6" s="8"/>
      <c r="BM6" s="8"/>
      <c r="BN6" s="111"/>
      <c r="BO6" s="111"/>
      <c r="BQ6" s="165" t="s">
        <v>135</v>
      </c>
      <c r="BR6" s="166" t="s">
        <v>5</v>
      </c>
      <c r="BS6" s="167" t="s">
        <v>182</v>
      </c>
      <c r="BT6" s="166" t="s">
        <v>7</v>
      </c>
      <c r="BU6" s="240">
        <v>75</v>
      </c>
    </row>
    <row r="7" spans="1:73" ht="15" customHeight="1" thickTop="1" thickBot="1" x14ac:dyDescent="0.25">
      <c r="A7" s="246"/>
      <c r="B7" s="241"/>
      <c r="D7" s="165"/>
      <c r="E7" s="166"/>
      <c r="F7" s="167"/>
      <c r="G7" s="166"/>
      <c r="H7" s="8"/>
      <c r="I7" s="8"/>
      <c r="J7" s="113"/>
      <c r="K7" s="8"/>
      <c r="L7" s="8"/>
      <c r="M7" s="8"/>
      <c r="Q7" s="9"/>
      <c r="R7" s="247"/>
      <c r="S7" s="247"/>
      <c r="T7" s="247"/>
      <c r="U7" s="9"/>
      <c r="Y7" s="8"/>
      <c r="Z7" s="8"/>
      <c r="AA7" s="8"/>
      <c r="AB7" s="121"/>
      <c r="AC7" s="8"/>
      <c r="AD7" s="8"/>
      <c r="AF7" s="165"/>
      <c r="AG7" s="166"/>
      <c r="AH7" s="167"/>
      <c r="AI7" s="166"/>
      <c r="AJ7" s="240"/>
      <c r="AK7" s="246"/>
      <c r="AL7" s="246"/>
      <c r="AM7" s="240"/>
      <c r="AO7" s="165"/>
      <c r="AP7" s="166"/>
      <c r="AQ7" s="167"/>
      <c r="AR7" s="166"/>
      <c r="AS7" s="8"/>
      <c r="AT7" s="8"/>
      <c r="AU7" s="113"/>
      <c r="AV7" s="8"/>
      <c r="AW7" s="8"/>
      <c r="AX7" s="8"/>
      <c r="BJ7" s="8"/>
      <c r="BK7" s="8"/>
      <c r="BL7" s="8"/>
      <c r="BM7" s="121"/>
      <c r="BN7" s="8"/>
      <c r="BO7" s="8"/>
      <c r="BQ7" s="165"/>
      <c r="BR7" s="166"/>
      <c r="BS7" s="167"/>
      <c r="BT7" s="166"/>
      <c r="BU7" s="240"/>
    </row>
    <row r="8" spans="1:73" ht="15" customHeight="1" thickTop="1" thickBot="1" x14ac:dyDescent="0.25">
      <c r="B8" s="241">
        <v>2</v>
      </c>
      <c r="D8" s="165" t="s">
        <v>216</v>
      </c>
      <c r="E8" s="166" t="s">
        <v>5</v>
      </c>
      <c r="F8" s="167" t="s">
        <v>21</v>
      </c>
      <c r="G8" s="166" t="s">
        <v>7</v>
      </c>
      <c r="H8" s="111"/>
      <c r="I8" s="15"/>
      <c r="J8" s="16"/>
      <c r="K8" s="114"/>
      <c r="L8" s="8"/>
      <c r="M8" s="8"/>
      <c r="Q8" s="9"/>
      <c r="R8" s="247"/>
      <c r="S8" s="247"/>
      <c r="T8" s="247"/>
      <c r="U8" s="9"/>
      <c r="Y8" s="8"/>
      <c r="Z8" s="8"/>
      <c r="AA8" s="122"/>
      <c r="AB8" s="15"/>
      <c r="AC8" s="16"/>
      <c r="AD8" s="111"/>
      <c r="AF8" s="165" t="s">
        <v>252</v>
      </c>
      <c r="AG8" s="166" t="s">
        <v>5</v>
      </c>
      <c r="AH8" s="167" t="s">
        <v>55</v>
      </c>
      <c r="AI8" s="166" t="s">
        <v>7</v>
      </c>
      <c r="AJ8" s="240">
        <v>27</v>
      </c>
      <c r="AM8" s="240">
        <v>51</v>
      </c>
      <c r="AO8" s="165" t="s">
        <v>174</v>
      </c>
      <c r="AP8" s="166" t="s">
        <v>5</v>
      </c>
      <c r="AQ8" s="167" t="s">
        <v>52</v>
      </c>
      <c r="AR8" s="166" t="s">
        <v>7</v>
      </c>
      <c r="AS8" s="8"/>
      <c r="AT8" s="15"/>
      <c r="AU8" s="16"/>
      <c r="AV8" s="114"/>
      <c r="AW8" s="8"/>
      <c r="AX8" s="8"/>
      <c r="BJ8" s="8"/>
      <c r="BK8" s="8"/>
      <c r="BL8" s="122"/>
      <c r="BM8" s="15"/>
      <c r="BN8" s="16"/>
      <c r="BO8" s="10"/>
      <c r="BQ8" s="165" t="s">
        <v>253</v>
      </c>
      <c r="BR8" s="166" t="s">
        <v>5</v>
      </c>
      <c r="BS8" s="167" t="s">
        <v>25</v>
      </c>
      <c r="BT8" s="166" t="s">
        <v>7</v>
      </c>
      <c r="BU8" s="240">
        <v>76</v>
      </c>
    </row>
    <row r="9" spans="1:73" ht="15" customHeight="1" thickTop="1" thickBot="1" x14ac:dyDescent="0.25">
      <c r="B9" s="241"/>
      <c r="D9" s="165"/>
      <c r="E9" s="166"/>
      <c r="F9" s="167"/>
      <c r="G9" s="166"/>
      <c r="H9" s="8"/>
      <c r="I9" s="116"/>
      <c r="J9" s="16"/>
      <c r="K9" s="114"/>
      <c r="L9" s="8"/>
      <c r="M9" s="8"/>
      <c r="Q9" s="19"/>
      <c r="R9" s="248" t="s">
        <v>386</v>
      </c>
      <c r="S9" s="248"/>
      <c r="T9" s="248"/>
      <c r="U9" s="19"/>
      <c r="Y9" s="8"/>
      <c r="Z9" s="8"/>
      <c r="AA9" s="122"/>
      <c r="AB9" s="15"/>
      <c r="AC9" s="123"/>
      <c r="AD9" s="8"/>
      <c r="AF9" s="165"/>
      <c r="AG9" s="166"/>
      <c r="AH9" s="167"/>
      <c r="AI9" s="166"/>
      <c r="AJ9" s="240"/>
      <c r="AM9" s="240"/>
      <c r="AO9" s="165"/>
      <c r="AP9" s="166"/>
      <c r="AQ9" s="167"/>
      <c r="AR9" s="166"/>
      <c r="AS9" s="12"/>
      <c r="AT9" s="115"/>
      <c r="AU9" s="16"/>
      <c r="AV9" s="114"/>
      <c r="AW9" s="8"/>
      <c r="AX9" s="8"/>
      <c r="BJ9" s="8"/>
      <c r="BK9" s="8"/>
      <c r="BL9" s="122"/>
      <c r="BM9" s="15"/>
      <c r="BN9" s="115"/>
      <c r="BO9" s="14"/>
      <c r="BQ9" s="165"/>
      <c r="BR9" s="166"/>
      <c r="BS9" s="167"/>
      <c r="BT9" s="166"/>
      <c r="BU9" s="240"/>
    </row>
    <row r="10" spans="1:73" ht="15" customHeight="1" thickTop="1" thickBot="1" x14ac:dyDescent="0.25">
      <c r="B10" s="241">
        <v>3</v>
      </c>
      <c r="D10" s="165" t="s">
        <v>254</v>
      </c>
      <c r="E10" s="166" t="s">
        <v>5</v>
      </c>
      <c r="F10" s="167" t="s">
        <v>42</v>
      </c>
      <c r="G10" s="166" t="s">
        <v>7</v>
      </c>
      <c r="H10" s="13"/>
      <c r="I10" s="8"/>
      <c r="J10" s="8"/>
      <c r="K10" s="114"/>
      <c r="L10" s="8"/>
      <c r="M10" s="8"/>
      <c r="Q10" s="19"/>
      <c r="R10" s="248"/>
      <c r="S10" s="248"/>
      <c r="T10" s="248"/>
      <c r="U10" s="19"/>
      <c r="Y10" s="8"/>
      <c r="Z10" s="8"/>
      <c r="AA10" s="122"/>
      <c r="AB10" s="8"/>
      <c r="AC10" s="15"/>
      <c r="AD10" s="18"/>
      <c r="AF10" s="165" t="s">
        <v>255</v>
      </c>
      <c r="AG10" s="166" t="s">
        <v>5</v>
      </c>
      <c r="AH10" s="167" t="s">
        <v>52</v>
      </c>
      <c r="AI10" s="166" t="s">
        <v>7</v>
      </c>
      <c r="AJ10" s="240">
        <v>28</v>
      </c>
      <c r="AM10" s="240">
        <v>52</v>
      </c>
      <c r="AO10" s="165" t="s">
        <v>10</v>
      </c>
      <c r="AP10" s="166" t="s">
        <v>5</v>
      </c>
      <c r="AQ10" s="167" t="s">
        <v>124</v>
      </c>
      <c r="AR10" s="166" t="s">
        <v>7</v>
      </c>
      <c r="AS10" s="111"/>
      <c r="AT10" s="118"/>
      <c r="AU10" s="8"/>
      <c r="AV10" s="114"/>
      <c r="AW10" s="8"/>
      <c r="AX10" s="8"/>
      <c r="BJ10" s="8"/>
      <c r="BK10" s="8"/>
      <c r="BL10" s="122"/>
      <c r="BM10" s="8"/>
      <c r="BN10" s="126"/>
      <c r="BO10" s="111"/>
      <c r="BQ10" s="165" t="s">
        <v>256</v>
      </c>
      <c r="BR10" s="166" t="s">
        <v>5</v>
      </c>
      <c r="BS10" s="167" t="s">
        <v>40</v>
      </c>
      <c r="BT10" s="166" t="s">
        <v>7</v>
      </c>
      <c r="BU10" s="240">
        <v>77</v>
      </c>
    </row>
    <row r="11" spans="1:73" ht="15" customHeight="1" thickTop="1" thickBot="1" x14ac:dyDescent="0.25">
      <c r="B11" s="241"/>
      <c r="D11" s="165"/>
      <c r="E11" s="166"/>
      <c r="F11" s="167"/>
      <c r="G11" s="166"/>
      <c r="H11" s="8"/>
      <c r="I11" s="8"/>
      <c r="J11" s="8"/>
      <c r="K11" s="113"/>
      <c r="L11" s="8"/>
      <c r="M11" s="8"/>
      <c r="Q11" s="19"/>
      <c r="R11" s="248"/>
      <c r="S11" s="248"/>
      <c r="T11" s="248"/>
      <c r="U11" s="19"/>
      <c r="Y11" s="8"/>
      <c r="Z11" s="8"/>
      <c r="AA11" s="121"/>
      <c r="AB11" s="8"/>
      <c r="AC11" s="8"/>
      <c r="AD11" s="11"/>
      <c r="AF11" s="165"/>
      <c r="AG11" s="166"/>
      <c r="AH11" s="167"/>
      <c r="AI11" s="166"/>
      <c r="AJ11" s="240"/>
      <c r="AM11" s="240"/>
      <c r="AO11" s="165"/>
      <c r="AP11" s="166"/>
      <c r="AQ11" s="167"/>
      <c r="AR11" s="166"/>
      <c r="AS11" s="8"/>
      <c r="AT11" s="8"/>
      <c r="AU11" s="8"/>
      <c r="AV11" s="113"/>
      <c r="AW11" s="8"/>
      <c r="AX11" s="8"/>
      <c r="BJ11" s="8"/>
      <c r="BK11" s="8"/>
      <c r="BL11" s="121"/>
      <c r="BM11" s="8"/>
      <c r="BN11" s="8"/>
      <c r="BO11" s="8"/>
      <c r="BQ11" s="165"/>
      <c r="BR11" s="166"/>
      <c r="BS11" s="167"/>
      <c r="BT11" s="166"/>
      <c r="BU11" s="240"/>
    </row>
    <row r="12" spans="1:73" ht="15" customHeight="1" thickTop="1" thickBot="1" x14ac:dyDescent="0.25">
      <c r="B12" s="241">
        <v>4</v>
      </c>
      <c r="D12" s="165" t="s">
        <v>257</v>
      </c>
      <c r="E12" s="166" t="s">
        <v>5</v>
      </c>
      <c r="F12" s="167" t="s">
        <v>124</v>
      </c>
      <c r="G12" s="166" t="s">
        <v>7</v>
      </c>
      <c r="H12" s="111"/>
      <c r="I12" s="8"/>
      <c r="J12" s="15"/>
      <c r="K12" s="16"/>
      <c r="L12" s="114"/>
      <c r="M12" s="8"/>
      <c r="Q12" s="19"/>
      <c r="R12" s="248"/>
      <c r="S12" s="248"/>
      <c r="T12" s="248"/>
      <c r="U12" s="19"/>
      <c r="Y12" s="8"/>
      <c r="Z12" s="122"/>
      <c r="AA12" s="15"/>
      <c r="AB12" s="16"/>
      <c r="AC12" s="8"/>
      <c r="AD12" s="111"/>
      <c r="AF12" s="165" t="s">
        <v>99</v>
      </c>
      <c r="AG12" s="166" t="s">
        <v>5</v>
      </c>
      <c r="AH12" s="167" t="s">
        <v>124</v>
      </c>
      <c r="AI12" s="166" t="s">
        <v>7</v>
      </c>
      <c r="AJ12" s="240">
        <v>29</v>
      </c>
      <c r="AM12" s="240">
        <v>53</v>
      </c>
      <c r="AO12" s="165" t="s">
        <v>258</v>
      </c>
      <c r="AP12" s="166" t="s">
        <v>5</v>
      </c>
      <c r="AQ12" s="167" t="s">
        <v>21</v>
      </c>
      <c r="AR12" s="166" t="s">
        <v>7</v>
      </c>
      <c r="AS12" s="8"/>
      <c r="AT12" s="8"/>
      <c r="AU12" s="15"/>
      <c r="AV12" s="16"/>
      <c r="AW12" s="114"/>
      <c r="AX12" s="8"/>
      <c r="BJ12" s="8"/>
      <c r="BK12" s="122"/>
      <c r="BL12" s="15"/>
      <c r="BM12" s="16"/>
      <c r="BN12" s="8"/>
      <c r="BO12" s="111"/>
      <c r="BQ12" s="165" t="s">
        <v>259</v>
      </c>
      <c r="BR12" s="166" t="s">
        <v>5</v>
      </c>
      <c r="BS12" s="167" t="s">
        <v>52</v>
      </c>
      <c r="BT12" s="166" t="s">
        <v>7</v>
      </c>
      <c r="BU12" s="240">
        <v>78</v>
      </c>
    </row>
    <row r="13" spans="1:73" ht="15" customHeight="1" thickTop="1" thickBot="1" x14ac:dyDescent="0.25">
      <c r="B13" s="241"/>
      <c r="D13" s="165"/>
      <c r="E13" s="166"/>
      <c r="F13" s="167"/>
      <c r="G13" s="166"/>
      <c r="H13" s="8"/>
      <c r="I13" s="113"/>
      <c r="J13" s="15"/>
      <c r="K13" s="16"/>
      <c r="L13" s="114"/>
      <c r="M13" s="8"/>
      <c r="Q13" s="19"/>
      <c r="R13" s="248"/>
      <c r="S13" s="248"/>
      <c r="T13" s="248"/>
      <c r="U13" s="19"/>
      <c r="Y13" s="8"/>
      <c r="Z13" s="122"/>
      <c r="AA13" s="15"/>
      <c r="AB13" s="16"/>
      <c r="AC13" s="121"/>
      <c r="AD13" s="8"/>
      <c r="AF13" s="165"/>
      <c r="AG13" s="166"/>
      <c r="AH13" s="167"/>
      <c r="AI13" s="166"/>
      <c r="AJ13" s="240"/>
      <c r="AM13" s="240"/>
      <c r="AO13" s="165"/>
      <c r="AP13" s="166"/>
      <c r="AQ13" s="167"/>
      <c r="AR13" s="166"/>
      <c r="AS13" s="12"/>
      <c r="AT13" s="112"/>
      <c r="AU13" s="15"/>
      <c r="AV13" s="16"/>
      <c r="AW13" s="114"/>
      <c r="AX13" s="8"/>
      <c r="BJ13" s="8"/>
      <c r="BK13" s="122"/>
      <c r="BL13" s="15"/>
      <c r="BM13" s="16"/>
      <c r="BN13" s="121"/>
      <c r="BO13" s="8"/>
      <c r="BQ13" s="165"/>
      <c r="BR13" s="166"/>
      <c r="BS13" s="167"/>
      <c r="BT13" s="166"/>
      <c r="BU13" s="240"/>
    </row>
    <row r="14" spans="1:73" ht="15" customHeight="1" thickTop="1" thickBot="1" x14ac:dyDescent="0.25">
      <c r="B14" s="241">
        <v>5</v>
      </c>
      <c r="D14" s="165" t="s">
        <v>218</v>
      </c>
      <c r="E14" s="166" t="s">
        <v>5</v>
      </c>
      <c r="F14" s="167" t="s">
        <v>55</v>
      </c>
      <c r="G14" s="166" t="s">
        <v>7</v>
      </c>
      <c r="H14" s="13"/>
      <c r="I14" s="17"/>
      <c r="J14" s="17"/>
      <c r="K14" s="16"/>
      <c r="L14" s="114"/>
      <c r="M14" s="8"/>
      <c r="Q14" s="19"/>
      <c r="R14" s="248"/>
      <c r="S14" s="248"/>
      <c r="T14" s="248"/>
      <c r="U14" s="19"/>
      <c r="Y14" s="8"/>
      <c r="Z14" s="122"/>
      <c r="AA14" s="15"/>
      <c r="AB14" s="124"/>
      <c r="AC14" s="15"/>
      <c r="AD14" s="18"/>
      <c r="AF14" s="165" t="s">
        <v>31</v>
      </c>
      <c r="AG14" s="166" t="s">
        <v>5</v>
      </c>
      <c r="AH14" s="167" t="s">
        <v>42</v>
      </c>
      <c r="AI14" s="166" t="s">
        <v>7</v>
      </c>
      <c r="AJ14" s="240">
        <v>30</v>
      </c>
      <c r="AM14" s="240">
        <v>54</v>
      </c>
      <c r="AO14" s="165" t="s">
        <v>260</v>
      </c>
      <c r="AP14" s="166" t="s">
        <v>5</v>
      </c>
      <c r="AQ14" s="167" t="s">
        <v>55</v>
      </c>
      <c r="AR14" s="166" t="s">
        <v>7</v>
      </c>
      <c r="AS14" s="111"/>
      <c r="AT14" s="120"/>
      <c r="AU14" s="17"/>
      <c r="AV14" s="16"/>
      <c r="AW14" s="114"/>
      <c r="AX14" s="8"/>
      <c r="BJ14" s="8"/>
      <c r="BK14" s="122"/>
      <c r="BL14" s="15"/>
      <c r="BM14" s="124"/>
      <c r="BN14" s="15"/>
      <c r="BO14" s="18"/>
      <c r="BQ14" s="165" t="s">
        <v>261</v>
      </c>
      <c r="BR14" s="166" t="s">
        <v>5</v>
      </c>
      <c r="BS14" s="167" t="s">
        <v>107</v>
      </c>
      <c r="BT14" s="166" t="s">
        <v>7</v>
      </c>
      <c r="BU14" s="240">
        <v>79</v>
      </c>
    </row>
    <row r="15" spans="1:73" ht="15" customHeight="1" thickTop="1" thickBot="1" x14ac:dyDescent="0.25">
      <c r="B15" s="241"/>
      <c r="D15" s="165"/>
      <c r="E15" s="166"/>
      <c r="F15" s="167"/>
      <c r="G15" s="166"/>
      <c r="H15" s="8"/>
      <c r="I15" s="15"/>
      <c r="J15" s="115"/>
      <c r="K15" s="16"/>
      <c r="L15" s="114"/>
      <c r="M15" s="8"/>
      <c r="Q15" s="19"/>
      <c r="R15" s="248"/>
      <c r="S15" s="248"/>
      <c r="T15" s="248"/>
      <c r="U15" s="19"/>
      <c r="Y15" s="8"/>
      <c r="Z15" s="122"/>
      <c r="AA15" s="15"/>
      <c r="AB15" s="123"/>
      <c r="AC15" s="8"/>
      <c r="AD15" s="11"/>
      <c r="AF15" s="165"/>
      <c r="AG15" s="166"/>
      <c r="AH15" s="167"/>
      <c r="AI15" s="166"/>
      <c r="AJ15" s="240"/>
      <c r="AM15" s="240"/>
      <c r="AO15" s="165"/>
      <c r="AP15" s="166"/>
      <c r="AQ15" s="167"/>
      <c r="AR15" s="166"/>
      <c r="AS15" s="8"/>
      <c r="AT15" s="15"/>
      <c r="AU15" s="115"/>
      <c r="AV15" s="16"/>
      <c r="AW15" s="114"/>
      <c r="AX15" s="8"/>
      <c r="BJ15" s="8"/>
      <c r="BK15" s="122"/>
      <c r="BL15" s="15"/>
      <c r="BM15" s="123"/>
      <c r="BN15" s="8"/>
      <c r="BO15" s="11"/>
      <c r="BQ15" s="165"/>
      <c r="BR15" s="166"/>
      <c r="BS15" s="167"/>
      <c r="BT15" s="166"/>
      <c r="BU15" s="240"/>
    </row>
    <row r="16" spans="1:73" ht="15" customHeight="1" thickTop="1" x14ac:dyDescent="0.2">
      <c r="B16" s="241">
        <v>6</v>
      </c>
      <c r="D16" s="165" t="s">
        <v>262</v>
      </c>
      <c r="E16" s="166" t="s">
        <v>5</v>
      </c>
      <c r="F16" s="167" t="s">
        <v>37</v>
      </c>
      <c r="G16" s="166" t="s">
        <v>7</v>
      </c>
      <c r="H16" s="8"/>
      <c r="I16" s="8"/>
      <c r="J16" s="118"/>
      <c r="K16" s="8"/>
      <c r="L16" s="114"/>
      <c r="M16" s="8"/>
      <c r="Q16" s="19"/>
      <c r="R16" s="248"/>
      <c r="S16" s="248"/>
      <c r="T16" s="248"/>
      <c r="U16" s="19"/>
      <c r="Y16" s="8"/>
      <c r="Z16" s="122"/>
      <c r="AA16" s="8"/>
      <c r="AB16" s="15"/>
      <c r="AC16" s="18"/>
      <c r="AD16" s="10"/>
      <c r="AF16" s="165" t="s">
        <v>263</v>
      </c>
      <c r="AG16" s="166" t="s">
        <v>5</v>
      </c>
      <c r="AH16" s="167" t="s">
        <v>21</v>
      </c>
      <c r="AI16" s="166" t="s">
        <v>7</v>
      </c>
      <c r="AJ16" s="240">
        <v>31</v>
      </c>
      <c r="AM16" s="240">
        <v>55</v>
      </c>
      <c r="AO16" s="165" t="s">
        <v>197</v>
      </c>
      <c r="AP16" s="166" t="s">
        <v>5</v>
      </c>
      <c r="AQ16" s="167" t="s">
        <v>264</v>
      </c>
      <c r="AR16" s="166" t="s">
        <v>7</v>
      </c>
      <c r="AS16" s="8"/>
      <c r="AT16" s="8"/>
      <c r="AU16" s="118"/>
      <c r="AV16" s="8"/>
      <c r="AW16" s="114"/>
      <c r="AX16" s="8"/>
      <c r="BJ16" s="8"/>
      <c r="BK16" s="122"/>
      <c r="BL16" s="8"/>
      <c r="BM16" s="15"/>
      <c r="BN16" s="18"/>
      <c r="BO16" s="10"/>
      <c r="BQ16" s="165" t="s">
        <v>265</v>
      </c>
      <c r="BR16" s="166" t="s">
        <v>5</v>
      </c>
      <c r="BS16" s="167" t="s">
        <v>12</v>
      </c>
      <c r="BT16" s="166" t="s">
        <v>7</v>
      </c>
      <c r="BU16" s="240">
        <v>80</v>
      </c>
    </row>
    <row r="17" spans="1:74" ht="15" customHeight="1" thickBot="1" x14ac:dyDescent="0.25">
      <c r="B17" s="241"/>
      <c r="D17" s="165"/>
      <c r="E17" s="166"/>
      <c r="F17" s="167"/>
      <c r="G17" s="166"/>
      <c r="H17" s="12"/>
      <c r="I17" s="112"/>
      <c r="J17" s="114"/>
      <c r="K17" s="8"/>
      <c r="L17" s="114"/>
      <c r="M17" s="8"/>
      <c r="Q17" s="19"/>
      <c r="R17" s="248"/>
      <c r="S17" s="248"/>
      <c r="T17" s="248"/>
      <c r="U17" s="19"/>
      <c r="Y17" s="8"/>
      <c r="Z17" s="121"/>
      <c r="AA17" s="8"/>
      <c r="AB17" s="8"/>
      <c r="AC17" s="11"/>
      <c r="AD17" s="11"/>
      <c r="AF17" s="165"/>
      <c r="AG17" s="166"/>
      <c r="AH17" s="167"/>
      <c r="AI17" s="166"/>
      <c r="AJ17" s="240"/>
      <c r="AM17" s="240"/>
      <c r="AO17" s="165"/>
      <c r="AP17" s="166"/>
      <c r="AQ17" s="167"/>
      <c r="AR17" s="166"/>
      <c r="AS17" s="12"/>
      <c r="AT17" s="112"/>
      <c r="AU17" s="114"/>
      <c r="AV17" s="8"/>
      <c r="AW17" s="114"/>
      <c r="AX17" s="8"/>
      <c r="BJ17" s="8"/>
      <c r="BK17" s="121"/>
      <c r="BL17" s="8"/>
      <c r="BM17" s="8"/>
      <c r="BN17" s="11"/>
      <c r="BO17" s="11"/>
      <c r="BQ17" s="165"/>
      <c r="BR17" s="166"/>
      <c r="BS17" s="167"/>
      <c r="BT17" s="166"/>
      <c r="BU17" s="240"/>
    </row>
    <row r="18" spans="1:74" ht="15" customHeight="1" thickTop="1" thickBot="1" x14ac:dyDescent="0.25">
      <c r="B18" s="241">
        <v>7</v>
      </c>
      <c r="D18" s="165" t="s">
        <v>266</v>
      </c>
      <c r="E18" s="166" t="s">
        <v>5</v>
      </c>
      <c r="F18" s="167" t="s">
        <v>40</v>
      </c>
      <c r="G18" s="166" t="s">
        <v>7</v>
      </c>
      <c r="H18" s="111"/>
      <c r="I18" s="118"/>
      <c r="J18" s="8"/>
      <c r="K18" s="8"/>
      <c r="L18" s="114"/>
      <c r="M18" s="8"/>
      <c r="Q18" s="9"/>
      <c r="R18" s="248"/>
      <c r="S18" s="248"/>
      <c r="T18" s="248"/>
      <c r="U18" s="9"/>
      <c r="Y18" s="139"/>
      <c r="Z18" s="15"/>
      <c r="AA18" s="16"/>
      <c r="AB18" s="8"/>
      <c r="AC18" s="111"/>
      <c r="AD18" s="111"/>
      <c r="AF18" s="165" t="s">
        <v>267</v>
      </c>
      <c r="AG18" s="166" t="s">
        <v>5</v>
      </c>
      <c r="AH18" s="167" t="s">
        <v>6</v>
      </c>
      <c r="AI18" s="166" t="s">
        <v>7</v>
      </c>
      <c r="AJ18" s="240">
        <v>32</v>
      </c>
      <c r="AK18" s="246" t="s">
        <v>373</v>
      </c>
      <c r="AM18" s="240">
        <v>56</v>
      </c>
      <c r="AO18" s="165" t="s">
        <v>268</v>
      </c>
      <c r="AP18" s="166" t="s">
        <v>5</v>
      </c>
      <c r="AQ18" s="167" t="s">
        <v>49</v>
      </c>
      <c r="AR18" s="166" t="s">
        <v>7</v>
      </c>
      <c r="AS18" s="111"/>
      <c r="AT18" s="118"/>
      <c r="AU18" s="8"/>
      <c r="AV18" s="8"/>
      <c r="AW18" s="114"/>
      <c r="AX18" s="8"/>
      <c r="BJ18" s="15"/>
      <c r="BK18" s="17"/>
      <c r="BL18" s="16"/>
      <c r="BM18" s="8"/>
      <c r="BN18" s="10"/>
      <c r="BO18" s="10"/>
      <c r="BQ18" s="165" t="s">
        <v>269</v>
      </c>
      <c r="BR18" s="166" t="s">
        <v>5</v>
      </c>
      <c r="BS18" s="167" t="s">
        <v>73</v>
      </c>
      <c r="BT18" s="166" t="s">
        <v>7</v>
      </c>
      <c r="BU18" s="240">
        <v>81</v>
      </c>
    </row>
    <row r="19" spans="1:74" ht="15" customHeight="1" thickTop="1" thickBot="1" x14ac:dyDescent="0.25">
      <c r="B19" s="241"/>
      <c r="D19" s="165"/>
      <c r="E19" s="166"/>
      <c r="F19" s="167"/>
      <c r="G19" s="166"/>
      <c r="H19" s="8"/>
      <c r="I19" s="8"/>
      <c r="J19" s="8"/>
      <c r="K19" s="8"/>
      <c r="L19" s="113"/>
      <c r="M19" s="8"/>
      <c r="Q19" s="9"/>
      <c r="R19" s="248"/>
      <c r="S19" s="248"/>
      <c r="T19" s="248"/>
      <c r="U19" s="9"/>
      <c r="Y19" s="139"/>
      <c r="Z19" s="15"/>
      <c r="AA19" s="16"/>
      <c r="AB19" s="121"/>
      <c r="AC19" s="8"/>
      <c r="AD19" s="8"/>
      <c r="AF19" s="165"/>
      <c r="AG19" s="166"/>
      <c r="AH19" s="167"/>
      <c r="AI19" s="166"/>
      <c r="AJ19" s="240"/>
      <c r="AK19" s="246"/>
      <c r="AM19" s="240"/>
      <c r="AO19" s="165"/>
      <c r="AP19" s="166"/>
      <c r="AQ19" s="167"/>
      <c r="AR19" s="166"/>
      <c r="AS19" s="8"/>
      <c r="AT19" s="8"/>
      <c r="AU19" s="8"/>
      <c r="AV19" s="8"/>
      <c r="AW19" s="113"/>
      <c r="AX19" s="8"/>
      <c r="BJ19" s="15"/>
      <c r="BK19" s="17"/>
      <c r="BL19" s="16"/>
      <c r="BM19" s="117"/>
      <c r="BN19" s="14"/>
      <c r="BO19" s="11"/>
      <c r="BQ19" s="165"/>
      <c r="BR19" s="166"/>
      <c r="BS19" s="167"/>
      <c r="BT19" s="166"/>
      <c r="BU19" s="240"/>
    </row>
    <row r="20" spans="1:74" ht="15" customHeight="1" thickTop="1" thickBot="1" x14ac:dyDescent="0.25">
      <c r="B20" s="241">
        <v>8</v>
      </c>
      <c r="D20" s="165" t="s">
        <v>317</v>
      </c>
      <c r="E20" s="166" t="s">
        <v>5</v>
      </c>
      <c r="F20" s="167" t="s">
        <v>124</v>
      </c>
      <c r="G20" s="166" t="s">
        <v>7</v>
      </c>
      <c r="H20" s="111"/>
      <c r="I20" s="111"/>
      <c r="J20" s="8"/>
      <c r="K20" s="15"/>
      <c r="L20" s="16"/>
      <c r="M20" s="114"/>
      <c r="Q20" s="9"/>
      <c r="R20" s="247" t="s">
        <v>364</v>
      </c>
      <c r="S20" s="247"/>
      <c r="T20" s="247"/>
      <c r="U20" s="9"/>
      <c r="Y20" s="139"/>
      <c r="Z20" s="15"/>
      <c r="AA20" s="124"/>
      <c r="AB20" s="15"/>
      <c r="AC20" s="16"/>
      <c r="AD20" s="111"/>
      <c r="AF20" s="165" t="s">
        <v>166</v>
      </c>
      <c r="AG20" s="166" t="s">
        <v>5</v>
      </c>
      <c r="AH20" s="167" t="s">
        <v>12</v>
      </c>
      <c r="AI20" s="166" t="s">
        <v>7</v>
      </c>
      <c r="AJ20" s="240">
        <v>33</v>
      </c>
      <c r="AL20" s="246" t="s">
        <v>373</v>
      </c>
      <c r="AM20" s="240">
        <v>57</v>
      </c>
      <c r="AO20" s="165" t="s">
        <v>270</v>
      </c>
      <c r="AP20" s="166" t="s">
        <v>5</v>
      </c>
      <c r="AQ20" s="167" t="s">
        <v>42</v>
      </c>
      <c r="AR20" s="166" t="s">
        <v>7</v>
      </c>
      <c r="AS20" s="111"/>
      <c r="AT20" s="111"/>
      <c r="AU20" s="8"/>
      <c r="AV20" s="15"/>
      <c r="AW20" s="17"/>
      <c r="AX20" s="8"/>
      <c r="BJ20" s="15"/>
      <c r="BK20" s="17"/>
      <c r="BL20" s="124"/>
      <c r="BM20" s="126"/>
      <c r="BN20" s="8"/>
      <c r="BO20" s="111"/>
      <c r="BQ20" s="165" t="s">
        <v>258</v>
      </c>
      <c r="BR20" s="166" t="s">
        <v>5</v>
      </c>
      <c r="BS20" s="167" t="s">
        <v>124</v>
      </c>
      <c r="BT20" s="166" t="s">
        <v>7</v>
      </c>
      <c r="BU20" s="240">
        <v>82</v>
      </c>
    </row>
    <row r="21" spans="1:74" ht="15" customHeight="1" thickTop="1" thickBot="1" x14ac:dyDescent="0.25">
      <c r="B21" s="241"/>
      <c r="D21" s="165"/>
      <c r="E21" s="166"/>
      <c r="F21" s="167"/>
      <c r="G21" s="166"/>
      <c r="H21" s="8"/>
      <c r="I21" s="8"/>
      <c r="J21" s="113"/>
      <c r="K21" s="15"/>
      <c r="L21" s="16"/>
      <c r="M21" s="114"/>
      <c r="Q21" s="9"/>
      <c r="R21" s="247"/>
      <c r="S21" s="247"/>
      <c r="T21" s="247"/>
      <c r="U21" s="9"/>
      <c r="Y21" s="139"/>
      <c r="Z21" s="15"/>
      <c r="AA21" s="124"/>
      <c r="AB21" s="15"/>
      <c r="AC21" s="123"/>
      <c r="AD21" s="8"/>
      <c r="AF21" s="165"/>
      <c r="AG21" s="166"/>
      <c r="AH21" s="167"/>
      <c r="AI21" s="166"/>
      <c r="AJ21" s="240"/>
      <c r="AL21" s="246"/>
      <c r="AM21" s="240"/>
      <c r="AO21" s="165"/>
      <c r="AP21" s="166"/>
      <c r="AQ21" s="167"/>
      <c r="AR21" s="166"/>
      <c r="AS21" s="8"/>
      <c r="AT21" s="8"/>
      <c r="AU21" s="113"/>
      <c r="AV21" s="15"/>
      <c r="AW21" s="17"/>
      <c r="AX21" s="8"/>
      <c r="BJ21" s="15"/>
      <c r="BK21" s="17"/>
      <c r="BL21" s="124"/>
      <c r="BM21" s="122"/>
      <c r="BN21" s="121"/>
      <c r="BO21" s="8"/>
      <c r="BQ21" s="165"/>
      <c r="BR21" s="166"/>
      <c r="BS21" s="167"/>
      <c r="BT21" s="166"/>
      <c r="BU21" s="240"/>
    </row>
    <row r="22" spans="1:74" ht="15" customHeight="1" thickTop="1" thickBot="1" x14ac:dyDescent="0.25">
      <c r="B22" s="241">
        <v>9</v>
      </c>
      <c r="D22" s="165" t="s">
        <v>101</v>
      </c>
      <c r="E22" s="166" t="s">
        <v>5</v>
      </c>
      <c r="F22" s="167" t="s">
        <v>19</v>
      </c>
      <c r="G22" s="166" t="s">
        <v>7</v>
      </c>
      <c r="H22" s="111"/>
      <c r="I22" s="15"/>
      <c r="J22" s="16"/>
      <c r="K22" s="119"/>
      <c r="L22" s="16"/>
      <c r="M22" s="114"/>
      <c r="Q22" s="9"/>
      <c r="R22" s="247"/>
      <c r="S22" s="247"/>
      <c r="T22" s="247"/>
      <c r="U22" s="9"/>
      <c r="Y22" s="139"/>
      <c r="Z22" s="15"/>
      <c r="AA22" s="124"/>
      <c r="AB22" s="8"/>
      <c r="AC22" s="15"/>
      <c r="AD22" s="18"/>
      <c r="AF22" s="165" t="s">
        <v>271</v>
      </c>
      <c r="AG22" s="166" t="s">
        <v>5</v>
      </c>
      <c r="AH22" s="167" t="s">
        <v>107</v>
      </c>
      <c r="AI22" s="166" t="s">
        <v>7</v>
      </c>
      <c r="AJ22" s="240">
        <v>34</v>
      </c>
      <c r="AM22" s="240">
        <v>58</v>
      </c>
      <c r="AO22" s="165" t="s">
        <v>216</v>
      </c>
      <c r="AP22" s="166" t="s">
        <v>5</v>
      </c>
      <c r="AQ22" s="167" t="s">
        <v>40</v>
      </c>
      <c r="AR22" s="166" t="s">
        <v>7</v>
      </c>
      <c r="AS22" s="111"/>
      <c r="AT22" s="15"/>
      <c r="AU22" s="16"/>
      <c r="AV22" s="119"/>
      <c r="AW22" s="17"/>
      <c r="AX22" s="8"/>
      <c r="BJ22" s="15"/>
      <c r="BK22" s="17"/>
      <c r="BL22" s="124"/>
      <c r="BM22" s="8"/>
      <c r="BN22" s="15"/>
      <c r="BO22" s="18"/>
      <c r="BQ22" s="165" t="s">
        <v>272</v>
      </c>
      <c r="BR22" s="166" t="s">
        <v>5</v>
      </c>
      <c r="BS22" s="167" t="s">
        <v>37</v>
      </c>
      <c r="BT22" s="166" t="s">
        <v>7</v>
      </c>
      <c r="BU22" s="240">
        <v>83</v>
      </c>
    </row>
    <row r="23" spans="1:74" ht="15" customHeight="1" thickTop="1" thickBot="1" x14ac:dyDescent="0.25">
      <c r="B23" s="241"/>
      <c r="D23" s="165"/>
      <c r="E23" s="166"/>
      <c r="F23" s="167"/>
      <c r="G23" s="166"/>
      <c r="H23" s="8"/>
      <c r="I23" s="116"/>
      <c r="J23" s="16"/>
      <c r="K23" s="119"/>
      <c r="L23" s="16"/>
      <c r="M23" s="114"/>
      <c r="Q23" s="9"/>
      <c r="R23" s="247"/>
      <c r="S23" s="247"/>
      <c r="T23" s="247"/>
      <c r="U23" s="9"/>
      <c r="Y23" s="139"/>
      <c r="Z23" s="15"/>
      <c r="AA23" s="123"/>
      <c r="AB23" s="8"/>
      <c r="AC23" s="8"/>
      <c r="AD23" s="11"/>
      <c r="AF23" s="165"/>
      <c r="AG23" s="166"/>
      <c r="AH23" s="167"/>
      <c r="AI23" s="166"/>
      <c r="AJ23" s="240"/>
      <c r="AM23" s="240"/>
      <c r="AO23" s="165"/>
      <c r="AP23" s="166"/>
      <c r="AQ23" s="167"/>
      <c r="AR23" s="166"/>
      <c r="AS23" s="8"/>
      <c r="AT23" s="116"/>
      <c r="AU23" s="16"/>
      <c r="AV23" s="119"/>
      <c r="AW23" s="17"/>
      <c r="AX23" s="8"/>
      <c r="BJ23" s="15"/>
      <c r="BK23" s="17"/>
      <c r="BL23" s="123"/>
      <c r="BM23" s="8"/>
      <c r="BN23" s="8"/>
      <c r="BO23" s="11"/>
      <c r="BQ23" s="165"/>
      <c r="BR23" s="166"/>
      <c r="BS23" s="167"/>
      <c r="BT23" s="166"/>
      <c r="BU23" s="240"/>
    </row>
    <row r="24" spans="1:74" ht="15" customHeight="1" thickTop="1" x14ac:dyDescent="0.2">
      <c r="B24" s="241">
        <v>10</v>
      </c>
      <c r="D24" s="165" t="s">
        <v>273</v>
      </c>
      <c r="E24" s="166" t="s">
        <v>5</v>
      </c>
      <c r="F24" s="167" t="s">
        <v>29</v>
      </c>
      <c r="G24" s="166" t="s">
        <v>7</v>
      </c>
      <c r="H24" s="13"/>
      <c r="I24" s="8"/>
      <c r="J24" s="8"/>
      <c r="K24" s="119"/>
      <c r="L24" s="16"/>
      <c r="M24" s="114"/>
      <c r="R24" s="247"/>
      <c r="S24" s="247"/>
      <c r="T24" s="247"/>
      <c r="Y24" s="139"/>
      <c r="Z24" s="8"/>
      <c r="AA24" s="15"/>
      <c r="AB24" s="16"/>
      <c r="AC24" s="8"/>
      <c r="AD24" s="10"/>
      <c r="AF24" s="165" t="s">
        <v>274</v>
      </c>
      <c r="AG24" s="166" t="s">
        <v>5</v>
      </c>
      <c r="AH24" s="167" t="s">
        <v>15</v>
      </c>
      <c r="AI24" s="166" t="s">
        <v>7</v>
      </c>
      <c r="AJ24" s="240">
        <v>35</v>
      </c>
      <c r="AM24" s="240">
        <v>59</v>
      </c>
      <c r="AO24" s="165" t="s">
        <v>275</v>
      </c>
      <c r="AP24" s="166" t="s">
        <v>5</v>
      </c>
      <c r="AQ24" s="167" t="s">
        <v>14</v>
      </c>
      <c r="AR24" s="166" t="s">
        <v>7</v>
      </c>
      <c r="AS24" s="13"/>
      <c r="AT24" s="8"/>
      <c r="AU24" s="8"/>
      <c r="AV24" s="119"/>
      <c r="AW24" s="17"/>
      <c r="AX24" s="8"/>
      <c r="BJ24" s="15"/>
      <c r="BK24" s="16"/>
      <c r="BL24" s="15"/>
      <c r="BM24" s="16"/>
      <c r="BN24" s="8"/>
      <c r="BO24" s="10"/>
      <c r="BQ24" s="165" t="s">
        <v>318</v>
      </c>
      <c r="BR24" s="166" t="s">
        <v>5</v>
      </c>
      <c r="BS24" s="167" t="s">
        <v>21</v>
      </c>
      <c r="BT24" s="166" t="s">
        <v>7</v>
      </c>
      <c r="BU24" s="240">
        <v>84</v>
      </c>
    </row>
    <row r="25" spans="1:74" ht="15" customHeight="1" thickBot="1" x14ac:dyDescent="0.25">
      <c r="B25" s="241"/>
      <c r="D25" s="165"/>
      <c r="E25" s="166"/>
      <c r="F25" s="167"/>
      <c r="G25" s="166"/>
      <c r="H25" s="8"/>
      <c r="I25" s="8"/>
      <c r="J25" s="8"/>
      <c r="K25" s="116"/>
      <c r="L25" s="16"/>
      <c r="M25" s="114"/>
      <c r="R25" s="247"/>
      <c r="S25" s="247"/>
      <c r="T25" s="247"/>
      <c r="Y25" s="139"/>
      <c r="Z25" s="8"/>
      <c r="AA25" s="8"/>
      <c r="AB25" s="16"/>
      <c r="AC25" s="117"/>
      <c r="AD25" s="14"/>
      <c r="AF25" s="165"/>
      <c r="AG25" s="166"/>
      <c r="AH25" s="167"/>
      <c r="AI25" s="166"/>
      <c r="AJ25" s="240"/>
      <c r="AM25" s="240"/>
      <c r="AO25" s="165"/>
      <c r="AP25" s="166"/>
      <c r="AQ25" s="167"/>
      <c r="AR25" s="166"/>
      <c r="AS25" s="8"/>
      <c r="AT25" s="8"/>
      <c r="AU25" s="8"/>
      <c r="AV25" s="116"/>
      <c r="AW25" s="17"/>
      <c r="AX25" s="8"/>
      <c r="BJ25" s="15"/>
      <c r="BK25" s="16"/>
      <c r="BL25" s="8"/>
      <c r="BM25" s="16"/>
      <c r="BN25" s="117"/>
      <c r="BO25" s="14"/>
      <c r="BQ25" s="165"/>
      <c r="BR25" s="166"/>
      <c r="BS25" s="167"/>
      <c r="BT25" s="166"/>
      <c r="BU25" s="240"/>
    </row>
    <row r="26" spans="1:74" ht="15" customHeight="1" thickTop="1" thickBot="1" x14ac:dyDescent="0.25">
      <c r="B26" s="241">
        <v>11</v>
      </c>
      <c r="D26" s="165" t="s">
        <v>216</v>
      </c>
      <c r="E26" s="166" t="s">
        <v>5</v>
      </c>
      <c r="F26" s="167" t="s">
        <v>52</v>
      </c>
      <c r="G26" s="166" t="s">
        <v>7</v>
      </c>
      <c r="H26" s="8"/>
      <c r="I26" s="8"/>
      <c r="J26" s="15"/>
      <c r="K26" s="8"/>
      <c r="L26" s="8"/>
      <c r="M26" s="114"/>
      <c r="Q26" s="20"/>
      <c r="R26" s="21"/>
      <c r="T26" s="20"/>
      <c r="U26" s="21"/>
      <c r="Y26" s="139"/>
      <c r="Z26" s="8"/>
      <c r="AA26" s="8"/>
      <c r="AB26" s="17"/>
      <c r="AC26" s="125"/>
      <c r="AD26" s="111"/>
      <c r="AF26" s="165" t="s">
        <v>276</v>
      </c>
      <c r="AG26" s="166" t="s">
        <v>5</v>
      </c>
      <c r="AH26" s="167" t="s">
        <v>40</v>
      </c>
      <c r="AI26" s="166" t="s">
        <v>7</v>
      </c>
      <c r="AJ26" s="240">
        <v>36</v>
      </c>
      <c r="AM26" s="240">
        <v>60</v>
      </c>
      <c r="AO26" s="165" t="s">
        <v>48</v>
      </c>
      <c r="AP26" s="166" t="s">
        <v>5</v>
      </c>
      <c r="AQ26" s="167" t="s">
        <v>15</v>
      </c>
      <c r="AR26" s="166" t="s">
        <v>7</v>
      </c>
      <c r="AS26" s="111"/>
      <c r="AT26" s="8"/>
      <c r="AU26" s="15"/>
      <c r="AV26" s="8"/>
      <c r="AW26" s="15"/>
      <c r="AX26" s="8"/>
      <c r="BB26" s="20"/>
      <c r="BC26" s="21"/>
      <c r="BE26" s="20"/>
      <c r="BF26" s="21"/>
      <c r="BJ26" s="15"/>
      <c r="BK26" s="16"/>
      <c r="BL26" s="8"/>
      <c r="BM26" s="17"/>
      <c r="BN26" s="125"/>
      <c r="BO26" s="111"/>
      <c r="BQ26" s="165" t="s">
        <v>277</v>
      </c>
      <c r="BR26" s="166" t="s">
        <v>5</v>
      </c>
      <c r="BS26" s="167" t="s">
        <v>29</v>
      </c>
      <c r="BT26" s="166" t="s">
        <v>7</v>
      </c>
      <c r="BU26" s="240">
        <v>85</v>
      </c>
    </row>
    <row r="27" spans="1:74" ht="15" customHeight="1" thickTop="1" thickBot="1" x14ac:dyDescent="0.25">
      <c r="B27" s="241"/>
      <c r="D27" s="165"/>
      <c r="E27" s="166"/>
      <c r="F27" s="167"/>
      <c r="G27" s="166"/>
      <c r="H27" s="12"/>
      <c r="I27" s="112"/>
      <c r="J27" s="15"/>
      <c r="K27" s="8"/>
      <c r="L27" s="8"/>
      <c r="M27" s="114"/>
      <c r="Q27" s="21"/>
      <c r="R27" s="21"/>
      <c r="T27" s="21"/>
      <c r="U27" s="21"/>
      <c r="Y27" s="139"/>
      <c r="Z27" s="8"/>
      <c r="AA27" s="8"/>
      <c r="AB27" s="115"/>
      <c r="AC27" s="16"/>
      <c r="AD27" s="8"/>
      <c r="AF27" s="165"/>
      <c r="AG27" s="166"/>
      <c r="AH27" s="167"/>
      <c r="AI27" s="166"/>
      <c r="AJ27" s="240"/>
      <c r="AM27" s="240"/>
      <c r="AO27" s="165"/>
      <c r="AP27" s="166"/>
      <c r="AQ27" s="167"/>
      <c r="AR27" s="166"/>
      <c r="AS27" s="8"/>
      <c r="AT27" s="113"/>
      <c r="AU27" s="15"/>
      <c r="AV27" s="8"/>
      <c r="AW27" s="15"/>
      <c r="AX27" s="8"/>
      <c r="BB27" s="21"/>
      <c r="BC27" s="21"/>
      <c r="BE27" s="21"/>
      <c r="BF27" s="21"/>
      <c r="BI27" s="50"/>
      <c r="BJ27" s="15"/>
      <c r="BK27" s="16"/>
      <c r="BL27" s="8"/>
      <c r="BM27" s="115"/>
      <c r="BN27" s="16"/>
      <c r="BO27" s="8"/>
      <c r="BQ27" s="165"/>
      <c r="BR27" s="166"/>
      <c r="BS27" s="167"/>
      <c r="BT27" s="166"/>
      <c r="BU27" s="240"/>
    </row>
    <row r="28" spans="1:74" ht="15" customHeight="1" thickTop="1" thickBot="1" x14ac:dyDescent="0.25">
      <c r="B28" s="241">
        <v>12</v>
      </c>
      <c r="D28" s="165" t="s">
        <v>278</v>
      </c>
      <c r="E28" s="166" t="s">
        <v>5</v>
      </c>
      <c r="F28" s="167" t="s">
        <v>45</v>
      </c>
      <c r="G28" s="166" t="s">
        <v>7</v>
      </c>
      <c r="H28" s="111"/>
      <c r="I28" s="118"/>
      <c r="J28" s="119"/>
      <c r="K28" s="8"/>
      <c r="L28" s="8"/>
      <c r="M28" s="119"/>
      <c r="N28" s="22" t="s">
        <v>319</v>
      </c>
      <c r="O28" s="23"/>
      <c r="P28" s="24"/>
      <c r="Q28" s="52"/>
      <c r="R28" s="53"/>
      <c r="T28" s="22" t="s">
        <v>320</v>
      </c>
      <c r="U28" s="23"/>
      <c r="V28" s="24"/>
      <c r="W28" s="52"/>
      <c r="X28" s="53"/>
      <c r="Y28" s="140"/>
      <c r="Z28" s="8"/>
      <c r="AA28" s="8"/>
      <c r="AB28" s="126"/>
      <c r="AC28" s="111"/>
      <c r="AD28" s="111"/>
      <c r="AF28" s="165" t="s">
        <v>279</v>
      </c>
      <c r="AG28" s="166" t="s">
        <v>5</v>
      </c>
      <c r="AH28" s="167" t="s">
        <v>45</v>
      </c>
      <c r="AI28" s="166" t="s">
        <v>7</v>
      </c>
      <c r="AJ28" s="240">
        <v>37</v>
      </c>
      <c r="AM28" s="240">
        <v>61</v>
      </c>
      <c r="AO28" s="165" t="s">
        <v>280</v>
      </c>
      <c r="AP28" s="166" t="s">
        <v>5</v>
      </c>
      <c r="AQ28" s="167" t="s">
        <v>12</v>
      </c>
      <c r="AR28" s="166" t="s">
        <v>7</v>
      </c>
      <c r="AS28" s="13"/>
      <c r="AT28" s="17"/>
      <c r="AU28" s="17"/>
      <c r="AV28" s="8"/>
      <c r="AW28" s="15"/>
      <c r="AX28" s="8"/>
      <c r="AY28" s="22" t="s">
        <v>321</v>
      </c>
      <c r="AZ28" s="23"/>
      <c r="BA28" s="24"/>
      <c r="BB28" s="52"/>
      <c r="BC28" s="53"/>
      <c r="BE28" s="22" t="s">
        <v>322</v>
      </c>
      <c r="BF28" s="23"/>
      <c r="BG28" s="24"/>
      <c r="BH28" s="52"/>
      <c r="BI28" s="53"/>
      <c r="BJ28" s="15"/>
      <c r="BK28" s="16"/>
      <c r="BL28" s="8"/>
      <c r="BM28" s="126"/>
      <c r="BN28" s="111"/>
      <c r="BO28" s="111"/>
      <c r="BQ28" s="165" t="s">
        <v>31</v>
      </c>
      <c r="BR28" s="166" t="s">
        <v>5</v>
      </c>
      <c r="BS28" s="167" t="s">
        <v>45</v>
      </c>
      <c r="BT28" s="166" t="s">
        <v>7</v>
      </c>
      <c r="BU28" s="240">
        <v>86</v>
      </c>
    </row>
    <row r="29" spans="1:74" ht="15" customHeight="1" thickTop="1" thickBot="1" x14ac:dyDescent="0.25">
      <c r="B29" s="241"/>
      <c r="D29" s="165"/>
      <c r="E29" s="166"/>
      <c r="F29" s="167"/>
      <c r="G29" s="166"/>
      <c r="H29" s="8"/>
      <c r="I29" s="8"/>
      <c r="J29" s="116"/>
      <c r="K29" s="8"/>
      <c r="L29" s="8"/>
      <c r="M29" s="119"/>
      <c r="N29" s="262" t="s">
        <v>363</v>
      </c>
      <c r="O29" s="263"/>
      <c r="P29" s="263"/>
      <c r="Q29" s="263"/>
      <c r="R29" s="264"/>
      <c r="T29" s="262" t="s">
        <v>374</v>
      </c>
      <c r="U29" s="263"/>
      <c r="V29" s="263"/>
      <c r="W29" s="263"/>
      <c r="X29" s="264"/>
      <c r="Y29" s="140"/>
      <c r="Z29" s="8"/>
      <c r="AA29" s="8"/>
      <c r="AB29" s="8"/>
      <c r="AC29" s="8"/>
      <c r="AD29" s="8"/>
      <c r="AF29" s="165"/>
      <c r="AG29" s="166"/>
      <c r="AH29" s="167"/>
      <c r="AI29" s="166"/>
      <c r="AJ29" s="240"/>
      <c r="AM29" s="240"/>
      <c r="AO29" s="165"/>
      <c r="AP29" s="166"/>
      <c r="AQ29" s="167"/>
      <c r="AR29" s="166"/>
      <c r="AS29" s="8"/>
      <c r="AT29" s="15"/>
      <c r="AU29" s="115"/>
      <c r="AV29" s="8"/>
      <c r="AW29" s="15"/>
      <c r="AX29" s="8"/>
      <c r="AY29" s="262" t="s">
        <v>361</v>
      </c>
      <c r="AZ29" s="263"/>
      <c r="BA29" s="263"/>
      <c r="BB29" s="263"/>
      <c r="BC29" s="264"/>
      <c r="BE29" s="262" t="s">
        <v>365</v>
      </c>
      <c r="BF29" s="263"/>
      <c r="BG29" s="263"/>
      <c r="BH29" s="263"/>
      <c r="BI29" s="264"/>
      <c r="BJ29" s="15"/>
      <c r="BK29" s="16"/>
      <c r="BL29" s="8"/>
      <c r="BM29" s="8"/>
      <c r="BN29" s="8"/>
      <c r="BO29" s="8"/>
      <c r="BQ29" s="165"/>
      <c r="BR29" s="166"/>
      <c r="BS29" s="167"/>
      <c r="BT29" s="166"/>
      <c r="BU29" s="240"/>
    </row>
    <row r="30" spans="1:74" ht="15" customHeight="1" thickTop="1" thickBot="1" x14ac:dyDescent="0.25">
      <c r="B30" s="241">
        <v>13</v>
      </c>
      <c r="D30" s="165" t="s">
        <v>281</v>
      </c>
      <c r="E30" s="166" t="s">
        <v>5</v>
      </c>
      <c r="F30" s="167" t="s">
        <v>49</v>
      </c>
      <c r="G30" s="166" t="s">
        <v>7</v>
      </c>
      <c r="H30" s="10"/>
      <c r="I30" s="13"/>
      <c r="J30" s="8"/>
      <c r="K30" s="8"/>
      <c r="L30" s="8"/>
      <c r="M30" s="116"/>
      <c r="N30" s="262"/>
      <c r="O30" s="263"/>
      <c r="P30" s="263"/>
      <c r="Q30" s="263"/>
      <c r="R30" s="264"/>
      <c r="T30" s="262"/>
      <c r="U30" s="263"/>
      <c r="V30" s="263"/>
      <c r="W30" s="263"/>
      <c r="X30" s="264"/>
      <c r="Y30" s="128"/>
      <c r="Z30" s="8"/>
      <c r="AA30" s="8"/>
      <c r="AB30" s="8"/>
      <c r="AC30" s="111"/>
      <c r="AD30" s="111"/>
      <c r="AF30" s="165" t="s">
        <v>282</v>
      </c>
      <c r="AG30" s="166" t="s">
        <v>5</v>
      </c>
      <c r="AH30" s="167" t="s">
        <v>45</v>
      </c>
      <c r="AI30" s="166" t="s">
        <v>7</v>
      </c>
      <c r="AJ30" s="240">
        <v>38</v>
      </c>
      <c r="AK30" s="246" t="s">
        <v>373</v>
      </c>
      <c r="AM30" s="240">
        <v>62</v>
      </c>
      <c r="AO30" s="165" t="s">
        <v>157</v>
      </c>
      <c r="AP30" s="166" t="s">
        <v>5</v>
      </c>
      <c r="AQ30" s="167" t="s">
        <v>45</v>
      </c>
      <c r="AR30" s="166" t="s">
        <v>7</v>
      </c>
      <c r="AS30" s="111"/>
      <c r="AT30" s="111"/>
      <c r="AU30" s="118"/>
      <c r="AV30" s="8"/>
      <c r="AW30" s="15"/>
      <c r="AX30" s="115"/>
      <c r="AY30" s="262"/>
      <c r="AZ30" s="263"/>
      <c r="BA30" s="263"/>
      <c r="BB30" s="263"/>
      <c r="BC30" s="264"/>
      <c r="BE30" s="262"/>
      <c r="BF30" s="263"/>
      <c r="BG30" s="263"/>
      <c r="BH30" s="263"/>
      <c r="BI30" s="264"/>
      <c r="BJ30" s="115"/>
      <c r="BK30" s="16"/>
      <c r="BL30" s="8"/>
      <c r="BM30" s="8"/>
      <c r="BN30" s="111"/>
      <c r="BO30" s="111"/>
      <c r="BQ30" s="165" t="s">
        <v>283</v>
      </c>
      <c r="BR30" s="166" t="s">
        <v>5</v>
      </c>
      <c r="BS30" s="167" t="s">
        <v>21</v>
      </c>
      <c r="BT30" s="166" t="s">
        <v>7</v>
      </c>
      <c r="BU30" s="240">
        <v>87</v>
      </c>
      <c r="BV30" s="246" t="s">
        <v>373</v>
      </c>
    </row>
    <row r="31" spans="1:74" ht="15" customHeight="1" thickTop="1" thickBot="1" x14ac:dyDescent="0.25">
      <c r="B31" s="241"/>
      <c r="D31" s="165"/>
      <c r="E31" s="166"/>
      <c r="F31" s="167"/>
      <c r="G31" s="166"/>
      <c r="H31" s="8"/>
      <c r="I31" s="8"/>
      <c r="J31" s="8"/>
      <c r="K31" s="8"/>
      <c r="L31" s="15"/>
      <c r="M31" s="16"/>
      <c r="N31" s="262"/>
      <c r="O31" s="263"/>
      <c r="P31" s="263"/>
      <c r="Q31" s="263"/>
      <c r="R31" s="264"/>
      <c r="S31" s="2"/>
      <c r="T31" s="262"/>
      <c r="U31" s="263"/>
      <c r="V31" s="263"/>
      <c r="W31" s="263"/>
      <c r="X31" s="264"/>
      <c r="Y31" s="125"/>
      <c r="Z31" s="8"/>
      <c r="AA31" s="8"/>
      <c r="AB31" s="121"/>
      <c r="AC31" s="8"/>
      <c r="AD31" s="8"/>
      <c r="AF31" s="165"/>
      <c r="AG31" s="166"/>
      <c r="AH31" s="167"/>
      <c r="AI31" s="166"/>
      <c r="AJ31" s="240"/>
      <c r="AK31" s="246"/>
      <c r="AM31" s="240"/>
      <c r="AO31" s="165"/>
      <c r="AP31" s="166"/>
      <c r="AQ31" s="167"/>
      <c r="AR31" s="166"/>
      <c r="AS31" s="8"/>
      <c r="AT31" s="8"/>
      <c r="AU31" s="8"/>
      <c r="AV31" s="8"/>
      <c r="AW31" s="8"/>
      <c r="AX31" s="120"/>
      <c r="AY31" s="262"/>
      <c r="AZ31" s="263"/>
      <c r="BA31" s="263"/>
      <c r="BB31" s="263"/>
      <c r="BC31" s="264"/>
      <c r="BD31" s="2"/>
      <c r="BE31" s="262"/>
      <c r="BF31" s="263"/>
      <c r="BG31" s="263"/>
      <c r="BH31" s="263"/>
      <c r="BI31" s="264"/>
      <c r="BJ31" s="125"/>
      <c r="BK31" s="8"/>
      <c r="BL31" s="8"/>
      <c r="BM31" s="121"/>
      <c r="BN31" s="8"/>
      <c r="BO31" s="8"/>
      <c r="BQ31" s="165"/>
      <c r="BR31" s="166"/>
      <c r="BS31" s="167"/>
      <c r="BT31" s="166"/>
      <c r="BU31" s="240"/>
      <c r="BV31" s="246"/>
    </row>
    <row r="32" spans="1:74" ht="15" customHeight="1" thickTop="1" thickBot="1" x14ac:dyDescent="0.25">
      <c r="A32" s="246" t="s">
        <v>373</v>
      </c>
      <c r="B32" s="241">
        <v>14</v>
      </c>
      <c r="D32" s="165" t="s">
        <v>284</v>
      </c>
      <c r="E32" s="166" t="s">
        <v>5</v>
      </c>
      <c r="F32" s="167" t="s">
        <v>73</v>
      </c>
      <c r="G32" s="166" t="s">
        <v>7</v>
      </c>
      <c r="H32" s="111"/>
      <c r="I32" s="111"/>
      <c r="J32" s="8"/>
      <c r="K32" s="8"/>
      <c r="L32" s="15"/>
      <c r="M32" s="16"/>
      <c r="N32" s="265" t="s">
        <v>364</v>
      </c>
      <c r="O32" s="266"/>
      <c r="P32" s="266"/>
      <c r="Q32" s="266"/>
      <c r="R32" s="267"/>
      <c r="T32" s="271" t="s">
        <v>371</v>
      </c>
      <c r="U32" s="272"/>
      <c r="V32" s="272"/>
      <c r="W32" s="272"/>
      <c r="X32" s="273"/>
      <c r="Y32" s="124"/>
      <c r="Z32" s="8"/>
      <c r="AA32" s="122"/>
      <c r="AB32" s="15"/>
      <c r="AC32" s="16"/>
      <c r="AD32" s="10"/>
      <c r="AF32" s="165" t="s">
        <v>285</v>
      </c>
      <c r="AG32" s="166" t="s">
        <v>5</v>
      </c>
      <c r="AH32" s="167" t="s">
        <v>29</v>
      </c>
      <c r="AI32" s="166" t="s">
        <v>7</v>
      </c>
      <c r="AJ32" s="240">
        <v>39</v>
      </c>
      <c r="AM32" s="240">
        <v>63</v>
      </c>
      <c r="AO32" s="165" t="s">
        <v>101</v>
      </c>
      <c r="AP32" s="166" t="s">
        <v>5</v>
      </c>
      <c r="AQ32" s="167" t="s">
        <v>102</v>
      </c>
      <c r="AR32" s="166" t="s">
        <v>7</v>
      </c>
      <c r="AS32" s="111"/>
      <c r="AT32" s="111"/>
      <c r="AU32" s="8"/>
      <c r="AV32" s="8"/>
      <c r="AW32" s="8"/>
      <c r="AX32" s="119"/>
      <c r="AY32" s="265" t="s">
        <v>362</v>
      </c>
      <c r="AZ32" s="266"/>
      <c r="BA32" s="266"/>
      <c r="BB32" s="266"/>
      <c r="BC32" s="267"/>
      <c r="BE32" s="265" t="s">
        <v>366</v>
      </c>
      <c r="BF32" s="266"/>
      <c r="BG32" s="266"/>
      <c r="BH32" s="266"/>
      <c r="BI32" s="267"/>
      <c r="BJ32" s="124"/>
      <c r="BK32" s="8"/>
      <c r="BL32" s="122"/>
      <c r="BM32" s="15"/>
      <c r="BN32" s="16"/>
      <c r="BO32" s="10"/>
      <c r="BQ32" s="165" t="s">
        <v>286</v>
      </c>
      <c r="BR32" s="166" t="s">
        <v>5</v>
      </c>
      <c r="BS32" s="167" t="s">
        <v>19</v>
      </c>
      <c r="BT32" s="166" t="s">
        <v>7</v>
      </c>
      <c r="BU32" s="240">
        <v>88</v>
      </c>
    </row>
    <row r="33" spans="1:73" ht="15" customHeight="1" thickTop="1" thickBot="1" x14ac:dyDescent="0.25">
      <c r="A33" s="246"/>
      <c r="B33" s="241"/>
      <c r="D33" s="165"/>
      <c r="E33" s="166"/>
      <c r="F33" s="167"/>
      <c r="G33" s="166"/>
      <c r="H33" s="8"/>
      <c r="I33" s="8"/>
      <c r="J33" s="113"/>
      <c r="K33" s="8"/>
      <c r="L33" s="15"/>
      <c r="M33" s="16"/>
      <c r="N33" s="268"/>
      <c r="O33" s="269"/>
      <c r="P33" s="269"/>
      <c r="Q33" s="269"/>
      <c r="R33" s="270"/>
      <c r="T33" s="274"/>
      <c r="U33" s="275"/>
      <c r="V33" s="275"/>
      <c r="W33" s="275"/>
      <c r="X33" s="276"/>
      <c r="Y33" s="124"/>
      <c r="Z33" s="8"/>
      <c r="AA33" s="122"/>
      <c r="AB33" s="15"/>
      <c r="AC33" s="115"/>
      <c r="AD33" s="14"/>
      <c r="AF33" s="165"/>
      <c r="AG33" s="166"/>
      <c r="AH33" s="167"/>
      <c r="AI33" s="166"/>
      <c r="AJ33" s="240"/>
      <c r="AM33" s="240"/>
      <c r="AO33" s="165"/>
      <c r="AP33" s="166"/>
      <c r="AQ33" s="167"/>
      <c r="AR33" s="166"/>
      <c r="AS33" s="8"/>
      <c r="AT33" s="8"/>
      <c r="AU33" s="113"/>
      <c r="AV33" s="8"/>
      <c r="AW33" s="8"/>
      <c r="AX33" s="119"/>
      <c r="AY33" s="268"/>
      <c r="AZ33" s="269"/>
      <c r="BA33" s="269"/>
      <c r="BB33" s="269"/>
      <c r="BC33" s="270"/>
      <c r="BE33" s="268"/>
      <c r="BF33" s="269"/>
      <c r="BG33" s="269"/>
      <c r="BH33" s="269"/>
      <c r="BI33" s="270"/>
      <c r="BJ33" s="124"/>
      <c r="BK33" s="8"/>
      <c r="BL33" s="122"/>
      <c r="BM33" s="15"/>
      <c r="BN33" s="115"/>
      <c r="BO33" s="14"/>
      <c r="BQ33" s="165"/>
      <c r="BR33" s="166"/>
      <c r="BS33" s="167"/>
      <c r="BT33" s="166"/>
      <c r="BU33" s="240"/>
    </row>
    <row r="34" spans="1:73" ht="15" customHeight="1" thickTop="1" thickBot="1" x14ac:dyDescent="0.25">
      <c r="B34" s="241">
        <v>15</v>
      </c>
      <c r="D34" s="165" t="s">
        <v>323</v>
      </c>
      <c r="E34" s="166" t="s">
        <v>5</v>
      </c>
      <c r="F34" s="167" t="s">
        <v>124</v>
      </c>
      <c r="G34" s="166" t="s">
        <v>7</v>
      </c>
      <c r="H34" s="111"/>
      <c r="I34" s="15"/>
      <c r="J34" s="16"/>
      <c r="K34" s="114"/>
      <c r="L34" s="15"/>
      <c r="M34" s="16"/>
      <c r="Q34" s="20"/>
      <c r="R34" s="21"/>
      <c r="T34" s="20"/>
      <c r="U34" s="21"/>
      <c r="Y34" s="122"/>
      <c r="Z34" s="8"/>
      <c r="AA34" s="122"/>
      <c r="AB34" s="8"/>
      <c r="AC34" s="126"/>
      <c r="AD34" s="111"/>
      <c r="AF34" s="165" t="s">
        <v>287</v>
      </c>
      <c r="AG34" s="166" t="s">
        <v>5</v>
      </c>
      <c r="AH34" s="167" t="s">
        <v>40</v>
      </c>
      <c r="AI34" s="166" t="s">
        <v>7</v>
      </c>
      <c r="AJ34" s="240">
        <v>40</v>
      </c>
      <c r="AM34" s="240">
        <v>64</v>
      </c>
      <c r="AO34" s="165" t="s">
        <v>288</v>
      </c>
      <c r="AP34" s="166" t="s">
        <v>5</v>
      </c>
      <c r="AQ34" s="167" t="s">
        <v>12</v>
      </c>
      <c r="AR34" s="166" t="s">
        <v>7</v>
      </c>
      <c r="AS34" s="8"/>
      <c r="AT34" s="15"/>
      <c r="AU34" s="17"/>
      <c r="AV34" s="8"/>
      <c r="AW34" s="8"/>
      <c r="AX34" s="114"/>
      <c r="BB34" s="20"/>
      <c r="BC34" s="21"/>
      <c r="BE34" s="20"/>
      <c r="BF34" s="21"/>
      <c r="BJ34" s="122"/>
      <c r="BK34" s="8"/>
      <c r="BL34" s="122"/>
      <c r="BM34" s="8"/>
      <c r="BN34" s="126"/>
      <c r="BO34" s="111"/>
      <c r="BQ34" s="165" t="s">
        <v>175</v>
      </c>
      <c r="BR34" s="166" t="s">
        <v>5</v>
      </c>
      <c r="BS34" s="167" t="s">
        <v>40</v>
      </c>
      <c r="BT34" s="166" t="s">
        <v>7</v>
      </c>
      <c r="BU34" s="240">
        <v>89</v>
      </c>
    </row>
    <row r="35" spans="1:73" ht="15" customHeight="1" thickTop="1" thickBot="1" x14ac:dyDescent="0.25">
      <c r="B35" s="241"/>
      <c r="D35" s="165"/>
      <c r="E35" s="166"/>
      <c r="F35" s="167"/>
      <c r="G35" s="166"/>
      <c r="H35" s="8"/>
      <c r="I35" s="116"/>
      <c r="J35" s="16"/>
      <c r="K35" s="114"/>
      <c r="L35" s="15"/>
      <c r="M35" s="16"/>
      <c r="N35" s="2"/>
      <c r="X35" s="2"/>
      <c r="Y35" s="122"/>
      <c r="Z35" s="8"/>
      <c r="AA35" s="121"/>
      <c r="AB35" s="8"/>
      <c r="AC35" s="8"/>
      <c r="AD35" s="8"/>
      <c r="AF35" s="165"/>
      <c r="AG35" s="166"/>
      <c r="AH35" s="167"/>
      <c r="AI35" s="166"/>
      <c r="AJ35" s="240"/>
      <c r="AM35" s="240"/>
      <c r="AO35" s="165"/>
      <c r="AP35" s="166"/>
      <c r="AQ35" s="167"/>
      <c r="AR35" s="166"/>
      <c r="AS35" s="12"/>
      <c r="AT35" s="115"/>
      <c r="AU35" s="17"/>
      <c r="AV35" s="8"/>
      <c r="AW35" s="8"/>
      <c r="AX35" s="114"/>
      <c r="AY35" s="2"/>
      <c r="AZ35" s="2"/>
      <c r="BA35" s="2"/>
      <c r="BH35" s="2"/>
      <c r="BI35" s="2"/>
      <c r="BJ35" s="122"/>
      <c r="BK35" s="8"/>
      <c r="BL35" s="121"/>
      <c r="BM35" s="8"/>
      <c r="BN35" s="8"/>
      <c r="BO35" s="8"/>
      <c r="BQ35" s="165"/>
      <c r="BR35" s="166"/>
      <c r="BS35" s="167"/>
      <c r="BT35" s="166"/>
      <c r="BU35" s="240"/>
    </row>
    <row r="36" spans="1:73" ht="15" customHeight="1" thickTop="1" thickBot="1" x14ac:dyDescent="0.25">
      <c r="B36" s="241">
        <v>16</v>
      </c>
      <c r="D36" s="165" t="s">
        <v>289</v>
      </c>
      <c r="E36" s="166" t="s">
        <v>5</v>
      </c>
      <c r="F36" s="167" t="s">
        <v>332</v>
      </c>
      <c r="G36" s="166" t="s">
        <v>7</v>
      </c>
      <c r="H36" s="13"/>
      <c r="I36" s="8"/>
      <c r="J36" s="8"/>
      <c r="K36" s="114"/>
      <c r="L36" s="15"/>
      <c r="M36" s="16"/>
      <c r="Y36" s="122"/>
      <c r="Z36" s="15"/>
      <c r="AA36" s="17"/>
      <c r="AB36" s="16"/>
      <c r="AC36" s="8"/>
      <c r="AD36" s="111"/>
      <c r="AF36" s="165" t="s">
        <v>290</v>
      </c>
      <c r="AG36" s="166" t="s">
        <v>5</v>
      </c>
      <c r="AH36" s="167" t="s">
        <v>73</v>
      </c>
      <c r="AI36" s="166" t="s">
        <v>7</v>
      </c>
      <c r="AJ36" s="240">
        <v>41</v>
      </c>
      <c r="AM36" s="240">
        <v>65</v>
      </c>
      <c r="AO36" s="165" t="s">
        <v>78</v>
      </c>
      <c r="AP36" s="166" t="s">
        <v>5</v>
      </c>
      <c r="AQ36" s="167" t="s">
        <v>124</v>
      </c>
      <c r="AR36" s="166" t="s">
        <v>7</v>
      </c>
      <c r="AS36" s="111"/>
      <c r="AT36" s="118"/>
      <c r="AU36" s="15"/>
      <c r="AV36" s="8"/>
      <c r="AW36" s="8"/>
      <c r="AX36" s="114"/>
      <c r="BJ36" s="122"/>
      <c r="BK36" s="15"/>
      <c r="BL36" s="17"/>
      <c r="BM36" s="16"/>
      <c r="BN36" s="8"/>
      <c r="BO36" s="111"/>
      <c r="BQ36" s="165" t="s">
        <v>291</v>
      </c>
      <c r="BR36" s="166" t="s">
        <v>5</v>
      </c>
      <c r="BS36" s="167" t="s">
        <v>52</v>
      </c>
      <c r="BT36" s="166" t="s">
        <v>7</v>
      </c>
      <c r="BU36" s="240">
        <v>90</v>
      </c>
    </row>
    <row r="37" spans="1:73" ht="15" customHeight="1" thickTop="1" thickBot="1" x14ac:dyDescent="0.25">
      <c r="B37" s="241"/>
      <c r="D37" s="165"/>
      <c r="E37" s="166"/>
      <c r="F37" s="167"/>
      <c r="G37" s="166"/>
      <c r="H37" s="8"/>
      <c r="I37" s="8"/>
      <c r="J37" s="8"/>
      <c r="K37" s="113"/>
      <c r="L37" s="15"/>
      <c r="M37" s="16"/>
      <c r="Y37" s="122"/>
      <c r="Z37" s="15"/>
      <c r="AA37" s="17"/>
      <c r="AB37" s="16"/>
      <c r="AC37" s="121"/>
      <c r="AD37" s="8"/>
      <c r="AF37" s="165"/>
      <c r="AG37" s="166"/>
      <c r="AH37" s="167"/>
      <c r="AI37" s="166"/>
      <c r="AJ37" s="240"/>
      <c r="AM37" s="240"/>
      <c r="AO37" s="165"/>
      <c r="AP37" s="166"/>
      <c r="AQ37" s="167"/>
      <c r="AR37" s="166"/>
      <c r="AS37" s="8"/>
      <c r="AT37" s="8"/>
      <c r="AU37" s="15"/>
      <c r="AV37" s="112"/>
      <c r="AW37" s="8"/>
      <c r="AX37" s="114"/>
      <c r="BJ37" s="122"/>
      <c r="BK37" s="15"/>
      <c r="BL37" s="17"/>
      <c r="BM37" s="16"/>
      <c r="BN37" s="121"/>
      <c r="BO37" s="8"/>
      <c r="BQ37" s="165"/>
      <c r="BR37" s="166"/>
      <c r="BS37" s="167"/>
      <c r="BT37" s="166"/>
      <c r="BU37" s="240"/>
    </row>
    <row r="38" spans="1:73" ht="15" customHeight="1" thickTop="1" thickBot="1" x14ac:dyDescent="0.25">
      <c r="B38" s="241">
        <v>17</v>
      </c>
      <c r="D38" s="165" t="s">
        <v>48</v>
      </c>
      <c r="E38" s="166" t="s">
        <v>5</v>
      </c>
      <c r="F38" s="167" t="s">
        <v>52</v>
      </c>
      <c r="G38" s="166" t="s">
        <v>7</v>
      </c>
      <c r="H38" s="8"/>
      <c r="I38" s="8"/>
      <c r="J38" s="15"/>
      <c r="K38" s="17"/>
      <c r="L38" s="17"/>
      <c r="M38" s="16"/>
      <c r="Y38" s="122"/>
      <c r="Z38" s="15"/>
      <c r="AA38" s="17"/>
      <c r="AB38" s="17"/>
      <c r="AC38" s="17"/>
      <c r="AD38" s="18"/>
      <c r="AF38" s="165" t="s">
        <v>292</v>
      </c>
      <c r="AG38" s="166" t="s">
        <v>5</v>
      </c>
      <c r="AH38" s="167" t="s">
        <v>21</v>
      </c>
      <c r="AI38" s="166" t="s">
        <v>7</v>
      </c>
      <c r="AJ38" s="240">
        <v>42</v>
      </c>
      <c r="AL38" s="246" t="s">
        <v>373</v>
      </c>
      <c r="AM38" s="240">
        <v>66</v>
      </c>
      <c r="AO38" s="165" t="s">
        <v>28</v>
      </c>
      <c r="AP38" s="166" t="s">
        <v>5</v>
      </c>
      <c r="AQ38" s="167" t="s">
        <v>73</v>
      </c>
      <c r="AR38" s="166" t="s">
        <v>7</v>
      </c>
      <c r="AS38" s="111"/>
      <c r="AT38" s="8"/>
      <c r="AU38" s="8"/>
      <c r="AV38" s="120"/>
      <c r="AW38" s="16"/>
      <c r="AX38" s="114"/>
      <c r="BJ38" s="122"/>
      <c r="BK38" s="15"/>
      <c r="BL38" s="17"/>
      <c r="BM38" s="17"/>
      <c r="BN38" s="17"/>
      <c r="BO38" s="18"/>
      <c r="BQ38" s="165" t="s">
        <v>141</v>
      </c>
      <c r="BR38" s="166" t="s">
        <v>5</v>
      </c>
      <c r="BS38" s="167" t="s">
        <v>42</v>
      </c>
      <c r="BT38" s="166" t="s">
        <v>7</v>
      </c>
      <c r="BU38" s="240">
        <v>91</v>
      </c>
    </row>
    <row r="39" spans="1:73" ht="15" customHeight="1" thickTop="1" thickBot="1" x14ac:dyDescent="0.25">
      <c r="B39" s="241"/>
      <c r="D39" s="165"/>
      <c r="E39" s="166"/>
      <c r="F39" s="167"/>
      <c r="G39" s="166"/>
      <c r="H39" s="12"/>
      <c r="I39" s="112"/>
      <c r="J39" s="15"/>
      <c r="K39" s="17"/>
      <c r="L39" s="17"/>
      <c r="M39" s="16"/>
      <c r="Y39" s="122"/>
      <c r="Z39" s="15"/>
      <c r="AA39" s="17"/>
      <c r="AB39" s="115"/>
      <c r="AC39" s="16"/>
      <c r="AD39" s="11"/>
      <c r="AF39" s="165"/>
      <c r="AG39" s="166"/>
      <c r="AH39" s="167"/>
      <c r="AI39" s="166"/>
      <c r="AJ39" s="240"/>
      <c r="AL39" s="246"/>
      <c r="AM39" s="240"/>
      <c r="AO39" s="165"/>
      <c r="AP39" s="166"/>
      <c r="AQ39" s="167"/>
      <c r="AR39" s="166"/>
      <c r="AS39" s="8"/>
      <c r="AT39" s="113"/>
      <c r="AU39" s="8"/>
      <c r="AV39" s="119"/>
      <c r="AW39" s="16"/>
      <c r="AX39" s="114"/>
      <c r="BJ39" s="122"/>
      <c r="BK39" s="15"/>
      <c r="BL39" s="17"/>
      <c r="BM39" s="115"/>
      <c r="BN39" s="16"/>
      <c r="BO39" s="11"/>
      <c r="BQ39" s="165"/>
      <c r="BR39" s="166"/>
      <c r="BS39" s="167"/>
      <c r="BT39" s="166"/>
      <c r="BU39" s="240"/>
    </row>
    <row r="40" spans="1:73" ht="15" customHeight="1" thickTop="1" thickBot="1" x14ac:dyDescent="0.25">
      <c r="B40" s="241">
        <v>18</v>
      </c>
      <c r="D40" s="165" t="s">
        <v>293</v>
      </c>
      <c r="E40" s="166" t="s">
        <v>5</v>
      </c>
      <c r="F40" s="167" t="s">
        <v>14</v>
      </c>
      <c r="G40" s="166" t="s">
        <v>7</v>
      </c>
      <c r="H40" s="111"/>
      <c r="I40" s="120"/>
      <c r="J40" s="17"/>
      <c r="K40" s="17"/>
      <c r="L40" s="17"/>
      <c r="M40" s="16"/>
      <c r="Y40" s="122"/>
      <c r="Z40" s="15"/>
      <c r="AA40" s="16"/>
      <c r="AB40" s="126"/>
      <c r="AC40" s="111"/>
      <c r="AD40" s="111"/>
      <c r="AF40" s="165" t="s">
        <v>294</v>
      </c>
      <c r="AG40" s="166" t="s">
        <v>5</v>
      </c>
      <c r="AH40" s="167" t="s">
        <v>295</v>
      </c>
      <c r="AI40" s="166" t="s">
        <v>7</v>
      </c>
      <c r="AJ40" s="240">
        <v>43</v>
      </c>
      <c r="AM40" s="240">
        <v>67</v>
      </c>
      <c r="AO40" s="165" t="s">
        <v>99</v>
      </c>
      <c r="AP40" s="166" t="s">
        <v>5</v>
      </c>
      <c r="AQ40" s="167" t="s">
        <v>55</v>
      </c>
      <c r="AR40" s="166" t="s">
        <v>7</v>
      </c>
      <c r="AS40" s="13"/>
      <c r="AT40" s="16"/>
      <c r="AU40" s="114"/>
      <c r="AV40" s="119"/>
      <c r="AW40" s="16"/>
      <c r="AX40" s="114"/>
      <c r="BJ40" s="122"/>
      <c r="BK40" s="15"/>
      <c r="BL40" s="16"/>
      <c r="BM40" s="126"/>
      <c r="BN40" s="111"/>
      <c r="BO40" s="111"/>
      <c r="BQ40" s="165" t="s">
        <v>296</v>
      </c>
      <c r="BR40" s="166" t="s">
        <v>5</v>
      </c>
      <c r="BS40" s="167" t="s">
        <v>297</v>
      </c>
      <c r="BT40" s="166" t="s">
        <v>7</v>
      </c>
      <c r="BU40" s="240">
        <v>92</v>
      </c>
    </row>
    <row r="41" spans="1:73" ht="15" customHeight="1" thickTop="1" thickBot="1" x14ac:dyDescent="0.25">
      <c r="B41" s="241"/>
      <c r="D41" s="165"/>
      <c r="E41" s="166"/>
      <c r="F41" s="167"/>
      <c r="G41" s="166"/>
      <c r="H41" s="8"/>
      <c r="I41" s="15"/>
      <c r="J41" s="115"/>
      <c r="K41" s="17"/>
      <c r="L41" s="17"/>
      <c r="M41" s="16"/>
      <c r="O41" s="31"/>
      <c r="P41" s="31"/>
      <c r="Q41" s="20"/>
      <c r="R41" s="21"/>
      <c r="T41" s="20"/>
      <c r="U41" s="21"/>
      <c r="V41" s="31"/>
      <c r="W41" s="31"/>
      <c r="Y41" s="122"/>
      <c r="Z41" s="117"/>
      <c r="AA41" s="16"/>
      <c r="AB41" s="8"/>
      <c r="AC41" s="8"/>
      <c r="AD41" s="8"/>
      <c r="AF41" s="165"/>
      <c r="AG41" s="166"/>
      <c r="AH41" s="167"/>
      <c r="AI41" s="166"/>
      <c r="AJ41" s="240"/>
      <c r="AM41" s="240"/>
      <c r="AO41" s="165"/>
      <c r="AP41" s="166"/>
      <c r="AQ41" s="167"/>
      <c r="AR41" s="166"/>
      <c r="AS41" s="8"/>
      <c r="AT41" s="8"/>
      <c r="AU41" s="113"/>
      <c r="AV41" s="119"/>
      <c r="AW41" s="16"/>
      <c r="AX41" s="114"/>
      <c r="BJ41" s="122"/>
      <c r="BK41" s="117"/>
      <c r="BL41" s="16"/>
      <c r="BM41" s="8"/>
      <c r="BN41" s="8"/>
      <c r="BO41" s="8"/>
      <c r="BQ41" s="165"/>
      <c r="BR41" s="166"/>
      <c r="BS41" s="167"/>
      <c r="BT41" s="166"/>
      <c r="BU41" s="240"/>
    </row>
    <row r="42" spans="1:73" ht="15" customHeight="1" thickTop="1" thickBot="1" x14ac:dyDescent="0.25">
      <c r="B42" s="241">
        <v>19</v>
      </c>
      <c r="D42" s="165" t="s">
        <v>298</v>
      </c>
      <c r="E42" s="166" t="s">
        <v>5</v>
      </c>
      <c r="F42" s="167" t="s">
        <v>45</v>
      </c>
      <c r="G42" s="166" t="s">
        <v>7</v>
      </c>
      <c r="H42" s="111"/>
      <c r="I42" s="111"/>
      <c r="J42" s="118"/>
      <c r="K42" s="15"/>
      <c r="L42" s="17"/>
      <c r="M42" s="16"/>
      <c r="O42" s="31"/>
      <c r="P42" s="31"/>
      <c r="Q42" s="21"/>
      <c r="R42" s="21"/>
      <c r="T42" s="21"/>
      <c r="U42" s="21"/>
      <c r="V42" s="31"/>
      <c r="W42" s="31"/>
      <c r="Y42" s="8"/>
      <c r="Z42" s="126"/>
      <c r="AA42" s="8"/>
      <c r="AB42" s="8"/>
      <c r="AC42" s="111"/>
      <c r="AD42" s="111"/>
      <c r="AF42" s="165" t="s">
        <v>299</v>
      </c>
      <c r="AG42" s="166" t="s">
        <v>5</v>
      </c>
      <c r="AH42" s="167" t="s">
        <v>49</v>
      </c>
      <c r="AI42" s="166" t="s">
        <v>7</v>
      </c>
      <c r="AJ42" s="240">
        <v>44</v>
      </c>
      <c r="AM42" s="240">
        <v>68</v>
      </c>
      <c r="AO42" s="165" t="s">
        <v>300</v>
      </c>
      <c r="AP42" s="166" t="s">
        <v>5</v>
      </c>
      <c r="AQ42" s="167" t="s">
        <v>45</v>
      </c>
      <c r="AR42" s="166" t="s">
        <v>7</v>
      </c>
      <c r="AS42" s="10"/>
      <c r="AT42" s="13"/>
      <c r="AU42" s="8"/>
      <c r="AV42" s="15"/>
      <c r="AW42" s="16"/>
      <c r="AX42" s="114"/>
      <c r="BJ42" s="8"/>
      <c r="BK42" s="126"/>
      <c r="BL42" s="8"/>
      <c r="BM42" s="8"/>
      <c r="BN42" s="8"/>
      <c r="BO42" s="111"/>
      <c r="BQ42" s="165" t="s">
        <v>324</v>
      </c>
      <c r="BR42" s="166" t="s">
        <v>5</v>
      </c>
      <c r="BS42" s="167" t="s">
        <v>124</v>
      </c>
      <c r="BT42" s="166" t="s">
        <v>7</v>
      </c>
      <c r="BU42" s="240">
        <v>93</v>
      </c>
    </row>
    <row r="43" spans="1:73" ht="15" customHeight="1" thickTop="1" thickBot="1" x14ac:dyDescent="0.25">
      <c r="B43" s="241"/>
      <c r="D43" s="165"/>
      <c r="E43" s="166"/>
      <c r="F43" s="167"/>
      <c r="G43" s="166"/>
      <c r="H43" s="8"/>
      <c r="I43" s="8"/>
      <c r="J43" s="8"/>
      <c r="K43" s="15"/>
      <c r="L43" s="115"/>
      <c r="M43" s="16"/>
      <c r="O43" s="31"/>
      <c r="P43" s="31"/>
      <c r="Q43" s="20"/>
      <c r="R43" s="21"/>
      <c r="T43" s="20"/>
      <c r="U43" s="21"/>
      <c r="V43" s="31"/>
      <c r="W43" s="31"/>
      <c r="Y43" s="8"/>
      <c r="Z43" s="122"/>
      <c r="AA43" s="8"/>
      <c r="AB43" s="121"/>
      <c r="AC43" s="8"/>
      <c r="AD43" s="8"/>
      <c r="AF43" s="165"/>
      <c r="AG43" s="166"/>
      <c r="AH43" s="167"/>
      <c r="AI43" s="166"/>
      <c r="AJ43" s="240"/>
      <c r="AM43" s="240"/>
      <c r="AO43" s="165"/>
      <c r="AP43" s="166"/>
      <c r="AQ43" s="167"/>
      <c r="AR43" s="166"/>
      <c r="AS43" s="8"/>
      <c r="AT43" s="8"/>
      <c r="AU43" s="8"/>
      <c r="AV43" s="15"/>
      <c r="AW43" s="112"/>
      <c r="AX43" s="114"/>
      <c r="BJ43" s="8"/>
      <c r="BK43" s="122"/>
      <c r="BL43" s="8"/>
      <c r="BM43" s="8"/>
      <c r="BN43" s="121"/>
      <c r="BO43" s="8"/>
      <c r="BQ43" s="165"/>
      <c r="BR43" s="166"/>
      <c r="BS43" s="167"/>
      <c r="BT43" s="166"/>
      <c r="BU43" s="240"/>
    </row>
    <row r="44" spans="1:73" ht="15" customHeight="1" thickTop="1" thickBot="1" x14ac:dyDescent="0.25">
      <c r="B44" s="241">
        <v>20</v>
      </c>
      <c r="D44" s="165" t="s">
        <v>134</v>
      </c>
      <c r="E44" s="166" t="s">
        <v>5</v>
      </c>
      <c r="F44" s="167" t="s">
        <v>295</v>
      </c>
      <c r="G44" s="166" t="s">
        <v>7</v>
      </c>
      <c r="H44" s="8"/>
      <c r="I44" s="8"/>
      <c r="J44" s="8"/>
      <c r="K44" s="8"/>
      <c r="L44" s="118"/>
      <c r="M44" s="8"/>
      <c r="O44" s="31"/>
      <c r="P44" s="31"/>
      <c r="Q44" s="21"/>
      <c r="R44" s="21"/>
      <c r="T44" s="21"/>
      <c r="U44" s="21"/>
      <c r="V44" s="31"/>
      <c r="W44" s="31"/>
      <c r="Y44" s="8"/>
      <c r="Z44" s="122"/>
      <c r="AA44" s="15"/>
      <c r="AB44" s="17"/>
      <c r="AC44" s="16"/>
      <c r="AD44" s="10"/>
      <c r="AF44" s="165" t="s">
        <v>134</v>
      </c>
      <c r="AG44" s="166" t="s">
        <v>5</v>
      </c>
      <c r="AH44" s="167" t="s">
        <v>21</v>
      </c>
      <c r="AI44" s="166" t="s">
        <v>7</v>
      </c>
      <c r="AJ44" s="240">
        <v>45</v>
      </c>
      <c r="AM44" s="240">
        <v>69</v>
      </c>
      <c r="AO44" s="165" t="s">
        <v>325</v>
      </c>
      <c r="AP44" s="166" t="s">
        <v>5</v>
      </c>
      <c r="AQ44" s="167" t="s">
        <v>21</v>
      </c>
      <c r="AR44" s="166" t="s">
        <v>7</v>
      </c>
      <c r="AS44" s="111"/>
      <c r="AT44" s="111"/>
      <c r="AU44" s="8"/>
      <c r="AV44" s="8"/>
      <c r="AW44" s="118"/>
      <c r="AX44" s="8"/>
      <c r="BJ44" s="8"/>
      <c r="BK44" s="122"/>
      <c r="BL44" s="8"/>
      <c r="BM44" s="122"/>
      <c r="BN44" s="15"/>
      <c r="BO44" s="18"/>
      <c r="BQ44" s="165" t="s">
        <v>301</v>
      </c>
      <c r="BR44" s="166" t="s">
        <v>5</v>
      </c>
      <c r="BS44" s="167" t="s">
        <v>49</v>
      </c>
      <c r="BT44" s="166" t="s">
        <v>7</v>
      </c>
      <c r="BU44" s="240">
        <v>94</v>
      </c>
    </row>
    <row r="45" spans="1:73" ht="15" customHeight="1" thickTop="1" thickBot="1" x14ac:dyDescent="0.25">
      <c r="B45" s="241"/>
      <c r="D45" s="165"/>
      <c r="E45" s="166"/>
      <c r="F45" s="167"/>
      <c r="G45" s="166"/>
      <c r="H45" s="11"/>
      <c r="I45" s="12"/>
      <c r="J45" s="112"/>
      <c r="K45" s="8"/>
      <c r="L45" s="114"/>
      <c r="M45" s="8"/>
      <c r="O45" s="31"/>
      <c r="P45" s="31"/>
      <c r="Q45" s="20"/>
      <c r="R45" s="21"/>
      <c r="T45" s="20"/>
      <c r="U45" s="21"/>
      <c r="V45" s="31"/>
      <c r="W45" s="31"/>
      <c r="Y45" s="8"/>
      <c r="Z45" s="122"/>
      <c r="AA45" s="15"/>
      <c r="AB45" s="17"/>
      <c r="AC45" s="115"/>
      <c r="AD45" s="14"/>
      <c r="AF45" s="165"/>
      <c r="AG45" s="166"/>
      <c r="AH45" s="167"/>
      <c r="AI45" s="166"/>
      <c r="AJ45" s="240"/>
      <c r="AM45" s="240"/>
      <c r="AO45" s="165"/>
      <c r="AP45" s="166"/>
      <c r="AQ45" s="167"/>
      <c r="AR45" s="166"/>
      <c r="AS45" s="8"/>
      <c r="AT45" s="8"/>
      <c r="AU45" s="113"/>
      <c r="AV45" s="8"/>
      <c r="AW45" s="114"/>
      <c r="AX45" s="8"/>
      <c r="BJ45" s="8"/>
      <c r="BK45" s="122"/>
      <c r="BL45" s="8"/>
      <c r="BM45" s="121"/>
      <c r="BN45" s="8"/>
      <c r="BO45" s="11"/>
      <c r="BQ45" s="165"/>
      <c r="BR45" s="166"/>
      <c r="BS45" s="167"/>
      <c r="BT45" s="166"/>
      <c r="BU45" s="240"/>
    </row>
    <row r="46" spans="1:73" ht="15" customHeight="1" thickTop="1" thickBot="1" x14ac:dyDescent="0.25">
      <c r="B46" s="241">
        <v>21</v>
      </c>
      <c r="D46" s="165" t="s">
        <v>302</v>
      </c>
      <c r="E46" s="166" t="s">
        <v>5</v>
      </c>
      <c r="F46" s="167" t="s">
        <v>55</v>
      </c>
      <c r="G46" s="166" t="s">
        <v>7</v>
      </c>
      <c r="H46" s="111"/>
      <c r="I46" s="8"/>
      <c r="J46" s="120"/>
      <c r="K46" s="16"/>
      <c r="L46" s="114"/>
      <c r="M46" s="8"/>
      <c r="O46" s="31"/>
      <c r="P46" s="31"/>
      <c r="Q46" s="21"/>
      <c r="R46" s="21"/>
      <c r="T46" s="21"/>
      <c r="U46" s="21"/>
      <c r="V46" s="31"/>
      <c r="W46" s="31"/>
      <c r="Y46" s="8"/>
      <c r="Z46" s="122"/>
      <c r="AA46" s="15"/>
      <c r="AB46" s="16"/>
      <c r="AC46" s="126"/>
      <c r="AD46" s="111"/>
      <c r="AF46" s="165" t="s">
        <v>194</v>
      </c>
      <c r="AG46" s="166" t="s">
        <v>5</v>
      </c>
      <c r="AH46" s="167" t="s">
        <v>45</v>
      </c>
      <c r="AI46" s="166" t="s">
        <v>7</v>
      </c>
      <c r="AJ46" s="240">
        <v>46</v>
      </c>
      <c r="AM46" s="240">
        <v>70</v>
      </c>
      <c r="AO46" s="165" t="s">
        <v>85</v>
      </c>
      <c r="AP46" s="166" t="s">
        <v>5</v>
      </c>
      <c r="AQ46" s="167" t="s">
        <v>25</v>
      </c>
      <c r="AR46" s="166" t="s">
        <v>7</v>
      </c>
      <c r="AS46" s="8"/>
      <c r="AT46" s="15"/>
      <c r="AU46" s="17"/>
      <c r="AV46" s="16"/>
      <c r="AW46" s="114"/>
      <c r="AX46" s="8"/>
      <c r="BJ46" s="8"/>
      <c r="BK46" s="122"/>
      <c r="BL46" s="15"/>
      <c r="BM46" s="17"/>
      <c r="BN46" s="16"/>
      <c r="BO46" s="10"/>
      <c r="BQ46" s="165" t="s">
        <v>303</v>
      </c>
      <c r="BR46" s="166" t="s">
        <v>5</v>
      </c>
      <c r="BS46" s="167" t="s">
        <v>21</v>
      </c>
      <c r="BT46" s="166" t="s">
        <v>7</v>
      </c>
      <c r="BU46" s="240">
        <v>95</v>
      </c>
    </row>
    <row r="47" spans="1:73" ht="15" customHeight="1" thickTop="1" thickBot="1" x14ac:dyDescent="0.25">
      <c r="B47" s="241"/>
      <c r="D47" s="165"/>
      <c r="E47" s="166"/>
      <c r="F47" s="167"/>
      <c r="G47" s="166"/>
      <c r="H47" s="8"/>
      <c r="I47" s="113"/>
      <c r="J47" s="119"/>
      <c r="K47" s="16"/>
      <c r="L47" s="114"/>
      <c r="M47" s="8"/>
      <c r="O47" s="32"/>
      <c r="P47" s="32"/>
      <c r="Q47" s="20"/>
      <c r="R47" s="21"/>
      <c r="T47" s="20"/>
      <c r="U47" s="21"/>
      <c r="V47" s="32"/>
      <c r="W47" s="32"/>
      <c r="Y47" s="8"/>
      <c r="Z47" s="122"/>
      <c r="AA47" s="117"/>
      <c r="AB47" s="16"/>
      <c r="AC47" s="8"/>
      <c r="AD47" s="8"/>
      <c r="AF47" s="165"/>
      <c r="AG47" s="166"/>
      <c r="AH47" s="167"/>
      <c r="AI47" s="166"/>
      <c r="AJ47" s="240"/>
      <c r="AM47" s="240"/>
      <c r="AO47" s="165"/>
      <c r="AP47" s="166"/>
      <c r="AQ47" s="167"/>
      <c r="AR47" s="166"/>
      <c r="AS47" s="12"/>
      <c r="AT47" s="115"/>
      <c r="AU47" s="17"/>
      <c r="AV47" s="16"/>
      <c r="AW47" s="114"/>
      <c r="AX47" s="8"/>
      <c r="BJ47" s="8"/>
      <c r="BK47" s="122"/>
      <c r="BL47" s="15"/>
      <c r="BM47" s="17"/>
      <c r="BN47" s="115"/>
      <c r="BO47" s="14"/>
      <c r="BQ47" s="165"/>
      <c r="BR47" s="166"/>
      <c r="BS47" s="167"/>
      <c r="BT47" s="166"/>
      <c r="BU47" s="240"/>
    </row>
    <row r="48" spans="1:73" ht="15" customHeight="1" thickTop="1" thickBot="1" x14ac:dyDescent="0.25">
      <c r="B48" s="241">
        <v>22</v>
      </c>
      <c r="D48" s="165" t="s">
        <v>304</v>
      </c>
      <c r="E48" s="166" t="s">
        <v>5</v>
      </c>
      <c r="F48" s="167" t="s">
        <v>25</v>
      </c>
      <c r="G48" s="166" t="s">
        <v>7</v>
      </c>
      <c r="H48" s="13"/>
      <c r="I48" s="8"/>
      <c r="J48" s="15"/>
      <c r="K48" s="16"/>
      <c r="L48" s="114"/>
      <c r="M48" s="8"/>
      <c r="O48" s="32"/>
      <c r="P48" s="32"/>
      <c r="Q48" s="21"/>
      <c r="R48" s="21"/>
      <c r="T48" s="21"/>
      <c r="U48" s="21"/>
      <c r="V48" s="32"/>
      <c r="W48" s="32"/>
      <c r="Y48" s="8"/>
      <c r="Z48" s="8"/>
      <c r="AA48" s="126"/>
      <c r="AB48" s="8"/>
      <c r="AC48" s="8"/>
      <c r="AD48" s="111"/>
      <c r="AF48" s="165" t="s">
        <v>305</v>
      </c>
      <c r="AG48" s="166" t="s">
        <v>5</v>
      </c>
      <c r="AH48" s="167" t="s">
        <v>25</v>
      </c>
      <c r="AI48" s="166" t="s">
        <v>7</v>
      </c>
      <c r="AJ48" s="240">
        <v>47</v>
      </c>
      <c r="AM48" s="240">
        <v>71</v>
      </c>
      <c r="AO48" s="165" t="s">
        <v>306</v>
      </c>
      <c r="AP48" s="166" t="s">
        <v>5</v>
      </c>
      <c r="AQ48" s="167" t="s">
        <v>42</v>
      </c>
      <c r="AR48" s="166" t="s">
        <v>7</v>
      </c>
      <c r="AS48" s="111"/>
      <c r="AT48" s="118"/>
      <c r="AU48" s="15"/>
      <c r="AV48" s="16"/>
      <c r="AW48" s="114"/>
      <c r="AX48" s="8"/>
      <c r="BJ48" s="8"/>
      <c r="BK48" s="122"/>
      <c r="BL48" s="15"/>
      <c r="BM48" s="16"/>
      <c r="BN48" s="126"/>
      <c r="BO48" s="111"/>
      <c r="BQ48" s="165" t="s">
        <v>307</v>
      </c>
      <c r="BR48" s="166" t="s">
        <v>5</v>
      </c>
      <c r="BS48" s="167" t="s">
        <v>45</v>
      </c>
      <c r="BT48" s="166" t="s">
        <v>7</v>
      </c>
      <c r="BU48" s="240">
        <v>96</v>
      </c>
    </row>
    <row r="49" spans="1:74" ht="15" customHeight="1" thickTop="1" thickBot="1" x14ac:dyDescent="0.25">
      <c r="B49" s="241"/>
      <c r="D49" s="165"/>
      <c r="E49" s="166"/>
      <c r="F49" s="167"/>
      <c r="G49" s="166"/>
      <c r="H49" s="8"/>
      <c r="I49" s="8"/>
      <c r="J49" s="15"/>
      <c r="K49" s="112"/>
      <c r="L49" s="114"/>
      <c r="M49" s="8"/>
      <c r="Q49" s="20"/>
      <c r="R49" s="21"/>
      <c r="T49" s="20"/>
      <c r="U49" s="21"/>
      <c r="Y49" s="8"/>
      <c r="Z49" s="8"/>
      <c r="AA49" s="122"/>
      <c r="AB49" s="8"/>
      <c r="AC49" s="121"/>
      <c r="AD49" s="8"/>
      <c r="AF49" s="165"/>
      <c r="AG49" s="166"/>
      <c r="AH49" s="167"/>
      <c r="AI49" s="166"/>
      <c r="AJ49" s="240"/>
      <c r="AM49" s="240"/>
      <c r="AO49" s="165"/>
      <c r="AP49" s="166"/>
      <c r="AQ49" s="167"/>
      <c r="AR49" s="166"/>
      <c r="AS49" s="8"/>
      <c r="AT49" s="8"/>
      <c r="AU49" s="15"/>
      <c r="AV49" s="112"/>
      <c r="AW49" s="114"/>
      <c r="AX49" s="8"/>
      <c r="BJ49" s="8"/>
      <c r="BK49" s="122"/>
      <c r="BL49" s="117"/>
      <c r="BM49" s="16"/>
      <c r="BN49" s="8"/>
      <c r="BO49" s="8"/>
      <c r="BQ49" s="165"/>
      <c r="BR49" s="166"/>
      <c r="BS49" s="167"/>
      <c r="BT49" s="166"/>
      <c r="BU49" s="240"/>
    </row>
    <row r="50" spans="1:74" ht="15" customHeight="1" thickTop="1" thickBot="1" x14ac:dyDescent="0.25">
      <c r="B50" s="241">
        <v>23</v>
      </c>
      <c r="D50" s="165" t="s">
        <v>308</v>
      </c>
      <c r="E50" s="166" t="s">
        <v>5</v>
      </c>
      <c r="F50" s="167" t="s">
        <v>12</v>
      </c>
      <c r="G50" s="166" t="s">
        <v>7</v>
      </c>
      <c r="H50" s="8"/>
      <c r="I50" s="8"/>
      <c r="J50" s="8"/>
      <c r="K50" s="118"/>
      <c r="L50" s="8"/>
      <c r="M50" s="8"/>
      <c r="Q50" s="21"/>
      <c r="R50" s="21"/>
      <c r="T50" s="21"/>
      <c r="U50" s="21"/>
      <c r="Y50" s="8"/>
      <c r="Z50" s="8"/>
      <c r="AA50" s="122"/>
      <c r="AB50" s="15"/>
      <c r="AC50" s="17"/>
      <c r="AD50" s="18"/>
      <c r="AF50" s="165" t="s">
        <v>309</v>
      </c>
      <c r="AG50" s="166" t="s">
        <v>5</v>
      </c>
      <c r="AH50" s="167" t="s">
        <v>12</v>
      </c>
      <c r="AI50" s="166" t="s">
        <v>7</v>
      </c>
      <c r="AJ50" s="240">
        <v>48</v>
      </c>
      <c r="AM50" s="240">
        <v>72</v>
      </c>
      <c r="AO50" s="165" t="s">
        <v>97</v>
      </c>
      <c r="AP50" s="166" t="s">
        <v>5</v>
      </c>
      <c r="AQ50" s="167" t="s">
        <v>29</v>
      </c>
      <c r="AR50" s="166" t="s">
        <v>7</v>
      </c>
      <c r="AS50" s="8"/>
      <c r="AT50" s="8"/>
      <c r="AU50" s="8"/>
      <c r="AV50" s="118"/>
      <c r="AW50" s="8"/>
      <c r="AX50" s="8"/>
      <c r="BJ50" s="8"/>
      <c r="BK50" s="8"/>
      <c r="BL50" s="126"/>
      <c r="BM50" s="8"/>
      <c r="BN50" s="8"/>
      <c r="BO50" s="111"/>
      <c r="BQ50" s="165" t="s">
        <v>310</v>
      </c>
      <c r="BR50" s="166" t="s">
        <v>5</v>
      </c>
      <c r="BS50" s="167" t="s">
        <v>55</v>
      </c>
      <c r="BT50" s="166" t="s">
        <v>7</v>
      </c>
      <c r="BU50" s="240">
        <v>97</v>
      </c>
    </row>
    <row r="51" spans="1:74" ht="15" customHeight="1" thickTop="1" thickBot="1" x14ac:dyDescent="0.25">
      <c r="B51" s="241"/>
      <c r="D51" s="165"/>
      <c r="E51" s="166"/>
      <c r="F51" s="167"/>
      <c r="G51" s="166"/>
      <c r="H51" s="12"/>
      <c r="I51" s="112"/>
      <c r="J51" s="8"/>
      <c r="K51" s="114"/>
      <c r="L51" s="8"/>
      <c r="M51" s="8"/>
      <c r="Y51" s="8"/>
      <c r="Z51" s="8"/>
      <c r="AA51" s="122"/>
      <c r="AB51" s="117"/>
      <c r="AC51" s="16"/>
      <c r="AD51" s="11"/>
      <c r="AF51" s="165"/>
      <c r="AG51" s="166"/>
      <c r="AH51" s="167"/>
      <c r="AI51" s="166"/>
      <c r="AJ51" s="240"/>
      <c r="AM51" s="240"/>
      <c r="AO51" s="165"/>
      <c r="AP51" s="166"/>
      <c r="AQ51" s="167"/>
      <c r="AR51" s="166"/>
      <c r="AS51" s="12"/>
      <c r="AT51" s="112"/>
      <c r="AU51" s="8"/>
      <c r="AV51" s="114"/>
      <c r="AW51" s="8"/>
      <c r="AX51" s="8"/>
      <c r="BJ51" s="8"/>
      <c r="BK51" s="8"/>
      <c r="BL51" s="122"/>
      <c r="BM51" s="8"/>
      <c r="BN51" s="121"/>
      <c r="BO51" s="8"/>
      <c r="BQ51" s="165"/>
      <c r="BR51" s="166"/>
      <c r="BS51" s="167"/>
      <c r="BT51" s="166"/>
      <c r="BU51" s="240"/>
    </row>
    <row r="52" spans="1:74" ht="15" customHeight="1" thickTop="1" thickBot="1" x14ac:dyDescent="0.25">
      <c r="B52" s="241">
        <v>24</v>
      </c>
      <c r="D52" s="165" t="s">
        <v>311</v>
      </c>
      <c r="E52" s="166" t="s">
        <v>5</v>
      </c>
      <c r="F52" s="167" t="s">
        <v>21</v>
      </c>
      <c r="G52" s="166" t="s">
        <v>7</v>
      </c>
      <c r="H52" s="111"/>
      <c r="I52" s="120"/>
      <c r="J52" s="16"/>
      <c r="K52" s="114"/>
      <c r="L52" s="8"/>
      <c r="M52" s="8"/>
      <c r="O52" s="33"/>
      <c r="P52" s="34"/>
      <c r="Q52" s="34"/>
      <c r="R52" s="34"/>
      <c r="S52" s="34"/>
      <c r="T52" s="34"/>
      <c r="U52" s="34"/>
      <c r="V52" s="34"/>
      <c r="W52" s="33"/>
      <c r="Y52" s="8"/>
      <c r="Z52" s="8"/>
      <c r="AA52" s="8"/>
      <c r="AB52" s="126"/>
      <c r="AC52" s="111"/>
      <c r="AD52" s="111"/>
      <c r="AF52" s="165" t="s">
        <v>326</v>
      </c>
      <c r="AG52" s="166" t="s">
        <v>5</v>
      </c>
      <c r="AH52" s="167" t="s">
        <v>124</v>
      </c>
      <c r="AI52" s="166" t="s">
        <v>7</v>
      </c>
      <c r="AJ52" s="240">
        <v>49</v>
      </c>
      <c r="AK52" s="246" t="s">
        <v>384</v>
      </c>
      <c r="AM52" s="240">
        <v>73</v>
      </c>
      <c r="AO52" s="165" t="s">
        <v>327</v>
      </c>
      <c r="AP52" s="166" t="s">
        <v>5</v>
      </c>
      <c r="AQ52" s="167" t="s">
        <v>124</v>
      </c>
      <c r="AR52" s="166" t="s">
        <v>7</v>
      </c>
      <c r="AS52" s="111"/>
      <c r="AT52" s="120"/>
      <c r="AU52" s="16"/>
      <c r="AV52" s="114"/>
      <c r="AW52" s="8"/>
      <c r="AX52" s="8"/>
      <c r="BJ52" s="8"/>
      <c r="BK52" s="8"/>
      <c r="BL52" s="122"/>
      <c r="BM52" s="15"/>
      <c r="BN52" s="17"/>
      <c r="BO52" s="18"/>
      <c r="BQ52" s="165" t="s">
        <v>312</v>
      </c>
      <c r="BR52" s="166" t="s">
        <v>5</v>
      </c>
      <c r="BS52" s="167" t="s">
        <v>15</v>
      </c>
      <c r="BT52" s="166" t="s">
        <v>7</v>
      </c>
      <c r="BU52" s="240">
        <v>98</v>
      </c>
    </row>
    <row r="53" spans="1:74" ht="15" customHeight="1" thickTop="1" thickBot="1" x14ac:dyDescent="0.25">
      <c r="B53" s="241"/>
      <c r="D53" s="165"/>
      <c r="E53" s="166"/>
      <c r="F53" s="167"/>
      <c r="G53" s="166"/>
      <c r="H53" s="8"/>
      <c r="I53" s="15"/>
      <c r="J53" s="112"/>
      <c r="K53" s="114"/>
      <c r="L53" s="8"/>
      <c r="M53" s="8"/>
      <c r="O53" s="33"/>
      <c r="P53" s="34"/>
      <c r="Q53" s="34"/>
      <c r="R53" s="34"/>
      <c r="S53" s="34"/>
      <c r="T53" s="34"/>
      <c r="U53" s="34"/>
      <c r="V53" s="34"/>
      <c r="W53" s="33"/>
      <c r="Y53" s="8"/>
      <c r="Z53" s="8"/>
      <c r="AA53" s="8"/>
      <c r="AB53" s="8"/>
      <c r="AC53" s="8"/>
      <c r="AD53" s="8"/>
      <c r="AF53" s="165"/>
      <c r="AG53" s="166"/>
      <c r="AH53" s="167"/>
      <c r="AI53" s="166"/>
      <c r="AJ53" s="240"/>
      <c r="AK53" s="246"/>
      <c r="AM53" s="240"/>
      <c r="AO53" s="165"/>
      <c r="AP53" s="166"/>
      <c r="AQ53" s="167"/>
      <c r="AR53" s="166"/>
      <c r="AS53" s="8"/>
      <c r="AT53" s="15"/>
      <c r="AU53" s="112"/>
      <c r="AV53" s="114"/>
      <c r="AW53" s="8"/>
      <c r="AX53" s="8"/>
      <c r="BJ53" s="8"/>
      <c r="BK53" s="8"/>
      <c r="BL53" s="122"/>
      <c r="BM53" s="117"/>
      <c r="BN53" s="16"/>
      <c r="BO53" s="11"/>
      <c r="BQ53" s="165"/>
      <c r="BR53" s="166"/>
      <c r="BS53" s="167"/>
      <c r="BT53" s="166"/>
      <c r="BU53" s="240"/>
    </row>
    <row r="54" spans="1:74" ht="15" customHeight="1" thickTop="1" thickBot="1" x14ac:dyDescent="0.25">
      <c r="A54" s="246" t="s">
        <v>373</v>
      </c>
      <c r="B54" s="241">
        <v>25</v>
      </c>
      <c r="D54" s="165" t="s">
        <v>313</v>
      </c>
      <c r="E54" s="166" t="s">
        <v>5</v>
      </c>
      <c r="F54" s="167" t="s">
        <v>45</v>
      </c>
      <c r="G54" s="166" t="s">
        <v>7</v>
      </c>
      <c r="H54" s="111"/>
      <c r="I54" s="111"/>
      <c r="J54" s="118"/>
      <c r="K54" s="8"/>
      <c r="L54" s="8"/>
      <c r="M54" s="8"/>
      <c r="AL54" s="246" t="s">
        <v>373</v>
      </c>
      <c r="AM54" s="240">
        <v>74</v>
      </c>
      <c r="AO54" s="165" t="s">
        <v>314</v>
      </c>
      <c r="AP54" s="166" t="s">
        <v>5</v>
      </c>
      <c r="AQ54" s="167" t="s">
        <v>45</v>
      </c>
      <c r="AR54" s="166" t="s">
        <v>7</v>
      </c>
      <c r="AS54" s="111"/>
      <c r="AT54" s="111"/>
      <c r="AU54" s="118"/>
      <c r="AV54" s="8"/>
      <c r="AW54" s="8"/>
      <c r="AX54" s="8"/>
      <c r="BJ54" s="8"/>
      <c r="BK54" s="8"/>
      <c r="BL54" s="8"/>
      <c r="BM54" s="126"/>
      <c r="BN54" s="111"/>
      <c r="BO54" s="111"/>
      <c r="BQ54" s="165" t="s">
        <v>315</v>
      </c>
      <c r="BR54" s="166" t="s">
        <v>5</v>
      </c>
      <c r="BS54" s="167" t="s">
        <v>316</v>
      </c>
      <c r="BT54" s="166" t="s">
        <v>7</v>
      </c>
      <c r="BU54" s="240">
        <v>99</v>
      </c>
      <c r="BV54" s="246" t="s">
        <v>384</v>
      </c>
    </row>
    <row r="55" spans="1:74" ht="15" customHeight="1" thickTop="1" x14ac:dyDescent="0.2">
      <c r="A55" s="246"/>
      <c r="B55" s="241"/>
      <c r="D55" s="165"/>
      <c r="E55" s="166"/>
      <c r="F55" s="167"/>
      <c r="G55" s="166"/>
      <c r="H55" s="8"/>
      <c r="I55" s="8"/>
      <c r="J55" s="8"/>
      <c r="K55" s="8"/>
      <c r="L55" s="8"/>
      <c r="M55" s="8"/>
      <c r="AL55" s="246"/>
      <c r="AM55" s="240"/>
      <c r="AO55" s="165"/>
      <c r="AP55" s="166"/>
      <c r="AQ55" s="167"/>
      <c r="AR55" s="166"/>
      <c r="AS55" s="8"/>
      <c r="AT55" s="8"/>
      <c r="AU55" s="8"/>
      <c r="AV55" s="8"/>
      <c r="AW55" s="8"/>
      <c r="AX55" s="8"/>
      <c r="BJ55" s="8"/>
      <c r="BK55" s="8"/>
      <c r="BL55" s="8"/>
      <c r="BM55" s="8"/>
      <c r="BN55" s="8"/>
      <c r="BO55" s="8"/>
      <c r="BQ55" s="165"/>
      <c r="BR55" s="166"/>
      <c r="BS55" s="167"/>
      <c r="BT55" s="166"/>
      <c r="BU55" s="240"/>
      <c r="BV55" s="246"/>
    </row>
    <row r="56" spans="1:74" ht="16.2" customHeight="1" x14ac:dyDescent="0.2">
      <c r="AE56" s="50"/>
      <c r="AX56" s="176" t="s">
        <v>228</v>
      </c>
      <c r="AY56" s="177"/>
      <c r="AZ56" s="177"/>
      <c r="BA56" s="182" t="s">
        <v>386</v>
      </c>
      <c r="BB56" s="183"/>
      <c r="BC56" s="183"/>
      <c r="BD56" s="183"/>
      <c r="BE56" s="183"/>
      <c r="BF56" s="183"/>
      <c r="BG56" s="183"/>
      <c r="BH56" s="186" t="s">
        <v>364</v>
      </c>
      <c r="BI56" s="186"/>
      <c r="BJ56" s="186"/>
      <c r="BK56" s="186"/>
      <c r="BL56" s="187"/>
    </row>
    <row r="57" spans="1:74" ht="14.1" customHeight="1" x14ac:dyDescent="0.2">
      <c r="B57" s="36"/>
      <c r="C57" s="37"/>
      <c r="D57" s="204" t="s">
        <v>229</v>
      </c>
      <c r="E57" s="204"/>
      <c r="F57" s="204"/>
      <c r="G57" s="204"/>
      <c r="H57" s="204"/>
      <c r="I57" s="38" t="s">
        <v>230</v>
      </c>
      <c r="J57" s="194" t="str">
        <f>IF(D58="","",D58)</f>
        <v>佐柄</v>
      </c>
      <c r="K57" s="194"/>
      <c r="L57" s="194"/>
      <c r="M57" s="195"/>
      <c r="N57" s="39" t="s">
        <v>231</v>
      </c>
      <c r="O57" s="194" t="str">
        <f>IF(D59="","",D59)</f>
        <v>三笘</v>
      </c>
      <c r="P57" s="194"/>
      <c r="Q57" s="194"/>
      <c r="R57" s="195"/>
      <c r="S57" s="38" t="s">
        <v>232</v>
      </c>
      <c r="T57" s="194" t="str">
        <f>IF(D60="","",D60)</f>
        <v>羽田</v>
      </c>
      <c r="U57" s="194"/>
      <c r="V57" s="194"/>
      <c r="W57" s="195"/>
      <c r="X57" s="39" t="s">
        <v>233</v>
      </c>
      <c r="Y57" s="194" t="s">
        <v>375</v>
      </c>
      <c r="Z57" s="194"/>
      <c r="AA57" s="194"/>
      <c r="AB57" s="195"/>
      <c r="AC57" s="196" t="s">
        <v>234</v>
      </c>
      <c r="AD57" s="197"/>
      <c r="AE57" s="37"/>
      <c r="AF57" s="28" t="s">
        <v>235</v>
      </c>
      <c r="AG57" s="6"/>
      <c r="AH57" s="198" t="s">
        <v>236</v>
      </c>
      <c r="AI57" s="199"/>
      <c r="AJ57" s="199"/>
      <c r="AK57" s="200"/>
      <c r="AM57" s="201" t="s">
        <v>237</v>
      </c>
      <c r="AN57" s="202"/>
      <c r="AO57" s="202"/>
      <c r="AP57" s="202"/>
      <c r="AQ57" s="202"/>
      <c r="AR57" s="202"/>
      <c r="AS57" s="202"/>
      <c r="AT57" s="202"/>
      <c r="AU57" s="202"/>
      <c r="AV57" s="203"/>
      <c r="AX57" s="178"/>
      <c r="AY57" s="179"/>
      <c r="AZ57" s="179"/>
      <c r="BA57" s="184"/>
      <c r="BB57" s="185"/>
      <c r="BC57" s="185"/>
      <c r="BD57" s="185"/>
      <c r="BE57" s="185"/>
      <c r="BF57" s="185"/>
      <c r="BG57" s="185"/>
      <c r="BH57" s="188"/>
      <c r="BI57" s="188"/>
      <c r="BJ57" s="188"/>
      <c r="BK57" s="188"/>
      <c r="BL57" s="189"/>
      <c r="BQ57" s="35"/>
      <c r="BR57" s="6"/>
      <c r="BS57" s="6"/>
      <c r="BT57" s="6"/>
    </row>
    <row r="58" spans="1:74" ht="14.1" customHeight="1" x14ac:dyDescent="0.2">
      <c r="B58" s="40" t="s">
        <v>238</v>
      </c>
      <c r="C58" s="37"/>
      <c r="D58" s="209" t="str">
        <f>IF(N29="","",N29)</f>
        <v>佐柄</v>
      </c>
      <c r="E58" s="209"/>
      <c r="F58" s="210" t="str">
        <f>IF(N32="","",N32)</f>
        <v>（尽誠）</v>
      </c>
      <c r="G58" s="210"/>
      <c r="H58" s="210"/>
      <c r="I58" s="211"/>
      <c r="J58" s="212"/>
      <c r="K58" s="212"/>
      <c r="L58" s="212"/>
      <c r="M58" s="213"/>
      <c r="N58" s="207">
        <v>3</v>
      </c>
      <c r="O58" s="207"/>
      <c r="P58" s="41" t="s">
        <v>328</v>
      </c>
      <c r="Q58" s="207">
        <v>2</v>
      </c>
      <c r="R58" s="207"/>
      <c r="S58" s="208">
        <v>3</v>
      </c>
      <c r="T58" s="207"/>
      <c r="U58" s="41" t="s">
        <v>328</v>
      </c>
      <c r="V58" s="207">
        <v>0</v>
      </c>
      <c r="W58" s="217"/>
      <c r="X58" s="207">
        <v>3</v>
      </c>
      <c r="Y58" s="207"/>
      <c r="Z58" s="41" t="s">
        <v>328</v>
      </c>
      <c r="AA58" s="207">
        <v>0</v>
      </c>
      <c r="AB58" s="207"/>
      <c r="AC58" s="205">
        <f>IF(AND(N58="",S58="",X58=""),"",IF(N58="",0,IF(N58=3,2,1))+IF(S58="",0,IF(S58=3,2,1))+IF(X58="",0,IF(X58=3,2,1)))</f>
        <v>6</v>
      </c>
      <c r="AD58" s="206"/>
      <c r="AE58" s="42"/>
      <c r="AF58" s="43">
        <f>IF(AC58="","",RANK(AC58,$AC$58:$AD$61))</f>
        <v>1</v>
      </c>
      <c r="AG58" s="6"/>
      <c r="AH58" s="220" t="s">
        <v>329</v>
      </c>
      <c r="AI58" s="221"/>
      <c r="AJ58" s="221"/>
      <c r="AK58" s="222"/>
      <c r="AM58" s="226" t="s">
        <v>241</v>
      </c>
      <c r="AN58" s="227"/>
      <c r="AO58" s="227"/>
      <c r="AP58" s="227"/>
      <c r="AQ58" s="227"/>
      <c r="AR58" s="227"/>
      <c r="AS58" s="227"/>
      <c r="AT58" s="227"/>
      <c r="AU58" s="227"/>
      <c r="AV58" s="228"/>
      <c r="AX58" s="178"/>
      <c r="AY58" s="179"/>
      <c r="AZ58" s="179"/>
      <c r="BA58" s="184" t="s">
        <v>387</v>
      </c>
      <c r="BB58" s="185"/>
      <c r="BC58" s="185"/>
      <c r="BD58" s="185"/>
      <c r="BE58" s="185"/>
      <c r="BF58" s="185"/>
      <c r="BG58" s="185"/>
      <c r="BH58" s="188" t="s">
        <v>366</v>
      </c>
      <c r="BI58" s="188"/>
      <c r="BJ58" s="188"/>
      <c r="BK58" s="188"/>
      <c r="BL58" s="189"/>
      <c r="BQ58" s="35"/>
      <c r="BR58" s="6"/>
      <c r="BS58" s="6"/>
      <c r="BT58" s="6"/>
    </row>
    <row r="59" spans="1:74" ht="14.1" customHeight="1" x14ac:dyDescent="0.2">
      <c r="B59" s="45" t="s">
        <v>242</v>
      </c>
      <c r="C59" s="29"/>
      <c r="D59" s="209" t="str">
        <f>IF(BE29="","",BE29)</f>
        <v>三笘</v>
      </c>
      <c r="E59" s="209"/>
      <c r="F59" s="229" t="str">
        <f>IF(BE32="","",BE32)</f>
        <v>（香川西）</v>
      </c>
      <c r="G59" s="229"/>
      <c r="H59" s="230"/>
      <c r="I59" s="214">
        <f>IF(Q58="","",Q58)</f>
        <v>2</v>
      </c>
      <c r="J59" s="215"/>
      <c r="K59" s="46" t="s">
        <v>330</v>
      </c>
      <c r="L59" s="215">
        <f>IF(N58="","",N58)</f>
        <v>3</v>
      </c>
      <c r="M59" s="216"/>
      <c r="N59" s="211"/>
      <c r="O59" s="212"/>
      <c r="P59" s="212"/>
      <c r="Q59" s="212"/>
      <c r="R59" s="213"/>
      <c r="S59" s="214">
        <v>3</v>
      </c>
      <c r="T59" s="215"/>
      <c r="U59" s="46" t="s">
        <v>330</v>
      </c>
      <c r="V59" s="215">
        <v>1</v>
      </c>
      <c r="W59" s="216"/>
      <c r="X59" s="215">
        <v>3</v>
      </c>
      <c r="Y59" s="215"/>
      <c r="Z59" s="46" t="s">
        <v>330</v>
      </c>
      <c r="AA59" s="215">
        <v>0</v>
      </c>
      <c r="AB59" s="261"/>
      <c r="AC59" s="259">
        <f>IF(AND(I59="",S59="",X59=""),"",IF(I59="",0,IF(I59=3,2,1))+IF(S59="",0,IF(S59=3,2,1))+IF(X59="",0,IF(X59=3,2,1)))</f>
        <v>5</v>
      </c>
      <c r="AD59" s="260"/>
      <c r="AE59" s="47"/>
      <c r="AF59" s="43">
        <f>IF(AC59="","",RANK(AC59,$AC$58:$AD$61))</f>
        <v>2</v>
      </c>
      <c r="AG59" s="6"/>
      <c r="AH59" s="220" t="s">
        <v>331</v>
      </c>
      <c r="AI59" s="221"/>
      <c r="AJ59" s="221"/>
      <c r="AK59" s="222"/>
      <c r="AM59" s="223" t="s">
        <v>244</v>
      </c>
      <c r="AN59" s="224"/>
      <c r="AO59" s="224"/>
      <c r="AP59" s="224"/>
      <c r="AQ59" s="224"/>
      <c r="AR59" s="224"/>
      <c r="AS59" s="224"/>
      <c r="AT59" s="224"/>
      <c r="AU59" s="224"/>
      <c r="AV59" s="225"/>
      <c r="AX59" s="178"/>
      <c r="AY59" s="179"/>
      <c r="AZ59" s="179"/>
      <c r="BA59" s="184"/>
      <c r="BB59" s="185"/>
      <c r="BC59" s="185"/>
      <c r="BD59" s="185"/>
      <c r="BE59" s="185"/>
      <c r="BF59" s="185"/>
      <c r="BG59" s="185"/>
      <c r="BH59" s="188"/>
      <c r="BI59" s="188"/>
      <c r="BJ59" s="188"/>
      <c r="BK59" s="188"/>
      <c r="BL59" s="189"/>
      <c r="BQ59" s="35"/>
      <c r="BR59" s="6"/>
      <c r="BS59" s="6"/>
      <c r="BT59" s="6"/>
    </row>
    <row r="60" spans="1:74" ht="14.1" customHeight="1" x14ac:dyDescent="0.2">
      <c r="B60" s="44" t="s">
        <v>245</v>
      </c>
      <c r="C60" s="6"/>
      <c r="D60" s="209" t="str">
        <f>IF(AY29="","",AY29)</f>
        <v>羽田</v>
      </c>
      <c r="E60" s="209"/>
      <c r="F60" s="229" t="str">
        <f>IF(AY32="","",AY32)</f>
        <v>（高中央）</v>
      </c>
      <c r="G60" s="229"/>
      <c r="H60" s="234"/>
      <c r="I60" s="214">
        <f>IF(V58="","",V58)</f>
        <v>0</v>
      </c>
      <c r="J60" s="215"/>
      <c r="K60" s="46" t="s">
        <v>246</v>
      </c>
      <c r="L60" s="215">
        <f>IF(S58="","",S58)</f>
        <v>3</v>
      </c>
      <c r="M60" s="216"/>
      <c r="N60" s="214">
        <f>IF(V59="","",V59)</f>
        <v>1</v>
      </c>
      <c r="O60" s="215"/>
      <c r="P60" s="46" t="s">
        <v>246</v>
      </c>
      <c r="Q60" s="215">
        <f>IF(S59="","",S59)</f>
        <v>3</v>
      </c>
      <c r="R60" s="216"/>
      <c r="S60" s="211"/>
      <c r="T60" s="212"/>
      <c r="U60" s="212"/>
      <c r="V60" s="212"/>
      <c r="W60" s="213"/>
      <c r="X60" s="233">
        <v>0</v>
      </c>
      <c r="Y60" s="233"/>
      <c r="Z60" s="48" t="s">
        <v>246</v>
      </c>
      <c r="AA60" s="233">
        <v>3</v>
      </c>
      <c r="AB60" s="233"/>
      <c r="AC60" s="256">
        <f>IF(AND(I60="",N60="",X60=""),"",IF(I60="",0,IF(I60=3,2,1))+IF(N60="",0,IF(N60=3,2,1))+IF(X60="",0,IF(X60=3,2,1)))</f>
        <v>3</v>
      </c>
      <c r="AD60" s="257"/>
      <c r="AE60" s="49"/>
      <c r="AF60" s="43">
        <f>IF(AC60="","",RANK(AC60,$AC$58:$AD$61))</f>
        <v>4</v>
      </c>
      <c r="AG60" s="6"/>
      <c r="AH60" s="237" t="s">
        <v>247</v>
      </c>
      <c r="AI60" s="238"/>
      <c r="AJ60" s="238"/>
      <c r="AK60" s="239"/>
      <c r="AO60" s="35"/>
      <c r="AP60" s="6"/>
      <c r="AQ60" s="6"/>
      <c r="AR60" s="6"/>
      <c r="AX60" s="178"/>
      <c r="AY60" s="179"/>
      <c r="AZ60" s="179"/>
      <c r="BA60" s="184" t="s">
        <v>385</v>
      </c>
      <c r="BB60" s="185"/>
      <c r="BC60" s="185"/>
      <c r="BD60" s="185"/>
      <c r="BE60" s="185"/>
      <c r="BF60" s="185"/>
      <c r="BG60" s="185"/>
      <c r="BH60" s="254" t="s">
        <v>389</v>
      </c>
      <c r="BI60" s="251" t="s">
        <v>392</v>
      </c>
      <c r="BJ60" s="252"/>
      <c r="BK60" s="252"/>
      <c r="BL60" s="249" t="s">
        <v>390</v>
      </c>
      <c r="BQ60" s="35"/>
      <c r="BR60" s="6"/>
      <c r="BS60" s="6"/>
      <c r="BT60" s="6"/>
    </row>
    <row r="61" spans="1:74" ht="13.5" customHeight="1" x14ac:dyDescent="0.2">
      <c r="B61" s="45" t="s">
        <v>248</v>
      </c>
      <c r="C61" s="29"/>
      <c r="D61" s="194" t="s">
        <v>375</v>
      </c>
      <c r="E61" s="194"/>
      <c r="F61" s="258" t="str">
        <f>IF(T32="","",T32)</f>
        <v>（ヴィスポ）</v>
      </c>
      <c r="G61" s="258"/>
      <c r="H61" s="258"/>
      <c r="I61" s="214">
        <f>IF(AA58="","",AA58)</f>
        <v>0</v>
      </c>
      <c r="J61" s="215"/>
      <c r="K61" s="46" t="s">
        <v>246</v>
      </c>
      <c r="L61" s="215">
        <f>IF(X58="","",X58)</f>
        <v>3</v>
      </c>
      <c r="M61" s="216"/>
      <c r="N61" s="214">
        <f>IF(AA59="","",AA59)</f>
        <v>0</v>
      </c>
      <c r="O61" s="215"/>
      <c r="P61" s="46" t="s">
        <v>246</v>
      </c>
      <c r="Q61" s="215">
        <f>IF(X59="","",X59)</f>
        <v>3</v>
      </c>
      <c r="R61" s="216"/>
      <c r="S61" s="214">
        <f>IF(AA60="","",AA60)</f>
        <v>3</v>
      </c>
      <c r="T61" s="215"/>
      <c r="U61" s="46" t="s">
        <v>246</v>
      </c>
      <c r="V61" s="215">
        <f>IF(X60="","",X60)</f>
        <v>0</v>
      </c>
      <c r="W61" s="216"/>
      <c r="X61" s="211"/>
      <c r="Y61" s="212"/>
      <c r="Z61" s="212"/>
      <c r="AA61" s="212"/>
      <c r="AB61" s="213"/>
      <c r="AC61" s="218">
        <f>IF(AND(I61="",N61="",S61=""),"",IF(I61="",0,IF(I61=3,2,1))+IF(N61="",0,IF(N61=3,2,1))+IF(S61="",0,IF(S61=3,2,1)))</f>
        <v>4</v>
      </c>
      <c r="AD61" s="219"/>
      <c r="AE61" s="47"/>
      <c r="AF61" s="51">
        <f>IF(AC61="","",RANK(AC61,$AC$58:$AD$61))</f>
        <v>3</v>
      </c>
      <c r="AG61" s="6"/>
      <c r="AH61" s="221"/>
      <c r="AI61" s="221"/>
      <c r="AJ61" s="221"/>
      <c r="AK61" s="221"/>
      <c r="AO61" s="35"/>
      <c r="AP61" s="6"/>
      <c r="AQ61" s="6"/>
      <c r="AR61" s="6"/>
      <c r="AX61" s="180"/>
      <c r="AY61" s="181"/>
      <c r="AZ61" s="181"/>
      <c r="BA61" s="190"/>
      <c r="BB61" s="191"/>
      <c r="BC61" s="191"/>
      <c r="BD61" s="191"/>
      <c r="BE61" s="191"/>
      <c r="BF61" s="191"/>
      <c r="BG61" s="191"/>
      <c r="BH61" s="255"/>
      <c r="BI61" s="253"/>
      <c r="BJ61" s="253"/>
      <c r="BK61" s="253"/>
      <c r="BL61" s="250"/>
      <c r="BQ61" s="35"/>
      <c r="BR61" s="6"/>
      <c r="BS61" s="6"/>
      <c r="BT61" s="6"/>
    </row>
  </sheetData>
  <mergeCells count="587">
    <mergeCell ref="A6:A7"/>
    <mergeCell ref="A32:A33"/>
    <mergeCell ref="A54:A55"/>
    <mergeCell ref="AK6:AK7"/>
    <mergeCell ref="AK18:AK19"/>
    <mergeCell ref="AM18:AM19"/>
    <mergeCell ref="AL54:AL55"/>
    <mergeCell ref="BV54:BV55"/>
    <mergeCell ref="BV30:BV31"/>
    <mergeCell ref="R20:T25"/>
    <mergeCell ref="AF4:AQ4"/>
    <mergeCell ref="AM40:AM41"/>
    <mergeCell ref="AM42:AM43"/>
    <mergeCell ref="AM44:AM45"/>
    <mergeCell ref="AM46:AM47"/>
    <mergeCell ref="AJ42:AJ43"/>
    <mergeCell ref="AK30:AK31"/>
    <mergeCell ref="AM36:AM37"/>
    <mergeCell ref="AM38:AM39"/>
    <mergeCell ref="AL38:AL39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H42:AH43"/>
    <mergeCell ref="AJ52:AJ53"/>
    <mergeCell ref="AM48:AM49"/>
    <mergeCell ref="AM50:AM51"/>
    <mergeCell ref="AM52:AM53"/>
    <mergeCell ref="AJ48:AJ49"/>
    <mergeCell ref="AJ50:AJ51"/>
    <mergeCell ref="AJ44:AJ45"/>
    <mergeCell ref="AJ46:AJ47"/>
    <mergeCell ref="AK52:AK53"/>
    <mergeCell ref="AJ24:AJ25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I16:AI17"/>
    <mergeCell ref="AM6:AM7"/>
    <mergeCell ref="AM8:AM9"/>
    <mergeCell ref="AM10:AM11"/>
    <mergeCell ref="AM12:AM13"/>
    <mergeCell ref="AJ22:AJ23"/>
    <mergeCell ref="AL6:AL7"/>
    <mergeCell ref="AL20:AL21"/>
    <mergeCell ref="AM14:AM15"/>
    <mergeCell ref="AM16:AM17"/>
    <mergeCell ref="AG18:AG19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F6:AF7"/>
    <mergeCell ref="AF8:AF9"/>
    <mergeCell ref="AF10:AF11"/>
    <mergeCell ref="AF12:AF13"/>
    <mergeCell ref="AG8:AG9"/>
    <mergeCell ref="AI8:AI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0:AF21"/>
    <mergeCell ref="AF22:AF23"/>
    <mergeCell ref="AG20:AG21"/>
    <mergeCell ref="AI20:AI21"/>
    <mergeCell ref="AH20:AH21"/>
    <mergeCell ref="AG22:AG23"/>
    <mergeCell ref="AI22:AI23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32:AG33"/>
    <mergeCell ref="AI12:AI13"/>
    <mergeCell ref="AG14:AG15"/>
    <mergeCell ref="AI14:AI15"/>
    <mergeCell ref="AH12:AH13"/>
    <mergeCell ref="AG12:AG13"/>
    <mergeCell ref="AH14:AH15"/>
    <mergeCell ref="AH16:AH17"/>
    <mergeCell ref="AI18:AI19"/>
    <mergeCell ref="AH18:AH19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H50:AH51"/>
    <mergeCell ref="AG44:AG45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8:AI49"/>
    <mergeCell ref="AI44:AI45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G40:AG41"/>
    <mergeCell ref="F42:F43"/>
    <mergeCell ref="G42:G43"/>
    <mergeCell ref="AF48:AF49"/>
    <mergeCell ref="AI42:AI43"/>
    <mergeCell ref="AG42:AG43"/>
    <mergeCell ref="AF44:AF45"/>
    <mergeCell ref="AF46:AF47"/>
    <mergeCell ref="AH44:AH45"/>
    <mergeCell ref="AG48:AG49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G48:G49"/>
    <mergeCell ref="B54:B55"/>
    <mergeCell ref="B48:B49"/>
    <mergeCell ref="B50:B51"/>
    <mergeCell ref="B52:B53"/>
    <mergeCell ref="D57:H57"/>
    <mergeCell ref="D58:E58"/>
    <mergeCell ref="F58:H58"/>
    <mergeCell ref="D50:D51"/>
    <mergeCell ref="D52:D53"/>
    <mergeCell ref="E52:E53"/>
    <mergeCell ref="F52:F53"/>
    <mergeCell ref="G52:G53"/>
    <mergeCell ref="E50:E51"/>
    <mergeCell ref="F50:F51"/>
    <mergeCell ref="D54:D55"/>
    <mergeCell ref="E54:E55"/>
    <mergeCell ref="F54:F55"/>
    <mergeCell ref="G54:G55"/>
    <mergeCell ref="G50:G51"/>
    <mergeCell ref="AM32:AM33"/>
    <mergeCell ref="AM34:AM35"/>
    <mergeCell ref="AM20:AM21"/>
    <mergeCell ref="AM22:AM23"/>
    <mergeCell ref="AM24:AM25"/>
    <mergeCell ref="AM26:AM27"/>
    <mergeCell ref="AM54:AM55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52:BU53"/>
    <mergeCell ref="BU54:BU55"/>
    <mergeCell ref="BU44:BU45"/>
    <mergeCell ref="BU46:BU47"/>
    <mergeCell ref="BU48:BU49"/>
    <mergeCell ref="BU50:BU51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Q30:AQ31"/>
    <mergeCell ref="AR30:AR31"/>
    <mergeCell ref="AO34:AO35"/>
    <mergeCell ref="AP34:AP35"/>
    <mergeCell ref="AQ34:AQ35"/>
    <mergeCell ref="AR34:AR35"/>
    <mergeCell ref="AQ36:AQ37"/>
    <mergeCell ref="AR36:AR37"/>
    <mergeCell ref="AO38:AO39"/>
    <mergeCell ref="AP38:AP39"/>
    <mergeCell ref="AQ38:AQ39"/>
    <mergeCell ref="AR38:AR39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O54:AO55"/>
    <mergeCell ref="AP54:AP55"/>
    <mergeCell ref="AQ54:AQ55"/>
    <mergeCell ref="AR54:AR55"/>
    <mergeCell ref="BQ6:BQ7"/>
    <mergeCell ref="BR6:BR7"/>
    <mergeCell ref="BS6:BS7"/>
    <mergeCell ref="BT6:BT7"/>
    <mergeCell ref="BQ8:BQ9"/>
    <mergeCell ref="BR8:BR9"/>
    <mergeCell ref="BS8:BS9"/>
    <mergeCell ref="BT8:BT9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N32:R33"/>
    <mergeCell ref="T32:X33"/>
    <mergeCell ref="AO40:AO41"/>
    <mergeCell ref="AP40:AP41"/>
    <mergeCell ref="AO36:AO37"/>
    <mergeCell ref="AP36:AP37"/>
    <mergeCell ref="AY29:BC31"/>
    <mergeCell ref="BE29:BI31"/>
    <mergeCell ref="AY32:BC33"/>
    <mergeCell ref="BE32:BI33"/>
    <mergeCell ref="AO32:AO33"/>
    <mergeCell ref="AP32:AP33"/>
    <mergeCell ref="AQ32:AQ33"/>
    <mergeCell ref="AR32:AR33"/>
    <mergeCell ref="AO30:AO31"/>
    <mergeCell ref="AP30:AP31"/>
    <mergeCell ref="R6:T8"/>
    <mergeCell ref="N29:R31"/>
    <mergeCell ref="T29:X31"/>
    <mergeCell ref="R9:T19"/>
    <mergeCell ref="AM59:AV59"/>
    <mergeCell ref="AX56:AZ61"/>
    <mergeCell ref="AC57:AD57"/>
    <mergeCell ref="AH57:AK57"/>
    <mergeCell ref="AM57:AV57"/>
    <mergeCell ref="AM58:AV58"/>
    <mergeCell ref="J57:M57"/>
    <mergeCell ref="O57:R57"/>
    <mergeCell ref="T57:W57"/>
    <mergeCell ref="Y57:AB57"/>
    <mergeCell ref="V58:W58"/>
    <mergeCell ref="N59:R59"/>
    <mergeCell ref="S59:T59"/>
    <mergeCell ref="V59:W59"/>
    <mergeCell ref="I58:M58"/>
    <mergeCell ref="N58:O58"/>
    <mergeCell ref="Q58:R58"/>
    <mergeCell ref="S58:T58"/>
    <mergeCell ref="X58:Y58"/>
    <mergeCell ref="AA58:AB58"/>
    <mergeCell ref="AC58:AD58"/>
    <mergeCell ref="AH58:AK58"/>
    <mergeCell ref="D59:E59"/>
    <mergeCell ref="F59:H59"/>
    <mergeCell ref="I59:J59"/>
    <mergeCell ref="L59:M59"/>
    <mergeCell ref="X59:Y59"/>
    <mergeCell ref="AA59:AB59"/>
    <mergeCell ref="S61:T61"/>
    <mergeCell ref="AC59:AD59"/>
    <mergeCell ref="AH59:AK59"/>
    <mergeCell ref="D60:E60"/>
    <mergeCell ref="F60:H60"/>
    <mergeCell ref="I60:J60"/>
    <mergeCell ref="L60:M60"/>
    <mergeCell ref="N60:O60"/>
    <mergeCell ref="Q60:R60"/>
    <mergeCell ref="S60:W60"/>
    <mergeCell ref="D61:E61"/>
    <mergeCell ref="F61:H61"/>
    <mergeCell ref="I61:J61"/>
    <mergeCell ref="L61:M61"/>
    <mergeCell ref="N61:O61"/>
    <mergeCell ref="Q61:R61"/>
    <mergeCell ref="BH56:BL57"/>
    <mergeCell ref="BA58:BG59"/>
    <mergeCell ref="BH58:BL59"/>
    <mergeCell ref="BA60:BG61"/>
    <mergeCell ref="BA56:BG57"/>
    <mergeCell ref="BH60:BH61"/>
    <mergeCell ref="BL60:BL61"/>
    <mergeCell ref="BI60:BK61"/>
    <mergeCell ref="V61:W61"/>
    <mergeCell ref="X61:AB61"/>
    <mergeCell ref="AC61:AD61"/>
    <mergeCell ref="AH61:AK61"/>
    <mergeCell ref="AA60:AB60"/>
    <mergeCell ref="AC60:AD60"/>
    <mergeCell ref="AH60:AK60"/>
    <mergeCell ref="X60:Y6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5D56-AF9B-4F66-9814-8A5F3C2DDBA6}">
  <sheetPr codeName="Sheet7">
    <pageSetUpPr fitToPage="1"/>
  </sheetPr>
  <dimension ref="A1:Z52"/>
  <sheetViews>
    <sheetView workbookViewId="0">
      <selection activeCell="AZ38" sqref="AZ38"/>
    </sheetView>
  </sheetViews>
  <sheetFormatPr defaultColWidth="8.77734375" defaultRowHeight="15.6" customHeight="1" x14ac:dyDescent="0.2"/>
  <cols>
    <col min="1" max="1" width="3.6640625" style="58" bestFit="1" customWidth="1"/>
    <col min="2" max="2" width="10.6640625" style="58" customWidth="1"/>
    <col min="3" max="6" width="2.6640625" style="58" customWidth="1"/>
    <col min="7" max="7" width="2.6640625" style="85" customWidth="1"/>
    <col min="8" max="11" width="2.6640625" style="58" customWidth="1"/>
    <col min="12" max="12" width="2.6640625" style="85" customWidth="1"/>
    <col min="13" max="16" width="2.6640625" style="58" customWidth="1"/>
    <col min="17" max="17" width="2.6640625" style="85" customWidth="1"/>
    <col min="18" max="21" width="2.6640625" style="58" customWidth="1"/>
    <col min="22" max="22" width="2.6640625" style="85" customWidth="1"/>
    <col min="23" max="24" width="4.6640625" style="58" bestFit="1" customWidth="1"/>
    <col min="25" max="25" width="8.88671875" style="58" bestFit="1" customWidth="1"/>
    <col min="26" max="26" width="6.77734375" style="58" bestFit="1" customWidth="1"/>
    <col min="27" max="16384" width="8.77734375" style="58"/>
  </cols>
  <sheetData>
    <row r="1" spans="1:26" ht="32.25" customHeight="1" x14ac:dyDescent="0.2">
      <c r="A1" s="310" t="s">
        <v>340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s="59" customFormat="1" ht="15.6" customHeight="1" x14ac:dyDescent="0.2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6" s="59" customFormat="1" ht="21" customHeight="1" x14ac:dyDescent="0.2">
      <c r="B3" s="60"/>
      <c r="C3" s="352" t="s">
        <v>333</v>
      </c>
      <c r="D3" s="352"/>
      <c r="E3" s="352"/>
      <c r="F3" s="352"/>
      <c r="G3" s="352"/>
      <c r="H3" s="352"/>
      <c r="I3" s="352"/>
      <c r="J3" s="352"/>
      <c r="K3" s="352"/>
      <c r="L3" s="352"/>
      <c r="N3" s="61"/>
      <c r="O3" s="352" t="s">
        <v>229</v>
      </c>
      <c r="P3" s="352"/>
      <c r="Q3" s="352"/>
      <c r="R3" s="352"/>
      <c r="S3" s="352"/>
      <c r="T3" s="352"/>
      <c r="U3" s="61"/>
      <c r="V3" s="61"/>
    </row>
    <row r="4" spans="1:26" s="59" customFormat="1" ht="15.6" customHeight="1" thickBot="1" x14ac:dyDescent="0.2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6" s="59" customFormat="1" ht="13.8" x14ac:dyDescent="0.2">
      <c r="A5" s="359"/>
      <c r="B5" s="360"/>
      <c r="C5" s="363" t="s">
        <v>357</v>
      </c>
      <c r="D5" s="354"/>
      <c r="E5" s="354"/>
      <c r="F5" s="354"/>
      <c r="G5" s="364"/>
      <c r="H5" s="353" t="s">
        <v>358</v>
      </c>
      <c r="I5" s="354"/>
      <c r="J5" s="354"/>
      <c r="K5" s="354"/>
      <c r="L5" s="364"/>
      <c r="M5" s="353" t="s">
        <v>359</v>
      </c>
      <c r="N5" s="354"/>
      <c r="O5" s="354"/>
      <c r="P5" s="354"/>
      <c r="Q5" s="364"/>
      <c r="R5" s="353" t="s">
        <v>360</v>
      </c>
      <c r="S5" s="354"/>
      <c r="T5" s="354"/>
      <c r="U5" s="354"/>
      <c r="V5" s="354"/>
      <c r="W5" s="355" t="s">
        <v>334</v>
      </c>
      <c r="X5" s="357" t="s">
        <v>335</v>
      </c>
      <c r="Y5" s="357" t="s">
        <v>336</v>
      </c>
      <c r="Z5" s="348" t="s">
        <v>337</v>
      </c>
    </row>
    <row r="6" spans="1:26" ht="29.25" customHeight="1" thickBot="1" x14ac:dyDescent="0.25">
      <c r="A6" s="361"/>
      <c r="B6" s="362"/>
      <c r="C6" s="312" t="str">
        <f>IF(B7="","",B7)</f>
        <v>吉田</v>
      </c>
      <c r="D6" s="313"/>
      <c r="E6" s="313"/>
      <c r="F6" s="313"/>
      <c r="G6" s="313"/>
      <c r="H6" s="314" t="str">
        <f>IF(B12="","",B12)</f>
        <v>割石</v>
      </c>
      <c r="I6" s="313"/>
      <c r="J6" s="313"/>
      <c r="K6" s="313"/>
      <c r="L6" s="313"/>
      <c r="M6" s="313" t="str">
        <f>IF(B17="","",B17)</f>
        <v>藤本</v>
      </c>
      <c r="N6" s="313"/>
      <c r="O6" s="313"/>
      <c r="P6" s="313"/>
      <c r="Q6" s="313"/>
      <c r="R6" s="313" t="str">
        <f>IF(B22="","",B22)</f>
        <v>笹田</v>
      </c>
      <c r="S6" s="313"/>
      <c r="T6" s="313"/>
      <c r="U6" s="313"/>
      <c r="V6" s="321"/>
      <c r="W6" s="356"/>
      <c r="X6" s="358"/>
      <c r="Y6" s="358"/>
      <c r="Z6" s="349"/>
    </row>
    <row r="7" spans="1:26" ht="14.25" customHeight="1" x14ac:dyDescent="0.2">
      <c r="A7" s="350" t="s">
        <v>357</v>
      </c>
      <c r="B7" s="311" t="str">
        <f>IF(男子シングルス!D119="","",男子シングルス!D119)</f>
        <v>吉田</v>
      </c>
      <c r="C7" s="315" t="str">
        <f>IF(C8="","",IF(C8&gt;G8,"○","×"))</f>
        <v/>
      </c>
      <c r="D7" s="316"/>
      <c r="E7" s="316"/>
      <c r="F7" s="316"/>
      <c r="G7" s="317"/>
      <c r="H7" s="141" t="str">
        <f>IF(H8="","",IF(H8="W","○",IF(H8="L","×",IF(H8&gt;L8,"○","×"))))</f>
        <v>×</v>
      </c>
      <c r="I7" s="142">
        <v>10</v>
      </c>
      <c r="J7" s="143" t="s">
        <v>338</v>
      </c>
      <c r="K7" s="142">
        <v>12</v>
      </c>
      <c r="L7" s="144"/>
      <c r="M7" s="141" t="str">
        <f>IF(M8="","",IF(M8="W","○",IF(M8="L","×",IF(M8&gt;Q8,"○","×"))))</f>
        <v>○</v>
      </c>
      <c r="N7" s="142">
        <v>11</v>
      </c>
      <c r="O7" s="143" t="s">
        <v>338</v>
      </c>
      <c r="P7" s="142">
        <v>7</v>
      </c>
      <c r="Q7" s="144"/>
      <c r="R7" s="62" t="str">
        <f>IF(R8="","",IF(R8="W","○",IF(R8="L","×",IF(R8&gt;V8,"○","×"))))</f>
        <v>○</v>
      </c>
      <c r="S7" s="63">
        <v>14</v>
      </c>
      <c r="T7" s="64" t="s">
        <v>338</v>
      </c>
      <c r="U7" s="63">
        <v>16</v>
      </c>
      <c r="V7" s="66"/>
      <c r="W7" s="339">
        <f>IF($B7="","",COUNTIF($C7:$V11,"○"))</f>
        <v>2</v>
      </c>
      <c r="X7" s="333">
        <f>IF($B7="","",COUNTIF($C7:$V11,"×"))</f>
        <v>1</v>
      </c>
      <c r="Y7" s="368">
        <f>IF($B7="","",W7*2+X7)</f>
        <v>5</v>
      </c>
      <c r="Z7" s="337">
        <v>3</v>
      </c>
    </row>
    <row r="8" spans="1:26" ht="14.25" customHeight="1" x14ac:dyDescent="0.2">
      <c r="A8" s="323"/>
      <c r="B8" s="299"/>
      <c r="C8" s="315"/>
      <c r="D8" s="316"/>
      <c r="E8" s="316"/>
      <c r="F8" s="316"/>
      <c r="G8" s="317"/>
      <c r="H8" s="283">
        <f>IF(I7="","",IF(I7&gt;K7,1,0)+IF(I8&gt;K8,1,0)+IF(I9&gt;K9,1,0)+IF(I10&gt;K10,1,0)+IF(I11&gt;K11,1,0))</f>
        <v>0</v>
      </c>
      <c r="I8" s="145">
        <v>9</v>
      </c>
      <c r="J8" s="146" t="s">
        <v>338</v>
      </c>
      <c r="K8" s="145">
        <v>11</v>
      </c>
      <c r="L8" s="281">
        <f>IF(OR(H8="L",H8="W"),"",IF(I7="","",IF(I7&lt;K7,1,0)+IF(I8&lt;K8,1,0)+IF(I9&lt;K9,1,0)+IF(I10&lt;K10,1,0)+IF(I11&lt;K11,1,0)))</f>
        <v>3</v>
      </c>
      <c r="M8" s="283">
        <f>IF(N7="","",IF(N7&gt;P7,1,0)+IF(N8&gt;P8,1,0)+IF(N9&gt;P9,1,0)+IF(N10&gt;P10,1,0)+IF(N11&gt;P11,1,0))</f>
        <v>3</v>
      </c>
      <c r="N8" s="145">
        <v>0</v>
      </c>
      <c r="O8" s="146" t="s">
        <v>338</v>
      </c>
      <c r="P8" s="145">
        <v>11</v>
      </c>
      <c r="Q8" s="281">
        <f>IF(OR(M8="L",M8="W"),"",IF(N7="","",IF(N7&lt;P7,1,0)+IF(N8&lt;P8,1,0)+IF(N9&lt;P9,1,0)+IF(N10&lt;P10,1,0)+IF(N11&lt;P11,1,0)))</f>
        <v>1</v>
      </c>
      <c r="R8" s="292">
        <f>IF(S7="","",IF(S7&gt;U7,1,0)+IF(S8&gt;U8,1,0)+IF(S9&gt;U9,1,0)+IF(S10&gt;U10,1,0)+IF(S11&gt;U11,1,0))</f>
        <v>3</v>
      </c>
      <c r="S8" s="67">
        <v>11</v>
      </c>
      <c r="T8" s="68" t="s">
        <v>338</v>
      </c>
      <c r="U8" s="67">
        <v>4</v>
      </c>
      <c r="V8" s="277">
        <f>IF(OR(R8="L",R8="W"),"",IF(S7="","",IF(S7&lt;U7,1,0)+IF(S8&lt;U8,1,0)+IF(S9&lt;U9,1,0)+IF(S10&lt;U10,1,0)+IF(S11&lt;U11,1,0)))</f>
        <v>1</v>
      </c>
      <c r="W8" s="340"/>
      <c r="X8" s="334"/>
      <c r="Y8" s="365"/>
      <c r="Z8" s="338"/>
    </row>
    <row r="9" spans="1:26" ht="14.25" customHeight="1" x14ac:dyDescent="0.2">
      <c r="A9" s="323"/>
      <c r="B9" s="299"/>
      <c r="C9" s="315"/>
      <c r="D9" s="316"/>
      <c r="E9" s="316"/>
      <c r="F9" s="316"/>
      <c r="G9" s="317"/>
      <c r="H9" s="283"/>
      <c r="I9" s="145">
        <v>10</v>
      </c>
      <c r="J9" s="146" t="s">
        <v>338</v>
      </c>
      <c r="K9" s="145">
        <v>12</v>
      </c>
      <c r="L9" s="281"/>
      <c r="M9" s="283"/>
      <c r="N9" s="145">
        <v>11</v>
      </c>
      <c r="O9" s="146" t="s">
        <v>338</v>
      </c>
      <c r="P9" s="145">
        <v>4</v>
      </c>
      <c r="Q9" s="281"/>
      <c r="R9" s="292"/>
      <c r="S9" s="67">
        <v>11</v>
      </c>
      <c r="T9" s="68" t="s">
        <v>338</v>
      </c>
      <c r="U9" s="67">
        <v>2</v>
      </c>
      <c r="V9" s="277"/>
      <c r="W9" s="340"/>
      <c r="X9" s="334"/>
      <c r="Y9" s="365"/>
      <c r="Z9" s="338"/>
    </row>
    <row r="10" spans="1:26" ht="14.25" customHeight="1" x14ac:dyDescent="0.2">
      <c r="A10" s="323"/>
      <c r="B10" s="285" t="str">
        <f>IF(男子シングルス!F120="","",男子シングルス!F120)</f>
        <v>（尽誠）</v>
      </c>
      <c r="C10" s="315"/>
      <c r="D10" s="316"/>
      <c r="E10" s="316"/>
      <c r="F10" s="316"/>
      <c r="G10" s="317"/>
      <c r="H10" s="283"/>
      <c r="I10" s="145"/>
      <c r="J10" s="146" t="s">
        <v>338</v>
      </c>
      <c r="K10" s="145"/>
      <c r="L10" s="281"/>
      <c r="M10" s="283"/>
      <c r="N10" s="145">
        <v>11</v>
      </c>
      <c r="O10" s="146" t="s">
        <v>338</v>
      </c>
      <c r="P10" s="145">
        <v>6</v>
      </c>
      <c r="Q10" s="281"/>
      <c r="R10" s="292"/>
      <c r="S10" s="67">
        <v>16</v>
      </c>
      <c r="T10" s="68" t="s">
        <v>338</v>
      </c>
      <c r="U10" s="67">
        <v>14</v>
      </c>
      <c r="V10" s="277"/>
      <c r="W10" s="340"/>
      <c r="X10" s="334"/>
      <c r="Y10" s="366" t="s">
        <v>378</v>
      </c>
      <c r="Z10" s="338"/>
    </row>
    <row r="11" spans="1:26" ht="14.25" customHeight="1" x14ac:dyDescent="0.2">
      <c r="A11" s="351"/>
      <c r="B11" s="286"/>
      <c r="C11" s="318"/>
      <c r="D11" s="319"/>
      <c r="E11" s="319"/>
      <c r="F11" s="319"/>
      <c r="G11" s="320"/>
      <c r="H11" s="284"/>
      <c r="I11" s="147"/>
      <c r="J11" s="148" t="s">
        <v>338</v>
      </c>
      <c r="K11" s="147"/>
      <c r="L11" s="282"/>
      <c r="M11" s="284"/>
      <c r="N11" s="147"/>
      <c r="O11" s="148" t="s">
        <v>338</v>
      </c>
      <c r="P11" s="147"/>
      <c r="Q11" s="282"/>
      <c r="R11" s="308"/>
      <c r="S11" s="69"/>
      <c r="T11" s="70" t="s">
        <v>338</v>
      </c>
      <c r="U11" s="69"/>
      <c r="V11" s="278"/>
      <c r="W11" s="340"/>
      <c r="X11" s="334"/>
      <c r="Y11" s="369"/>
      <c r="Z11" s="338"/>
    </row>
    <row r="12" spans="1:26" ht="14.25" customHeight="1" x14ac:dyDescent="0.2">
      <c r="A12" s="322" t="s">
        <v>358</v>
      </c>
      <c r="B12" s="298" t="str">
        <f>IF(男子シングルス!D120="","",男子シングルス!D120)</f>
        <v>割石</v>
      </c>
      <c r="C12" s="141" t="str">
        <f>IF(H7="","",IF(H7="○","×","○"))</f>
        <v>○</v>
      </c>
      <c r="D12" s="149">
        <f>IF(K7="","",K7)</f>
        <v>12</v>
      </c>
      <c r="E12" s="150" t="s">
        <v>338</v>
      </c>
      <c r="F12" s="151">
        <f>IF(I7="","",I7)</f>
        <v>10</v>
      </c>
      <c r="G12" s="152"/>
      <c r="H12" s="325" t="str">
        <f>IF(H13="","",IF(H13&gt;L13,"○","×"))</f>
        <v/>
      </c>
      <c r="I12" s="326"/>
      <c r="J12" s="326"/>
      <c r="K12" s="326"/>
      <c r="L12" s="330"/>
      <c r="M12" s="141" t="str">
        <f>IF(M13="","",IF(M13="W","○",IF(M13="L","×",IF(M13&gt;Q13,"○","×"))))</f>
        <v>×</v>
      </c>
      <c r="N12" s="142">
        <v>6</v>
      </c>
      <c r="O12" s="143" t="s">
        <v>338</v>
      </c>
      <c r="P12" s="142">
        <v>11</v>
      </c>
      <c r="Q12" s="144"/>
      <c r="R12" s="62" t="str">
        <f>IF(R13="","",IF(R13="W","○",IF(R13="L","×",IF(R13&gt;V13,"○","×"))))</f>
        <v>○</v>
      </c>
      <c r="S12" s="63">
        <v>11</v>
      </c>
      <c r="T12" s="64" t="s">
        <v>338</v>
      </c>
      <c r="U12" s="63">
        <v>7</v>
      </c>
      <c r="V12" s="66"/>
      <c r="W12" s="339">
        <f>IF($B12="","",COUNTIF($C12:$V16,"○"))</f>
        <v>2</v>
      </c>
      <c r="X12" s="333">
        <f>IF($B12="","",COUNTIF($C12:$V16,"×"))</f>
        <v>1</v>
      </c>
      <c r="Y12" s="370">
        <f>IF($B12="","",W12*2+X12)</f>
        <v>5</v>
      </c>
      <c r="Z12" s="337">
        <f>IF(ISERROR(RANK(Y12,$Y$7:$Y$26,0))=TRUE,"",RANK(Y12,$Y$7:$Y$26,0))</f>
        <v>1</v>
      </c>
    </row>
    <row r="13" spans="1:26" ht="14.25" customHeight="1" x14ac:dyDescent="0.2">
      <c r="A13" s="323"/>
      <c r="B13" s="299"/>
      <c r="C13" s="279">
        <f>IF(H8="W","L",IF(H8="L","W",IF(H8="","",L8)))</f>
        <v>3</v>
      </c>
      <c r="D13" s="153">
        <f>IF(K8="","",K8)</f>
        <v>11</v>
      </c>
      <c r="E13" s="146" t="s">
        <v>338</v>
      </c>
      <c r="F13" s="154">
        <f>IF(I8="","",I8)</f>
        <v>9</v>
      </c>
      <c r="G13" s="281">
        <f>IF(OR(C13="L",C13="W"),"",H8)</f>
        <v>0</v>
      </c>
      <c r="H13" s="327"/>
      <c r="I13" s="316"/>
      <c r="J13" s="316"/>
      <c r="K13" s="316"/>
      <c r="L13" s="317"/>
      <c r="M13" s="283">
        <f>IF(N12="","",IF(N12&gt;P12,1,0)+IF(N13&gt;P13,1,0)+IF(N14&gt;P14,1,0)+IF(N15&gt;P15,1,0)+IF(N16&gt;P16,1,0))</f>
        <v>2</v>
      </c>
      <c r="N13" s="145">
        <v>11</v>
      </c>
      <c r="O13" s="146" t="s">
        <v>338</v>
      </c>
      <c r="P13" s="145">
        <v>8</v>
      </c>
      <c r="Q13" s="281">
        <f>IF(OR(M13="L",M13="W"),"",IF(N12="","",IF(N12&lt;P12,1,0)+IF(N13&lt;P13,1,0)+IF(N14&lt;P14,1,0)+IF(N15&lt;P15,1,0)+IF(N16&lt;P16,1,0)))</f>
        <v>3</v>
      </c>
      <c r="R13" s="292">
        <f>IF(S12="","",IF(S12&gt;U12,1,0)+IF(S13&gt;U13,1,0)+IF(S14&gt;U14,1,0)+IF(S15&gt;U15,1,0)+IF(S16&gt;U16,1,0))</f>
        <v>3</v>
      </c>
      <c r="S13" s="67">
        <v>11</v>
      </c>
      <c r="T13" s="68" t="s">
        <v>338</v>
      </c>
      <c r="U13" s="67">
        <v>4</v>
      </c>
      <c r="V13" s="277">
        <f>IF(OR(R13="L",R13="W"),"",IF(S12="","",IF(S12&lt;U12,1,0)+IF(S13&lt;U13,1,0)+IF(S14&lt;U14,1,0)+IF(S15&lt;U15,1,0)+IF(S16&lt;U16,1,0)))</f>
        <v>1</v>
      </c>
      <c r="W13" s="340"/>
      <c r="X13" s="334"/>
      <c r="Y13" s="365"/>
      <c r="Z13" s="338"/>
    </row>
    <row r="14" spans="1:26" ht="14.25" customHeight="1" x14ac:dyDescent="0.2">
      <c r="A14" s="323"/>
      <c r="B14" s="299"/>
      <c r="C14" s="279"/>
      <c r="D14" s="153">
        <f>IF(K9="","",K9)</f>
        <v>12</v>
      </c>
      <c r="E14" s="146" t="s">
        <v>338</v>
      </c>
      <c r="F14" s="154">
        <f>IF(I9="","",I9)</f>
        <v>10</v>
      </c>
      <c r="G14" s="281"/>
      <c r="H14" s="327"/>
      <c r="I14" s="316"/>
      <c r="J14" s="316"/>
      <c r="K14" s="316"/>
      <c r="L14" s="317"/>
      <c r="M14" s="283"/>
      <c r="N14" s="145">
        <v>8</v>
      </c>
      <c r="O14" s="146" t="s">
        <v>338</v>
      </c>
      <c r="P14" s="145">
        <v>11</v>
      </c>
      <c r="Q14" s="281"/>
      <c r="R14" s="292"/>
      <c r="S14" s="67">
        <v>9</v>
      </c>
      <c r="T14" s="68" t="s">
        <v>338</v>
      </c>
      <c r="U14" s="67">
        <v>11</v>
      </c>
      <c r="V14" s="277"/>
      <c r="W14" s="340"/>
      <c r="X14" s="334"/>
      <c r="Y14" s="365"/>
      <c r="Z14" s="338"/>
    </row>
    <row r="15" spans="1:26" ht="14.25" customHeight="1" x14ac:dyDescent="0.2">
      <c r="A15" s="323"/>
      <c r="B15" s="285" t="str">
        <f>IF(男子シングルス!F120="","",男子シングルス!F120)</f>
        <v>（尽誠）</v>
      </c>
      <c r="C15" s="279"/>
      <c r="D15" s="153" t="str">
        <f>IF(K10="","",K10)</f>
        <v/>
      </c>
      <c r="E15" s="146" t="s">
        <v>338</v>
      </c>
      <c r="F15" s="154" t="str">
        <f>IF(I10="","",I10)</f>
        <v/>
      </c>
      <c r="G15" s="281"/>
      <c r="H15" s="327"/>
      <c r="I15" s="316"/>
      <c r="J15" s="316"/>
      <c r="K15" s="316"/>
      <c r="L15" s="317"/>
      <c r="M15" s="283"/>
      <c r="N15" s="145">
        <v>11</v>
      </c>
      <c r="O15" s="146" t="s">
        <v>338</v>
      </c>
      <c r="P15" s="145">
        <v>5</v>
      </c>
      <c r="Q15" s="281"/>
      <c r="R15" s="292"/>
      <c r="S15" s="67">
        <v>11</v>
      </c>
      <c r="T15" s="68" t="s">
        <v>338</v>
      </c>
      <c r="U15" s="67">
        <v>8</v>
      </c>
      <c r="V15" s="277"/>
      <c r="W15" s="340"/>
      <c r="X15" s="334"/>
      <c r="Y15" s="366" t="s">
        <v>379</v>
      </c>
      <c r="Z15" s="338"/>
    </row>
    <row r="16" spans="1:26" ht="14.25" customHeight="1" x14ac:dyDescent="0.2">
      <c r="A16" s="345"/>
      <c r="B16" s="286"/>
      <c r="C16" s="280"/>
      <c r="D16" s="155" t="str">
        <f>IF(K11="","",K11)</f>
        <v/>
      </c>
      <c r="E16" s="148" t="s">
        <v>338</v>
      </c>
      <c r="F16" s="156" t="str">
        <f>IF(I11="","",I11)</f>
        <v/>
      </c>
      <c r="G16" s="282"/>
      <c r="H16" s="331"/>
      <c r="I16" s="319"/>
      <c r="J16" s="319"/>
      <c r="K16" s="319"/>
      <c r="L16" s="320"/>
      <c r="M16" s="284"/>
      <c r="N16" s="147">
        <v>6</v>
      </c>
      <c r="O16" s="148" t="s">
        <v>338</v>
      </c>
      <c r="P16" s="147">
        <v>11</v>
      </c>
      <c r="Q16" s="282"/>
      <c r="R16" s="308"/>
      <c r="S16" s="69"/>
      <c r="T16" s="70" t="s">
        <v>338</v>
      </c>
      <c r="U16" s="69"/>
      <c r="V16" s="278"/>
      <c r="W16" s="340"/>
      <c r="X16" s="334"/>
      <c r="Y16" s="367"/>
      <c r="Z16" s="338"/>
    </row>
    <row r="17" spans="1:26" ht="14.25" customHeight="1" x14ac:dyDescent="0.2">
      <c r="A17" s="346" t="s">
        <v>359</v>
      </c>
      <c r="B17" s="347" t="str">
        <f>IF(男子シングルス!D121="","",男子シングルス!D121)</f>
        <v>藤本</v>
      </c>
      <c r="C17" s="141" t="str">
        <f>IF(M7="","",IF(M7="○","×","○"))</f>
        <v>×</v>
      </c>
      <c r="D17" s="149">
        <f>IF(P7="","",P7)</f>
        <v>7</v>
      </c>
      <c r="E17" s="150" t="s">
        <v>338</v>
      </c>
      <c r="F17" s="151">
        <f>IF(N7="","",N7)</f>
        <v>11</v>
      </c>
      <c r="G17" s="152"/>
      <c r="H17" s="157" t="str">
        <f>IF(M12="","",IF(M12="○","×","○"))</f>
        <v>○</v>
      </c>
      <c r="I17" s="149">
        <f>IF(P12="","",P12)</f>
        <v>11</v>
      </c>
      <c r="J17" s="150" t="s">
        <v>338</v>
      </c>
      <c r="K17" s="151">
        <f>IF(N12="","",N12)</f>
        <v>6</v>
      </c>
      <c r="L17" s="158"/>
      <c r="M17" s="326" t="str">
        <f>IF(M18="","",IF(M18&gt;Q18,"○","×"))</f>
        <v/>
      </c>
      <c r="N17" s="326"/>
      <c r="O17" s="326"/>
      <c r="P17" s="326"/>
      <c r="Q17" s="330"/>
      <c r="R17" s="62" t="str">
        <f>IF(R18="","",IF(R18="W","○",IF(R18="L","×",IF(R18&gt;V18,"○","×"))))</f>
        <v>○</v>
      </c>
      <c r="S17" s="63">
        <v>11</v>
      </c>
      <c r="T17" s="64" t="s">
        <v>338</v>
      </c>
      <c r="U17" s="63">
        <v>3</v>
      </c>
      <c r="V17" s="66"/>
      <c r="W17" s="339">
        <f>IF($B17="","",COUNTIF($C17:$V21,"○"))</f>
        <v>2</v>
      </c>
      <c r="X17" s="333">
        <f>IF($B17="","",COUNTIF($C17:$V21,"×"))</f>
        <v>1</v>
      </c>
      <c r="Y17" s="365">
        <f>IF($B17="","",W17*2+X17)</f>
        <v>5</v>
      </c>
      <c r="Z17" s="337">
        <v>2</v>
      </c>
    </row>
    <row r="18" spans="1:26" ht="14.25" customHeight="1" x14ac:dyDescent="0.2">
      <c r="A18" s="323"/>
      <c r="B18" s="299"/>
      <c r="C18" s="279">
        <f>IF(M8="W","L",IF(M8="L","W",IF(M8="","",Q8)))</f>
        <v>1</v>
      </c>
      <c r="D18" s="153">
        <f>IF(P8="","",P8)</f>
        <v>11</v>
      </c>
      <c r="E18" s="146" t="s">
        <v>338</v>
      </c>
      <c r="F18" s="154">
        <f>IF(N8="","",N8)</f>
        <v>0</v>
      </c>
      <c r="G18" s="296">
        <f>IF(OR(C18="L",C18="W"),"",M8)</f>
        <v>3</v>
      </c>
      <c r="H18" s="283">
        <f>IF(M13="W","L",IF(M13="L","W",IF(M13="","",Q13)))</f>
        <v>3</v>
      </c>
      <c r="I18" s="153">
        <f>IF(P13="","",P13)</f>
        <v>8</v>
      </c>
      <c r="J18" s="146" t="s">
        <v>338</v>
      </c>
      <c r="K18" s="154">
        <f>IF(N13="","",N13)</f>
        <v>11</v>
      </c>
      <c r="L18" s="287">
        <f>IF(OR(H18="L",H18="W"),"",M13)</f>
        <v>2</v>
      </c>
      <c r="M18" s="316"/>
      <c r="N18" s="316"/>
      <c r="O18" s="316"/>
      <c r="P18" s="316"/>
      <c r="Q18" s="317"/>
      <c r="R18" s="292">
        <f>IF(S17="","",IF(S17&gt;U17,1,0)+IF(S18&gt;U18,1,0)+IF(S19&gt;U19,1,0)+IF(S20&gt;U20,1,0)+IF(S21&gt;U21,1,0))</f>
        <v>3</v>
      </c>
      <c r="S18" s="67">
        <v>11</v>
      </c>
      <c r="T18" s="68" t="s">
        <v>338</v>
      </c>
      <c r="U18" s="67">
        <v>2</v>
      </c>
      <c r="V18" s="277">
        <f>IF(OR(R18="L",R18="W"),"",IF(S17="","",IF(S17&lt;U17,1,0)+IF(S18&lt;U18,1,0)+IF(S19&lt;U19,1,0)+IF(S20&lt;U20,1,0)+IF(S21&lt;U21,1,0)))</f>
        <v>0</v>
      </c>
      <c r="W18" s="340"/>
      <c r="X18" s="334"/>
      <c r="Y18" s="365"/>
      <c r="Z18" s="338"/>
    </row>
    <row r="19" spans="1:26" ht="14.25" customHeight="1" x14ac:dyDescent="0.2">
      <c r="A19" s="323"/>
      <c r="B19" s="299"/>
      <c r="C19" s="279"/>
      <c r="D19" s="153">
        <f>IF(P9="","",P9)</f>
        <v>4</v>
      </c>
      <c r="E19" s="146" t="s">
        <v>338</v>
      </c>
      <c r="F19" s="154">
        <f>IF(N9="","",N9)</f>
        <v>11</v>
      </c>
      <c r="G19" s="296"/>
      <c r="H19" s="283"/>
      <c r="I19" s="153">
        <f>IF(P14="","",P14)</f>
        <v>11</v>
      </c>
      <c r="J19" s="146" t="s">
        <v>338</v>
      </c>
      <c r="K19" s="154">
        <f>IF(N14="","",N14)</f>
        <v>8</v>
      </c>
      <c r="L19" s="287"/>
      <c r="M19" s="316"/>
      <c r="N19" s="316"/>
      <c r="O19" s="316"/>
      <c r="P19" s="316"/>
      <c r="Q19" s="317"/>
      <c r="R19" s="292"/>
      <c r="S19" s="67">
        <v>11</v>
      </c>
      <c r="T19" s="68" t="s">
        <v>338</v>
      </c>
      <c r="U19" s="67">
        <v>5</v>
      </c>
      <c r="V19" s="277"/>
      <c r="W19" s="340"/>
      <c r="X19" s="334"/>
      <c r="Y19" s="365"/>
      <c r="Z19" s="338"/>
    </row>
    <row r="20" spans="1:26" ht="14.25" customHeight="1" x14ac:dyDescent="0.2">
      <c r="A20" s="323"/>
      <c r="B20" s="285" t="str">
        <f>IF(男子シングルス!F121="","",男子シングルス!F121)</f>
        <v>（尽誠）</v>
      </c>
      <c r="C20" s="279"/>
      <c r="D20" s="153">
        <f>IF(P10="","",P10)</f>
        <v>6</v>
      </c>
      <c r="E20" s="146" t="s">
        <v>338</v>
      </c>
      <c r="F20" s="154">
        <f>IF(N10="","",N10)</f>
        <v>11</v>
      </c>
      <c r="G20" s="296"/>
      <c r="H20" s="283"/>
      <c r="I20" s="153">
        <f>IF(P15="","",P15)</f>
        <v>5</v>
      </c>
      <c r="J20" s="146" t="s">
        <v>338</v>
      </c>
      <c r="K20" s="154">
        <f>IF(N15="","",N15)</f>
        <v>11</v>
      </c>
      <c r="L20" s="287"/>
      <c r="M20" s="316"/>
      <c r="N20" s="316"/>
      <c r="O20" s="316"/>
      <c r="P20" s="316"/>
      <c r="Q20" s="317"/>
      <c r="R20" s="292"/>
      <c r="S20" s="67"/>
      <c r="T20" s="68" t="s">
        <v>338</v>
      </c>
      <c r="U20" s="67"/>
      <c r="V20" s="277"/>
      <c r="W20" s="340"/>
      <c r="X20" s="334"/>
      <c r="Y20" s="366" t="s">
        <v>380</v>
      </c>
      <c r="Z20" s="338"/>
    </row>
    <row r="21" spans="1:26" ht="14.25" customHeight="1" x14ac:dyDescent="0.2">
      <c r="A21" s="345"/>
      <c r="B21" s="286"/>
      <c r="C21" s="280"/>
      <c r="D21" s="155" t="str">
        <f>IF(P11="","",P11)</f>
        <v/>
      </c>
      <c r="E21" s="148" t="s">
        <v>338</v>
      </c>
      <c r="F21" s="156" t="str">
        <f>IF(N11="","",N11)</f>
        <v/>
      </c>
      <c r="G21" s="297"/>
      <c r="H21" s="284"/>
      <c r="I21" s="155">
        <f>IF(P16="","",P16)</f>
        <v>11</v>
      </c>
      <c r="J21" s="148" t="s">
        <v>338</v>
      </c>
      <c r="K21" s="156">
        <f>IF(N16="","",N16)</f>
        <v>6</v>
      </c>
      <c r="L21" s="288"/>
      <c r="M21" s="319"/>
      <c r="N21" s="319"/>
      <c r="O21" s="319"/>
      <c r="P21" s="319"/>
      <c r="Q21" s="320"/>
      <c r="R21" s="308"/>
      <c r="S21" s="69"/>
      <c r="T21" s="70" t="s">
        <v>338</v>
      </c>
      <c r="U21" s="69"/>
      <c r="V21" s="278"/>
      <c r="W21" s="340"/>
      <c r="X21" s="334"/>
      <c r="Y21" s="367"/>
      <c r="Z21" s="338"/>
    </row>
    <row r="22" spans="1:26" ht="14.25" customHeight="1" x14ac:dyDescent="0.2">
      <c r="A22" s="322" t="s">
        <v>360</v>
      </c>
      <c r="B22" s="298" t="str">
        <f>IF(男子シングルス!D122="","",男子シングルス!D122)</f>
        <v>笹田</v>
      </c>
      <c r="C22" s="62" t="str">
        <f>IF(R7="","",IF(R7="○","×","○"))</f>
        <v>×</v>
      </c>
      <c r="D22" s="71">
        <f>IF(U7="","",U7)</f>
        <v>16</v>
      </c>
      <c r="E22" s="72" t="s">
        <v>338</v>
      </c>
      <c r="F22" s="73">
        <f>IF(S7="","",S7)</f>
        <v>14</v>
      </c>
      <c r="G22" s="74"/>
      <c r="H22" s="62" t="str">
        <f>IF(R12="","",IF(R12="○","×","○"))</f>
        <v>×</v>
      </c>
      <c r="I22" s="71">
        <f>IF(U12="","",U12)</f>
        <v>7</v>
      </c>
      <c r="J22" s="72" t="s">
        <v>338</v>
      </c>
      <c r="K22" s="73">
        <f>IF(S12="","",S12)</f>
        <v>11</v>
      </c>
      <c r="L22" s="80"/>
      <c r="M22" s="81" t="str">
        <f>IF(R17="","",IF(R17="○","×","○"))</f>
        <v>×</v>
      </c>
      <c r="N22" s="71">
        <f>IF(U17="","",U17)</f>
        <v>3</v>
      </c>
      <c r="O22" s="72" t="s">
        <v>338</v>
      </c>
      <c r="P22" s="73">
        <f>IF(S17="","",S17)</f>
        <v>11</v>
      </c>
      <c r="Q22" s="74"/>
      <c r="R22" s="325" t="str">
        <f>IF(R23="","",IF(R23&gt;V23,"○","×"))</f>
        <v/>
      </c>
      <c r="S22" s="326"/>
      <c r="T22" s="326"/>
      <c r="U22" s="326"/>
      <c r="V22" s="326"/>
      <c r="W22" s="339">
        <f>IF($B22="","",COUNTIF($C22:$V26,"○"))</f>
        <v>0</v>
      </c>
      <c r="X22" s="333">
        <f>IF($B22="","",COUNTIF($C22:$V26,"×"))</f>
        <v>3</v>
      </c>
      <c r="Y22" s="335">
        <f>IF($B22="","",W22*2+X22)</f>
        <v>3</v>
      </c>
      <c r="Z22" s="337">
        <f>IF(ISERROR(RANK(Y22,$Y$7:$Y$26,0))=TRUE,"",RANK(Y22,$Y$7:$Y$26,0))</f>
        <v>4</v>
      </c>
    </row>
    <row r="23" spans="1:26" ht="14.25" customHeight="1" x14ac:dyDescent="0.2">
      <c r="A23" s="323"/>
      <c r="B23" s="299"/>
      <c r="C23" s="289">
        <f>IF(R8="W","L",IF(R8="L","W",IF(R8="","",V8)))</f>
        <v>1</v>
      </c>
      <c r="D23" s="75">
        <f>IF(U8="","",U8)</f>
        <v>4</v>
      </c>
      <c r="E23" s="68" t="s">
        <v>338</v>
      </c>
      <c r="F23" s="76">
        <f>IF(S8="","",S8)</f>
        <v>11</v>
      </c>
      <c r="G23" s="277">
        <f>IF(OR(C23="L",C23="W"),"",R8)</f>
        <v>3</v>
      </c>
      <c r="H23" s="292">
        <f>IF(R13="W","L",IF(R13="L","W",IF(R13="","",V13)))</f>
        <v>1</v>
      </c>
      <c r="I23" s="75">
        <f>IF(U13="","",U13)</f>
        <v>4</v>
      </c>
      <c r="J23" s="68" t="s">
        <v>338</v>
      </c>
      <c r="K23" s="76">
        <f>IF(S13="","",S13)</f>
        <v>11</v>
      </c>
      <c r="L23" s="294">
        <f>IF(OR(H23="L",H23="W"),"",R13)</f>
        <v>3</v>
      </c>
      <c r="M23" s="301">
        <f>IF(R18="W","L",IF(R18="L","W",IF(R18="","",V18)))</f>
        <v>0</v>
      </c>
      <c r="N23" s="75">
        <f>IF(U18="","",U18)</f>
        <v>2</v>
      </c>
      <c r="O23" s="68" t="s">
        <v>338</v>
      </c>
      <c r="P23" s="76">
        <f>IF(S18="","",S18)</f>
        <v>11</v>
      </c>
      <c r="Q23" s="303">
        <f>IF(OR(M23="L",M23="W"),"",R18)</f>
        <v>3</v>
      </c>
      <c r="R23" s="327"/>
      <c r="S23" s="316"/>
      <c r="T23" s="316"/>
      <c r="U23" s="316"/>
      <c r="V23" s="316"/>
      <c r="W23" s="340"/>
      <c r="X23" s="334"/>
      <c r="Y23" s="336"/>
      <c r="Z23" s="338"/>
    </row>
    <row r="24" spans="1:26" ht="14.25" customHeight="1" x14ac:dyDescent="0.2">
      <c r="A24" s="323"/>
      <c r="B24" s="299"/>
      <c r="C24" s="289"/>
      <c r="D24" s="75">
        <f>IF(U9="","",U9)</f>
        <v>2</v>
      </c>
      <c r="E24" s="68" t="s">
        <v>338</v>
      </c>
      <c r="F24" s="76">
        <f>IF(S9="","",S9)</f>
        <v>11</v>
      </c>
      <c r="G24" s="277"/>
      <c r="H24" s="292"/>
      <c r="I24" s="75">
        <f>IF(U14="","",U14)</f>
        <v>11</v>
      </c>
      <c r="J24" s="68" t="s">
        <v>338</v>
      </c>
      <c r="K24" s="76">
        <f>IF(S14="","",S14)</f>
        <v>9</v>
      </c>
      <c r="L24" s="294"/>
      <c r="M24" s="301"/>
      <c r="N24" s="75">
        <f>IF(U19="","",U19)</f>
        <v>5</v>
      </c>
      <c r="O24" s="68" t="s">
        <v>338</v>
      </c>
      <c r="P24" s="76">
        <f>IF(S19="","",S19)</f>
        <v>11</v>
      </c>
      <c r="Q24" s="303"/>
      <c r="R24" s="327"/>
      <c r="S24" s="316"/>
      <c r="T24" s="316"/>
      <c r="U24" s="316"/>
      <c r="V24" s="316"/>
      <c r="W24" s="340"/>
      <c r="X24" s="334"/>
      <c r="Y24" s="336"/>
      <c r="Z24" s="338"/>
    </row>
    <row r="25" spans="1:26" ht="14.25" customHeight="1" x14ac:dyDescent="0.2">
      <c r="A25" s="323"/>
      <c r="B25" s="285" t="str">
        <f>IF(男子シングルス!F122="","",男子シングルス!F122)</f>
        <v>（尽誠）</v>
      </c>
      <c r="C25" s="289"/>
      <c r="D25" s="75">
        <f>IF(U10="","",U10)</f>
        <v>14</v>
      </c>
      <c r="E25" s="68" t="s">
        <v>338</v>
      </c>
      <c r="F25" s="76">
        <f>IF(S10="","",S10)</f>
        <v>16</v>
      </c>
      <c r="G25" s="277"/>
      <c r="H25" s="292"/>
      <c r="I25" s="75">
        <f>IF(U15="","",U15)</f>
        <v>8</v>
      </c>
      <c r="J25" s="68" t="s">
        <v>338</v>
      </c>
      <c r="K25" s="76">
        <f>IF(S15="","",S15)</f>
        <v>11</v>
      </c>
      <c r="L25" s="294"/>
      <c r="M25" s="301"/>
      <c r="N25" s="75" t="str">
        <f>IF(U20="","",U20)</f>
        <v/>
      </c>
      <c r="O25" s="68" t="s">
        <v>338</v>
      </c>
      <c r="P25" s="76" t="str">
        <f>IF(S20="","",S20)</f>
        <v/>
      </c>
      <c r="Q25" s="303"/>
      <c r="R25" s="327"/>
      <c r="S25" s="316"/>
      <c r="T25" s="316"/>
      <c r="U25" s="316"/>
      <c r="V25" s="316"/>
      <c r="W25" s="340"/>
      <c r="X25" s="334"/>
      <c r="Y25" s="336"/>
      <c r="Z25" s="338"/>
    </row>
    <row r="26" spans="1:26" ht="14.25" customHeight="1" thickBot="1" x14ac:dyDescent="0.25">
      <c r="A26" s="324"/>
      <c r="B26" s="300"/>
      <c r="C26" s="290"/>
      <c r="D26" s="82" t="str">
        <f>IF(U11="","",U11)</f>
        <v/>
      </c>
      <c r="E26" s="83" t="s">
        <v>338</v>
      </c>
      <c r="F26" s="84" t="str">
        <f>IF(S11="","",S11)</f>
        <v/>
      </c>
      <c r="G26" s="291"/>
      <c r="H26" s="293"/>
      <c r="I26" s="82" t="str">
        <f>IF(U16="","",U16)</f>
        <v/>
      </c>
      <c r="J26" s="83" t="s">
        <v>338</v>
      </c>
      <c r="K26" s="84" t="str">
        <f>IF(S16="","",S16)</f>
        <v/>
      </c>
      <c r="L26" s="295"/>
      <c r="M26" s="302"/>
      <c r="N26" s="82" t="str">
        <f>IF(U21="","",U21)</f>
        <v/>
      </c>
      <c r="O26" s="83" t="s">
        <v>338</v>
      </c>
      <c r="P26" s="84" t="str">
        <f>IF(S21="","",S21)</f>
        <v/>
      </c>
      <c r="Q26" s="304"/>
      <c r="R26" s="328"/>
      <c r="S26" s="329"/>
      <c r="T26" s="329"/>
      <c r="U26" s="329"/>
      <c r="V26" s="329"/>
      <c r="W26" s="341"/>
      <c r="X26" s="342"/>
      <c r="Y26" s="343"/>
      <c r="Z26" s="344"/>
    </row>
    <row r="29" spans="1:26" s="59" customFormat="1" ht="21" customHeight="1" x14ac:dyDescent="0.2">
      <c r="B29" s="60"/>
      <c r="C29" s="352" t="s">
        <v>339</v>
      </c>
      <c r="D29" s="352"/>
      <c r="E29" s="352"/>
      <c r="F29" s="352"/>
      <c r="G29" s="352"/>
      <c r="H29" s="352"/>
      <c r="I29" s="352"/>
      <c r="J29" s="352"/>
      <c r="K29" s="352"/>
      <c r="L29" s="352"/>
      <c r="N29" s="61"/>
      <c r="O29" s="352" t="s">
        <v>229</v>
      </c>
      <c r="P29" s="352"/>
      <c r="Q29" s="352"/>
      <c r="R29" s="352"/>
      <c r="S29" s="352"/>
      <c r="T29" s="352"/>
      <c r="U29" s="61"/>
      <c r="V29" s="61"/>
    </row>
    <row r="30" spans="1:26" s="59" customFormat="1" ht="15.6" customHeight="1" thickBot="1" x14ac:dyDescent="0.25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6" s="59" customFormat="1" ht="13.8" x14ac:dyDescent="0.2">
      <c r="A31" s="359"/>
      <c r="B31" s="360"/>
      <c r="C31" s="363" t="s">
        <v>357</v>
      </c>
      <c r="D31" s="354"/>
      <c r="E31" s="354"/>
      <c r="F31" s="354"/>
      <c r="G31" s="364"/>
      <c r="H31" s="353" t="s">
        <v>358</v>
      </c>
      <c r="I31" s="354"/>
      <c r="J31" s="354"/>
      <c r="K31" s="354"/>
      <c r="L31" s="364"/>
      <c r="M31" s="353" t="s">
        <v>359</v>
      </c>
      <c r="N31" s="354"/>
      <c r="O31" s="354"/>
      <c r="P31" s="354"/>
      <c r="Q31" s="364"/>
      <c r="R31" s="353" t="s">
        <v>360</v>
      </c>
      <c r="S31" s="354"/>
      <c r="T31" s="354"/>
      <c r="U31" s="354"/>
      <c r="V31" s="354"/>
      <c r="W31" s="355" t="s">
        <v>334</v>
      </c>
      <c r="X31" s="357" t="s">
        <v>335</v>
      </c>
      <c r="Y31" s="357" t="s">
        <v>336</v>
      </c>
      <c r="Z31" s="348" t="s">
        <v>337</v>
      </c>
    </row>
    <row r="32" spans="1:26" ht="29.25" customHeight="1" thickBot="1" x14ac:dyDescent="0.25">
      <c r="A32" s="361"/>
      <c r="B32" s="362"/>
      <c r="C32" s="312" t="str">
        <f>IF(B33="","",B33)</f>
        <v>佐柄</v>
      </c>
      <c r="D32" s="313"/>
      <c r="E32" s="313"/>
      <c r="F32" s="313"/>
      <c r="G32" s="313"/>
      <c r="H32" s="314" t="str">
        <f>IF(B38="","",B38)</f>
        <v>三笘</v>
      </c>
      <c r="I32" s="313"/>
      <c r="J32" s="313"/>
      <c r="K32" s="313"/>
      <c r="L32" s="313"/>
      <c r="M32" s="313" t="str">
        <f>IF(B43="","",B43)</f>
        <v>羽田</v>
      </c>
      <c r="N32" s="313"/>
      <c r="O32" s="313"/>
      <c r="P32" s="313"/>
      <c r="Q32" s="313"/>
      <c r="R32" s="313" t="s">
        <v>376</v>
      </c>
      <c r="S32" s="313"/>
      <c r="T32" s="313"/>
      <c r="U32" s="313"/>
      <c r="V32" s="321"/>
      <c r="W32" s="356"/>
      <c r="X32" s="358"/>
      <c r="Y32" s="358"/>
      <c r="Z32" s="349"/>
    </row>
    <row r="33" spans="1:26" ht="14.25" customHeight="1" x14ac:dyDescent="0.2">
      <c r="A33" s="350" t="s">
        <v>357</v>
      </c>
      <c r="B33" s="311" t="str">
        <f>IF(女子シングルス!D58="","",女子シングルス!D58)</f>
        <v>佐柄</v>
      </c>
      <c r="C33" s="315" t="str">
        <f>IF(C34="","",IF(C34&gt;G34,"○","×"))</f>
        <v/>
      </c>
      <c r="D33" s="316"/>
      <c r="E33" s="316"/>
      <c r="F33" s="316"/>
      <c r="G33" s="317"/>
      <c r="H33" s="62" t="str">
        <f>IF(H34="","",IF(H34="W","○",IF(H34="L","×",IF(H34&gt;L34,"○","×"))))</f>
        <v>○</v>
      </c>
      <c r="I33" s="63">
        <v>12</v>
      </c>
      <c r="J33" s="64" t="s">
        <v>338</v>
      </c>
      <c r="K33" s="63">
        <v>10</v>
      </c>
      <c r="L33" s="65"/>
      <c r="M33" s="62" t="str">
        <f>IF(M34="","",IF(M34="W","○",IF(M34="L","×",IF(M34&gt;Q34,"○","×"))))</f>
        <v>○</v>
      </c>
      <c r="N33" s="63">
        <v>16</v>
      </c>
      <c r="O33" s="64" t="s">
        <v>338</v>
      </c>
      <c r="P33" s="63">
        <v>14</v>
      </c>
      <c r="Q33" s="65"/>
      <c r="R33" s="62" t="str">
        <f>IF(R34="","",IF(R34="W","○",IF(R34="L","×",IF(R34&gt;V34,"○","×"))))</f>
        <v>○</v>
      </c>
      <c r="S33" s="63">
        <v>11</v>
      </c>
      <c r="T33" s="64" t="s">
        <v>338</v>
      </c>
      <c r="U33" s="63">
        <v>6</v>
      </c>
      <c r="V33" s="66"/>
      <c r="W33" s="339">
        <f>IF($B33="","",COUNTIF($C33:$V37,"○"))</f>
        <v>3</v>
      </c>
      <c r="X33" s="333">
        <f>IF($B33="","",COUNTIF($C33:$V37,"×"))</f>
        <v>0</v>
      </c>
      <c r="Y33" s="335">
        <f>IF($B33="","",W33*2+X33)</f>
        <v>6</v>
      </c>
      <c r="Z33" s="337">
        <f>IF(ISERROR(RANK(Y33,$Y$33:$Y$52,0))=TRUE,"",RANK(Y33,$Y$33:$Y$52,0))</f>
        <v>1</v>
      </c>
    </row>
    <row r="34" spans="1:26" ht="14.25" customHeight="1" x14ac:dyDescent="0.2">
      <c r="A34" s="323"/>
      <c r="B34" s="299"/>
      <c r="C34" s="315"/>
      <c r="D34" s="316"/>
      <c r="E34" s="316"/>
      <c r="F34" s="316"/>
      <c r="G34" s="317"/>
      <c r="H34" s="292">
        <f>IF(I33="","",IF(I33&gt;K33,1,0)+IF(I34&gt;K34,1,0)+IF(I35&gt;K35,1,0)+IF(I36&gt;K36,1,0)+IF(I37&gt;K37,1,0))</f>
        <v>3</v>
      </c>
      <c r="I34" s="67">
        <v>11</v>
      </c>
      <c r="J34" s="68" t="s">
        <v>338</v>
      </c>
      <c r="K34" s="67">
        <v>5</v>
      </c>
      <c r="L34" s="303">
        <f>IF(OR(H34="L",H34="W"),"",IF(I33="","",IF(I33&lt;K33,1,0)+IF(I34&lt;K34,1,0)+IF(I35&lt;K35,1,0)+IF(I36&lt;K36,1,0)+IF(I37&lt;K37,1,0)))</f>
        <v>2</v>
      </c>
      <c r="M34" s="292">
        <f>IF(N33="","",IF(N33&gt;P33,1,0)+IF(N34&gt;P34,1,0)+IF(N35&gt;P35,1,0)+IF(N36&gt;P36,1,0)+IF(N37&gt;P37,1,0))</f>
        <v>3</v>
      </c>
      <c r="N34" s="67">
        <v>11</v>
      </c>
      <c r="O34" s="68" t="s">
        <v>338</v>
      </c>
      <c r="P34" s="67">
        <v>5</v>
      </c>
      <c r="Q34" s="303">
        <f>IF(OR(M34="L",M34="W"),"",IF(N33="","",IF(N33&lt;P33,1,0)+IF(N34&lt;P34,1,0)+IF(N35&lt;P35,1,0)+IF(N36&lt;P36,1,0)+IF(N37&lt;P37,1,0)))</f>
        <v>0</v>
      </c>
      <c r="R34" s="292">
        <f>IF(S33="","",IF(S33&gt;U33,1,0)+IF(S34&gt;U34,1,0)+IF(S35&gt;U35,1,0)+IF(S36&gt;U36,1,0)+IF(S37&gt;U37,1,0))</f>
        <v>3</v>
      </c>
      <c r="S34" s="67">
        <v>12</v>
      </c>
      <c r="T34" s="68" t="s">
        <v>338</v>
      </c>
      <c r="U34" s="67">
        <v>10</v>
      </c>
      <c r="V34" s="277">
        <f>IF(OR(R34="L",R34="W"),"",IF(S33="","",IF(S33&lt;U33,1,0)+IF(S34&lt;U34,1,0)+IF(S35&lt;U35,1,0)+IF(S36&lt;U36,1,0)+IF(S37&lt;U37,1,0)))</f>
        <v>0</v>
      </c>
      <c r="W34" s="340"/>
      <c r="X34" s="334"/>
      <c r="Y34" s="336"/>
      <c r="Z34" s="338"/>
    </row>
    <row r="35" spans="1:26" ht="14.25" customHeight="1" x14ac:dyDescent="0.2">
      <c r="A35" s="323"/>
      <c r="B35" s="299"/>
      <c r="C35" s="315"/>
      <c r="D35" s="316"/>
      <c r="E35" s="316"/>
      <c r="F35" s="316"/>
      <c r="G35" s="317"/>
      <c r="H35" s="292"/>
      <c r="I35" s="67">
        <v>5</v>
      </c>
      <c r="J35" s="68" t="s">
        <v>338</v>
      </c>
      <c r="K35" s="67">
        <v>11</v>
      </c>
      <c r="L35" s="303"/>
      <c r="M35" s="292"/>
      <c r="N35" s="67">
        <v>11</v>
      </c>
      <c r="O35" s="68" t="s">
        <v>338</v>
      </c>
      <c r="P35" s="67">
        <v>5</v>
      </c>
      <c r="Q35" s="303"/>
      <c r="R35" s="292"/>
      <c r="S35" s="67">
        <v>11</v>
      </c>
      <c r="T35" s="68" t="s">
        <v>338</v>
      </c>
      <c r="U35" s="67">
        <v>8</v>
      </c>
      <c r="V35" s="277"/>
      <c r="W35" s="340"/>
      <c r="X35" s="334"/>
      <c r="Y35" s="336"/>
      <c r="Z35" s="338"/>
    </row>
    <row r="36" spans="1:26" ht="14.25" customHeight="1" x14ac:dyDescent="0.2">
      <c r="A36" s="323"/>
      <c r="B36" s="285" t="str">
        <f>IF(女子シングルス!F58="","",女子シングルス!F58)</f>
        <v>（尽誠）</v>
      </c>
      <c r="C36" s="315"/>
      <c r="D36" s="316"/>
      <c r="E36" s="316"/>
      <c r="F36" s="316"/>
      <c r="G36" s="317"/>
      <c r="H36" s="292"/>
      <c r="I36" s="67">
        <v>7</v>
      </c>
      <c r="J36" s="68" t="s">
        <v>338</v>
      </c>
      <c r="K36" s="67">
        <v>11</v>
      </c>
      <c r="L36" s="303"/>
      <c r="M36" s="292"/>
      <c r="N36" s="67"/>
      <c r="O36" s="68" t="s">
        <v>338</v>
      </c>
      <c r="P36" s="67"/>
      <c r="Q36" s="303"/>
      <c r="R36" s="292"/>
      <c r="S36" s="67"/>
      <c r="T36" s="68" t="s">
        <v>338</v>
      </c>
      <c r="U36" s="67"/>
      <c r="V36" s="277"/>
      <c r="W36" s="340"/>
      <c r="X36" s="334"/>
      <c r="Y36" s="336"/>
      <c r="Z36" s="338"/>
    </row>
    <row r="37" spans="1:26" ht="14.25" customHeight="1" x14ac:dyDescent="0.2">
      <c r="A37" s="351"/>
      <c r="B37" s="286"/>
      <c r="C37" s="318"/>
      <c r="D37" s="319"/>
      <c r="E37" s="319"/>
      <c r="F37" s="319"/>
      <c r="G37" s="320"/>
      <c r="H37" s="308"/>
      <c r="I37" s="69">
        <v>11</v>
      </c>
      <c r="J37" s="70" t="s">
        <v>338</v>
      </c>
      <c r="K37" s="69">
        <v>9</v>
      </c>
      <c r="L37" s="332"/>
      <c r="M37" s="308"/>
      <c r="N37" s="69"/>
      <c r="O37" s="70" t="s">
        <v>338</v>
      </c>
      <c r="P37" s="69"/>
      <c r="Q37" s="332"/>
      <c r="R37" s="308"/>
      <c r="S37" s="69"/>
      <c r="T37" s="70" t="s">
        <v>338</v>
      </c>
      <c r="U37" s="69"/>
      <c r="V37" s="278"/>
      <c r="W37" s="340"/>
      <c r="X37" s="334"/>
      <c r="Y37" s="336"/>
      <c r="Z37" s="338"/>
    </row>
    <row r="38" spans="1:26" ht="14.25" customHeight="1" x14ac:dyDescent="0.2">
      <c r="A38" s="322" t="s">
        <v>358</v>
      </c>
      <c r="B38" s="298" t="str">
        <f>IF(女子シングルス!D59="","",女子シングルス!D59)</f>
        <v>三笘</v>
      </c>
      <c r="C38" s="79" t="str">
        <f>IF(H33="","",IF(H33="○","×","○"))</f>
        <v>×</v>
      </c>
      <c r="D38" s="71">
        <f>IF(K33="","",K33)</f>
        <v>10</v>
      </c>
      <c r="E38" s="72" t="s">
        <v>338</v>
      </c>
      <c r="F38" s="73">
        <f>IF(I33="","",I33)</f>
        <v>12</v>
      </c>
      <c r="G38" s="74"/>
      <c r="H38" s="325" t="str">
        <f>IF(H39="","",IF(H39&gt;L39,"○","×"))</f>
        <v/>
      </c>
      <c r="I38" s="326"/>
      <c r="J38" s="326"/>
      <c r="K38" s="326"/>
      <c r="L38" s="330"/>
      <c r="M38" s="62" t="str">
        <f>IF(M39="","",IF(M39="W","○",IF(M39="L","×",IF(M39&gt;Q39,"○","×"))))</f>
        <v>○</v>
      </c>
      <c r="N38" s="63">
        <v>11</v>
      </c>
      <c r="O38" s="64" t="s">
        <v>338</v>
      </c>
      <c r="P38" s="63">
        <v>6</v>
      </c>
      <c r="Q38" s="65"/>
      <c r="R38" s="62" t="str">
        <f>IF(R39="","",IF(R39="W","○",IF(R39="L","×",IF(R39&gt;V39,"○","×"))))</f>
        <v>○</v>
      </c>
      <c r="S38" s="63">
        <v>11</v>
      </c>
      <c r="T38" s="64" t="s">
        <v>338</v>
      </c>
      <c r="U38" s="63">
        <v>9</v>
      </c>
      <c r="V38" s="66"/>
      <c r="W38" s="339">
        <f>IF($B38="","",COUNTIF($C38:$V42,"○"))</f>
        <v>2</v>
      </c>
      <c r="X38" s="333">
        <f>IF($B38="","",COUNTIF($C38:$V42,"×"))</f>
        <v>1</v>
      </c>
      <c r="Y38" s="335">
        <f>IF($B38="","",W38*2+X38)</f>
        <v>5</v>
      </c>
      <c r="Z38" s="337">
        <f>IF(ISERROR(RANK(Y38,$Y$33:$Y$52,0))=TRUE,"",RANK(Y38,$Y$33:$Y$52,0))</f>
        <v>2</v>
      </c>
    </row>
    <row r="39" spans="1:26" ht="14.25" customHeight="1" x14ac:dyDescent="0.2">
      <c r="A39" s="323"/>
      <c r="B39" s="299"/>
      <c r="C39" s="289">
        <f>IF(H34="W","L",IF(H34="L","W",IF(H34="","",L34)))</f>
        <v>2</v>
      </c>
      <c r="D39" s="75">
        <f>IF(K34="","",K34)</f>
        <v>5</v>
      </c>
      <c r="E39" s="68" t="s">
        <v>338</v>
      </c>
      <c r="F39" s="76">
        <f>IF(I34="","",I34)</f>
        <v>11</v>
      </c>
      <c r="G39" s="303">
        <f>IF(OR(C39="L",C39="W"),"",H34)</f>
        <v>3</v>
      </c>
      <c r="H39" s="327"/>
      <c r="I39" s="316"/>
      <c r="J39" s="316"/>
      <c r="K39" s="316"/>
      <c r="L39" s="317"/>
      <c r="M39" s="292">
        <f>IF(N38="","",IF(N38&gt;P38,1,0)+IF(N39&gt;P39,1,0)+IF(N40&gt;P40,1,0)+IF(N41&gt;P41,1,0)+IF(N42&gt;P42,1,0))</f>
        <v>3</v>
      </c>
      <c r="N39" s="67">
        <v>11</v>
      </c>
      <c r="O39" s="68" t="s">
        <v>338</v>
      </c>
      <c r="P39" s="67">
        <v>8</v>
      </c>
      <c r="Q39" s="303">
        <f>IF(OR(M39="L",M39="W"),"",IF(N38="","",IF(N38&lt;P38,1,0)+IF(N39&lt;P39,1,0)+IF(N40&lt;P40,1,0)+IF(N41&lt;P41,1,0)+IF(N42&lt;P42,1,0)))</f>
        <v>1</v>
      </c>
      <c r="R39" s="292">
        <f>IF(S38="","",IF(S38&gt;U38,1,0)+IF(S39&gt;U39,1,0)+IF(S40&gt;U40,1,0)+IF(S41&gt;U41,1,0)+IF(S42&gt;U42,1,0))</f>
        <v>3</v>
      </c>
      <c r="S39" s="67">
        <v>11</v>
      </c>
      <c r="T39" s="68" t="s">
        <v>338</v>
      </c>
      <c r="U39" s="67">
        <v>6</v>
      </c>
      <c r="V39" s="277">
        <f>IF(OR(R39="L",R39="W"),"",IF(S38="","",IF(S38&lt;U38,1,0)+IF(S39&lt;U39,1,0)+IF(S40&lt;U40,1,0)+IF(S41&lt;U41,1,0)+IF(S42&lt;U42,1,0)))</f>
        <v>0</v>
      </c>
      <c r="W39" s="340"/>
      <c r="X39" s="334"/>
      <c r="Y39" s="336"/>
      <c r="Z39" s="338"/>
    </row>
    <row r="40" spans="1:26" ht="14.25" customHeight="1" x14ac:dyDescent="0.2">
      <c r="A40" s="323"/>
      <c r="B40" s="299"/>
      <c r="C40" s="289"/>
      <c r="D40" s="75">
        <f>IF(K35="","",K35)</f>
        <v>11</v>
      </c>
      <c r="E40" s="68" t="s">
        <v>338</v>
      </c>
      <c r="F40" s="76">
        <f>IF(I35="","",I35)</f>
        <v>5</v>
      </c>
      <c r="G40" s="303"/>
      <c r="H40" s="327"/>
      <c r="I40" s="316"/>
      <c r="J40" s="316"/>
      <c r="K40" s="316"/>
      <c r="L40" s="317"/>
      <c r="M40" s="292"/>
      <c r="N40" s="67">
        <v>9</v>
      </c>
      <c r="O40" s="68" t="s">
        <v>338</v>
      </c>
      <c r="P40" s="67">
        <v>11</v>
      </c>
      <c r="Q40" s="303"/>
      <c r="R40" s="292"/>
      <c r="S40" s="67">
        <v>11</v>
      </c>
      <c r="T40" s="68" t="s">
        <v>338</v>
      </c>
      <c r="U40" s="67">
        <v>5</v>
      </c>
      <c r="V40" s="277"/>
      <c r="W40" s="340"/>
      <c r="X40" s="334"/>
      <c r="Y40" s="336"/>
      <c r="Z40" s="338"/>
    </row>
    <row r="41" spans="1:26" ht="14.25" customHeight="1" x14ac:dyDescent="0.2">
      <c r="A41" s="323"/>
      <c r="B41" s="285" t="str">
        <f>IF(女子シングルス!F59="","",女子シングルス!F59)</f>
        <v>（香川西）</v>
      </c>
      <c r="C41" s="289"/>
      <c r="D41" s="75">
        <f>IF(K36="","",K36)</f>
        <v>11</v>
      </c>
      <c r="E41" s="68" t="s">
        <v>338</v>
      </c>
      <c r="F41" s="76">
        <f>IF(I36="","",I36)</f>
        <v>7</v>
      </c>
      <c r="G41" s="303"/>
      <c r="H41" s="327"/>
      <c r="I41" s="316"/>
      <c r="J41" s="316"/>
      <c r="K41" s="316"/>
      <c r="L41" s="317"/>
      <c r="M41" s="292"/>
      <c r="N41" s="67">
        <v>11</v>
      </c>
      <c r="O41" s="68" t="s">
        <v>338</v>
      </c>
      <c r="P41" s="67">
        <v>4</v>
      </c>
      <c r="Q41" s="303"/>
      <c r="R41" s="292"/>
      <c r="S41" s="67"/>
      <c r="T41" s="68" t="s">
        <v>338</v>
      </c>
      <c r="U41" s="67"/>
      <c r="V41" s="277"/>
      <c r="W41" s="340"/>
      <c r="X41" s="334"/>
      <c r="Y41" s="336"/>
      <c r="Z41" s="338"/>
    </row>
    <row r="42" spans="1:26" ht="14.25" customHeight="1" x14ac:dyDescent="0.2">
      <c r="A42" s="345"/>
      <c r="B42" s="286"/>
      <c r="C42" s="307"/>
      <c r="D42" s="77">
        <f>IF(K37="","",K37)</f>
        <v>9</v>
      </c>
      <c r="E42" s="70" t="s">
        <v>338</v>
      </c>
      <c r="F42" s="78">
        <f>IF(I37="","",I37)</f>
        <v>11</v>
      </c>
      <c r="G42" s="332"/>
      <c r="H42" s="331"/>
      <c r="I42" s="319"/>
      <c r="J42" s="319"/>
      <c r="K42" s="319"/>
      <c r="L42" s="320"/>
      <c r="M42" s="308"/>
      <c r="N42" s="69"/>
      <c r="O42" s="70" t="s">
        <v>338</v>
      </c>
      <c r="P42" s="69"/>
      <c r="Q42" s="332"/>
      <c r="R42" s="308"/>
      <c r="S42" s="69"/>
      <c r="T42" s="70" t="s">
        <v>338</v>
      </c>
      <c r="U42" s="69"/>
      <c r="V42" s="278"/>
      <c r="W42" s="340"/>
      <c r="X42" s="334"/>
      <c r="Y42" s="336"/>
      <c r="Z42" s="338"/>
    </row>
    <row r="43" spans="1:26" ht="14.25" customHeight="1" x14ac:dyDescent="0.2">
      <c r="A43" s="346" t="s">
        <v>359</v>
      </c>
      <c r="B43" s="347" t="str">
        <f>IF(女子シングルス!D60="","",女子シングルス!D60)</f>
        <v>羽田</v>
      </c>
      <c r="C43" s="79" t="str">
        <f>IF(M33="","",IF(M33="○","×","○"))</f>
        <v>×</v>
      </c>
      <c r="D43" s="71">
        <f>IF(P33="","",P33)</f>
        <v>14</v>
      </c>
      <c r="E43" s="72" t="s">
        <v>338</v>
      </c>
      <c r="F43" s="73">
        <f>IF(N33="","",N33)</f>
        <v>16</v>
      </c>
      <c r="G43" s="74"/>
      <c r="H43" s="79" t="str">
        <f>IF(M38="","",IF(M38="○","×","○"))</f>
        <v>×</v>
      </c>
      <c r="I43" s="71">
        <f>IF(P38="","",P38)</f>
        <v>6</v>
      </c>
      <c r="J43" s="72" t="s">
        <v>338</v>
      </c>
      <c r="K43" s="73">
        <f>IF(N38="","",N38)</f>
        <v>11</v>
      </c>
      <c r="L43" s="80"/>
      <c r="M43" s="326" t="str">
        <f>IF(M44="","",IF(M44&gt;Q44,"○","×"))</f>
        <v/>
      </c>
      <c r="N43" s="326"/>
      <c r="O43" s="326"/>
      <c r="P43" s="326"/>
      <c r="Q43" s="330"/>
      <c r="R43" s="62" t="str">
        <f>IF(R44="","",IF(R44="W","○",IF(R44="L","×",IF(R44&gt;V44,"○","×"))))</f>
        <v>×</v>
      </c>
      <c r="S43" s="63">
        <v>6</v>
      </c>
      <c r="T43" s="64" t="s">
        <v>338</v>
      </c>
      <c r="U43" s="63">
        <v>11</v>
      </c>
      <c r="V43" s="66"/>
      <c r="W43" s="339">
        <f>IF($B43="","",COUNTIF($C43:$V47,"○"))</f>
        <v>0</v>
      </c>
      <c r="X43" s="333">
        <f>IF($B43="","",COUNTIF($C43:$V47,"×"))</f>
        <v>3</v>
      </c>
      <c r="Y43" s="335">
        <f>IF($B43="","",W43*2+X43)</f>
        <v>3</v>
      </c>
      <c r="Z43" s="337">
        <f>IF(ISERROR(RANK(Y43,$Y$33:$Y$52,0))=TRUE,"",RANK(Y43,$Y$33:$Y$52,0))</f>
        <v>4</v>
      </c>
    </row>
    <row r="44" spans="1:26" ht="14.25" customHeight="1" x14ac:dyDescent="0.2">
      <c r="A44" s="323"/>
      <c r="B44" s="299"/>
      <c r="C44" s="289">
        <f>IF(M34="W","L",IF(M34="L","W",IF(M34="","",Q34)))</f>
        <v>0</v>
      </c>
      <c r="D44" s="75">
        <f>IF(P34="","",P34)</f>
        <v>5</v>
      </c>
      <c r="E44" s="68" t="s">
        <v>338</v>
      </c>
      <c r="F44" s="76">
        <f>IF(N34="","",N34)</f>
        <v>11</v>
      </c>
      <c r="G44" s="277">
        <f>IF(OR(C44="L",C44="W"),"",M34)</f>
        <v>3</v>
      </c>
      <c r="H44" s="292">
        <f>IF(M39="W","L",IF(M39="L","W",IF(M39="","",Q39)))</f>
        <v>1</v>
      </c>
      <c r="I44" s="75">
        <f>IF(P39="","",P39)</f>
        <v>8</v>
      </c>
      <c r="J44" s="68" t="s">
        <v>338</v>
      </c>
      <c r="K44" s="76">
        <f>IF(N39="","",N39)</f>
        <v>11</v>
      </c>
      <c r="L44" s="294">
        <f>IF(OR(H44="L",H44="W"),"",M39)</f>
        <v>3</v>
      </c>
      <c r="M44" s="316"/>
      <c r="N44" s="316"/>
      <c r="O44" s="316"/>
      <c r="P44" s="316"/>
      <c r="Q44" s="317"/>
      <c r="R44" s="292">
        <f>IF(S43="","",IF(S43&gt;U43,1,0)+IF(S44&gt;U44,1,0)+IF(S45&gt;U45,1,0)+IF(S46&gt;U46,1,0)+IF(S47&gt;U47,1,0))</f>
        <v>0</v>
      </c>
      <c r="S44" s="67">
        <v>7</v>
      </c>
      <c r="T44" s="68" t="s">
        <v>338</v>
      </c>
      <c r="U44" s="67">
        <v>11</v>
      </c>
      <c r="V44" s="277">
        <f>IF(OR(R44="L",R44="W"),"",IF(S43="","",IF(S43&lt;U43,1,0)+IF(S44&lt;U44,1,0)+IF(S45&lt;U45,1,0)+IF(S46&lt;U46,1,0)+IF(S47&lt;U47,1,0)))</f>
        <v>3</v>
      </c>
      <c r="W44" s="340"/>
      <c r="X44" s="334"/>
      <c r="Y44" s="336"/>
      <c r="Z44" s="338"/>
    </row>
    <row r="45" spans="1:26" ht="14.25" customHeight="1" x14ac:dyDescent="0.2">
      <c r="A45" s="323"/>
      <c r="B45" s="299"/>
      <c r="C45" s="289"/>
      <c r="D45" s="75">
        <f>IF(P35="","",P35)</f>
        <v>5</v>
      </c>
      <c r="E45" s="68" t="s">
        <v>338</v>
      </c>
      <c r="F45" s="76">
        <f>IF(N35="","",N35)</f>
        <v>11</v>
      </c>
      <c r="G45" s="277"/>
      <c r="H45" s="292"/>
      <c r="I45" s="75">
        <f>IF(P40="","",P40)</f>
        <v>11</v>
      </c>
      <c r="J45" s="68" t="s">
        <v>338</v>
      </c>
      <c r="K45" s="76">
        <f>IF(N40="","",N40)</f>
        <v>9</v>
      </c>
      <c r="L45" s="294"/>
      <c r="M45" s="316"/>
      <c r="N45" s="316"/>
      <c r="O45" s="316"/>
      <c r="P45" s="316"/>
      <c r="Q45" s="317"/>
      <c r="R45" s="292"/>
      <c r="S45" s="67">
        <v>2</v>
      </c>
      <c r="T45" s="68" t="s">
        <v>338</v>
      </c>
      <c r="U45" s="67">
        <v>11</v>
      </c>
      <c r="V45" s="277"/>
      <c r="W45" s="340"/>
      <c r="X45" s="334"/>
      <c r="Y45" s="336"/>
      <c r="Z45" s="338"/>
    </row>
    <row r="46" spans="1:26" ht="14.25" customHeight="1" x14ac:dyDescent="0.2">
      <c r="A46" s="323"/>
      <c r="B46" s="285" t="str">
        <f>IF(女子シングルス!F60="","",女子シングルス!F60)</f>
        <v>（高中央）</v>
      </c>
      <c r="C46" s="289"/>
      <c r="D46" s="75" t="str">
        <f>IF(P36="","",P36)</f>
        <v/>
      </c>
      <c r="E46" s="68" t="s">
        <v>338</v>
      </c>
      <c r="F46" s="76" t="str">
        <f>IF(N36="","",N36)</f>
        <v/>
      </c>
      <c r="G46" s="277"/>
      <c r="H46" s="292"/>
      <c r="I46" s="75">
        <f>IF(P41="","",P41)</f>
        <v>4</v>
      </c>
      <c r="J46" s="68" t="s">
        <v>338</v>
      </c>
      <c r="K46" s="76">
        <f>IF(N41="","",N41)</f>
        <v>11</v>
      </c>
      <c r="L46" s="294"/>
      <c r="M46" s="316"/>
      <c r="N46" s="316"/>
      <c r="O46" s="316"/>
      <c r="P46" s="316"/>
      <c r="Q46" s="317"/>
      <c r="R46" s="292"/>
      <c r="S46" s="67"/>
      <c r="T46" s="68" t="s">
        <v>338</v>
      </c>
      <c r="U46" s="67"/>
      <c r="V46" s="277"/>
      <c r="W46" s="340"/>
      <c r="X46" s="334"/>
      <c r="Y46" s="336"/>
      <c r="Z46" s="338"/>
    </row>
    <row r="47" spans="1:26" ht="14.25" customHeight="1" x14ac:dyDescent="0.2">
      <c r="A47" s="345"/>
      <c r="B47" s="286"/>
      <c r="C47" s="307"/>
      <c r="D47" s="77" t="str">
        <f>IF(P37="","",P37)</f>
        <v/>
      </c>
      <c r="E47" s="70" t="s">
        <v>338</v>
      </c>
      <c r="F47" s="78" t="str">
        <f>IF(N37="","",N37)</f>
        <v/>
      </c>
      <c r="G47" s="278"/>
      <c r="H47" s="308"/>
      <c r="I47" s="77" t="str">
        <f>IF(P42="","",P42)</f>
        <v/>
      </c>
      <c r="J47" s="70" t="s">
        <v>338</v>
      </c>
      <c r="K47" s="78" t="str">
        <f>IF(N42="","",N42)</f>
        <v/>
      </c>
      <c r="L47" s="309"/>
      <c r="M47" s="319"/>
      <c r="N47" s="319"/>
      <c r="O47" s="319"/>
      <c r="P47" s="319"/>
      <c r="Q47" s="320"/>
      <c r="R47" s="308"/>
      <c r="S47" s="69"/>
      <c r="T47" s="70" t="s">
        <v>338</v>
      </c>
      <c r="U47" s="69"/>
      <c r="V47" s="278"/>
      <c r="W47" s="340"/>
      <c r="X47" s="334"/>
      <c r="Y47" s="336"/>
      <c r="Z47" s="338"/>
    </row>
    <row r="48" spans="1:26" ht="14.25" customHeight="1" x14ac:dyDescent="0.2">
      <c r="A48" s="322" t="s">
        <v>360</v>
      </c>
      <c r="B48" s="298" t="s">
        <v>376</v>
      </c>
      <c r="C48" s="79" t="str">
        <f>IF(R33="","",IF(R33="○","×","○"))</f>
        <v>×</v>
      </c>
      <c r="D48" s="71">
        <f>IF(U33="","",U33)</f>
        <v>6</v>
      </c>
      <c r="E48" s="72" t="s">
        <v>338</v>
      </c>
      <c r="F48" s="73">
        <f>IF(S33="","",S33)</f>
        <v>11</v>
      </c>
      <c r="G48" s="74"/>
      <c r="H48" s="79" t="str">
        <f>IF(R38="","",IF(R38="○","×","○"))</f>
        <v>×</v>
      </c>
      <c r="I48" s="71">
        <f>IF(U38="","",U38)</f>
        <v>9</v>
      </c>
      <c r="J48" s="72" t="s">
        <v>338</v>
      </c>
      <c r="K48" s="73">
        <f>IF(S38="","",S38)</f>
        <v>11</v>
      </c>
      <c r="L48" s="80"/>
      <c r="M48" s="79" t="str">
        <f>IF(R43="","",IF(R43="○","×","○"))</f>
        <v>○</v>
      </c>
      <c r="N48" s="71">
        <f>IF(U43="","",U43)</f>
        <v>11</v>
      </c>
      <c r="O48" s="72" t="s">
        <v>338</v>
      </c>
      <c r="P48" s="73">
        <f>IF(S43="","",S43)</f>
        <v>6</v>
      </c>
      <c r="Q48" s="74"/>
      <c r="R48" s="325" t="str">
        <f>IF(R49="","",IF(R49&gt;V49,"○","×"))</f>
        <v/>
      </c>
      <c r="S48" s="326"/>
      <c r="T48" s="326"/>
      <c r="U48" s="326"/>
      <c r="V48" s="326"/>
      <c r="W48" s="339">
        <f>IF($B48="","",COUNTIF($C48:$V52,"○"))</f>
        <v>1</v>
      </c>
      <c r="X48" s="333">
        <f>IF($B48="","",COUNTIF($C48:$V52,"×"))</f>
        <v>2</v>
      </c>
      <c r="Y48" s="335">
        <f>IF($B48="","",W48*2+X48)</f>
        <v>4</v>
      </c>
      <c r="Z48" s="337">
        <f>IF(ISERROR(RANK(Y48,$Y$33:$Y$52,0))=TRUE,"",RANK(Y48,$Y$33:$Y$52,0))</f>
        <v>3</v>
      </c>
    </row>
    <row r="49" spans="1:26" ht="14.25" customHeight="1" x14ac:dyDescent="0.2">
      <c r="A49" s="323"/>
      <c r="B49" s="299"/>
      <c r="C49" s="289">
        <f>IF(R34="W","L",IF(R34="L","W",IF(R34="","",V34)))</f>
        <v>0</v>
      </c>
      <c r="D49" s="75">
        <f>IF(U34="","",U34)</f>
        <v>10</v>
      </c>
      <c r="E49" s="68" t="s">
        <v>338</v>
      </c>
      <c r="F49" s="76">
        <f>IF(S34="","",S34)</f>
        <v>12</v>
      </c>
      <c r="G49" s="277">
        <f>IF(OR(C49="L",C49="W"),"",R34)</f>
        <v>3</v>
      </c>
      <c r="H49" s="292">
        <f>IF(R39="W","L",IF(R39="L","W",IF(R39="","",V39)))</f>
        <v>0</v>
      </c>
      <c r="I49" s="75">
        <f>IF(U39="","",U39)</f>
        <v>6</v>
      </c>
      <c r="J49" s="68" t="s">
        <v>338</v>
      </c>
      <c r="K49" s="76">
        <f>IF(S39="","",S39)</f>
        <v>11</v>
      </c>
      <c r="L49" s="294">
        <f>IF(OR(H49="L",H49="W"),"",R39)</f>
        <v>3</v>
      </c>
      <c r="M49" s="301">
        <f>IF(R44="W","L",IF(R44="L","W",IF(R44="","",V44)))</f>
        <v>3</v>
      </c>
      <c r="N49" s="75">
        <f>IF(U44="","",U44)</f>
        <v>11</v>
      </c>
      <c r="O49" s="68" t="s">
        <v>338</v>
      </c>
      <c r="P49" s="76">
        <f>IF(S44="","",S44)</f>
        <v>7</v>
      </c>
      <c r="Q49" s="303">
        <f>IF(OR(M49="L",M49="W"),"",R44)</f>
        <v>0</v>
      </c>
      <c r="R49" s="327"/>
      <c r="S49" s="316"/>
      <c r="T49" s="316"/>
      <c r="U49" s="316"/>
      <c r="V49" s="316"/>
      <c r="W49" s="340"/>
      <c r="X49" s="334"/>
      <c r="Y49" s="336"/>
      <c r="Z49" s="338"/>
    </row>
    <row r="50" spans="1:26" ht="14.25" customHeight="1" x14ac:dyDescent="0.2">
      <c r="A50" s="323"/>
      <c r="B50" s="299"/>
      <c r="C50" s="289"/>
      <c r="D50" s="75">
        <f>IF(U35="","",U35)</f>
        <v>8</v>
      </c>
      <c r="E50" s="68" t="s">
        <v>338</v>
      </c>
      <c r="F50" s="76">
        <f>IF(S35="","",S35)</f>
        <v>11</v>
      </c>
      <c r="G50" s="277"/>
      <c r="H50" s="292"/>
      <c r="I50" s="75">
        <f>IF(U40="","",U40)</f>
        <v>5</v>
      </c>
      <c r="J50" s="68" t="s">
        <v>338</v>
      </c>
      <c r="K50" s="76">
        <f>IF(S40="","",S40)</f>
        <v>11</v>
      </c>
      <c r="L50" s="294"/>
      <c r="M50" s="301"/>
      <c r="N50" s="75">
        <f>IF(U45="","",U45)</f>
        <v>11</v>
      </c>
      <c r="O50" s="68" t="s">
        <v>338</v>
      </c>
      <c r="P50" s="76">
        <f>IF(S45="","",S45)</f>
        <v>2</v>
      </c>
      <c r="Q50" s="303"/>
      <c r="R50" s="327"/>
      <c r="S50" s="316"/>
      <c r="T50" s="316"/>
      <c r="U50" s="316"/>
      <c r="V50" s="316"/>
      <c r="W50" s="340"/>
      <c r="X50" s="334"/>
      <c r="Y50" s="336"/>
      <c r="Z50" s="338"/>
    </row>
    <row r="51" spans="1:26" ht="14.25" customHeight="1" x14ac:dyDescent="0.2">
      <c r="A51" s="323"/>
      <c r="B51" s="305" t="str">
        <f>IF(女子シングルス!F61="","",女子シングルス!F61)</f>
        <v>（ヴィスポ）</v>
      </c>
      <c r="C51" s="289"/>
      <c r="D51" s="75" t="str">
        <f>IF(U36="","",U36)</f>
        <v/>
      </c>
      <c r="E51" s="68" t="s">
        <v>338</v>
      </c>
      <c r="F51" s="76" t="str">
        <f>IF(S36="","",S36)</f>
        <v/>
      </c>
      <c r="G51" s="277"/>
      <c r="H51" s="292"/>
      <c r="I51" s="75" t="str">
        <f>IF(U41="","",U41)</f>
        <v/>
      </c>
      <c r="J51" s="68" t="s">
        <v>338</v>
      </c>
      <c r="K51" s="76" t="str">
        <f>IF(S41="","",S41)</f>
        <v/>
      </c>
      <c r="L51" s="294"/>
      <c r="M51" s="301"/>
      <c r="N51" s="75" t="str">
        <f>IF(U46="","",U46)</f>
        <v/>
      </c>
      <c r="O51" s="68" t="s">
        <v>338</v>
      </c>
      <c r="P51" s="76" t="str">
        <f>IF(S46="","",S46)</f>
        <v/>
      </c>
      <c r="Q51" s="303"/>
      <c r="R51" s="327"/>
      <c r="S51" s="316"/>
      <c r="T51" s="316"/>
      <c r="U51" s="316"/>
      <c r="V51" s="316"/>
      <c r="W51" s="340"/>
      <c r="X51" s="334"/>
      <c r="Y51" s="336"/>
      <c r="Z51" s="338"/>
    </row>
    <row r="52" spans="1:26" ht="14.25" customHeight="1" thickBot="1" x14ac:dyDescent="0.25">
      <c r="A52" s="324"/>
      <c r="B52" s="306"/>
      <c r="C52" s="290"/>
      <c r="D52" s="82" t="str">
        <f>IF(U37="","",U37)</f>
        <v/>
      </c>
      <c r="E52" s="83" t="s">
        <v>338</v>
      </c>
      <c r="F52" s="84" t="str">
        <f>IF(S37="","",S37)</f>
        <v/>
      </c>
      <c r="G52" s="291"/>
      <c r="H52" s="293"/>
      <c r="I52" s="82" t="str">
        <f>IF(U42="","",U42)</f>
        <v/>
      </c>
      <c r="J52" s="83" t="s">
        <v>338</v>
      </c>
      <c r="K52" s="84" t="str">
        <f>IF(S42="","",S42)</f>
        <v/>
      </c>
      <c r="L52" s="295"/>
      <c r="M52" s="302"/>
      <c r="N52" s="82" t="str">
        <f>IF(U47="","",U47)</f>
        <v/>
      </c>
      <c r="O52" s="83" t="s">
        <v>338</v>
      </c>
      <c r="P52" s="84" t="str">
        <f>IF(S47="","",S47)</f>
        <v/>
      </c>
      <c r="Q52" s="304"/>
      <c r="R52" s="328"/>
      <c r="S52" s="329"/>
      <c r="T52" s="329"/>
      <c r="U52" s="329"/>
      <c r="V52" s="329"/>
      <c r="W52" s="341"/>
      <c r="X52" s="342"/>
      <c r="Y52" s="343"/>
      <c r="Z52" s="344"/>
    </row>
  </sheetData>
  <mergeCells count="146">
    <mergeCell ref="Y7:Y9"/>
    <mergeCell ref="Y10:Y11"/>
    <mergeCell ref="Y12:Y14"/>
    <mergeCell ref="Y15:Y16"/>
    <mergeCell ref="C3:L3"/>
    <mergeCell ref="O3:T3"/>
    <mergeCell ref="Z5:Z6"/>
    <mergeCell ref="X5:X6"/>
    <mergeCell ref="Y5:Y6"/>
    <mergeCell ref="M5:Q5"/>
    <mergeCell ref="R5:V5"/>
    <mergeCell ref="A5:B6"/>
    <mergeCell ref="W5:W6"/>
    <mergeCell ref="C5:G5"/>
    <mergeCell ref="H5:L5"/>
    <mergeCell ref="M6:Q6"/>
    <mergeCell ref="C31:G31"/>
    <mergeCell ref="H31:L31"/>
    <mergeCell ref="M31:Q31"/>
    <mergeCell ref="A31:B32"/>
    <mergeCell ref="C32:G32"/>
    <mergeCell ref="H32:L32"/>
    <mergeCell ref="M32:Q32"/>
    <mergeCell ref="A7:A11"/>
    <mergeCell ref="A12:A16"/>
    <mergeCell ref="A17:A21"/>
    <mergeCell ref="A22:A26"/>
    <mergeCell ref="C29:L29"/>
    <mergeCell ref="B15:B16"/>
    <mergeCell ref="B17:B19"/>
    <mergeCell ref="B20:B21"/>
    <mergeCell ref="W31:W32"/>
    <mergeCell ref="X31:X32"/>
    <mergeCell ref="Y31:Y32"/>
    <mergeCell ref="R32:V32"/>
    <mergeCell ref="Z7:Z11"/>
    <mergeCell ref="Z12:Z16"/>
    <mergeCell ref="Z17:Z21"/>
    <mergeCell ref="Z22:Z26"/>
    <mergeCell ref="W22:W26"/>
    <mergeCell ref="Y17:Y19"/>
    <mergeCell ref="Y22:Y26"/>
    <mergeCell ref="O29:T29"/>
    <mergeCell ref="X17:X21"/>
    <mergeCell ref="X22:X26"/>
    <mergeCell ref="R18:R21"/>
    <mergeCell ref="V18:V21"/>
    <mergeCell ref="Y20:Y21"/>
    <mergeCell ref="L34:L37"/>
    <mergeCell ref="W33:W37"/>
    <mergeCell ref="H12:L16"/>
    <mergeCell ref="M17:Q21"/>
    <mergeCell ref="R22:V26"/>
    <mergeCell ref="R13:R16"/>
    <mergeCell ref="V13:V16"/>
    <mergeCell ref="Q23:Q26"/>
    <mergeCell ref="W17:W21"/>
    <mergeCell ref="R31:V31"/>
    <mergeCell ref="Y38:Y42"/>
    <mergeCell ref="A33:A37"/>
    <mergeCell ref="B33:B35"/>
    <mergeCell ref="C33:G37"/>
    <mergeCell ref="X33:X37"/>
    <mergeCell ref="M34:M37"/>
    <mergeCell ref="Q34:Q37"/>
    <mergeCell ref="R34:R37"/>
    <mergeCell ref="V34:V37"/>
    <mergeCell ref="H34:H37"/>
    <mergeCell ref="Z31:Z32"/>
    <mergeCell ref="Z38:Z42"/>
    <mergeCell ref="W7:W11"/>
    <mergeCell ref="W12:W16"/>
    <mergeCell ref="X7:X11"/>
    <mergeCell ref="X12:X16"/>
    <mergeCell ref="Y33:Y37"/>
    <mergeCell ref="Z33:Z37"/>
    <mergeCell ref="W38:W42"/>
    <mergeCell ref="X38:X42"/>
    <mergeCell ref="A38:A42"/>
    <mergeCell ref="B38:B40"/>
    <mergeCell ref="W43:W47"/>
    <mergeCell ref="Q39:Q42"/>
    <mergeCell ref="R39:R42"/>
    <mergeCell ref="V39:V42"/>
    <mergeCell ref="A43:A47"/>
    <mergeCell ref="B43:B45"/>
    <mergeCell ref="M43:Q47"/>
    <mergeCell ref="X43:X47"/>
    <mergeCell ref="Y43:Y47"/>
    <mergeCell ref="Z43:Z47"/>
    <mergeCell ref="W48:W52"/>
    <mergeCell ref="X48:X52"/>
    <mergeCell ref="Y48:Y52"/>
    <mergeCell ref="Z48:Z52"/>
    <mergeCell ref="C39:C42"/>
    <mergeCell ref="G39:G42"/>
    <mergeCell ref="B41:B42"/>
    <mergeCell ref="R44:R47"/>
    <mergeCell ref="V44:V47"/>
    <mergeCell ref="B46:B47"/>
    <mergeCell ref="M39:M42"/>
    <mergeCell ref="A48:A52"/>
    <mergeCell ref="B48:B50"/>
    <mergeCell ref="R48:V52"/>
    <mergeCell ref="C49:C52"/>
    <mergeCell ref="G49:G52"/>
    <mergeCell ref="H49:H52"/>
    <mergeCell ref="L49:L52"/>
    <mergeCell ref="A1:Z1"/>
    <mergeCell ref="B7:B9"/>
    <mergeCell ref="B10:B11"/>
    <mergeCell ref="B12:B14"/>
    <mergeCell ref="C6:G6"/>
    <mergeCell ref="H6:L6"/>
    <mergeCell ref="C7:G11"/>
    <mergeCell ref="R6:V6"/>
    <mergeCell ref="L8:L11"/>
    <mergeCell ref="R8:R11"/>
    <mergeCell ref="B25:B26"/>
    <mergeCell ref="M49:M52"/>
    <mergeCell ref="Q49:Q52"/>
    <mergeCell ref="B51:B52"/>
    <mergeCell ref="M23:M26"/>
    <mergeCell ref="C44:C47"/>
    <mergeCell ref="G44:G47"/>
    <mergeCell ref="H44:H47"/>
    <mergeCell ref="L44:L47"/>
    <mergeCell ref="H38:L42"/>
    <mergeCell ref="B36:B37"/>
    <mergeCell ref="H18:H21"/>
    <mergeCell ref="L18:L21"/>
    <mergeCell ref="C23:C26"/>
    <mergeCell ref="G23:G26"/>
    <mergeCell ref="H23:H26"/>
    <mergeCell ref="L23:L26"/>
    <mergeCell ref="C18:C21"/>
    <mergeCell ref="G18:G21"/>
    <mergeCell ref="B22:B24"/>
    <mergeCell ref="V8:V11"/>
    <mergeCell ref="C13:C16"/>
    <mergeCell ref="G13:G16"/>
    <mergeCell ref="H8:H11"/>
    <mergeCell ref="M8:M11"/>
    <mergeCell ref="Q8:Q11"/>
    <mergeCell ref="M13:M16"/>
    <mergeCell ref="Q13:Q16"/>
  </mergeCells>
  <phoneticPr fontId="2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D692-81C9-4607-A10B-1F39394E75B1}">
  <dimension ref="A1:O36"/>
  <sheetViews>
    <sheetView tabSelected="1" zoomScale="115" workbookViewId="0">
      <selection activeCell="J29" sqref="J29"/>
    </sheetView>
  </sheetViews>
  <sheetFormatPr defaultColWidth="9" defaultRowHeight="13.2" x14ac:dyDescent="0.2"/>
  <cols>
    <col min="1" max="1" width="8.77734375" style="417" bestFit="1" customWidth="1"/>
    <col min="2" max="2" width="16.33203125" style="417" bestFit="1" customWidth="1"/>
    <col min="3" max="3" width="7.77734375" style="417" bestFit="1" customWidth="1"/>
    <col min="4" max="4" width="7.109375" style="417" customWidth="1"/>
    <col min="5" max="5" width="8.77734375" style="417" bestFit="1" customWidth="1"/>
    <col min="6" max="6" width="16.33203125" style="417" bestFit="1" customWidth="1"/>
    <col min="7" max="7" width="7.77734375" style="417" bestFit="1" customWidth="1"/>
    <col min="8" max="8" width="7.109375" style="417" customWidth="1"/>
    <col min="9" max="9" width="8.77734375" style="417" bestFit="1" customWidth="1"/>
    <col min="10" max="10" width="9.77734375" style="417" customWidth="1"/>
    <col min="11" max="11" width="7.77734375" style="417" bestFit="1" customWidth="1"/>
    <col min="12" max="12" width="7.109375" style="417" customWidth="1"/>
    <col min="13" max="13" width="8.77734375" style="417" bestFit="1" customWidth="1"/>
    <col min="14" max="14" width="9.77734375" style="417" bestFit="1" customWidth="1"/>
    <col min="15" max="15" width="7.77734375" style="417" bestFit="1" customWidth="1"/>
    <col min="16" max="16384" width="9" style="417"/>
  </cols>
  <sheetData>
    <row r="1" spans="1:15" ht="23.4" x14ac:dyDescent="0.2">
      <c r="A1" s="437" t="s">
        <v>411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</row>
    <row r="2" spans="1:15" ht="15" customHeight="1" x14ac:dyDescent="0.2"/>
    <row r="3" spans="1:15" ht="15" customHeight="1" thickBot="1" x14ac:dyDescent="0.25">
      <c r="A3" s="420"/>
      <c r="B3" s="420"/>
      <c r="C3" s="420"/>
      <c r="E3" s="420"/>
      <c r="F3" s="420"/>
      <c r="G3" s="420"/>
      <c r="I3" s="420" t="s">
        <v>333</v>
      </c>
      <c r="J3" s="420"/>
      <c r="K3" s="420"/>
      <c r="M3" s="420" t="s">
        <v>339</v>
      </c>
      <c r="N3" s="420"/>
      <c r="O3" s="420"/>
    </row>
    <row r="4" spans="1:15" ht="15" customHeight="1" thickBot="1" x14ac:dyDescent="0.25">
      <c r="B4" s="420"/>
      <c r="C4" s="420"/>
      <c r="F4" s="420"/>
      <c r="G4" s="420"/>
      <c r="I4" s="436" t="s">
        <v>410</v>
      </c>
      <c r="J4" s="435" t="s">
        <v>409</v>
      </c>
      <c r="K4" s="434" t="s">
        <v>408</v>
      </c>
      <c r="M4" s="436" t="s">
        <v>410</v>
      </c>
      <c r="N4" s="435" t="s">
        <v>409</v>
      </c>
      <c r="O4" s="434" t="s">
        <v>408</v>
      </c>
    </row>
    <row r="5" spans="1:15" ht="15" customHeight="1" x14ac:dyDescent="0.2">
      <c r="B5" s="429"/>
      <c r="C5" s="429"/>
      <c r="F5" s="429"/>
      <c r="G5" s="429"/>
      <c r="I5" s="433">
        <v>1</v>
      </c>
      <c r="J5" s="438" t="s">
        <v>219</v>
      </c>
      <c r="K5" s="432" t="s">
        <v>6</v>
      </c>
      <c r="M5" s="433">
        <v>1</v>
      </c>
      <c r="N5" s="438" t="s">
        <v>250</v>
      </c>
      <c r="O5" s="432" t="s">
        <v>6</v>
      </c>
    </row>
    <row r="6" spans="1:15" ht="15" customHeight="1" x14ac:dyDescent="0.2">
      <c r="B6" s="429"/>
      <c r="C6" s="429"/>
      <c r="F6" s="429"/>
      <c r="G6" s="429"/>
      <c r="I6" s="431">
        <v>2</v>
      </c>
      <c r="J6" s="439" t="s">
        <v>9</v>
      </c>
      <c r="K6" s="430" t="s">
        <v>6</v>
      </c>
      <c r="M6" s="431">
        <v>2</v>
      </c>
      <c r="N6" s="439" t="s">
        <v>315</v>
      </c>
      <c r="O6" s="430" t="s">
        <v>316</v>
      </c>
    </row>
    <row r="7" spans="1:15" ht="15" customHeight="1" x14ac:dyDescent="0.2">
      <c r="A7" s="420"/>
      <c r="B7" s="429"/>
      <c r="C7" s="429"/>
      <c r="E7" s="420"/>
      <c r="F7" s="429"/>
      <c r="G7" s="429"/>
      <c r="I7" s="431">
        <v>3</v>
      </c>
      <c r="J7" s="439" t="s">
        <v>4</v>
      </c>
      <c r="K7" s="430" t="s">
        <v>6</v>
      </c>
      <c r="M7" s="431">
        <v>3</v>
      </c>
      <c r="N7" s="439" t="s">
        <v>412</v>
      </c>
      <c r="O7" s="430" t="s">
        <v>124</v>
      </c>
    </row>
    <row r="8" spans="1:15" ht="15" customHeight="1" x14ac:dyDescent="0.2">
      <c r="A8" s="420"/>
      <c r="B8" s="429"/>
      <c r="C8" s="429"/>
      <c r="E8" s="420"/>
      <c r="F8" s="429"/>
      <c r="G8" s="429"/>
      <c r="I8" s="431">
        <v>4</v>
      </c>
      <c r="J8" s="439" t="s">
        <v>8</v>
      </c>
      <c r="K8" s="430" t="s">
        <v>6</v>
      </c>
      <c r="M8" s="431">
        <v>4</v>
      </c>
      <c r="N8" s="439" t="s">
        <v>314</v>
      </c>
      <c r="O8" s="430" t="s">
        <v>45</v>
      </c>
    </row>
    <row r="9" spans="1:15" ht="15" customHeight="1" x14ac:dyDescent="0.2">
      <c r="A9" s="420"/>
      <c r="B9" s="429"/>
      <c r="C9" s="429"/>
      <c r="E9" s="420"/>
      <c r="F9" s="429"/>
      <c r="G9" s="429"/>
      <c r="I9" s="424" t="s">
        <v>407</v>
      </c>
      <c r="J9" s="440" t="s">
        <v>135</v>
      </c>
      <c r="K9" s="423" t="s">
        <v>23</v>
      </c>
      <c r="M9" s="424" t="s">
        <v>407</v>
      </c>
      <c r="N9" s="440" t="s">
        <v>313</v>
      </c>
      <c r="O9" s="423" t="s">
        <v>45</v>
      </c>
    </row>
    <row r="10" spans="1:15" ht="15" customHeight="1" x14ac:dyDescent="0.2">
      <c r="A10" s="420"/>
      <c r="B10" s="429"/>
      <c r="C10" s="429"/>
      <c r="E10" s="420"/>
      <c r="F10" s="429"/>
      <c r="G10" s="429"/>
      <c r="I10" s="422"/>
      <c r="J10" s="441" t="s">
        <v>218</v>
      </c>
      <c r="K10" s="421" t="s">
        <v>73</v>
      </c>
      <c r="M10" s="422"/>
      <c r="N10" s="441" t="s">
        <v>135</v>
      </c>
      <c r="O10" s="421" t="s">
        <v>182</v>
      </c>
    </row>
    <row r="11" spans="1:15" ht="15" customHeight="1" x14ac:dyDescent="0.2">
      <c r="A11" s="420"/>
      <c r="B11" s="429"/>
      <c r="C11" s="429"/>
      <c r="E11" s="420"/>
      <c r="F11" s="429"/>
      <c r="G11" s="429"/>
      <c r="I11" s="422"/>
      <c r="J11" s="441" t="s">
        <v>217</v>
      </c>
      <c r="K11" s="421" t="s">
        <v>6</v>
      </c>
      <c r="M11" s="422"/>
      <c r="N11" s="441" t="s">
        <v>251</v>
      </c>
      <c r="O11" s="421" t="s">
        <v>73</v>
      </c>
    </row>
    <row r="12" spans="1:15" ht="15" customHeight="1" x14ac:dyDescent="0.2">
      <c r="A12" s="420"/>
      <c r="B12" s="429"/>
      <c r="C12" s="429"/>
      <c r="E12" s="420"/>
      <c r="F12" s="429"/>
      <c r="G12" s="429"/>
      <c r="I12" s="426"/>
      <c r="J12" s="442" t="s">
        <v>134</v>
      </c>
      <c r="K12" s="428" t="s">
        <v>73</v>
      </c>
      <c r="M12" s="422"/>
      <c r="N12" s="442" t="s">
        <v>165</v>
      </c>
      <c r="O12" s="428" t="s">
        <v>73</v>
      </c>
    </row>
    <row r="13" spans="1:15" ht="15" customHeight="1" x14ac:dyDescent="0.2">
      <c r="I13" s="424" t="s">
        <v>406</v>
      </c>
      <c r="J13" s="443" t="s">
        <v>181</v>
      </c>
      <c r="K13" s="427" t="s">
        <v>182</v>
      </c>
      <c r="M13" s="424" t="s">
        <v>406</v>
      </c>
      <c r="N13" s="443" t="s">
        <v>413</v>
      </c>
      <c r="O13" s="427" t="s">
        <v>124</v>
      </c>
    </row>
    <row r="14" spans="1:15" ht="15" customHeight="1" x14ac:dyDescent="0.2">
      <c r="I14" s="422"/>
      <c r="J14" s="441" t="s">
        <v>131</v>
      </c>
      <c r="K14" s="421" t="s">
        <v>73</v>
      </c>
      <c r="M14" s="422"/>
      <c r="N14" s="441" t="s">
        <v>283</v>
      </c>
      <c r="O14" s="421" t="s">
        <v>21</v>
      </c>
    </row>
    <row r="15" spans="1:15" ht="15" customHeight="1" x14ac:dyDescent="0.2">
      <c r="I15" s="422"/>
      <c r="J15" s="441" t="s">
        <v>129</v>
      </c>
      <c r="K15" s="421" t="s">
        <v>73</v>
      </c>
      <c r="M15" s="422"/>
      <c r="N15" s="441" t="s">
        <v>282</v>
      </c>
      <c r="O15" s="421" t="s">
        <v>45</v>
      </c>
    </row>
    <row r="16" spans="1:15" ht="15" customHeight="1" x14ac:dyDescent="0.2">
      <c r="I16" s="422"/>
      <c r="J16" s="441" t="s">
        <v>130</v>
      </c>
      <c r="K16" s="421" t="s">
        <v>73</v>
      </c>
      <c r="M16" s="422"/>
      <c r="N16" s="441" t="s">
        <v>28</v>
      </c>
      <c r="O16" s="421" t="s">
        <v>73</v>
      </c>
    </row>
    <row r="17" spans="1:15" ht="15" customHeight="1" x14ac:dyDescent="0.2">
      <c r="I17" s="422"/>
      <c r="J17" s="441" t="s">
        <v>10</v>
      </c>
      <c r="K17" s="421" t="s">
        <v>6</v>
      </c>
      <c r="M17" s="422"/>
      <c r="N17" s="441" t="s">
        <v>284</v>
      </c>
      <c r="O17" s="421" t="s">
        <v>73</v>
      </c>
    </row>
    <row r="18" spans="1:15" ht="15" customHeight="1" x14ac:dyDescent="0.2">
      <c r="I18" s="422"/>
      <c r="J18" s="441" t="s">
        <v>62</v>
      </c>
      <c r="K18" s="421" t="s">
        <v>45</v>
      </c>
      <c r="M18" s="422"/>
      <c r="N18" s="441" t="s">
        <v>258</v>
      </c>
      <c r="O18" s="421" t="s">
        <v>124</v>
      </c>
    </row>
    <row r="19" spans="1:15" ht="15" customHeight="1" x14ac:dyDescent="0.2">
      <c r="A19" s="420"/>
      <c r="B19" s="420"/>
      <c r="C19" s="420"/>
      <c r="E19" s="420"/>
      <c r="F19" s="420"/>
      <c r="G19" s="420"/>
      <c r="I19" s="422"/>
      <c r="J19" s="441" t="s">
        <v>133</v>
      </c>
      <c r="K19" s="421" t="s">
        <v>17</v>
      </c>
      <c r="M19" s="422"/>
      <c r="N19" s="441" t="s">
        <v>267</v>
      </c>
      <c r="O19" s="421" t="s">
        <v>6</v>
      </c>
    </row>
    <row r="20" spans="1:15" ht="15" customHeight="1" x14ac:dyDescent="0.2">
      <c r="I20" s="426"/>
      <c r="J20" s="444" t="s">
        <v>215</v>
      </c>
      <c r="K20" s="425" t="s">
        <v>45</v>
      </c>
      <c r="M20" s="422"/>
      <c r="N20" s="444" t="s">
        <v>270</v>
      </c>
      <c r="O20" s="425" t="s">
        <v>42</v>
      </c>
    </row>
    <row r="21" spans="1:15" ht="15" customHeight="1" x14ac:dyDescent="0.2">
      <c r="I21" s="424" t="s">
        <v>405</v>
      </c>
      <c r="J21" s="445" t="s">
        <v>183</v>
      </c>
      <c r="K21" s="423" t="s">
        <v>45</v>
      </c>
      <c r="M21" s="424" t="s">
        <v>405</v>
      </c>
      <c r="N21" s="445" t="s">
        <v>266</v>
      </c>
      <c r="O21" s="423" t="s">
        <v>40</v>
      </c>
    </row>
    <row r="22" spans="1:15" ht="15" customHeight="1" x14ac:dyDescent="0.2">
      <c r="I22" s="422"/>
      <c r="J22" s="446" t="s">
        <v>53</v>
      </c>
      <c r="K22" s="421" t="s">
        <v>19</v>
      </c>
      <c r="M22" s="422"/>
      <c r="N22" s="446" t="s">
        <v>414</v>
      </c>
      <c r="O22" s="421" t="s">
        <v>124</v>
      </c>
    </row>
    <row r="23" spans="1:15" ht="15" customHeight="1" x14ac:dyDescent="0.2">
      <c r="A23" s="420"/>
      <c r="E23" s="420"/>
      <c r="I23" s="422"/>
      <c r="J23" s="446" t="s">
        <v>74</v>
      </c>
      <c r="K23" s="421" t="s">
        <v>60</v>
      </c>
      <c r="M23" s="422"/>
      <c r="N23" s="446" t="s">
        <v>299</v>
      </c>
      <c r="O23" s="421" t="s">
        <v>49</v>
      </c>
    </row>
    <row r="24" spans="1:15" ht="15" customHeight="1" x14ac:dyDescent="0.2">
      <c r="A24" s="420"/>
      <c r="E24" s="420"/>
      <c r="I24" s="422"/>
      <c r="J24" s="446" t="s">
        <v>75</v>
      </c>
      <c r="K24" s="421" t="s">
        <v>73</v>
      </c>
      <c r="M24" s="422"/>
      <c r="N24" s="446" t="s">
        <v>415</v>
      </c>
      <c r="O24" s="421" t="s">
        <v>21</v>
      </c>
    </row>
    <row r="25" spans="1:15" ht="15" customHeight="1" x14ac:dyDescent="0.2">
      <c r="A25" s="420"/>
      <c r="E25" s="420"/>
      <c r="I25" s="422"/>
      <c r="J25" s="446" t="s">
        <v>84</v>
      </c>
      <c r="K25" s="421" t="s">
        <v>73</v>
      </c>
      <c r="M25" s="422"/>
      <c r="N25" s="446" t="s">
        <v>302</v>
      </c>
      <c r="O25" s="421" t="s">
        <v>55</v>
      </c>
    </row>
    <row r="26" spans="1:15" ht="15" customHeight="1" x14ac:dyDescent="0.2">
      <c r="A26" s="420"/>
      <c r="E26" s="420"/>
      <c r="I26" s="422"/>
      <c r="J26" s="446" t="s">
        <v>197</v>
      </c>
      <c r="K26" s="421" t="s">
        <v>195</v>
      </c>
      <c r="M26" s="422"/>
      <c r="N26" s="446" t="s">
        <v>259</v>
      </c>
      <c r="O26" s="421" t="s">
        <v>52</v>
      </c>
    </row>
    <row r="27" spans="1:15" ht="15" customHeight="1" x14ac:dyDescent="0.2">
      <c r="A27" s="420"/>
      <c r="E27" s="420"/>
      <c r="I27" s="422"/>
      <c r="J27" s="446" t="s">
        <v>179</v>
      </c>
      <c r="K27" s="421" t="s">
        <v>73</v>
      </c>
      <c r="M27" s="422"/>
      <c r="N27" s="446" t="s">
        <v>99</v>
      </c>
      <c r="O27" s="421" t="s">
        <v>124</v>
      </c>
    </row>
    <row r="28" spans="1:15" ht="15" customHeight="1" x14ac:dyDescent="0.2">
      <c r="A28" s="420"/>
      <c r="E28" s="420"/>
      <c r="I28" s="422"/>
      <c r="J28" s="446" t="s">
        <v>416</v>
      </c>
      <c r="K28" s="421" t="s">
        <v>111</v>
      </c>
      <c r="M28" s="422"/>
      <c r="N28" s="446" t="s">
        <v>268</v>
      </c>
      <c r="O28" s="421" t="s">
        <v>49</v>
      </c>
    </row>
    <row r="29" spans="1:15" ht="15" customHeight="1" x14ac:dyDescent="0.2">
      <c r="A29" s="420"/>
      <c r="E29" s="420"/>
      <c r="I29" s="422"/>
      <c r="J29" s="446" t="s">
        <v>112</v>
      </c>
      <c r="K29" s="421" t="s">
        <v>73</v>
      </c>
      <c r="M29" s="422"/>
      <c r="N29" s="446" t="s">
        <v>278</v>
      </c>
      <c r="O29" s="421" t="s">
        <v>45</v>
      </c>
    </row>
    <row r="30" spans="1:15" ht="15" customHeight="1" x14ac:dyDescent="0.2">
      <c r="A30" s="420"/>
      <c r="E30" s="420"/>
      <c r="I30" s="422"/>
      <c r="J30" s="446" t="s">
        <v>48</v>
      </c>
      <c r="K30" s="421" t="s">
        <v>37</v>
      </c>
      <c r="M30" s="422"/>
      <c r="N30" s="446" t="s">
        <v>296</v>
      </c>
      <c r="O30" s="421" t="s">
        <v>297</v>
      </c>
    </row>
    <row r="31" spans="1:15" ht="15" customHeight="1" x14ac:dyDescent="0.2">
      <c r="A31" s="420"/>
      <c r="E31" s="420"/>
      <c r="I31" s="422"/>
      <c r="J31" s="446" t="s">
        <v>78</v>
      </c>
      <c r="K31" s="421" t="s">
        <v>55</v>
      </c>
      <c r="M31" s="422"/>
      <c r="N31" s="446" t="s">
        <v>294</v>
      </c>
      <c r="O31" s="421" t="s">
        <v>295</v>
      </c>
    </row>
    <row r="32" spans="1:15" ht="15" customHeight="1" x14ac:dyDescent="0.2">
      <c r="A32" s="420"/>
      <c r="E32" s="420"/>
      <c r="I32" s="422"/>
      <c r="J32" s="446" t="s">
        <v>79</v>
      </c>
      <c r="K32" s="421" t="s">
        <v>23</v>
      </c>
      <c r="M32" s="422"/>
      <c r="N32" s="446" t="s">
        <v>101</v>
      </c>
      <c r="O32" s="421" t="s">
        <v>102</v>
      </c>
    </row>
    <row r="33" spans="1:15" ht="15" customHeight="1" x14ac:dyDescent="0.2">
      <c r="A33" s="420"/>
      <c r="E33" s="420"/>
      <c r="I33" s="422"/>
      <c r="J33" s="446" t="s">
        <v>80</v>
      </c>
      <c r="K33" s="421" t="s">
        <v>19</v>
      </c>
      <c r="M33" s="422"/>
      <c r="N33" s="446" t="s">
        <v>298</v>
      </c>
      <c r="O33" s="421" t="s">
        <v>45</v>
      </c>
    </row>
    <row r="34" spans="1:15" ht="15" customHeight="1" x14ac:dyDescent="0.2">
      <c r="A34" s="420"/>
      <c r="E34" s="420"/>
      <c r="I34" s="422"/>
      <c r="J34" s="446" t="s">
        <v>178</v>
      </c>
      <c r="K34" s="421" t="s">
        <v>14</v>
      </c>
      <c r="M34" s="422"/>
      <c r="N34" s="446" t="s">
        <v>31</v>
      </c>
      <c r="O34" s="421" t="s">
        <v>45</v>
      </c>
    </row>
    <row r="35" spans="1:15" ht="15" customHeight="1" x14ac:dyDescent="0.2">
      <c r="A35" s="420"/>
      <c r="E35" s="420"/>
      <c r="I35" s="422"/>
      <c r="J35" s="446" t="s">
        <v>156</v>
      </c>
      <c r="K35" s="421" t="s">
        <v>45</v>
      </c>
      <c r="M35" s="422"/>
      <c r="N35" s="446" t="s">
        <v>279</v>
      </c>
      <c r="O35" s="421" t="s">
        <v>45</v>
      </c>
    </row>
    <row r="36" spans="1:15" ht="15" customHeight="1" thickBot="1" x14ac:dyDescent="0.25">
      <c r="A36" s="420"/>
      <c r="E36" s="420"/>
      <c r="I36" s="419"/>
      <c r="J36" s="447" t="s">
        <v>180</v>
      </c>
      <c r="K36" s="418" t="s">
        <v>73</v>
      </c>
      <c r="M36" s="419"/>
      <c r="N36" s="447" t="s">
        <v>157</v>
      </c>
      <c r="O36" s="418" t="s">
        <v>45</v>
      </c>
    </row>
  </sheetData>
  <mergeCells count="41">
    <mergeCell ref="A7:A8"/>
    <mergeCell ref="A9:A12"/>
    <mergeCell ref="E7:E8"/>
    <mergeCell ref="E9:E12"/>
    <mergeCell ref="B8:C8"/>
    <mergeCell ref="B9:C9"/>
    <mergeCell ref="B10:C10"/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F11:G11"/>
    <mergeCell ref="F12:G12"/>
    <mergeCell ref="E23:E24"/>
    <mergeCell ref="E25:E28"/>
    <mergeCell ref="E29:E36"/>
    <mergeCell ref="A23:A24"/>
    <mergeCell ref="A25:A28"/>
    <mergeCell ref="A29:A36"/>
    <mergeCell ref="M9:M12"/>
    <mergeCell ref="M13:M20"/>
    <mergeCell ref="M21:M36"/>
    <mergeCell ref="I9:I12"/>
    <mergeCell ref="I13:I20"/>
    <mergeCell ref="I21:I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A4BB-2EB8-4791-B0F4-0D79FD73CC87}">
  <sheetPr codeName="Sheet22">
    <pageSetUpPr fitToPage="1"/>
  </sheetPr>
  <dimension ref="A1:BY122"/>
  <sheetViews>
    <sheetView showGridLines="0" zoomScale="40" zoomScaleNormal="115" zoomScaleSheetLayoutView="70" workbookViewId="0">
      <selection activeCell="BW63" sqref="BW63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7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6" customWidth="1"/>
    <col min="31" max="31" width="0" style="6" hidden="1" customWidth="1"/>
    <col min="32" max="32" width="9.109375" style="7" customWidth="1"/>
    <col min="33" max="33" width="1.6640625" style="4" customWidth="1"/>
    <col min="34" max="34" width="6.6640625" style="3" customWidth="1"/>
    <col min="35" max="35" width="1.6640625" style="4" customWidth="1"/>
    <col min="36" max="36" width="4.109375" style="5" customWidth="1"/>
    <col min="37" max="38" width="2.6640625" style="6" customWidth="1"/>
    <col min="39" max="39" width="4.109375" style="5" customWidth="1"/>
    <col min="40" max="40" width="0" style="6" hidden="1" customWidth="1"/>
    <col min="41" max="41" width="9.109375" style="7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6" customWidth="1"/>
    <col min="68" max="68" width="0" style="6" hidden="1" customWidth="1"/>
    <col min="69" max="69" width="9.109375" style="7" customWidth="1"/>
    <col min="70" max="70" width="1.6640625" style="4" customWidth="1"/>
    <col min="71" max="71" width="6.6640625" style="3" customWidth="1"/>
    <col min="72" max="72" width="1.6640625" style="4" customWidth="1"/>
    <col min="73" max="73" width="4.109375" style="5" customWidth="1"/>
    <col min="74" max="74" width="2.6640625" style="6" customWidth="1"/>
    <col min="75" max="77" width="9" style="6"/>
    <col min="78" max="16384" width="9" style="2"/>
  </cols>
  <sheetData>
    <row r="1" spans="1:74" ht="30" customHeight="1" x14ac:dyDescent="0.2">
      <c r="D1" s="242" t="s">
        <v>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</row>
    <row r="3" spans="1:74" ht="24.9" customHeight="1" x14ac:dyDescent="0.2">
      <c r="AE3" s="245" t="s">
        <v>1</v>
      </c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BM3" s="244" t="s">
        <v>2</v>
      </c>
      <c r="BN3" s="243"/>
      <c r="BO3" s="243"/>
      <c r="BP3" s="243"/>
      <c r="BQ3" s="243"/>
      <c r="BR3" s="243"/>
      <c r="BS3" s="243"/>
      <c r="BT3" s="243"/>
      <c r="BU3" s="243"/>
    </row>
    <row r="4" spans="1:74" x14ac:dyDescent="0.2"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BM4" s="244" t="s">
        <v>3</v>
      </c>
      <c r="BN4" s="243"/>
      <c r="BO4" s="243"/>
      <c r="BP4" s="243"/>
      <c r="BQ4" s="243"/>
      <c r="BR4" s="243"/>
      <c r="BS4" s="243"/>
      <c r="BT4" s="243"/>
      <c r="BU4" s="243"/>
    </row>
    <row r="6" spans="1:74" ht="6.75" customHeight="1" thickBot="1" x14ac:dyDescent="0.25">
      <c r="A6" s="246"/>
      <c r="B6" s="241">
        <v>1</v>
      </c>
      <c r="D6" s="165" t="s">
        <v>4</v>
      </c>
      <c r="E6" s="166" t="s">
        <v>5</v>
      </c>
      <c r="F6" s="167" t="s">
        <v>6</v>
      </c>
      <c r="G6" s="166" t="s">
        <v>7</v>
      </c>
      <c r="H6" s="111"/>
      <c r="I6" s="111"/>
      <c r="J6" s="8"/>
      <c r="K6" s="8"/>
      <c r="L6" s="8"/>
      <c r="M6" s="8"/>
      <c r="Q6" s="9"/>
      <c r="R6" s="247" t="s">
        <v>377</v>
      </c>
      <c r="S6" s="247"/>
      <c r="T6" s="247"/>
      <c r="U6" s="9"/>
      <c r="Y6" s="8"/>
      <c r="Z6" s="8"/>
      <c r="AA6" s="8"/>
      <c r="AB6" s="8"/>
      <c r="AC6" s="111"/>
      <c r="AD6" s="111"/>
      <c r="AF6" s="165" t="s">
        <v>8</v>
      </c>
      <c r="AG6" s="166" t="s">
        <v>5</v>
      </c>
      <c r="AH6" s="167" t="s">
        <v>6</v>
      </c>
      <c r="AI6" s="166" t="s">
        <v>7</v>
      </c>
      <c r="AJ6" s="240">
        <v>56</v>
      </c>
      <c r="AK6" s="246"/>
      <c r="AL6" s="246"/>
      <c r="AM6" s="240">
        <v>110</v>
      </c>
      <c r="AO6" s="165" t="s">
        <v>9</v>
      </c>
      <c r="AP6" s="166" t="s">
        <v>5</v>
      </c>
      <c r="AQ6" s="167" t="s">
        <v>6</v>
      </c>
      <c r="AR6" s="166" t="s">
        <v>7</v>
      </c>
      <c r="AS6" s="111"/>
      <c r="AT6" s="111"/>
      <c r="AU6" s="8"/>
      <c r="AV6" s="8"/>
      <c r="AW6" s="8"/>
      <c r="AX6" s="8"/>
      <c r="BJ6" s="8"/>
      <c r="BK6" s="8"/>
      <c r="BL6" s="8"/>
      <c r="BM6" s="8"/>
      <c r="BN6" s="111"/>
      <c r="BO6" s="111"/>
      <c r="BQ6" s="165" t="s">
        <v>10</v>
      </c>
      <c r="BR6" s="166" t="s">
        <v>5</v>
      </c>
      <c r="BS6" s="167" t="s">
        <v>6</v>
      </c>
      <c r="BT6" s="166" t="s">
        <v>7</v>
      </c>
      <c r="BU6" s="240">
        <v>165</v>
      </c>
      <c r="BV6" s="246"/>
    </row>
    <row r="7" spans="1:74" ht="6.75" customHeight="1" thickTop="1" thickBot="1" x14ac:dyDescent="0.25">
      <c r="A7" s="246"/>
      <c r="B7" s="241"/>
      <c r="D7" s="165"/>
      <c r="E7" s="166"/>
      <c r="F7" s="167"/>
      <c r="G7" s="166"/>
      <c r="H7" s="8"/>
      <c r="I7" s="8"/>
      <c r="J7" s="113"/>
      <c r="K7" s="8"/>
      <c r="L7" s="8"/>
      <c r="M7" s="8"/>
      <c r="Q7" s="9"/>
      <c r="R7" s="247"/>
      <c r="S7" s="247"/>
      <c r="T7" s="247"/>
      <c r="U7" s="9"/>
      <c r="Y7" s="8"/>
      <c r="Z7" s="8"/>
      <c r="AA7" s="8"/>
      <c r="AB7" s="121"/>
      <c r="AC7" s="8"/>
      <c r="AD7" s="8"/>
      <c r="AF7" s="165"/>
      <c r="AG7" s="166"/>
      <c r="AH7" s="167"/>
      <c r="AI7" s="166"/>
      <c r="AJ7" s="240"/>
      <c r="AK7" s="246"/>
      <c r="AL7" s="246"/>
      <c r="AM7" s="240"/>
      <c r="AO7" s="165"/>
      <c r="AP7" s="166"/>
      <c r="AQ7" s="167"/>
      <c r="AR7" s="166"/>
      <c r="AS7" s="8"/>
      <c r="AT7" s="8"/>
      <c r="AU7" s="113"/>
      <c r="AV7" s="8"/>
      <c r="AW7" s="8"/>
      <c r="AX7" s="8"/>
      <c r="BJ7" s="8"/>
      <c r="BK7" s="8"/>
      <c r="BL7" s="8"/>
      <c r="BM7" s="121"/>
      <c r="BN7" s="8"/>
      <c r="BO7" s="8"/>
      <c r="BQ7" s="165"/>
      <c r="BR7" s="166"/>
      <c r="BS7" s="167"/>
      <c r="BT7" s="166"/>
      <c r="BU7" s="240"/>
      <c r="BV7" s="246"/>
    </row>
    <row r="8" spans="1:74" ht="6.75" customHeight="1" thickTop="1" thickBot="1" x14ac:dyDescent="0.25">
      <c r="B8" s="241">
        <v>2</v>
      </c>
      <c r="D8" s="165" t="s">
        <v>11</v>
      </c>
      <c r="E8" s="166" t="s">
        <v>5</v>
      </c>
      <c r="F8" s="167" t="s">
        <v>12</v>
      </c>
      <c r="G8" s="166" t="s">
        <v>7</v>
      </c>
      <c r="H8" s="8"/>
      <c r="I8" s="15"/>
      <c r="J8" s="16"/>
      <c r="K8" s="114"/>
      <c r="L8" s="8"/>
      <c r="M8" s="8"/>
      <c r="Q8" s="9"/>
      <c r="R8" s="247"/>
      <c r="S8" s="247"/>
      <c r="T8" s="247"/>
      <c r="U8" s="9"/>
      <c r="Y8" s="8"/>
      <c r="Z8" s="8"/>
      <c r="AA8" s="122"/>
      <c r="AB8" s="15"/>
      <c r="AC8" s="16"/>
      <c r="AD8" s="10"/>
      <c r="AF8" s="165" t="s">
        <v>13</v>
      </c>
      <c r="AG8" s="166" t="s">
        <v>5</v>
      </c>
      <c r="AH8" s="167" t="s">
        <v>14</v>
      </c>
      <c r="AI8" s="166" t="s">
        <v>7</v>
      </c>
      <c r="AJ8" s="240">
        <v>57</v>
      </c>
      <c r="AM8" s="240">
        <v>111</v>
      </c>
      <c r="AO8" s="165" t="s">
        <v>220</v>
      </c>
      <c r="AP8" s="166" t="s">
        <v>5</v>
      </c>
      <c r="AQ8" s="167" t="s">
        <v>15</v>
      </c>
      <c r="AR8" s="166" t="s">
        <v>7</v>
      </c>
      <c r="AS8" s="111"/>
      <c r="AT8" s="15"/>
      <c r="AU8" s="16"/>
      <c r="AV8" s="114"/>
      <c r="AW8" s="8"/>
      <c r="AX8" s="8"/>
      <c r="BJ8" s="8"/>
      <c r="BK8" s="8"/>
      <c r="BL8" s="122"/>
      <c r="BM8" s="15"/>
      <c r="BN8" s="16"/>
      <c r="BO8" s="10"/>
      <c r="BQ8" s="165" t="s">
        <v>16</v>
      </c>
      <c r="BR8" s="166" t="s">
        <v>5</v>
      </c>
      <c r="BS8" s="167" t="s">
        <v>17</v>
      </c>
      <c r="BT8" s="166" t="s">
        <v>7</v>
      </c>
      <c r="BU8" s="240">
        <v>166</v>
      </c>
    </row>
    <row r="9" spans="1:74" ht="6.75" customHeight="1" thickTop="1" thickBot="1" x14ac:dyDescent="0.25">
      <c r="B9" s="241"/>
      <c r="D9" s="165"/>
      <c r="E9" s="166"/>
      <c r="F9" s="167"/>
      <c r="G9" s="166"/>
      <c r="H9" s="12"/>
      <c r="I9" s="115"/>
      <c r="J9" s="16"/>
      <c r="K9" s="114"/>
      <c r="L9" s="8"/>
      <c r="M9" s="8"/>
      <c r="Q9" s="9"/>
      <c r="R9" s="247"/>
      <c r="S9" s="247"/>
      <c r="T9" s="247"/>
      <c r="U9" s="9"/>
      <c r="Y9" s="8"/>
      <c r="Z9" s="8"/>
      <c r="AA9" s="122"/>
      <c r="AB9" s="15"/>
      <c r="AC9" s="115"/>
      <c r="AD9" s="14"/>
      <c r="AF9" s="165"/>
      <c r="AG9" s="166"/>
      <c r="AH9" s="167"/>
      <c r="AI9" s="166"/>
      <c r="AJ9" s="240"/>
      <c r="AM9" s="240"/>
      <c r="AO9" s="165"/>
      <c r="AP9" s="166"/>
      <c r="AQ9" s="167"/>
      <c r="AR9" s="166"/>
      <c r="AS9" s="8"/>
      <c r="AT9" s="116"/>
      <c r="AU9" s="16"/>
      <c r="AV9" s="114"/>
      <c r="AW9" s="8"/>
      <c r="AX9" s="8"/>
      <c r="BJ9" s="8"/>
      <c r="BK9" s="8"/>
      <c r="BL9" s="122"/>
      <c r="BM9" s="15"/>
      <c r="BN9" s="115"/>
      <c r="BO9" s="14"/>
      <c r="BQ9" s="165"/>
      <c r="BR9" s="166"/>
      <c r="BS9" s="167"/>
      <c r="BT9" s="166"/>
      <c r="BU9" s="240"/>
    </row>
    <row r="10" spans="1:74" ht="6.75" customHeight="1" thickTop="1" thickBot="1" x14ac:dyDescent="0.25">
      <c r="B10" s="241">
        <v>3</v>
      </c>
      <c r="D10" s="165" t="s">
        <v>18</v>
      </c>
      <c r="E10" s="166" t="s">
        <v>5</v>
      </c>
      <c r="F10" s="167" t="s">
        <v>19</v>
      </c>
      <c r="G10" s="166" t="s">
        <v>7</v>
      </c>
      <c r="H10" s="111"/>
      <c r="I10" s="118"/>
      <c r="J10" s="8"/>
      <c r="K10" s="114"/>
      <c r="L10" s="8"/>
      <c r="M10" s="8"/>
      <c r="Q10" s="9"/>
      <c r="R10" s="247"/>
      <c r="S10" s="247"/>
      <c r="T10" s="247"/>
      <c r="U10" s="9"/>
      <c r="Y10" s="8"/>
      <c r="Z10" s="8"/>
      <c r="AA10" s="122"/>
      <c r="AB10" s="8"/>
      <c r="AC10" s="126"/>
      <c r="AD10" s="111"/>
      <c r="AF10" s="165" t="s">
        <v>20</v>
      </c>
      <c r="AG10" s="166" t="s">
        <v>5</v>
      </c>
      <c r="AH10" s="167" t="s">
        <v>21</v>
      </c>
      <c r="AI10" s="166" t="s">
        <v>7</v>
      </c>
      <c r="AJ10" s="240">
        <v>58</v>
      </c>
      <c r="AM10" s="240">
        <v>112</v>
      </c>
      <c r="AO10" s="165" t="s">
        <v>22</v>
      </c>
      <c r="AP10" s="166" t="s">
        <v>5</v>
      </c>
      <c r="AQ10" s="167" t="s">
        <v>23</v>
      </c>
      <c r="AR10" s="166" t="s">
        <v>7</v>
      </c>
      <c r="AS10" s="13"/>
      <c r="AT10" s="8"/>
      <c r="AU10" s="8"/>
      <c r="AV10" s="114"/>
      <c r="AW10" s="8"/>
      <c r="AX10" s="8"/>
      <c r="BJ10" s="8"/>
      <c r="BK10" s="8"/>
      <c r="BL10" s="122"/>
      <c r="BM10" s="8"/>
      <c r="BN10" s="126"/>
      <c r="BO10" s="111"/>
      <c r="BQ10" s="165" t="s">
        <v>24</v>
      </c>
      <c r="BR10" s="166" t="s">
        <v>5</v>
      </c>
      <c r="BS10" s="167" t="s">
        <v>25</v>
      </c>
      <c r="BT10" s="166" t="s">
        <v>7</v>
      </c>
      <c r="BU10" s="240">
        <v>167</v>
      </c>
    </row>
    <row r="11" spans="1:74" ht="6.75" customHeight="1" thickTop="1" thickBot="1" x14ac:dyDescent="0.25">
      <c r="B11" s="241"/>
      <c r="D11" s="165"/>
      <c r="E11" s="166"/>
      <c r="F11" s="167"/>
      <c r="G11" s="166"/>
      <c r="H11" s="8"/>
      <c r="I11" s="8"/>
      <c r="J11" s="8"/>
      <c r="K11" s="113"/>
      <c r="L11" s="8"/>
      <c r="M11" s="8"/>
      <c r="Q11" s="9"/>
      <c r="R11" s="247"/>
      <c r="S11" s="247"/>
      <c r="T11" s="247"/>
      <c r="U11" s="9"/>
      <c r="Y11" s="8"/>
      <c r="Z11" s="8"/>
      <c r="AA11" s="121"/>
      <c r="AB11" s="8"/>
      <c r="AC11" s="8"/>
      <c r="AD11" s="8"/>
      <c r="AF11" s="165"/>
      <c r="AG11" s="166"/>
      <c r="AH11" s="167"/>
      <c r="AI11" s="166"/>
      <c r="AJ11" s="240"/>
      <c r="AM11" s="240"/>
      <c r="AO11" s="165"/>
      <c r="AP11" s="166"/>
      <c r="AQ11" s="167"/>
      <c r="AR11" s="166"/>
      <c r="AS11" s="8"/>
      <c r="AT11" s="8"/>
      <c r="AU11" s="8"/>
      <c r="AV11" s="113"/>
      <c r="AW11" s="8"/>
      <c r="AX11" s="8"/>
      <c r="BJ11" s="8"/>
      <c r="BK11" s="8"/>
      <c r="BL11" s="121"/>
      <c r="BM11" s="8"/>
      <c r="BN11" s="8"/>
      <c r="BO11" s="8"/>
      <c r="BQ11" s="165"/>
      <c r="BR11" s="166"/>
      <c r="BS11" s="167"/>
      <c r="BT11" s="166"/>
      <c r="BU11" s="240"/>
    </row>
    <row r="12" spans="1:74" ht="6.75" customHeight="1" thickTop="1" thickBot="1" x14ac:dyDescent="0.25">
      <c r="B12" s="241">
        <v>4</v>
      </c>
      <c r="D12" s="165" t="s">
        <v>26</v>
      </c>
      <c r="E12" s="166" t="s">
        <v>5</v>
      </c>
      <c r="F12" s="167" t="s">
        <v>27</v>
      </c>
      <c r="G12" s="166" t="s">
        <v>7</v>
      </c>
      <c r="H12" s="8"/>
      <c r="I12" s="8"/>
      <c r="J12" s="15"/>
      <c r="K12" s="16"/>
      <c r="L12" s="114"/>
      <c r="M12" s="8"/>
      <c r="Q12" s="9"/>
      <c r="R12" s="247"/>
      <c r="S12" s="247"/>
      <c r="T12" s="247"/>
      <c r="U12" s="9"/>
      <c r="Y12" s="8"/>
      <c r="Z12" s="122"/>
      <c r="AA12" s="15"/>
      <c r="AB12" s="16"/>
      <c r="AC12" s="8"/>
      <c r="AD12" s="10"/>
      <c r="AF12" s="165" t="s">
        <v>28</v>
      </c>
      <c r="AG12" s="166" t="s">
        <v>5</v>
      </c>
      <c r="AH12" s="167" t="s">
        <v>29</v>
      </c>
      <c r="AI12" s="166" t="s">
        <v>7</v>
      </c>
      <c r="AJ12" s="240">
        <v>59</v>
      </c>
      <c r="AM12" s="240">
        <v>113</v>
      </c>
      <c r="AO12" s="165" t="s">
        <v>221</v>
      </c>
      <c r="AP12" s="166" t="s">
        <v>5</v>
      </c>
      <c r="AQ12" s="167" t="s">
        <v>30</v>
      </c>
      <c r="AR12" s="166" t="s">
        <v>7</v>
      </c>
      <c r="AS12" s="55"/>
      <c r="AT12" s="8"/>
      <c r="AU12" s="15"/>
      <c r="AV12" s="16"/>
      <c r="AW12" s="114"/>
      <c r="AX12" s="8"/>
      <c r="BJ12" s="8"/>
      <c r="BK12" s="122"/>
      <c r="BL12" s="15"/>
      <c r="BM12" s="16"/>
      <c r="BN12" s="8"/>
      <c r="BO12" s="111"/>
      <c r="BQ12" s="165" t="s">
        <v>31</v>
      </c>
      <c r="BR12" s="166" t="s">
        <v>5</v>
      </c>
      <c r="BS12" s="167" t="s">
        <v>30</v>
      </c>
      <c r="BT12" s="166" t="s">
        <v>7</v>
      </c>
      <c r="BU12" s="240">
        <v>168</v>
      </c>
    </row>
    <row r="13" spans="1:74" ht="6.75" customHeight="1" thickTop="1" thickBot="1" x14ac:dyDescent="0.25">
      <c r="B13" s="241"/>
      <c r="D13" s="165"/>
      <c r="E13" s="166"/>
      <c r="F13" s="167"/>
      <c r="G13" s="166"/>
      <c r="H13" s="12"/>
      <c r="I13" s="112"/>
      <c r="J13" s="15"/>
      <c r="K13" s="16"/>
      <c r="L13" s="114"/>
      <c r="M13" s="8"/>
      <c r="Q13" s="9"/>
      <c r="R13" s="247"/>
      <c r="S13" s="247"/>
      <c r="T13" s="247"/>
      <c r="U13" s="9"/>
      <c r="Y13" s="8"/>
      <c r="Z13" s="122"/>
      <c r="AA13" s="15"/>
      <c r="AB13" s="16"/>
      <c r="AC13" s="117"/>
      <c r="AD13" s="14"/>
      <c r="AF13" s="165"/>
      <c r="AG13" s="166"/>
      <c r="AH13" s="167"/>
      <c r="AI13" s="166"/>
      <c r="AJ13" s="240"/>
      <c r="AM13" s="240"/>
      <c r="AO13" s="165"/>
      <c r="AP13" s="166"/>
      <c r="AQ13" s="167"/>
      <c r="AR13" s="166"/>
      <c r="AS13" s="8"/>
      <c r="AT13" s="127"/>
      <c r="AU13" s="15"/>
      <c r="AV13" s="16"/>
      <c r="AW13" s="114"/>
      <c r="AX13" s="8"/>
      <c r="BJ13" s="8"/>
      <c r="BK13" s="122"/>
      <c r="BL13" s="15"/>
      <c r="BM13" s="16"/>
      <c r="BN13" s="121"/>
      <c r="BO13" s="8"/>
      <c r="BQ13" s="165"/>
      <c r="BR13" s="166"/>
      <c r="BS13" s="167"/>
      <c r="BT13" s="166"/>
      <c r="BU13" s="240"/>
    </row>
    <row r="14" spans="1:74" ht="6.75" customHeight="1" thickTop="1" thickBot="1" x14ac:dyDescent="0.25">
      <c r="B14" s="241">
        <v>5</v>
      </c>
      <c r="D14" s="165" t="s">
        <v>32</v>
      </c>
      <c r="E14" s="166" t="s">
        <v>5</v>
      </c>
      <c r="F14" s="167" t="s">
        <v>14</v>
      </c>
      <c r="G14" s="166" t="s">
        <v>7</v>
      </c>
      <c r="H14" s="111"/>
      <c r="I14" s="120"/>
      <c r="J14" s="17"/>
      <c r="K14" s="16"/>
      <c r="L14" s="114"/>
      <c r="M14" s="8"/>
      <c r="Q14" s="9"/>
      <c r="R14" s="247"/>
      <c r="S14" s="247"/>
      <c r="T14" s="247"/>
      <c r="U14" s="9"/>
      <c r="Y14" s="8"/>
      <c r="Z14" s="122"/>
      <c r="AA14" s="15"/>
      <c r="AB14" s="17"/>
      <c r="AC14" s="125"/>
      <c r="AD14" s="111"/>
      <c r="AF14" s="165" t="s">
        <v>33</v>
      </c>
      <c r="AG14" s="166" t="s">
        <v>5</v>
      </c>
      <c r="AH14" s="167" t="s">
        <v>23</v>
      </c>
      <c r="AI14" s="166" t="s">
        <v>7</v>
      </c>
      <c r="AJ14" s="240">
        <v>60</v>
      </c>
      <c r="AM14" s="240">
        <v>114</v>
      </c>
      <c r="AO14" s="165" t="s">
        <v>34</v>
      </c>
      <c r="AP14" s="166" t="s">
        <v>5</v>
      </c>
      <c r="AQ14" s="167" t="s">
        <v>25</v>
      </c>
      <c r="AR14" s="166" t="s">
        <v>7</v>
      </c>
      <c r="AS14" s="111"/>
      <c r="AT14" s="120"/>
      <c r="AU14" s="17"/>
      <c r="AV14" s="16"/>
      <c r="AW14" s="114"/>
      <c r="AX14" s="8"/>
      <c r="BJ14" s="8"/>
      <c r="BK14" s="122"/>
      <c r="BL14" s="15"/>
      <c r="BM14" s="17"/>
      <c r="BN14" s="17"/>
      <c r="BO14" s="18"/>
      <c r="BQ14" s="165" t="s">
        <v>35</v>
      </c>
      <c r="BR14" s="166" t="s">
        <v>5</v>
      </c>
      <c r="BS14" s="167" t="s">
        <v>12</v>
      </c>
      <c r="BT14" s="166" t="s">
        <v>7</v>
      </c>
      <c r="BU14" s="240">
        <v>169</v>
      </c>
    </row>
    <row r="15" spans="1:74" ht="6.75" customHeight="1" thickTop="1" thickBot="1" x14ac:dyDescent="0.25">
      <c r="B15" s="241"/>
      <c r="D15" s="165"/>
      <c r="E15" s="166"/>
      <c r="F15" s="167"/>
      <c r="G15" s="166"/>
      <c r="H15" s="8"/>
      <c r="I15" s="15"/>
      <c r="J15" s="115"/>
      <c r="K15" s="16"/>
      <c r="L15" s="114"/>
      <c r="M15" s="8"/>
      <c r="Q15" s="19"/>
      <c r="R15" s="248" t="s">
        <v>381</v>
      </c>
      <c r="S15" s="248"/>
      <c r="T15" s="248"/>
      <c r="U15" s="19"/>
      <c r="Y15" s="8"/>
      <c r="Z15" s="122"/>
      <c r="AA15" s="15"/>
      <c r="AB15" s="115"/>
      <c r="AC15" s="16"/>
      <c r="AD15" s="8"/>
      <c r="AF15" s="165"/>
      <c r="AG15" s="166"/>
      <c r="AH15" s="167"/>
      <c r="AI15" s="166"/>
      <c r="AJ15" s="240"/>
      <c r="AM15" s="240"/>
      <c r="AO15" s="165"/>
      <c r="AP15" s="166"/>
      <c r="AQ15" s="167"/>
      <c r="AR15" s="166"/>
      <c r="AS15" s="8"/>
      <c r="AT15" s="15"/>
      <c r="AU15" s="115"/>
      <c r="AV15" s="16"/>
      <c r="AW15" s="114"/>
      <c r="AX15" s="8"/>
      <c r="BJ15" s="8"/>
      <c r="BK15" s="122"/>
      <c r="BL15" s="15"/>
      <c r="BM15" s="115"/>
      <c r="BN15" s="16"/>
      <c r="BO15" s="11"/>
      <c r="BQ15" s="165"/>
      <c r="BR15" s="166"/>
      <c r="BS15" s="167"/>
      <c r="BT15" s="166"/>
      <c r="BU15" s="240"/>
    </row>
    <row r="16" spans="1:74" ht="6.75" customHeight="1" thickTop="1" x14ac:dyDescent="0.2">
      <c r="B16" s="241">
        <v>6</v>
      </c>
      <c r="D16" s="165" t="s">
        <v>36</v>
      </c>
      <c r="E16" s="166" t="s">
        <v>5</v>
      </c>
      <c r="F16" s="167" t="s">
        <v>37</v>
      </c>
      <c r="G16" s="166" t="s">
        <v>7</v>
      </c>
      <c r="H16" s="8"/>
      <c r="I16" s="8"/>
      <c r="J16" s="118"/>
      <c r="K16" s="8"/>
      <c r="L16" s="114"/>
      <c r="M16" s="8"/>
      <c r="Q16" s="19"/>
      <c r="R16" s="248"/>
      <c r="S16" s="248"/>
      <c r="T16" s="248"/>
      <c r="U16" s="19"/>
      <c r="Y16" s="8"/>
      <c r="Z16" s="122"/>
      <c r="AA16" s="8"/>
      <c r="AB16" s="126"/>
      <c r="AC16" s="8"/>
      <c r="AD16" s="10"/>
      <c r="AF16" s="165" t="s">
        <v>38</v>
      </c>
      <c r="AG16" s="166" t="s">
        <v>5</v>
      </c>
      <c r="AH16" s="167" t="s">
        <v>19</v>
      </c>
      <c r="AI16" s="166" t="s">
        <v>7</v>
      </c>
      <c r="AJ16" s="240">
        <v>61</v>
      </c>
      <c r="AM16" s="240">
        <v>115</v>
      </c>
      <c r="AO16" s="165" t="s">
        <v>39</v>
      </c>
      <c r="AP16" s="166" t="s">
        <v>5</v>
      </c>
      <c r="AQ16" s="167" t="s">
        <v>40</v>
      </c>
      <c r="AR16" s="166" t="s">
        <v>7</v>
      </c>
      <c r="AS16" s="8"/>
      <c r="AT16" s="8"/>
      <c r="AU16" s="118"/>
      <c r="AV16" s="8"/>
      <c r="AW16" s="114"/>
      <c r="AX16" s="8"/>
      <c r="BJ16" s="8"/>
      <c r="BK16" s="122"/>
      <c r="BL16" s="8"/>
      <c r="BM16" s="126"/>
      <c r="BN16" s="8"/>
      <c r="BO16" s="10"/>
      <c r="BQ16" s="165" t="s">
        <v>41</v>
      </c>
      <c r="BR16" s="166" t="s">
        <v>5</v>
      </c>
      <c r="BS16" s="167" t="s">
        <v>42</v>
      </c>
      <c r="BT16" s="166" t="s">
        <v>7</v>
      </c>
      <c r="BU16" s="240">
        <v>170</v>
      </c>
    </row>
    <row r="17" spans="2:73" ht="6.75" customHeight="1" thickBot="1" x14ac:dyDescent="0.25">
      <c r="B17" s="241"/>
      <c r="D17" s="165"/>
      <c r="E17" s="166"/>
      <c r="F17" s="167"/>
      <c r="G17" s="166"/>
      <c r="H17" s="12"/>
      <c r="I17" s="112"/>
      <c r="J17" s="114"/>
      <c r="K17" s="8"/>
      <c r="L17" s="114"/>
      <c r="M17" s="8"/>
      <c r="Q17" s="19"/>
      <c r="R17" s="248"/>
      <c r="S17" s="248"/>
      <c r="T17" s="248"/>
      <c r="U17" s="19"/>
      <c r="Y17" s="8"/>
      <c r="Z17" s="122"/>
      <c r="AA17" s="8"/>
      <c r="AB17" s="122"/>
      <c r="AC17" s="117"/>
      <c r="AD17" s="14"/>
      <c r="AF17" s="165"/>
      <c r="AG17" s="166"/>
      <c r="AH17" s="167"/>
      <c r="AI17" s="166"/>
      <c r="AJ17" s="240"/>
      <c r="AM17" s="240"/>
      <c r="AO17" s="165"/>
      <c r="AP17" s="166"/>
      <c r="AQ17" s="167"/>
      <c r="AR17" s="166"/>
      <c r="AS17" s="12"/>
      <c r="AT17" s="112"/>
      <c r="AU17" s="114"/>
      <c r="AV17" s="8"/>
      <c r="AW17" s="114"/>
      <c r="AX17" s="8"/>
      <c r="BJ17" s="8"/>
      <c r="BK17" s="122"/>
      <c r="BL17" s="8"/>
      <c r="BM17" s="122"/>
      <c r="BN17" s="117"/>
      <c r="BO17" s="14"/>
      <c r="BQ17" s="165"/>
      <c r="BR17" s="166"/>
      <c r="BS17" s="167"/>
      <c r="BT17" s="166"/>
      <c r="BU17" s="240"/>
    </row>
    <row r="18" spans="2:73" ht="6.75" customHeight="1" thickTop="1" thickBot="1" x14ac:dyDescent="0.25">
      <c r="B18" s="241">
        <v>7</v>
      </c>
      <c r="D18" s="165" t="s">
        <v>43</v>
      </c>
      <c r="E18" s="166" t="s">
        <v>5</v>
      </c>
      <c r="F18" s="167" t="s">
        <v>30</v>
      </c>
      <c r="G18" s="166" t="s">
        <v>7</v>
      </c>
      <c r="H18" s="111"/>
      <c r="I18" s="118"/>
      <c r="J18" s="8"/>
      <c r="K18" s="8"/>
      <c r="L18" s="114"/>
      <c r="M18" s="8"/>
      <c r="Q18" s="19"/>
      <c r="R18" s="248"/>
      <c r="S18" s="248"/>
      <c r="T18" s="248"/>
      <c r="U18" s="19"/>
      <c r="Y18" s="8"/>
      <c r="Z18" s="122"/>
      <c r="AA18" s="8"/>
      <c r="AB18" s="8"/>
      <c r="AC18" s="126"/>
      <c r="AD18" s="111"/>
      <c r="AF18" s="165" t="s">
        <v>44</v>
      </c>
      <c r="AG18" s="166" t="s">
        <v>5</v>
      </c>
      <c r="AH18" s="167" t="s">
        <v>45</v>
      </c>
      <c r="AI18" s="166" t="s">
        <v>7</v>
      </c>
      <c r="AJ18" s="240">
        <v>62</v>
      </c>
      <c r="AM18" s="240">
        <v>116</v>
      </c>
      <c r="AO18" s="165" t="s">
        <v>46</v>
      </c>
      <c r="AP18" s="166" t="s">
        <v>5</v>
      </c>
      <c r="AQ18" s="167" t="s">
        <v>47</v>
      </c>
      <c r="AR18" s="166" t="s">
        <v>7</v>
      </c>
      <c r="AS18" s="111"/>
      <c r="AT18" s="118"/>
      <c r="AU18" s="8"/>
      <c r="AV18" s="8"/>
      <c r="AW18" s="114"/>
      <c r="AX18" s="8"/>
      <c r="BJ18" s="8"/>
      <c r="BK18" s="122"/>
      <c r="BL18" s="8"/>
      <c r="BM18" s="8"/>
      <c r="BN18" s="126"/>
      <c r="BO18" s="111"/>
      <c r="BQ18" s="165" t="s">
        <v>48</v>
      </c>
      <c r="BR18" s="166" t="s">
        <v>5</v>
      </c>
      <c r="BS18" s="167" t="s">
        <v>49</v>
      </c>
      <c r="BT18" s="166" t="s">
        <v>7</v>
      </c>
      <c r="BU18" s="240">
        <v>171</v>
      </c>
    </row>
    <row r="19" spans="2:73" ht="6.75" customHeight="1" thickTop="1" thickBot="1" x14ac:dyDescent="0.25">
      <c r="B19" s="241"/>
      <c r="D19" s="165"/>
      <c r="E19" s="166"/>
      <c r="F19" s="167"/>
      <c r="G19" s="166"/>
      <c r="H19" s="8"/>
      <c r="I19" s="8"/>
      <c r="J19" s="8"/>
      <c r="K19" s="8"/>
      <c r="L19" s="113"/>
      <c r="M19" s="8"/>
      <c r="Q19" s="19"/>
      <c r="R19" s="248"/>
      <c r="S19" s="248"/>
      <c r="T19" s="248"/>
      <c r="U19" s="19"/>
      <c r="Y19" s="8"/>
      <c r="Z19" s="121"/>
      <c r="AA19" s="8"/>
      <c r="AB19" s="8"/>
      <c r="AC19" s="8"/>
      <c r="AD19" s="8"/>
      <c r="AF19" s="165"/>
      <c r="AG19" s="166"/>
      <c r="AH19" s="167"/>
      <c r="AI19" s="166"/>
      <c r="AJ19" s="240"/>
      <c r="AM19" s="240"/>
      <c r="AO19" s="165"/>
      <c r="AP19" s="166"/>
      <c r="AQ19" s="167"/>
      <c r="AR19" s="166"/>
      <c r="AS19" s="8"/>
      <c r="AT19" s="8"/>
      <c r="AU19" s="8"/>
      <c r="AV19" s="8"/>
      <c r="AW19" s="113"/>
      <c r="AX19" s="8"/>
      <c r="BJ19" s="8"/>
      <c r="BK19" s="121"/>
      <c r="BL19" s="8"/>
      <c r="BM19" s="8"/>
      <c r="BN19" s="8"/>
      <c r="BO19" s="8"/>
      <c r="BQ19" s="165"/>
      <c r="BR19" s="166"/>
      <c r="BS19" s="167"/>
      <c r="BT19" s="166"/>
      <c r="BU19" s="240"/>
    </row>
    <row r="20" spans="2:73" ht="6.75" customHeight="1" thickTop="1" thickBot="1" x14ac:dyDescent="0.25">
      <c r="B20" s="241">
        <v>8</v>
      </c>
      <c r="D20" s="165" t="s">
        <v>50</v>
      </c>
      <c r="E20" s="166" t="s">
        <v>5</v>
      </c>
      <c r="F20" s="167" t="s">
        <v>45</v>
      </c>
      <c r="G20" s="166" t="s">
        <v>7</v>
      </c>
      <c r="H20" s="111"/>
      <c r="I20" s="111"/>
      <c r="J20" s="8"/>
      <c r="K20" s="8"/>
      <c r="L20" s="56"/>
      <c r="M20" s="114"/>
      <c r="Q20" s="19"/>
      <c r="R20" s="248"/>
      <c r="S20" s="248"/>
      <c r="T20" s="248"/>
      <c r="U20" s="19"/>
      <c r="Y20" s="122"/>
      <c r="Z20" s="15"/>
      <c r="AA20" s="16"/>
      <c r="AB20" s="8"/>
      <c r="AC20" s="10"/>
      <c r="AD20" s="10"/>
      <c r="AF20" s="165" t="s">
        <v>51</v>
      </c>
      <c r="AG20" s="166" t="s">
        <v>5</v>
      </c>
      <c r="AH20" s="167" t="s">
        <v>52</v>
      </c>
      <c r="AI20" s="166" t="s">
        <v>7</v>
      </c>
      <c r="AJ20" s="240">
        <v>63</v>
      </c>
      <c r="AM20" s="240">
        <v>117</v>
      </c>
      <c r="AO20" s="165" t="s">
        <v>53</v>
      </c>
      <c r="AP20" s="166" t="s">
        <v>5</v>
      </c>
      <c r="AQ20" s="167" t="s">
        <v>19</v>
      </c>
      <c r="AR20" s="166" t="s">
        <v>7</v>
      </c>
      <c r="AS20" s="111"/>
      <c r="AT20" s="111"/>
      <c r="AU20" s="8"/>
      <c r="AV20" s="15"/>
      <c r="AW20" s="16"/>
      <c r="AX20" s="114"/>
      <c r="BJ20" s="8"/>
      <c r="BK20" s="17"/>
      <c r="BL20" s="16"/>
      <c r="BM20" s="8"/>
      <c r="BN20" s="8"/>
      <c r="BO20" s="10"/>
      <c r="BQ20" s="165" t="s">
        <v>54</v>
      </c>
      <c r="BR20" s="166" t="s">
        <v>5</v>
      </c>
      <c r="BS20" s="167" t="s">
        <v>55</v>
      </c>
      <c r="BT20" s="166" t="s">
        <v>7</v>
      </c>
      <c r="BU20" s="240">
        <v>172</v>
      </c>
    </row>
    <row r="21" spans="2:73" ht="6.75" customHeight="1" thickTop="1" thickBot="1" x14ac:dyDescent="0.25">
      <c r="B21" s="241"/>
      <c r="D21" s="165"/>
      <c r="E21" s="166"/>
      <c r="F21" s="167"/>
      <c r="G21" s="166"/>
      <c r="H21" s="8"/>
      <c r="I21" s="8"/>
      <c r="J21" s="113"/>
      <c r="K21" s="8"/>
      <c r="L21" s="56"/>
      <c r="M21" s="114"/>
      <c r="Q21" s="19"/>
      <c r="R21" s="248"/>
      <c r="S21" s="248"/>
      <c r="T21" s="248"/>
      <c r="U21" s="19"/>
      <c r="Y21" s="122"/>
      <c r="Z21" s="15"/>
      <c r="AA21" s="16"/>
      <c r="AB21" s="117"/>
      <c r="AC21" s="14"/>
      <c r="AD21" s="11"/>
      <c r="AF21" s="165"/>
      <c r="AG21" s="166"/>
      <c r="AH21" s="167"/>
      <c r="AI21" s="166"/>
      <c r="AJ21" s="240"/>
      <c r="AM21" s="240"/>
      <c r="AO21" s="165"/>
      <c r="AP21" s="166"/>
      <c r="AQ21" s="167"/>
      <c r="AR21" s="166"/>
      <c r="AS21" s="8"/>
      <c r="AT21" s="8"/>
      <c r="AU21" s="113"/>
      <c r="AV21" s="15"/>
      <c r="AW21" s="16"/>
      <c r="AX21" s="114"/>
      <c r="BJ21" s="8"/>
      <c r="BK21" s="17"/>
      <c r="BL21" s="16"/>
      <c r="BM21" s="8"/>
      <c r="BN21" s="117"/>
      <c r="BO21" s="14"/>
      <c r="BQ21" s="165"/>
      <c r="BR21" s="166"/>
      <c r="BS21" s="167"/>
      <c r="BT21" s="166"/>
      <c r="BU21" s="240"/>
    </row>
    <row r="22" spans="2:73" ht="6.75" customHeight="1" thickTop="1" thickBot="1" x14ac:dyDescent="0.25">
      <c r="B22" s="241">
        <v>9</v>
      </c>
      <c r="D22" s="165" t="s">
        <v>56</v>
      </c>
      <c r="E22" s="166" t="s">
        <v>5</v>
      </c>
      <c r="F22" s="167" t="s">
        <v>29</v>
      </c>
      <c r="G22" s="166" t="s">
        <v>7</v>
      </c>
      <c r="H22" s="8"/>
      <c r="I22" s="15"/>
      <c r="J22" s="17"/>
      <c r="K22" s="16"/>
      <c r="L22" s="56"/>
      <c r="M22" s="114"/>
      <c r="Q22" s="19"/>
      <c r="R22" s="248"/>
      <c r="S22" s="248"/>
      <c r="T22" s="248"/>
      <c r="U22" s="19"/>
      <c r="Y22" s="122"/>
      <c r="Z22" s="15"/>
      <c r="AA22" s="17"/>
      <c r="AB22" s="125"/>
      <c r="AC22" s="8"/>
      <c r="AD22" s="10"/>
      <c r="AF22" s="165" t="s">
        <v>57</v>
      </c>
      <c r="AG22" s="166" t="s">
        <v>5</v>
      </c>
      <c r="AH22" s="167" t="s">
        <v>14</v>
      </c>
      <c r="AI22" s="166" t="s">
        <v>7</v>
      </c>
      <c r="AJ22" s="240">
        <v>64</v>
      </c>
      <c r="AM22" s="240">
        <v>118</v>
      </c>
      <c r="AO22" s="165" t="s">
        <v>58</v>
      </c>
      <c r="AP22" s="166" t="s">
        <v>5</v>
      </c>
      <c r="AQ22" s="167" t="s">
        <v>42</v>
      </c>
      <c r="AR22" s="166" t="s">
        <v>7</v>
      </c>
      <c r="AS22" s="111"/>
      <c r="AT22" s="15"/>
      <c r="AU22" s="16"/>
      <c r="AV22" s="119"/>
      <c r="AW22" s="16"/>
      <c r="AX22" s="114"/>
      <c r="BJ22" s="8"/>
      <c r="BK22" s="17"/>
      <c r="BL22" s="16"/>
      <c r="BM22" s="122"/>
      <c r="BN22" s="126"/>
      <c r="BO22" s="111"/>
      <c r="BQ22" s="165" t="s">
        <v>59</v>
      </c>
      <c r="BR22" s="166" t="s">
        <v>5</v>
      </c>
      <c r="BS22" s="167" t="s">
        <v>60</v>
      </c>
      <c r="BT22" s="166" t="s">
        <v>7</v>
      </c>
      <c r="BU22" s="240">
        <v>173</v>
      </c>
    </row>
    <row r="23" spans="2:73" ht="6.75" customHeight="1" thickTop="1" thickBot="1" x14ac:dyDescent="0.25">
      <c r="B23" s="241"/>
      <c r="D23" s="165"/>
      <c r="E23" s="166"/>
      <c r="F23" s="167"/>
      <c r="G23" s="166"/>
      <c r="H23" s="12"/>
      <c r="I23" s="115"/>
      <c r="J23" s="17"/>
      <c r="K23" s="16"/>
      <c r="L23" s="56"/>
      <c r="M23" s="114"/>
      <c r="Q23" s="19"/>
      <c r="R23" s="248"/>
      <c r="S23" s="248"/>
      <c r="T23" s="248"/>
      <c r="U23" s="19"/>
      <c r="Y23" s="122"/>
      <c r="Z23" s="15"/>
      <c r="AA23" s="17"/>
      <c r="AB23" s="124"/>
      <c r="AC23" s="117"/>
      <c r="AD23" s="14"/>
      <c r="AF23" s="165"/>
      <c r="AG23" s="166"/>
      <c r="AH23" s="167"/>
      <c r="AI23" s="166"/>
      <c r="AJ23" s="240"/>
      <c r="AM23" s="240"/>
      <c r="AO23" s="165"/>
      <c r="AP23" s="166"/>
      <c r="AQ23" s="167"/>
      <c r="AR23" s="166"/>
      <c r="AS23" s="8"/>
      <c r="AT23" s="116"/>
      <c r="AU23" s="16"/>
      <c r="AV23" s="119"/>
      <c r="AW23" s="16"/>
      <c r="AX23" s="114"/>
      <c r="BJ23" s="8"/>
      <c r="BK23" s="17"/>
      <c r="BL23" s="16"/>
      <c r="BM23" s="121"/>
      <c r="BN23" s="8"/>
      <c r="BO23" s="8"/>
      <c r="BQ23" s="165"/>
      <c r="BR23" s="166"/>
      <c r="BS23" s="167"/>
      <c r="BT23" s="166"/>
      <c r="BU23" s="240"/>
    </row>
    <row r="24" spans="2:73" ht="6.75" customHeight="1" thickTop="1" thickBot="1" x14ac:dyDescent="0.25">
      <c r="B24" s="241">
        <v>10</v>
      </c>
      <c r="D24" s="165" t="s">
        <v>61</v>
      </c>
      <c r="E24" s="166" t="s">
        <v>5</v>
      </c>
      <c r="F24" s="167" t="s">
        <v>15</v>
      </c>
      <c r="G24" s="166" t="s">
        <v>7</v>
      </c>
      <c r="H24" s="111"/>
      <c r="I24" s="118"/>
      <c r="J24" s="15"/>
      <c r="K24" s="16"/>
      <c r="L24" s="56"/>
      <c r="M24" s="114"/>
      <c r="Q24" s="19"/>
      <c r="R24" s="248"/>
      <c r="S24" s="248"/>
      <c r="T24" s="248"/>
      <c r="U24" s="19"/>
      <c r="Y24" s="122"/>
      <c r="Z24" s="15"/>
      <c r="AA24" s="17"/>
      <c r="AB24" s="16"/>
      <c r="AC24" s="126"/>
      <c r="AD24" s="111"/>
      <c r="AF24" s="165" t="s">
        <v>62</v>
      </c>
      <c r="AG24" s="166" t="s">
        <v>5</v>
      </c>
      <c r="AH24" s="167" t="s">
        <v>47</v>
      </c>
      <c r="AI24" s="166" t="s">
        <v>7</v>
      </c>
      <c r="AJ24" s="240">
        <v>65</v>
      </c>
      <c r="AM24" s="240">
        <v>119</v>
      </c>
      <c r="AO24" s="165" t="s">
        <v>63</v>
      </c>
      <c r="AP24" s="166" t="s">
        <v>5</v>
      </c>
      <c r="AQ24" s="167" t="s">
        <v>64</v>
      </c>
      <c r="AR24" s="166" t="s">
        <v>7</v>
      </c>
      <c r="AS24" s="13"/>
      <c r="AT24" s="8"/>
      <c r="AU24" s="8"/>
      <c r="AV24" s="119"/>
      <c r="AW24" s="16"/>
      <c r="AX24" s="114"/>
      <c r="BJ24" s="8"/>
      <c r="BK24" s="17"/>
      <c r="BL24" s="17"/>
      <c r="BM24" s="17"/>
      <c r="BN24" s="16"/>
      <c r="BO24" s="10"/>
      <c r="BQ24" s="165" t="s">
        <v>65</v>
      </c>
      <c r="BR24" s="166" t="s">
        <v>5</v>
      </c>
      <c r="BS24" s="167" t="s">
        <v>14</v>
      </c>
      <c r="BT24" s="166" t="s">
        <v>7</v>
      </c>
      <c r="BU24" s="240">
        <v>174</v>
      </c>
    </row>
    <row r="25" spans="2:73" ht="6.75" customHeight="1" thickTop="1" thickBot="1" x14ac:dyDescent="0.25">
      <c r="B25" s="241"/>
      <c r="D25" s="165"/>
      <c r="E25" s="166"/>
      <c r="F25" s="167"/>
      <c r="G25" s="166"/>
      <c r="H25" s="8"/>
      <c r="I25" s="8"/>
      <c r="J25" s="15"/>
      <c r="K25" s="128"/>
      <c r="L25" s="56"/>
      <c r="M25" s="114"/>
      <c r="Q25" s="19"/>
      <c r="R25" s="248"/>
      <c r="S25" s="248"/>
      <c r="T25" s="248"/>
      <c r="U25" s="19"/>
      <c r="Y25" s="122"/>
      <c r="Z25" s="15"/>
      <c r="AA25" s="115"/>
      <c r="AB25" s="16"/>
      <c r="AC25" s="8"/>
      <c r="AD25" s="8"/>
      <c r="AF25" s="165"/>
      <c r="AG25" s="166"/>
      <c r="AH25" s="167"/>
      <c r="AI25" s="166"/>
      <c r="AJ25" s="240"/>
      <c r="AM25" s="240"/>
      <c r="AO25" s="165"/>
      <c r="AP25" s="166"/>
      <c r="AQ25" s="167"/>
      <c r="AR25" s="166"/>
      <c r="AS25" s="8"/>
      <c r="AT25" s="8"/>
      <c r="AU25" s="8"/>
      <c r="AV25" s="116"/>
      <c r="AW25" s="16"/>
      <c r="AX25" s="114"/>
      <c r="BJ25" s="8"/>
      <c r="BK25" s="17"/>
      <c r="BL25" s="17"/>
      <c r="BM25" s="17"/>
      <c r="BN25" s="115"/>
      <c r="BO25" s="14"/>
      <c r="BQ25" s="165"/>
      <c r="BR25" s="166"/>
      <c r="BS25" s="167"/>
      <c r="BT25" s="166"/>
      <c r="BU25" s="240"/>
    </row>
    <row r="26" spans="2:73" ht="6.75" customHeight="1" thickTop="1" thickBot="1" x14ac:dyDescent="0.25">
      <c r="B26" s="241">
        <v>11</v>
      </c>
      <c r="D26" s="165" t="s">
        <v>66</v>
      </c>
      <c r="E26" s="166" t="s">
        <v>5</v>
      </c>
      <c r="F26" s="167" t="s">
        <v>25</v>
      </c>
      <c r="G26" s="166" t="s">
        <v>7</v>
      </c>
      <c r="H26" s="111"/>
      <c r="I26" s="8"/>
      <c r="J26" s="8"/>
      <c r="K26" s="118"/>
      <c r="L26" s="8"/>
      <c r="M26" s="114"/>
      <c r="Q26" s="19"/>
      <c r="R26" s="248"/>
      <c r="S26" s="248"/>
      <c r="T26" s="248"/>
      <c r="U26" s="19"/>
      <c r="Y26" s="122"/>
      <c r="Z26" s="8"/>
      <c r="AA26" s="126"/>
      <c r="AB26" s="8"/>
      <c r="AC26" s="8"/>
      <c r="AD26" s="111"/>
      <c r="AF26" s="165" t="s">
        <v>67</v>
      </c>
      <c r="AG26" s="166" t="s">
        <v>5</v>
      </c>
      <c r="AH26" s="167" t="s">
        <v>15</v>
      </c>
      <c r="AI26" s="166" t="s">
        <v>7</v>
      </c>
      <c r="AJ26" s="240">
        <v>66</v>
      </c>
      <c r="AM26" s="240">
        <v>120</v>
      </c>
      <c r="AO26" s="165" t="s">
        <v>68</v>
      </c>
      <c r="AP26" s="166" t="s">
        <v>5</v>
      </c>
      <c r="AQ26" s="167" t="s">
        <v>14</v>
      </c>
      <c r="AR26" s="166" t="s">
        <v>7</v>
      </c>
      <c r="AS26" s="111"/>
      <c r="AT26" s="8"/>
      <c r="AU26" s="15"/>
      <c r="AV26" s="8"/>
      <c r="AW26" s="8"/>
      <c r="AX26" s="114"/>
      <c r="BJ26" s="8"/>
      <c r="BK26" s="17"/>
      <c r="BL26" s="17"/>
      <c r="BM26" s="16"/>
      <c r="BN26" s="126"/>
      <c r="BO26" s="111"/>
      <c r="BQ26" s="165" t="s">
        <v>69</v>
      </c>
      <c r="BR26" s="166" t="s">
        <v>5</v>
      </c>
      <c r="BS26" s="167" t="s">
        <v>23</v>
      </c>
      <c r="BT26" s="166" t="s">
        <v>7</v>
      </c>
      <c r="BU26" s="240">
        <v>175</v>
      </c>
    </row>
    <row r="27" spans="2:73" ht="6.75" customHeight="1" thickTop="1" thickBot="1" x14ac:dyDescent="0.25">
      <c r="B27" s="241"/>
      <c r="D27" s="165"/>
      <c r="E27" s="166"/>
      <c r="F27" s="167"/>
      <c r="G27" s="166"/>
      <c r="H27" s="8"/>
      <c r="I27" s="113"/>
      <c r="J27" s="8"/>
      <c r="K27" s="114"/>
      <c r="L27" s="8"/>
      <c r="M27" s="114"/>
      <c r="Q27" s="19"/>
      <c r="R27" s="248"/>
      <c r="S27" s="248"/>
      <c r="T27" s="248"/>
      <c r="U27" s="19"/>
      <c r="Y27" s="122"/>
      <c r="Z27" s="8"/>
      <c r="AA27" s="122"/>
      <c r="AB27" s="8"/>
      <c r="AC27" s="121"/>
      <c r="AD27" s="8"/>
      <c r="AF27" s="165"/>
      <c r="AG27" s="166"/>
      <c r="AH27" s="167"/>
      <c r="AI27" s="166"/>
      <c r="AJ27" s="240"/>
      <c r="AM27" s="240"/>
      <c r="AO27" s="165"/>
      <c r="AP27" s="166"/>
      <c r="AQ27" s="167"/>
      <c r="AR27" s="166"/>
      <c r="AS27" s="8"/>
      <c r="AT27" s="113"/>
      <c r="AU27" s="15"/>
      <c r="AV27" s="8"/>
      <c r="AW27" s="8"/>
      <c r="AX27" s="114"/>
      <c r="BJ27" s="8"/>
      <c r="BK27" s="17"/>
      <c r="BL27" s="115"/>
      <c r="BM27" s="16"/>
      <c r="BN27" s="8"/>
      <c r="BO27" s="8"/>
      <c r="BQ27" s="165"/>
      <c r="BR27" s="166"/>
      <c r="BS27" s="167"/>
      <c r="BT27" s="166"/>
      <c r="BU27" s="240"/>
    </row>
    <row r="28" spans="2:73" ht="6.75" customHeight="1" thickTop="1" x14ac:dyDescent="0.2">
      <c r="B28" s="241">
        <v>12</v>
      </c>
      <c r="D28" s="165" t="s">
        <v>70</v>
      </c>
      <c r="E28" s="166" t="s">
        <v>5</v>
      </c>
      <c r="F28" s="167" t="s">
        <v>64</v>
      </c>
      <c r="G28" s="166" t="s">
        <v>7</v>
      </c>
      <c r="H28" s="13"/>
      <c r="I28" s="17"/>
      <c r="J28" s="16"/>
      <c r="K28" s="114"/>
      <c r="L28" s="8"/>
      <c r="M28" s="114"/>
      <c r="Q28" s="19"/>
      <c r="R28" s="248"/>
      <c r="S28" s="248"/>
      <c r="T28" s="248"/>
      <c r="U28" s="19"/>
      <c r="Y28" s="122"/>
      <c r="Z28" s="8"/>
      <c r="AA28" s="122"/>
      <c r="AB28" s="15"/>
      <c r="AC28" s="17"/>
      <c r="AD28" s="18"/>
      <c r="AF28" s="165" t="s">
        <v>31</v>
      </c>
      <c r="AG28" s="166" t="s">
        <v>5</v>
      </c>
      <c r="AH28" s="167" t="s">
        <v>55</v>
      </c>
      <c r="AI28" s="166" t="s">
        <v>7</v>
      </c>
      <c r="AJ28" s="240">
        <v>67</v>
      </c>
      <c r="AM28" s="240">
        <v>121</v>
      </c>
      <c r="AO28" s="165" t="s">
        <v>71</v>
      </c>
      <c r="AP28" s="166" t="s">
        <v>5</v>
      </c>
      <c r="AQ28" s="167" t="s">
        <v>49</v>
      </c>
      <c r="AR28" s="166" t="s">
        <v>7</v>
      </c>
      <c r="AS28" s="13"/>
      <c r="AT28" s="17"/>
      <c r="AU28" s="17"/>
      <c r="AV28" s="8"/>
      <c r="AW28" s="8"/>
      <c r="AX28" s="114"/>
      <c r="BJ28" s="8"/>
      <c r="BK28" s="16"/>
      <c r="BL28" s="126"/>
      <c r="BM28" s="8"/>
      <c r="BN28" s="8"/>
      <c r="BO28" s="10"/>
      <c r="BQ28" s="165" t="s">
        <v>72</v>
      </c>
      <c r="BR28" s="166" t="s">
        <v>5</v>
      </c>
      <c r="BS28" s="167" t="s">
        <v>73</v>
      </c>
      <c r="BT28" s="166" t="s">
        <v>7</v>
      </c>
      <c r="BU28" s="240">
        <v>176</v>
      </c>
    </row>
    <row r="29" spans="2:73" ht="6.75" customHeight="1" thickBot="1" x14ac:dyDescent="0.25">
      <c r="B29" s="241"/>
      <c r="D29" s="165"/>
      <c r="E29" s="166"/>
      <c r="F29" s="167"/>
      <c r="G29" s="166"/>
      <c r="H29" s="8"/>
      <c r="I29" s="15"/>
      <c r="J29" s="112"/>
      <c r="K29" s="114"/>
      <c r="L29" s="8"/>
      <c r="M29" s="114"/>
      <c r="Q29" s="19"/>
      <c r="R29" s="248"/>
      <c r="S29" s="248"/>
      <c r="T29" s="248"/>
      <c r="U29" s="19"/>
      <c r="Y29" s="122"/>
      <c r="Z29" s="8"/>
      <c r="AA29" s="122"/>
      <c r="AB29" s="117"/>
      <c r="AC29" s="16"/>
      <c r="AD29" s="11"/>
      <c r="AF29" s="165"/>
      <c r="AG29" s="166"/>
      <c r="AH29" s="167"/>
      <c r="AI29" s="166"/>
      <c r="AJ29" s="240"/>
      <c r="AM29" s="240"/>
      <c r="AO29" s="165"/>
      <c r="AP29" s="166"/>
      <c r="AQ29" s="167"/>
      <c r="AR29" s="166"/>
      <c r="AS29" s="8"/>
      <c r="AT29" s="15"/>
      <c r="AU29" s="115"/>
      <c r="AV29" s="8"/>
      <c r="AW29" s="8"/>
      <c r="AX29" s="114"/>
      <c r="BJ29" s="8"/>
      <c r="BK29" s="16"/>
      <c r="BL29" s="122"/>
      <c r="BM29" s="8"/>
      <c r="BN29" s="117"/>
      <c r="BO29" s="14"/>
      <c r="BQ29" s="165"/>
      <c r="BR29" s="166"/>
      <c r="BS29" s="167"/>
      <c r="BT29" s="166"/>
      <c r="BU29" s="240"/>
    </row>
    <row r="30" spans="2:73" ht="6.75" customHeight="1" thickTop="1" thickBot="1" x14ac:dyDescent="0.25">
      <c r="B30" s="241">
        <v>13</v>
      </c>
      <c r="D30" s="165" t="s">
        <v>74</v>
      </c>
      <c r="E30" s="166" t="s">
        <v>5</v>
      </c>
      <c r="F30" s="167" t="s">
        <v>60</v>
      </c>
      <c r="G30" s="166" t="s">
        <v>7</v>
      </c>
      <c r="H30" s="111"/>
      <c r="I30" s="111"/>
      <c r="J30" s="118"/>
      <c r="K30" s="8"/>
      <c r="L30" s="8"/>
      <c r="M30" s="114"/>
      <c r="Q30" s="19"/>
      <c r="R30" s="248"/>
      <c r="S30" s="248"/>
      <c r="T30" s="248"/>
      <c r="U30" s="19"/>
      <c r="Y30" s="122"/>
      <c r="Z30" s="8"/>
      <c r="AA30" s="8"/>
      <c r="AB30" s="126"/>
      <c r="AC30" s="111"/>
      <c r="AD30" s="111"/>
      <c r="AF30" s="165" t="s">
        <v>75</v>
      </c>
      <c r="AG30" s="166" t="s">
        <v>5</v>
      </c>
      <c r="AH30" s="167" t="s">
        <v>73</v>
      </c>
      <c r="AI30" s="166" t="s">
        <v>7</v>
      </c>
      <c r="AJ30" s="240">
        <v>68</v>
      </c>
      <c r="AM30" s="240">
        <v>122</v>
      </c>
      <c r="AO30" s="165" t="s">
        <v>76</v>
      </c>
      <c r="AP30" s="166" t="s">
        <v>5</v>
      </c>
      <c r="AQ30" s="167" t="s">
        <v>55</v>
      </c>
      <c r="AR30" s="166" t="s">
        <v>7</v>
      </c>
      <c r="AS30" s="111"/>
      <c r="AT30" s="111"/>
      <c r="AU30" s="118"/>
      <c r="AV30" s="8"/>
      <c r="AW30" s="8"/>
      <c r="AX30" s="114"/>
      <c r="BJ30" s="8"/>
      <c r="BK30" s="16"/>
      <c r="BL30" s="122"/>
      <c r="BM30" s="15"/>
      <c r="BN30" s="125"/>
      <c r="BO30" s="111"/>
      <c r="BQ30" s="165" t="s">
        <v>77</v>
      </c>
      <c r="BR30" s="166" t="s">
        <v>5</v>
      </c>
      <c r="BS30" s="167" t="s">
        <v>15</v>
      </c>
      <c r="BT30" s="166" t="s">
        <v>7</v>
      </c>
      <c r="BU30" s="240">
        <v>177</v>
      </c>
    </row>
    <row r="31" spans="2:73" ht="6.75" customHeight="1" thickTop="1" thickBot="1" x14ac:dyDescent="0.25">
      <c r="B31" s="241"/>
      <c r="D31" s="165"/>
      <c r="E31" s="166"/>
      <c r="F31" s="167"/>
      <c r="G31" s="166"/>
      <c r="H31" s="8"/>
      <c r="I31" s="8"/>
      <c r="J31" s="8"/>
      <c r="K31" s="8"/>
      <c r="L31" s="8"/>
      <c r="M31" s="113"/>
      <c r="Q31" s="19"/>
      <c r="R31" s="248"/>
      <c r="S31" s="248"/>
      <c r="T31" s="248"/>
      <c r="U31" s="19"/>
      <c r="Y31" s="121"/>
      <c r="Z31" s="8"/>
      <c r="AA31" s="8"/>
      <c r="AB31" s="8"/>
      <c r="AC31" s="8"/>
      <c r="AD31" s="8"/>
      <c r="AF31" s="165"/>
      <c r="AG31" s="166"/>
      <c r="AH31" s="167"/>
      <c r="AI31" s="166"/>
      <c r="AJ31" s="240"/>
      <c r="AM31" s="240"/>
      <c r="AO31" s="165"/>
      <c r="AP31" s="166"/>
      <c r="AQ31" s="167"/>
      <c r="AR31" s="166"/>
      <c r="AS31" s="8"/>
      <c r="AT31" s="8"/>
      <c r="AU31" s="8"/>
      <c r="AV31" s="8"/>
      <c r="AW31" s="8"/>
      <c r="AX31" s="113"/>
      <c r="BJ31" s="8"/>
      <c r="BK31" s="16"/>
      <c r="BL31" s="122"/>
      <c r="BM31" s="117"/>
      <c r="BN31" s="16"/>
      <c r="BO31" s="8"/>
      <c r="BQ31" s="165"/>
      <c r="BR31" s="166"/>
      <c r="BS31" s="167"/>
      <c r="BT31" s="166"/>
      <c r="BU31" s="240"/>
    </row>
    <row r="32" spans="2:73" ht="6.75" customHeight="1" thickTop="1" thickBot="1" x14ac:dyDescent="0.25">
      <c r="B32" s="241">
        <v>14</v>
      </c>
      <c r="D32" s="165" t="s">
        <v>78</v>
      </c>
      <c r="E32" s="166" t="s">
        <v>5</v>
      </c>
      <c r="F32" s="167" t="s">
        <v>55</v>
      </c>
      <c r="G32" s="166" t="s">
        <v>7</v>
      </c>
      <c r="H32" s="111"/>
      <c r="I32" s="111"/>
      <c r="J32" s="8"/>
      <c r="K32" s="8"/>
      <c r="L32" s="15"/>
      <c r="M32" s="16"/>
      <c r="N32" s="133"/>
      <c r="Q32" s="19"/>
      <c r="R32" s="248"/>
      <c r="S32" s="248"/>
      <c r="T32" s="248"/>
      <c r="U32" s="19"/>
      <c r="X32" s="130"/>
      <c r="Y32" s="15"/>
      <c r="Z32" s="16"/>
      <c r="AA32" s="8"/>
      <c r="AB32" s="8"/>
      <c r="AC32" s="111"/>
      <c r="AD32" s="111"/>
      <c r="AF32" s="165" t="s">
        <v>79</v>
      </c>
      <c r="AG32" s="166" t="s">
        <v>5</v>
      </c>
      <c r="AH32" s="167" t="s">
        <v>23</v>
      </c>
      <c r="AI32" s="166" t="s">
        <v>7</v>
      </c>
      <c r="AJ32" s="240">
        <v>69</v>
      </c>
      <c r="AM32" s="240">
        <v>123</v>
      </c>
      <c r="AO32" s="165" t="s">
        <v>48</v>
      </c>
      <c r="AP32" s="166" t="s">
        <v>5</v>
      </c>
      <c r="AQ32" s="167" t="s">
        <v>37</v>
      </c>
      <c r="AR32" s="166" t="s">
        <v>7</v>
      </c>
      <c r="AS32" s="111"/>
      <c r="AT32" s="111"/>
      <c r="AU32" s="8"/>
      <c r="AV32" s="8"/>
      <c r="AW32" s="15"/>
      <c r="AX32" s="16"/>
      <c r="AY32" s="133"/>
      <c r="BJ32" s="8"/>
      <c r="BK32" s="16"/>
      <c r="BL32" s="8"/>
      <c r="BM32" s="126"/>
      <c r="BN32" s="111"/>
      <c r="BO32" s="111"/>
      <c r="BQ32" s="165" t="s">
        <v>80</v>
      </c>
      <c r="BR32" s="166" t="s">
        <v>5</v>
      </c>
      <c r="BS32" s="167" t="s">
        <v>19</v>
      </c>
      <c r="BT32" s="166" t="s">
        <v>7</v>
      </c>
      <c r="BU32" s="240">
        <v>178</v>
      </c>
    </row>
    <row r="33" spans="2:73" ht="6.75" customHeight="1" thickTop="1" thickBot="1" x14ac:dyDescent="0.25">
      <c r="B33" s="241"/>
      <c r="D33" s="165"/>
      <c r="E33" s="166"/>
      <c r="F33" s="167"/>
      <c r="G33" s="166"/>
      <c r="H33" s="8"/>
      <c r="I33" s="8"/>
      <c r="J33" s="113"/>
      <c r="K33" s="8"/>
      <c r="L33" s="15"/>
      <c r="M33" s="16"/>
      <c r="N33" s="133"/>
      <c r="Q33" s="19"/>
      <c r="R33" s="248"/>
      <c r="S33" s="248"/>
      <c r="T33" s="248"/>
      <c r="U33" s="19"/>
      <c r="X33" s="130"/>
      <c r="Y33" s="15"/>
      <c r="Z33" s="16"/>
      <c r="AA33" s="8"/>
      <c r="AB33" s="121"/>
      <c r="AC33" s="8"/>
      <c r="AD33" s="8"/>
      <c r="AF33" s="165"/>
      <c r="AG33" s="166"/>
      <c r="AH33" s="167"/>
      <c r="AI33" s="166"/>
      <c r="AJ33" s="240"/>
      <c r="AM33" s="240"/>
      <c r="AO33" s="165"/>
      <c r="AP33" s="166"/>
      <c r="AQ33" s="167"/>
      <c r="AR33" s="166"/>
      <c r="AS33" s="8"/>
      <c r="AT33" s="8"/>
      <c r="AU33" s="113"/>
      <c r="AV33" s="8"/>
      <c r="AW33" s="15"/>
      <c r="AX33" s="16"/>
      <c r="AY33" s="133"/>
      <c r="BJ33" s="117"/>
      <c r="BK33" s="16"/>
      <c r="BL33" s="8"/>
      <c r="BM33" s="8"/>
      <c r="BN33" s="8"/>
      <c r="BO33" s="8"/>
      <c r="BQ33" s="165"/>
      <c r="BR33" s="166"/>
      <c r="BS33" s="167"/>
      <c r="BT33" s="166"/>
      <c r="BU33" s="240"/>
    </row>
    <row r="34" spans="2:73" ht="6.75" customHeight="1" thickTop="1" thickBot="1" x14ac:dyDescent="0.25">
      <c r="B34" s="241">
        <v>15</v>
      </c>
      <c r="D34" s="165" t="s">
        <v>81</v>
      </c>
      <c r="E34" s="166" t="s">
        <v>5</v>
      </c>
      <c r="F34" s="167" t="s">
        <v>15</v>
      </c>
      <c r="G34" s="166" t="s">
        <v>7</v>
      </c>
      <c r="H34" s="8"/>
      <c r="I34" s="15"/>
      <c r="J34" s="16"/>
      <c r="K34" s="114"/>
      <c r="L34" s="15"/>
      <c r="M34" s="16"/>
      <c r="N34" s="133"/>
      <c r="Q34" s="19"/>
      <c r="R34" s="248"/>
      <c r="S34" s="248"/>
      <c r="T34" s="248"/>
      <c r="U34" s="19"/>
      <c r="X34" s="130"/>
      <c r="Y34" s="15"/>
      <c r="Z34" s="16"/>
      <c r="AA34" s="122"/>
      <c r="AB34" s="15"/>
      <c r="AC34" s="16"/>
      <c r="AD34" s="111"/>
      <c r="AF34" s="165" t="s">
        <v>82</v>
      </c>
      <c r="AG34" s="166" t="s">
        <v>5</v>
      </c>
      <c r="AH34" s="167" t="s">
        <v>15</v>
      </c>
      <c r="AI34" s="166" t="s">
        <v>7</v>
      </c>
      <c r="AJ34" s="240">
        <v>70</v>
      </c>
      <c r="AM34" s="240">
        <v>124</v>
      </c>
      <c r="AO34" s="165" t="s">
        <v>83</v>
      </c>
      <c r="AP34" s="166" t="s">
        <v>5</v>
      </c>
      <c r="AQ34" s="167" t="s">
        <v>55</v>
      </c>
      <c r="AR34" s="166" t="s">
        <v>7</v>
      </c>
      <c r="AS34" s="8"/>
      <c r="AT34" s="15"/>
      <c r="AU34" s="16"/>
      <c r="AV34" s="114"/>
      <c r="AW34" s="15"/>
      <c r="AX34" s="16"/>
      <c r="AY34" s="133"/>
      <c r="BJ34" s="125"/>
      <c r="BK34" s="8"/>
      <c r="BL34" s="8"/>
      <c r="BM34" s="8"/>
      <c r="BN34" s="111"/>
      <c r="BO34" s="111"/>
      <c r="BQ34" s="165" t="s">
        <v>84</v>
      </c>
      <c r="BR34" s="166" t="s">
        <v>5</v>
      </c>
      <c r="BS34" s="167" t="s">
        <v>73</v>
      </c>
      <c r="BT34" s="166" t="s">
        <v>7</v>
      </c>
      <c r="BU34" s="240">
        <v>179</v>
      </c>
    </row>
    <row r="35" spans="2:73" ht="6.75" customHeight="1" thickTop="1" thickBot="1" x14ac:dyDescent="0.25">
      <c r="B35" s="241"/>
      <c r="D35" s="165"/>
      <c r="E35" s="166"/>
      <c r="F35" s="167"/>
      <c r="G35" s="166"/>
      <c r="H35" s="12"/>
      <c r="I35" s="115"/>
      <c r="J35" s="16"/>
      <c r="K35" s="114"/>
      <c r="L35" s="15"/>
      <c r="M35" s="16"/>
      <c r="N35" s="133"/>
      <c r="Q35" s="19"/>
      <c r="R35" s="248"/>
      <c r="S35" s="248"/>
      <c r="T35" s="248"/>
      <c r="U35" s="19"/>
      <c r="X35" s="130"/>
      <c r="Y35" s="15"/>
      <c r="Z35" s="16"/>
      <c r="AA35" s="122"/>
      <c r="AB35" s="15"/>
      <c r="AC35" s="123"/>
      <c r="AD35" s="8"/>
      <c r="AF35" s="165"/>
      <c r="AG35" s="166"/>
      <c r="AH35" s="167"/>
      <c r="AI35" s="166"/>
      <c r="AJ35" s="240"/>
      <c r="AM35" s="240"/>
      <c r="AO35" s="165"/>
      <c r="AP35" s="166"/>
      <c r="AQ35" s="167"/>
      <c r="AR35" s="166"/>
      <c r="AS35" s="12"/>
      <c r="AT35" s="115"/>
      <c r="AU35" s="16"/>
      <c r="AV35" s="114"/>
      <c r="AW35" s="15"/>
      <c r="AX35" s="16"/>
      <c r="AY35" s="133"/>
      <c r="BJ35" s="124"/>
      <c r="BK35" s="8"/>
      <c r="BL35" s="8"/>
      <c r="BM35" s="121"/>
      <c r="BN35" s="8"/>
      <c r="BO35" s="8"/>
      <c r="BQ35" s="165"/>
      <c r="BR35" s="166"/>
      <c r="BS35" s="167"/>
      <c r="BT35" s="166"/>
      <c r="BU35" s="240"/>
    </row>
    <row r="36" spans="2:73" ht="6.75" customHeight="1" thickTop="1" thickBot="1" x14ac:dyDescent="0.25">
      <c r="B36" s="241">
        <v>16</v>
      </c>
      <c r="D36" s="165" t="s">
        <v>85</v>
      </c>
      <c r="E36" s="166" t="s">
        <v>5</v>
      </c>
      <c r="F36" s="167" t="s">
        <v>52</v>
      </c>
      <c r="G36" s="166" t="s">
        <v>7</v>
      </c>
      <c r="H36" s="111"/>
      <c r="I36" s="118"/>
      <c r="J36" s="8"/>
      <c r="K36" s="114"/>
      <c r="L36" s="15"/>
      <c r="M36" s="16"/>
      <c r="N36" s="133"/>
      <c r="Q36" s="19"/>
      <c r="R36" s="248"/>
      <c r="S36" s="248"/>
      <c r="T36" s="248"/>
      <c r="U36" s="19"/>
      <c r="X36" s="130"/>
      <c r="Y36" s="15"/>
      <c r="Z36" s="16"/>
      <c r="AA36" s="122"/>
      <c r="AB36" s="8"/>
      <c r="AC36" s="15"/>
      <c r="AD36" s="18"/>
      <c r="AF36" s="165" t="s">
        <v>86</v>
      </c>
      <c r="AG36" s="166" t="s">
        <v>5</v>
      </c>
      <c r="AH36" s="167" t="s">
        <v>17</v>
      </c>
      <c r="AI36" s="166" t="s">
        <v>7</v>
      </c>
      <c r="AJ36" s="240">
        <v>71</v>
      </c>
      <c r="AM36" s="240">
        <v>125</v>
      </c>
      <c r="AO36" s="165" t="s">
        <v>87</v>
      </c>
      <c r="AP36" s="166" t="s">
        <v>5</v>
      </c>
      <c r="AQ36" s="167" t="s">
        <v>30</v>
      </c>
      <c r="AR36" s="166" t="s">
        <v>7</v>
      </c>
      <c r="AS36" s="111"/>
      <c r="AT36" s="118"/>
      <c r="AU36" s="8"/>
      <c r="AV36" s="114"/>
      <c r="AW36" s="15"/>
      <c r="AX36" s="16"/>
      <c r="AY36" s="133"/>
      <c r="BJ36" s="124"/>
      <c r="BK36" s="8"/>
      <c r="BL36" s="122"/>
      <c r="BM36" s="15"/>
      <c r="BN36" s="16"/>
      <c r="BO36" s="10"/>
      <c r="BQ36" s="165" t="s">
        <v>88</v>
      </c>
      <c r="BR36" s="166" t="s">
        <v>5</v>
      </c>
      <c r="BS36" s="167" t="s">
        <v>29</v>
      </c>
      <c r="BT36" s="166" t="s">
        <v>7</v>
      </c>
      <c r="BU36" s="240">
        <v>180</v>
      </c>
    </row>
    <row r="37" spans="2:73" ht="6.75" customHeight="1" thickTop="1" thickBot="1" x14ac:dyDescent="0.25">
      <c r="B37" s="241"/>
      <c r="D37" s="165"/>
      <c r="E37" s="166"/>
      <c r="F37" s="167"/>
      <c r="G37" s="166"/>
      <c r="H37" s="8"/>
      <c r="I37" s="8"/>
      <c r="J37" s="8"/>
      <c r="K37" s="113"/>
      <c r="L37" s="15"/>
      <c r="M37" s="16"/>
      <c r="N37" s="133"/>
      <c r="Q37" s="19"/>
      <c r="R37" s="248"/>
      <c r="S37" s="248"/>
      <c r="T37" s="248"/>
      <c r="U37" s="19"/>
      <c r="X37" s="130"/>
      <c r="Y37" s="15"/>
      <c r="Z37" s="16"/>
      <c r="AA37" s="121"/>
      <c r="AB37" s="8"/>
      <c r="AC37" s="8"/>
      <c r="AD37" s="11"/>
      <c r="AF37" s="165"/>
      <c r="AG37" s="166"/>
      <c r="AH37" s="167"/>
      <c r="AI37" s="166"/>
      <c r="AJ37" s="240"/>
      <c r="AM37" s="240"/>
      <c r="AO37" s="165"/>
      <c r="AP37" s="166"/>
      <c r="AQ37" s="167"/>
      <c r="AR37" s="166"/>
      <c r="AS37" s="8"/>
      <c r="AT37" s="8"/>
      <c r="AU37" s="8"/>
      <c r="AV37" s="113"/>
      <c r="AW37" s="15"/>
      <c r="AX37" s="16"/>
      <c r="AY37" s="133"/>
      <c r="BJ37" s="124"/>
      <c r="BK37" s="8"/>
      <c r="BL37" s="122"/>
      <c r="BM37" s="15"/>
      <c r="BN37" s="115"/>
      <c r="BO37" s="14"/>
      <c r="BQ37" s="165"/>
      <c r="BR37" s="166"/>
      <c r="BS37" s="167"/>
      <c r="BT37" s="166"/>
      <c r="BU37" s="240"/>
    </row>
    <row r="38" spans="2:73" ht="6.75" customHeight="1" thickTop="1" thickBot="1" x14ac:dyDescent="0.25">
      <c r="B38" s="241">
        <v>17</v>
      </c>
      <c r="D38" s="165" t="s">
        <v>89</v>
      </c>
      <c r="E38" s="166" t="s">
        <v>5</v>
      </c>
      <c r="F38" s="167" t="s">
        <v>42</v>
      </c>
      <c r="G38" s="166" t="s">
        <v>7</v>
      </c>
      <c r="H38" s="111"/>
      <c r="I38" s="8"/>
      <c r="J38" s="15"/>
      <c r="K38" s="17"/>
      <c r="L38" s="17"/>
      <c r="M38" s="16"/>
      <c r="N38" s="133"/>
      <c r="Q38" s="19"/>
      <c r="R38" s="248"/>
      <c r="S38" s="248"/>
      <c r="T38" s="248"/>
      <c r="U38" s="19"/>
      <c r="X38" s="130"/>
      <c r="Y38" s="15"/>
      <c r="Z38" s="17"/>
      <c r="AA38" s="17"/>
      <c r="AB38" s="16"/>
      <c r="AC38" s="8"/>
      <c r="AD38" s="10"/>
      <c r="AF38" s="165" t="s">
        <v>90</v>
      </c>
      <c r="AG38" s="166" t="s">
        <v>5</v>
      </c>
      <c r="AH38" s="167" t="s">
        <v>42</v>
      </c>
      <c r="AI38" s="166" t="s">
        <v>7</v>
      </c>
      <c r="AJ38" s="240">
        <v>72</v>
      </c>
      <c r="AM38" s="240">
        <v>126</v>
      </c>
      <c r="AO38" s="165" t="s">
        <v>91</v>
      </c>
      <c r="AP38" s="166" t="s">
        <v>5</v>
      </c>
      <c r="AQ38" s="167" t="s">
        <v>23</v>
      </c>
      <c r="AR38" s="166" t="s">
        <v>7</v>
      </c>
      <c r="AS38" s="111"/>
      <c r="AT38" s="8"/>
      <c r="AU38" s="15"/>
      <c r="AV38" s="17"/>
      <c r="AW38" s="17"/>
      <c r="AX38" s="16"/>
      <c r="AY38" s="133"/>
      <c r="BJ38" s="124"/>
      <c r="BK38" s="8"/>
      <c r="BL38" s="122"/>
      <c r="BM38" s="8"/>
      <c r="BN38" s="126"/>
      <c r="BO38" s="111"/>
      <c r="BQ38" s="165" t="s">
        <v>92</v>
      </c>
      <c r="BR38" s="166" t="s">
        <v>5</v>
      </c>
      <c r="BS38" s="167" t="s">
        <v>37</v>
      </c>
      <c r="BT38" s="166" t="s">
        <v>7</v>
      </c>
      <c r="BU38" s="240">
        <v>181</v>
      </c>
    </row>
    <row r="39" spans="2:73" ht="6.75" customHeight="1" thickTop="1" thickBot="1" x14ac:dyDescent="0.25">
      <c r="B39" s="241"/>
      <c r="D39" s="165"/>
      <c r="E39" s="166"/>
      <c r="F39" s="167"/>
      <c r="G39" s="166"/>
      <c r="H39" s="8"/>
      <c r="I39" s="113"/>
      <c r="J39" s="15"/>
      <c r="K39" s="17"/>
      <c r="L39" s="17"/>
      <c r="M39" s="16"/>
      <c r="N39" s="133"/>
      <c r="Q39" s="9"/>
      <c r="R39" s="248"/>
      <c r="S39" s="248"/>
      <c r="T39" s="248"/>
      <c r="U39" s="9"/>
      <c r="X39" s="130"/>
      <c r="Y39" s="15"/>
      <c r="Z39" s="17"/>
      <c r="AA39" s="17"/>
      <c r="AB39" s="16"/>
      <c r="AC39" s="117"/>
      <c r="AD39" s="14"/>
      <c r="AF39" s="165"/>
      <c r="AG39" s="166"/>
      <c r="AH39" s="167"/>
      <c r="AI39" s="166"/>
      <c r="AJ39" s="240"/>
      <c r="AM39" s="240"/>
      <c r="AO39" s="165"/>
      <c r="AP39" s="166"/>
      <c r="AQ39" s="167"/>
      <c r="AR39" s="166"/>
      <c r="AS39" s="8"/>
      <c r="AT39" s="113"/>
      <c r="AU39" s="15"/>
      <c r="AV39" s="17"/>
      <c r="AW39" s="17"/>
      <c r="AX39" s="16"/>
      <c r="AY39" s="133"/>
      <c r="BJ39" s="124"/>
      <c r="BK39" s="8"/>
      <c r="BL39" s="121"/>
      <c r="BM39" s="8"/>
      <c r="BN39" s="8"/>
      <c r="BO39" s="8"/>
      <c r="BQ39" s="165"/>
      <c r="BR39" s="166"/>
      <c r="BS39" s="167"/>
      <c r="BT39" s="166"/>
      <c r="BU39" s="240"/>
    </row>
    <row r="40" spans="2:73" ht="6.75" customHeight="1" thickTop="1" thickBot="1" x14ac:dyDescent="0.25">
      <c r="B40" s="241">
        <v>18</v>
      </c>
      <c r="D40" s="165" t="s">
        <v>93</v>
      </c>
      <c r="E40" s="166" t="s">
        <v>5</v>
      </c>
      <c r="F40" s="167" t="s">
        <v>19</v>
      </c>
      <c r="G40" s="166" t="s">
        <v>7</v>
      </c>
      <c r="H40" s="13"/>
      <c r="I40" s="17"/>
      <c r="J40" s="17"/>
      <c r="K40" s="17"/>
      <c r="L40" s="17"/>
      <c r="M40" s="16"/>
      <c r="N40" s="133"/>
      <c r="Q40" s="9"/>
      <c r="R40" s="248"/>
      <c r="S40" s="248"/>
      <c r="T40" s="248"/>
      <c r="U40" s="9"/>
      <c r="X40" s="130"/>
      <c r="Y40" s="15"/>
      <c r="Z40" s="17"/>
      <c r="AA40" s="17"/>
      <c r="AB40" s="17"/>
      <c r="AC40" s="125"/>
      <c r="AD40" s="111"/>
      <c r="AF40" s="165" t="s">
        <v>94</v>
      </c>
      <c r="AG40" s="166" t="s">
        <v>5</v>
      </c>
      <c r="AH40" s="167" t="s">
        <v>14</v>
      </c>
      <c r="AI40" s="166" t="s">
        <v>7</v>
      </c>
      <c r="AJ40" s="240">
        <v>73</v>
      </c>
      <c r="AM40" s="240">
        <v>127</v>
      </c>
      <c r="AO40" s="165" t="s">
        <v>95</v>
      </c>
      <c r="AP40" s="166" t="s">
        <v>5</v>
      </c>
      <c r="AQ40" s="167" t="s">
        <v>17</v>
      </c>
      <c r="AR40" s="166" t="s">
        <v>7</v>
      </c>
      <c r="AS40" s="13"/>
      <c r="AT40" s="17"/>
      <c r="AU40" s="17"/>
      <c r="AV40" s="17"/>
      <c r="AW40" s="17"/>
      <c r="AX40" s="16"/>
      <c r="AY40" s="133"/>
      <c r="BJ40" s="124"/>
      <c r="BK40" s="15"/>
      <c r="BL40" s="17"/>
      <c r="BM40" s="16"/>
      <c r="BN40" s="8"/>
      <c r="BO40" s="10"/>
      <c r="BQ40" s="165" t="s">
        <v>96</v>
      </c>
      <c r="BR40" s="166" t="s">
        <v>5</v>
      </c>
      <c r="BS40" s="167" t="s">
        <v>47</v>
      </c>
      <c r="BT40" s="166" t="s">
        <v>7</v>
      </c>
      <c r="BU40" s="240">
        <v>182</v>
      </c>
    </row>
    <row r="41" spans="2:73" ht="6.75" customHeight="1" thickTop="1" thickBot="1" x14ac:dyDescent="0.25">
      <c r="B41" s="241"/>
      <c r="D41" s="165"/>
      <c r="E41" s="166"/>
      <c r="F41" s="167"/>
      <c r="G41" s="166"/>
      <c r="H41" s="8"/>
      <c r="I41" s="15"/>
      <c r="J41" s="115"/>
      <c r="K41" s="17"/>
      <c r="L41" s="17"/>
      <c r="M41" s="16"/>
      <c r="N41" s="133"/>
      <c r="Q41" s="9"/>
      <c r="R41" s="247" t="s">
        <v>364</v>
      </c>
      <c r="S41" s="247"/>
      <c r="T41" s="247"/>
      <c r="U41" s="9"/>
      <c r="X41" s="130"/>
      <c r="Y41" s="15"/>
      <c r="Z41" s="17"/>
      <c r="AA41" s="17"/>
      <c r="AB41" s="115"/>
      <c r="AC41" s="16"/>
      <c r="AD41" s="8"/>
      <c r="AF41" s="165"/>
      <c r="AG41" s="166"/>
      <c r="AH41" s="167"/>
      <c r="AI41" s="166"/>
      <c r="AJ41" s="240"/>
      <c r="AM41" s="240"/>
      <c r="AO41" s="165"/>
      <c r="AP41" s="166"/>
      <c r="AQ41" s="167"/>
      <c r="AR41" s="166"/>
      <c r="AS41" s="8"/>
      <c r="AT41" s="15"/>
      <c r="AU41" s="115"/>
      <c r="AV41" s="17"/>
      <c r="AW41" s="17"/>
      <c r="AX41" s="16"/>
      <c r="AY41" s="133"/>
      <c r="BJ41" s="124"/>
      <c r="BK41" s="15"/>
      <c r="BL41" s="17"/>
      <c r="BM41" s="16"/>
      <c r="BN41" s="117"/>
      <c r="BO41" s="14"/>
      <c r="BQ41" s="165"/>
      <c r="BR41" s="166"/>
      <c r="BS41" s="167"/>
      <c r="BT41" s="166"/>
      <c r="BU41" s="240"/>
    </row>
    <row r="42" spans="2:73" ht="6.75" customHeight="1" thickTop="1" thickBot="1" x14ac:dyDescent="0.25">
      <c r="B42" s="241">
        <v>19</v>
      </c>
      <c r="D42" s="165" t="s">
        <v>97</v>
      </c>
      <c r="E42" s="166" t="s">
        <v>5</v>
      </c>
      <c r="F42" s="167" t="s">
        <v>14</v>
      </c>
      <c r="G42" s="166" t="s">
        <v>7</v>
      </c>
      <c r="H42" s="8"/>
      <c r="I42" s="8"/>
      <c r="J42" s="118"/>
      <c r="K42" s="15"/>
      <c r="L42" s="17"/>
      <c r="M42" s="16"/>
      <c r="N42" s="133"/>
      <c r="Q42" s="9"/>
      <c r="R42" s="247"/>
      <c r="S42" s="247"/>
      <c r="T42" s="247"/>
      <c r="U42" s="9"/>
      <c r="X42" s="130"/>
      <c r="Y42" s="15"/>
      <c r="Z42" s="17"/>
      <c r="AA42" s="16"/>
      <c r="AB42" s="126"/>
      <c r="AC42" s="8"/>
      <c r="AD42" s="10"/>
      <c r="AF42" s="165" t="s">
        <v>98</v>
      </c>
      <c r="AG42" s="166" t="s">
        <v>5</v>
      </c>
      <c r="AH42" s="167" t="s">
        <v>30</v>
      </c>
      <c r="AI42" s="166" t="s">
        <v>7</v>
      </c>
      <c r="AJ42" s="240">
        <v>74</v>
      </c>
      <c r="AM42" s="240">
        <v>128</v>
      </c>
      <c r="AO42" s="165" t="s">
        <v>99</v>
      </c>
      <c r="AP42" s="166" t="s">
        <v>5</v>
      </c>
      <c r="AQ42" s="167" t="s">
        <v>60</v>
      </c>
      <c r="AR42" s="166" t="s">
        <v>7</v>
      </c>
      <c r="AS42" s="111"/>
      <c r="AT42" s="8"/>
      <c r="AU42" s="118"/>
      <c r="AV42" s="15"/>
      <c r="AW42" s="17"/>
      <c r="AX42" s="16"/>
      <c r="AY42" s="133"/>
      <c r="BJ42" s="124"/>
      <c r="BK42" s="15"/>
      <c r="BL42" s="17"/>
      <c r="BM42" s="17"/>
      <c r="BN42" s="125"/>
      <c r="BO42" s="111"/>
      <c r="BQ42" s="165" t="s">
        <v>100</v>
      </c>
      <c r="BR42" s="166" t="s">
        <v>5</v>
      </c>
      <c r="BS42" s="167" t="s">
        <v>19</v>
      </c>
      <c r="BT42" s="166" t="s">
        <v>7</v>
      </c>
      <c r="BU42" s="240">
        <v>183</v>
      </c>
    </row>
    <row r="43" spans="2:73" ht="6.75" customHeight="1" thickTop="1" thickBot="1" x14ac:dyDescent="0.25">
      <c r="B43" s="241"/>
      <c r="D43" s="165"/>
      <c r="E43" s="166"/>
      <c r="F43" s="167"/>
      <c r="G43" s="166"/>
      <c r="H43" s="12"/>
      <c r="I43" s="112"/>
      <c r="J43" s="114"/>
      <c r="K43" s="15"/>
      <c r="L43" s="17"/>
      <c r="M43" s="16"/>
      <c r="N43" s="133"/>
      <c r="Q43" s="9"/>
      <c r="R43" s="247"/>
      <c r="S43" s="247"/>
      <c r="T43" s="247"/>
      <c r="U43" s="9"/>
      <c r="X43" s="130"/>
      <c r="Y43" s="15"/>
      <c r="Z43" s="17"/>
      <c r="AA43" s="16"/>
      <c r="AB43" s="122"/>
      <c r="AC43" s="117"/>
      <c r="AD43" s="14"/>
      <c r="AF43" s="165"/>
      <c r="AG43" s="166"/>
      <c r="AH43" s="167"/>
      <c r="AI43" s="166"/>
      <c r="AJ43" s="240"/>
      <c r="AM43" s="240"/>
      <c r="AO43" s="165"/>
      <c r="AP43" s="166"/>
      <c r="AQ43" s="167"/>
      <c r="AR43" s="166"/>
      <c r="AS43" s="8"/>
      <c r="AT43" s="113"/>
      <c r="AU43" s="114"/>
      <c r="AV43" s="15"/>
      <c r="AW43" s="17"/>
      <c r="AX43" s="16"/>
      <c r="AY43" s="133"/>
      <c r="BJ43" s="124"/>
      <c r="BK43" s="15"/>
      <c r="BL43" s="17"/>
      <c r="BM43" s="115"/>
      <c r="BN43" s="16"/>
      <c r="BO43" s="8"/>
      <c r="BQ43" s="165"/>
      <c r="BR43" s="166"/>
      <c r="BS43" s="167"/>
      <c r="BT43" s="166"/>
      <c r="BU43" s="240"/>
    </row>
    <row r="44" spans="2:73" ht="6.75" customHeight="1" thickTop="1" thickBot="1" x14ac:dyDescent="0.25">
      <c r="B44" s="241">
        <v>20</v>
      </c>
      <c r="D44" s="165" t="s">
        <v>101</v>
      </c>
      <c r="E44" s="166" t="s">
        <v>5</v>
      </c>
      <c r="F44" s="167" t="s">
        <v>102</v>
      </c>
      <c r="G44" s="166" t="s">
        <v>7</v>
      </c>
      <c r="H44" s="111"/>
      <c r="I44" s="118"/>
      <c r="J44" s="8"/>
      <c r="K44" s="15"/>
      <c r="L44" s="17"/>
      <c r="M44" s="16"/>
      <c r="N44" s="133"/>
      <c r="Q44" s="9"/>
      <c r="R44" s="247"/>
      <c r="S44" s="247"/>
      <c r="T44" s="247"/>
      <c r="U44" s="9"/>
      <c r="X44" s="130"/>
      <c r="Y44" s="15"/>
      <c r="Z44" s="17"/>
      <c r="AA44" s="16"/>
      <c r="AB44" s="8"/>
      <c r="AC44" s="126"/>
      <c r="AD44" s="111"/>
      <c r="AF44" s="165" t="s">
        <v>103</v>
      </c>
      <c r="AG44" s="166" t="s">
        <v>5</v>
      </c>
      <c r="AH44" s="167" t="s">
        <v>27</v>
      </c>
      <c r="AI44" s="166" t="s">
        <v>7</v>
      </c>
      <c r="AJ44" s="240">
        <v>75</v>
      </c>
      <c r="AM44" s="240">
        <v>129</v>
      </c>
      <c r="AO44" s="165" t="s">
        <v>104</v>
      </c>
      <c r="AP44" s="166" t="s">
        <v>5</v>
      </c>
      <c r="AQ44" s="167" t="s">
        <v>12</v>
      </c>
      <c r="AR44" s="166" t="s">
        <v>7</v>
      </c>
      <c r="AS44" s="13"/>
      <c r="AT44" s="8"/>
      <c r="AU44" s="8"/>
      <c r="AV44" s="15"/>
      <c r="AW44" s="17"/>
      <c r="AX44" s="16"/>
      <c r="AY44" s="133"/>
      <c r="BJ44" s="124"/>
      <c r="BK44" s="15"/>
      <c r="BL44" s="16"/>
      <c r="BM44" s="126"/>
      <c r="BN44" s="8"/>
      <c r="BO44" s="10"/>
      <c r="BQ44" s="165" t="s">
        <v>105</v>
      </c>
      <c r="BR44" s="166" t="s">
        <v>5</v>
      </c>
      <c r="BS44" s="167" t="s">
        <v>64</v>
      </c>
      <c r="BT44" s="166" t="s">
        <v>7</v>
      </c>
      <c r="BU44" s="240">
        <v>184</v>
      </c>
    </row>
    <row r="45" spans="2:73" ht="6.75" customHeight="1" thickTop="1" thickBot="1" x14ac:dyDescent="0.25">
      <c r="B45" s="241"/>
      <c r="D45" s="165"/>
      <c r="E45" s="166"/>
      <c r="F45" s="167"/>
      <c r="G45" s="166"/>
      <c r="H45" s="8"/>
      <c r="I45" s="8"/>
      <c r="J45" s="8"/>
      <c r="K45" s="15"/>
      <c r="L45" s="115"/>
      <c r="M45" s="16"/>
      <c r="N45" s="133"/>
      <c r="Q45" s="9"/>
      <c r="R45" s="247"/>
      <c r="S45" s="247"/>
      <c r="T45" s="247"/>
      <c r="U45" s="9"/>
      <c r="X45" s="130"/>
      <c r="Y45" s="15"/>
      <c r="Z45" s="115"/>
      <c r="AA45" s="16"/>
      <c r="AB45" s="8"/>
      <c r="AC45" s="8"/>
      <c r="AD45" s="8"/>
      <c r="AF45" s="165"/>
      <c r="AG45" s="166"/>
      <c r="AH45" s="167"/>
      <c r="AI45" s="166"/>
      <c r="AJ45" s="240"/>
      <c r="AM45" s="240"/>
      <c r="AO45" s="165"/>
      <c r="AP45" s="166"/>
      <c r="AQ45" s="167"/>
      <c r="AR45" s="166"/>
      <c r="AS45" s="8"/>
      <c r="AT45" s="8"/>
      <c r="AU45" s="8"/>
      <c r="AV45" s="15"/>
      <c r="AW45" s="115"/>
      <c r="AX45" s="16"/>
      <c r="AY45" s="133"/>
      <c r="BJ45" s="124"/>
      <c r="BK45" s="15"/>
      <c r="BL45" s="16"/>
      <c r="BM45" s="122"/>
      <c r="BN45" s="117"/>
      <c r="BO45" s="14"/>
      <c r="BQ45" s="165"/>
      <c r="BR45" s="166"/>
      <c r="BS45" s="167"/>
      <c r="BT45" s="166"/>
      <c r="BU45" s="240"/>
    </row>
    <row r="46" spans="2:73" ht="6.75" customHeight="1" thickTop="1" thickBot="1" x14ac:dyDescent="0.25">
      <c r="B46" s="241">
        <v>21</v>
      </c>
      <c r="D46" s="165" t="s">
        <v>39</v>
      </c>
      <c r="E46" s="166" t="s">
        <v>5</v>
      </c>
      <c r="F46" s="167" t="s">
        <v>37</v>
      </c>
      <c r="G46" s="166" t="s">
        <v>7</v>
      </c>
      <c r="H46" s="111"/>
      <c r="I46" s="8"/>
      <c r="J46" s="8"/>
      <c r="K46" s="8"/>
      <c r="L46" s="118"/>
      <c r="M46" s="8"/>
      <c r="N46" s="133"/>
      <c r="Q46" s="9"/>
      <c r="R46" s="247"/>
      <c r="S46" s="247"/>
      <c r="T46" s="247"/>
      <c r="U46" s="9"/>
      <c r="X46" s="130"/>
      <c r="Y46" s="8"/>
      <c r="Z46" s="126"/>
      <c r="AA46" s="8"/>
      <c r="AB46" s="8"/>
      <c r="AC46" s="8"/>
      <c r="AD46" s="111"/>
      <c r="AF46" s="165" t="s">
        <v>106</v>
      </c>
      <c r="AG46" s="166" t="s">
        <v>5</v>
      </c>
      <c r="AH46" s="167" t="s">
        <v>107</v>
      </c>
      <c r="AI46" s="166" t="s">
        <v>7</v>
      </c>
      <c r="AJ46" s="240">
        <v>76</v>
      </c>
      <c r="AM46" s="240">
        <v>130</v>
      </c>
      <c r="AO46" s="165" t="s">
        <v>78</v>
      </c>
      <c r="AP46" s="166" t="s">
        <v>5</v>
      </c>
      <c r="AQ46" s="167" t="s">
        <v>21</v>
      </c>
      <c r="AR46" s="166" t="s">
        <v>7</v>
      </c>
      <c r="AS46" s="8"/>
      <c r="AT46" s="8"/>
      <c r="AU46" s="8"/>
      <c r="AV46" s="8"/>
      <c r="AW46" s="118"/>
      <c r="AX46" s="8"/>
      <c r="AY46" s="133"/>
      <c r="BJ46" s="124"/>
      <c r="BK46" s="15"/>
      <c r="BL46" s="16"/>
      <c r="BM46" s="8"/>
      <c r="BN46" s="126"/>
      <c r="BO46" s="111"/>
      <c r="BQ46" s="165" t="s">
        <v>108</v>
      </c>
      <c r="BR46" s="166" t="s">
        <v>5</v>
      </c>
      <c r="BS46" s="167" t="s">
        <v>45</v>
      </c>
      <c r="BT46" s="166" t="s">
        <v>7</v>
      </c>
      <c r="BU46" s="240">
        <v>185</v>
      </c>
    </row>
    <row r="47" spans="2:73" ht="6.75" customHeight="1" thickTop="1" thickBot="1" x14ac:dyDescent="0.25">
      <c r="B47" s="241"/>
      <c r="D47" s="165"/>
      <c r="E47" s="166"/>
      <c r="F47" s="167"/>
      <c r="G47" s="166"/>
      <c r="H47" s="8"/>
      <c r="I47" s="113"/>
      <c r="J47" s="8"/>
      <c r="K47" s="8"/>
      <c r="L47" s="114"/>
      <c r="M47" s="8"/>
      <c r="N47" s="133"/>
      <c r="Q47" s="9"/>
      <c r="R47" s="247"/>
      <c r="S47" s="247"/>
      <c r="T47" s="247"/>
      <c r="U47" s="9"/>
      <c r="X47" s="130"/>
      <c r="Y47" s="8"/>
      <c r="Z47" s="122"/>
      <c r="AA47" s="8"/>
      <c r="AB47" s="8"/>
      <c r="AC47" s="121"/>
      <c r="AD47" s="8"/>
      <c r="AF47" s="165"/>
      <c r="AG47" s="166"/>
      <c r="AH47" s="167"/>
      <c r="AI47" s="166"/>
      <c r="AJ47" s="240"/>
      <c r="AM47" s="240"/>
      <c r="AO47" s="165"/>
      <c r="AP47" s="166"/>
      <c r="AQ47" s="167"/>
      <c r="AR47" s="166"/>
      <c r="AS47" s="12"/>
      <c r="AT47" s="112"/>
      <c r="AU47" s="8"/>
      <c r="AV47" s="8"/>
      <c r="AW47" s="114"/>
      <c r="AX47" s="8"/>
      <c r="AY47" s="133"/>
      <c r="BJ47" s="124"/>
      <c r="BK47" s="117"/>
      <c r="BL47" s="16"/>
      <c r="BM47" s="8"/>
      <c r="BN47" s="8"/>
      <c r="BO47" s="8"/>
      <c r="BQ47" s="165"/>
      <c r="BR47" s="166"/>
      <c r="BS47" s="167"/>
      <c r="BT47" s="166"/>
      <c r="BU47" s="240"/>
    </row>
    <row r="48" spans="2:73" ht="6.75" customHeight="1" thickTop="1" thickBot="1" x14ac:dyDescent="0.25">
      <c r="B48" s="241">
        <v>22</v>
      </c>
      <c r="D48" s="165" t="s">
        <v>109</v>
      </c>
      <c r="E48" s="166" t="s">
        <v>5</v>
      </c>
      <c r="F48" s="167" t="s">
        <v>14</v>
      </c>
      <c r="G48" s="166" t="s">
        <v>7</v>
      </c>
      <c r="H48" s="13"/>
      <c r="I48" s="16"/>
      <c r="J48" s="114"/>
      <c r="K48" s="8"/>
      <c r="L48" s="114"/>
      <c r="M48" s="8"/>
      <c r="N48" s="133"/>
      <c r="Q48" s="9"/>
      <c r="R48" s="247"/>
      <c r="S48" s="247"/>
      <c r="T48" s="247"/>
      <c r="U48" s="9"/>
      <c r="X48" s="130"/>
      <c r="Y48" s="8"/>
      <c r="Z48" s="122"/>
      <c r="AA48" s="8"/>
      <c r="AB48" s="122"/>
      <c r="AC48" s="15"/>
      <c r="AD48" s="18"/>
      <c r="AF48" s="165" t="s">
        <v>110</v>
      </c>
      <c r="AG48" s="166" t="s">
        <v>5</v>
      </c>
      <c r="AH48" s="167" t="s">
        <v>60</v>
      </c>
      <c r="AI48" s="166" t="s">
        <v>7</v>
      </c>
      <c r="AJ48" s="240">
        <v>77</v>
      </c>
      <c r="AM48" s="240">
        <v>131</v>
      </c>
      <c r="AO48" s="165" t="s">
        <v>13</v>
      </c>
      <c r="AP48" s="166" t="s">
        <v>5</v>
      </c>
      <c r="AQ48" s="167" t="s">
        <v>111</v>
      </c>
      <c r="AR48" s="166" t="s">
        <v>7</v>
      </c>
      <c r="AS48" s="111"/>
      <c r="AT48" s="120"/>
      <c r="AU48" s="8"/>
      <c r="AV48" s="8"/>
      <c r="AW48" s="114"/>
      <c r="AX48" s="8"/>
      <c r="AY48" s="133"/>
      <c r="BJ48" s="16"/>
      <c r="BK48" s="126"/>
      <c r="BL48" s="8"/>
      <c r="BM48" s="8"/>
      <c r="BN48" s="8"/>
      <c r="BO48" s="111"/>
      <c r="BQ48" s="165" t="s">
        <v>112</v>
      </c>
      <c r="BR48" s="166" t="s">
        <v>5</v>
      </c>
      <c r="BS48" s="167" t="s">
        <v>14</v>
      </c>
      <c r="BT48" s="166" t="s">
        <v>7</v>
      </c>
      <c r="BU48" s="240">
        <v>186</v>
      </c>
    </row>
    <row r="49" spans="1:74" ht="6.75" customHeight="1" thickTop="1" thickBot="1" x14ac:dyDescent="0.25">
      <c r="B49" s="241"/>
      <c r="D49" s="165"/>
      <c r="E49" s="166"/>
      <c r="F49" s="167"/>
      <c r="G49" s="166"/>
      <c r="H49" s="8"/>
      <c r="I49" s="8"/>
      <c r="J49" s="113"/>
      <c r="K49" s="8"/>
      <c r="L49" s="114"/>
      <c r="M49" s="8"/>
      <c r="N49" s="133"/>
      <c r="Q49" s="9"/>
      <c r="R49" s="247"/>
      <c r="S49" s="247"/>
      <c r="T49" s="247"/>
      <c r="U49" s="9"/>
      <c r="X49" s="130"/>
      <c r="Y49" s="8"/>
      <c r="Z49" s="122"/>
      <c r="AA49" s="8"/>
      <c r="AB49" s="121"/>
      <c r="AC49" s="8"/>
      <c r="AD49" s="11"/>
      <c r="AF49" s="165"/>
      <c r="AG49" s="166"/>
      <c r="AH49" s="167"/>
      <c r="AI49" s="166"/>
      <c r="AJ49" s="240"/>
      <c r="AM49" s="240"/>
      <c r="AO49" s="165"/>
      <c r="AP49" s="166"/>
      <c r="AQ49" s="167"/>
      <c r="AR49" s="166"/>
      <c r="AS49" s="8"/>
      <c r="AT49" s="15"/>
      <c r="AU49" s="112"/>
      <c r="AV49" s="8"/>
      <c r="AW49" s="114"/>
      <c r="AX49" s="8"/>
      <c r="AY49" s="133"/>
      <c r="BJ49" s="16"/>
      <c r="BK49" s="122"/>
      <c r="BL49" s="8"/>
      <c r="BM49" s="8"/>
      <c r="BN49" s="121"/>
      <c r="BO49" s="8"/>
      <c r="BQ49" s="165"/>
      <c r="BR49" s="166"/>
      <c r="BS49" s="167"/>
      <c r="BT49" s="166"/>
      <c r="BU49" s="240"/>
    </row>
    <row r="50" spans="1:74" ht="6.75" customHeight="1" thickTop="1" thickBot="1" x14ac:dyDescent="0.25">
      <c r="B50" s="241">
        <v>23</v>
      </c>
      <c r="D50" s="165" t="s">
        <v>113</v>
      </c>
      <c r="E50" s="166" t="s">
        <v>5</v>
      </c>
      <c r="F50" s="167" t="s">
        <v>40</v>
      </c>
      <c r="G50" s="166" t="s">
        <v>7</v>
      </c>
      <c r="H50" s="111"/>
      <c r="I50" s="15"/>
      <c r="J50" s="17"/>
      <c r="K50" s="16"/>
      <c r="L50" s="114"/>
      <c r="M50" s="8"/>
      <c r="N50" s="133"/>
      <c r="Q50" s="9"/>
      <c r="R50" s="247"/>
      <c r="S50" s="247"/>
      <c r="T50" s="247"/>
      <c r="U50" s="9"/>
      <c r="X50" s="130"/>
      <c r="Y50" s="8"/>
      <c r="Z50" s="122"/>
      <c r="AA50" s="15"/>
      <c r="AB50" s="17"/>
      <c r="AC50" s="16"/>
      <c r="AD50" s="10"/>
      <c r="AF50" s="165" t="s">
        <v>114</v>
      </c>
      <c r="AG50" s="166" t="s">
        <v>5</v>
      </c>
      <c r="AH50" s="167" t="s">
        <v>64</v>
      </c>
      <c r="AI50" s="166" t="s">
        <v>7</v>
      </c>
      <c r="AJ50" s="240">
        <v>78</v>
      </c>
      <c r="AM50" s="240">
        <v>132</v>
      </c>
      <c r="AO50" s="165" t="s">
        <v>48</v>
      </c>
      <c r="AP50" s="166" t="s">
        <v>5</v>
      </c>
      <c r="AQ50" s="167" t="s">
        <v>27</v>
      </c>
      <c r="AR50" s="166" t="s">
        <v>7</v>
      </c>
      <c r="AS50" s="8"/>
      <c r="AT50" s="8"/>
      <c r="AU50" s="120"/>
      <c r="AV50" s="16"/>
      <c r="AW50" s="114"/>
      <c r="AX50" s="8"/>
      <c r="AY50" s="133"/>
      <c r="BJ50" s="16"/>
      <c r="BK50" s="122"/>
      <c r="BL50" s="8"/>
      <c r="BM50" s="122"/>
      <c r="BN50" s="15"/>
      <c r="BO50" s="18"/>
      <c r="BQ50" s="165" t="s">
        <v>115</v>
      </c>
      <c r="BR50" s="166" t="s">
        <v>5</v>
      </c>
      <c r="BS50" s="167" t="s">
        <v>107</v>
      </c>
      <c r="BT50" s="166" t="s">
        <v>7</v>
      </c>
      <c r="BU50" s="240">
        <v>187</v>
      </c>
    </row>
    <row r="51" spans="1:74" ht="6.75" customHeight="1" thickTop="1" thickBot="1" x14ac:dyDescent="0.25">
      <c r="B51" s="241"/>
      <c r="D51" s="165"/>
      <c r="E51" s="166"/>
      <c r="F51" s="167"/>
      <c r="G51" s="166"/>
      <c r="H51" s="8"/>
      <c r="I51" s="116"/>
      <c r="J51" s="17"/>
      <c r="K51" s="16"/>
      <c r="L51" s="114"/>
      <c r="M51" s="8"/>
      <c r="N51" s="133"/>
      <c r="Q51" s="9"/>
      <c r="R51" s="247"/>
      <c r="S51" s="247"/>
      <c r="T51" s="247"/>
      <c r="U51" s="9"/>
      <c r="X51" s="130"/>
      <c r="Y51" s="8"/>
      <c r="Z51" s="122"/>
      <c r="AA51" s="15"/>
      <c r="AB51" s="17"/>
      <c r="AC51" s="115"/>
      <c r="AD51" s="14"/>
      <c r="AF51" s="165"/>
      <c r="AG51" s="166"/>
      <c r="AH51" s="167"/>
      <c r="AI51" s="166"/>
      <c r="AJ51" s="240"/>
      <c r="AM51" s="240"/>
      <c r="AO51" s="165"/>
      <c r="AP51" s="166"/>
      <c r="AQ51" s="167"/>
      <c r="AR51" s="166"/>
      <c r="AS51" s="12"/>
      <c r="AT51" s="112"/>
      <c r="AU51" s="119"/>
      <c r="AV51" s="16"/>
      <c r="AW51" s="114"/>
      <c r="AX51" s="8"/>
      <c r="AY51" s="133"/>
      <c r="BJ51" s="16"/>
      <c r="BK51" s="122"/>
      <c r="BL51" s="8"/>
      <c r="BM51" s="121"/>
      <c r="BN51" s="8"/>
      <c r="BO51" s="11"/>
      <c r="BQ51" s="165"/>
      <c r="BR51" s="166"/>
      <c r="BS51" s="167"/>
      <c r="BT51" s="166"/>
      <c r="BU51" s="240"/>
    </row>
    <row r="52" spans="1:74" ht="6.75" customHeight="1" thickTop="1" thickBot="1" x14ac:dyDescent="0.25">
      <c r="B52" s="241">
        <v>24</v>
      </c>
      <c r="D52" s="165" t="s">
        <v>116</v>
      </c>
      <c r="E52" s="166" t="s">
        <v>5</v>
      </c>
      <c r="F52" s="167" t="s">
        <v>21</v>
      </c>
      <c r="G52" s="166" t="s">
        <v>7</v>
      </c>
      <c r="H52" s="13"/>
      <c r="I52" s="8"/>
      <c r="J52" s="15"/>
      <c r="K52" s="16"/>
      <c r="L52" s="114"/>
      <c r="M52" s="8"/>
      <c r="N52" s="133"/>
      <c r="Q52" s="9"/>
      <c r="R52" s="247"/>
      <c r="S52" s="247"/>
      <c r="T52" s="247"/>
      <c r="U52" s="9"/>
      <c r="X52" s="130"/>
      <c r="Y52" s="8"/>
      <c r="Z52" s="122"/>
      <c r="AA52" s="15"/>
      <c r="AB52" s="16"/>
      <c r="AC52" s="126"/>
      <c r="AD52" s="111"/>
      <c r="AF52" s="165" t="s">
        <v>53</v>
      </c>
      <c r="AG52" s="166" t="s">
        <v>5</v>
      </c>
      <c r="AH52" s="167" t="s">
        <v>117</v>
      </c>
      <c r="AI52" s="166" t="s">
        <v>7</v>
      </c>
      <c r="AJ52" s="240">
        <v>79</v>
      </c>
      <c r="AM52" s="240">
        <v>133</v>
      </c>
      <c r="AO52" s="165" t="s">
        <v>118</v>
      </c>
      <c r="AP52" s="166" t="s">
        <v>5</v>
      </c>
      <c r="AQ52" s="167" t="s">
        <v>29</v>
      </c>
      <c r="AR52" s="166" t="s">
        <v>7</v>
      </c>
      <c r="AS52" s="111"/>
      <c r="AT52" s="118"/>
      <c r="AU52" s="15"/>
      <c r="AV52" s="16"/>
      <c r="AW52" s="114"/>
      <c r="AX52" s="8"/>
      <c r="AY52" s="133"/>
      <c r="BJ52" s="16"/>
      <c r="BK52" s="122"/>
      <c r="BL52" s="15"/>
      <c r="BM52" s="17"/>
      <c r="BN52" s="16"/>
      <c r="BO52" s="10"/>
      <c r="BQ52" s="165" t="s">
        <v>119</v>
      </c>
      <c r="BR52" s="166" t="s">
        <v>5</v>
      </c>
      <c r="BS52" s="167" t="s">
        <v>15</v>
      </c>
      <c r="BT52" s="166" t="s">
        <v>7</v>
      </c>
      <c r="BU52" s="240">
        <v>188</v>
      </c>
    </row>
    <row r="53" spans="1:74" ht="6.75" customHeight="1" thickTop="1" thickBot="1" x14ac:dyDescent="0.25">
      <c r="B53" s="241"/>
      <c r="D53" s="165"/>
      <c r="E53" s="166"/>
      <c r="F53" s="167"/>
      <c r="G53" s="166"/>
      <c r="H53" s="8"/>
      <c r="I53" s="8"/>
      <c r="J53" s="15"/>
      <c r="K53" s="112"/>
      <c r="L53" s="114"/>
      <c r="M53" s="8"/>
      <c r="N53" s="133"/>
      <c r="Q53" s="9"/>
      <c r="R53" s="247"/>
      <c r="S53" s="247"/>
      <c r="T53" s="247"/>
      <c r="U53" s="9"/>
      <c r="X53" s="130"/>
      <c r="Y53" s="8"/>
      <c r="Z53" s="122"/>
      <c r="AA53" s="117"/>
      <c r="AB53" s="16"/>
      <c r="AC53" s="8"/>
      <c r="AD53" s="8"/>
      <c r="AF53" s="165"/>
      <c r="AG53" s="166"/>
      <c r="AH53" s="167"/>
      <c r="AI53" s="166"/>
      <c r="AJ53" s="240"/>
      <c r="AM53" s="240"/>
      <c r="AO53" s="165"/>
      <c r="AP53" s="166"/>
      <c r="AQ53" s="167"/>
      <c r="AR53" s="166"/>
      <c r="AS53" s="8"/>
      <c r="AT53" s="8"/>
      <c r="AU53" s="15"/>
      <c r="AV53" s="112"/>
      <c r="AW53" s="114"/>
      <c r="AX53" s="8"/>
      <c r="AY53" s="133"/>
      <c r="BJ53" s="16"/>
      <c r="BK53" s="122"/>
      <c r="BL53" s="15"/>
      <c r="BM53" s="17"/>
      <c r="BN53" s="115"/>
      <c r="BO53" s="14"/>
      <c r="BQ53" s="165"/>
      <c r="BR53" s="166"/>
      <c r="BS53" s="167"/>
      <c r="BT53" s="166"/>
      <c r="BU53" s="240"/>
    </row>
    <row r="54" spans="1:74" ht="6.75" customHeight="1" thickTop="1" thickBot="1" x14ac:dyDescent="0.25">
      <c r="B54" s="241">
        <v>25</v>
      </c>
      <c r="D54" s="165" t="s">
        <v>120</v>
      </c>
      <c r="E54" s="166" t="s">
        <v>5</v>
      </c>
      <c r="F54" s="167" t="s">
        <v>47</v>
      </c>
      <c r="G54" s="166" t="s">
        <v>7</v>
      </c>
      <c r="H54" s="8"/>
      <c r="I54" s="8"/>
      <c r="J54" s="8"/>
      <c r="K54" s="118"/>
      <c r="L54" s="8"/>
      <c r="M54" s="8"/>
      <c r="N54" s="133"/>
      <c r="X54" s="130"/>
      <c r="Y54" s="8"/>
      <c r="Z54" s="8"/>
      <c r="AA54" s="126"/>
      <c r="AB54" s="8"/>
      <c r="AC54" s="8"/>
      <c r="AD54" s="10"/>
      <c r="AF54" s="165" t="s">
        <v>121</v>
      </c>
      <c r="AG54" s="166" t="s">
        <v>5</v>
      </c>
      <c r="AH54" s="167" t="s">
        <v>37</v>
      </c>
      <c r="AI54" s="166" t="s">
        <v>7</v>
      </c>
      <c r="AJ54" s="240">
        <v>80</v>
      </c>
      <c r="AM54" s="240">
        <v>134</v>
      </c>
      <c r="AO54" s="165" t="s">
        <v>122</v>
      </c>
      <c r="AP54" s="166" t="s">
        <v>5</v>
      </c>
      <c r="AQ54" s="167" t="s">
        <v>14</v>
      </c>
      <c r="AR54" s="166" t="s">
        <v>7</v>
      </c>
      <c r="AS54" s="8"/>
      <c r="AT54" s="8"/>
      <c r="AU54" s="8"/>
      <c r="AV54" s="118"/>
      <c r="AW54" s="8"/>
      <c r="AX54" s="8"/>
      <c r="AY54" s="133"/>
      <c r="BJ54" s="16"/>
      <c r="BK54" s="122"/>
      <c r="BL54" s="15"/>
      <c r="BM54" s="16"/>
      <c r="BN54" s="126"/>
      <c r="BO54" s="111"/>
      <c r="BQ54" s="165" t="s">
        <v>123</v>
      </c>
      <c r="BR54" s="166" t="s">
        <v>5</v>
      </c>
      <c r="BS54" s="167" t="s">
        <v>124</v>
      </c>
      <c r="BT54" s="166" t="s">
        <v>7</v>
      </c>
      <c r="BU54" s="240">
        <v>189</v>
      </c>
    </row>
    <row r="55" spans="1:74" ht="6.75" customHeight="1" thickTop="1" thickBot="1" x14ac:dyDescent="0.25">
      <c r="B55" s="241"/>
      <c r="D55" s="165"/>
      <c r="E55" s="166"/>
      <c r="F55" s="167"/>
      <c r="G55" s="166"/>
      <c r="H55" s="12"/>
      <c r="I55" s="112"/>
      <c r="J55" s="8"/>
      <c r="K55" s="114"/>
      <c r="L55" s="8"/>
      <c r="M55" s="8"/>
      <c r="N55" s="133"/>
      <c r="X55" s="130"/>
      <c r="Y55" s="8"/>
      <c r="Z55" s="8"/>
      <c r="AA55" s="122"/>
      <c r="AB55" s="8"/>
      <c r="AC55" s="117"/>
      <c r="AD55" s="14"/>
      <c r="AF55" s="165"/>
      <c r="AG55" s="166"/>
      <c r="AH55" s="167"/>
      <c r="AI55" s="166"/>
      <c r="AJ55" s="240"/>
      <c r="AM55" s="240"/>
      <c r="AO55" s="165"/>
      <c r="AP55" s="166"/>
      <c r="AQ55" s="167"/>
      <c r="AR55" s="166"/>
      <c r="AS55" s="12"/>
      <c r="AT55" s="112"/>
      <c r="AU55" s="8"/>
      <c r="AV55" s="114"/>
      <c r="AW55" s="8"/>
      <c r="AX55" s="8"/>
      <c r="AY55" s="133"/>
      <c r="BJ55" s="16"/>
      <c r="BK55" s="122"/>
      <c r="BL55" s="117"/>
      <c r="BM55" s="16"/>
      <c r="BN55" s="8"/>
      <c r="BO55" s="8"/>
      <c r="BQ55" s="165"/>
      <c r="BR55" s="166"/>
      <c r="BS55" s="167"/>
      <c r="BT55" s="166"/>
      <c r="BU55" s="240"/>
    </row>
    <row r="56" spans="1:74" ht="6.75" customHeight="1" thickTop="1" thickBot="1" x14ac:dyDescent="0.25">
      <c r="B56" s="241">
        <v>26</v>
      </c>
      <c r="D56" s="165" t="s">
        <v>125</v>
      </c>
      <c r="E56" s="166" t="s">
        <v>5</v>
      </c>
      <c r="F56" s="167" t="s">
        <v>23</v>
      </c>
      <c r="G56" s="166" t="s">
        <v>7</v>
      </c>
      <c r="H56" s="111"/>
      <c r="I56" s="120"/>
      <c r="J56" s="16"/>
      <c r="K56" s="114"/>
      <c r="L56" s="8"/>
      <c r="M56" s="8"/>
      <c r="N56" s="133"/>
      <c r="O56" s="57"/>
      <c r="Q56" s="20"/>
      <c r="R56" s="21"/>
      <c r="T56" s="20"/>
      <c r="U56" s="21"/>
      <c r="X56" s="130"/>
      <c r="Y56" s="8"/>
      <c r="Z56" s="8"/>
      <c r="AA56" s="122"/>
      <c r="AB56" s="15"/>
      <c r="AC56" s="125"/>
      <c r="AD56" s="111"/>
      <c r="AF56" s="165" t="s">
        <v>126</v>
      </c>
      <c r="AG56" s="166" t="s">
        <v>5</v>
      </c>
      <c r="AH56" s="167" t="s">
        <v>19</v>
      </c>
      <c r="AI56" s="166" t="s">
        <v>7</v>
      </c>
      <c r="AJ56" s="240">
        <v>81</v>
      </c>
      <c r="AM56" s="240">
        <v>135</v>
      </c>
      <c r="AO56" s="165" t="s">
        <v>127</v>
      </c>
      <c r="AP56" s="166" t="s">
        <v>5</v>
      </c>
      <c r="AQ56" s="167" t="s">
        <v>45</v>
      </c>
      <c r="AR56" s="166" t="s">
        <v>7</v>
      </c>
      <c r="AS56" s="111"/>
      <c r="AT56" s="120"/>
      <c r="AU56" s="16"/>
      <c r="AV56" s="114"/>
      <c r="AW56" s="8"/>
      <c r="AX56" s="8"/>
      <c r="AY56" s="133"/>
      <c r="BB56" s="20"/>
      <c r="BC56" s="21"/>
      <c r="BE56" s="20"/>
      <c r="BF56" s="21"/>
      <c r="BJ56" s="16"/>
      <c r="BK56" s="8"/>
      <c r="BL56" s="126"/>
      <c r="BM56" s="8"/>
      <c r="BN56" s="8"/>
      <c r="BO56" s="10"/>
      <c r="BQ56" s="165" t="s">
        <v>128</v>
      </c>
      <c r="BR56" s="166" t="s">
        <v>5</v>
      </c>
      <c r="BS56" s="167" t="s">
        <v>27</v>
      </c>
      <c r="BT56" s="166" t="s">
        <v>7</v>
      </c>
      <c r="BU56" s="240">
        <v>190</v>
      </c>
    </row>
    <row r="57" spans="1:74" ht="6.75" customHeight="1" thickTop="1" thickBot="1" x14ac:dyDescent="0.25">
      <c r="B57" s="241"/>
      <c r="D57" s="165"/>
      <c r="E57" s="166"/>
      <c r="F57" s="167"/>
      <c r="G57" s="166"/>
      <c r="H57" s="8"/>
      <c r="I57" s="15"/>
      <c r="J57" s="112"/>
      <c r="K57" s="114"/>
      <c r="L57" s="8"/>
      <c r="M57" s="8"/>
      <c r="N57" s="134"/>
      <c r="O57" s="173" t="s">
        <v>393</v>
      </c>
      <c r="P57" s="23"/>
      <c r="Q57" s="24"/>
      <c r="R57" s="25"/>
      <c r="S57" s="5"/>
      <c r="T57" s="168" t="s">
        <v>394</v>
      </c>
      <c r="U57" s="23"/>
      <c r="V57" s="24"/>
      <c r="W57" s="25"/>
      <c r="X57" s="131"/>
      <c r="Y57" s="8"/>
      <c r="Z57" s="8"/>
      <c r="AA57" s="122"/>
      <c r="AB57" s="117"/>
      <c r="AC57" s="16"/>
      <c r="AD57" s="8"/>
      <c r="AF57" s="165"/>
      <c r="AG57" s="166"/>
      <c r="AH57" s="167"/>
      <c r="AI57" s="166"/>
      <c r="AJ57" s="240"/>
      <c r="AM57" s="240"/>
      <c r="AO57" s="165"/>
      <c r="AP57" s="166"/>
      <c r="AQ57" s="167"/>
      <c r="AR57" s="166"/>
      <c r="AS57" s="8"/>
      <c r="AT57" s="15"/>
      <c r="AU57" s="112"/>
      <c r="AV57" s="114"/>
      <c r="AW57" s="8"/>
      <c r="AX57" s="8"/>
      <c r="AY57" s="137"/>
      <c r="AZ57" s="168" t="s">
        <v>395</v>
      </c>
      <c r="BA57" s="23"/>
      <c r="BB57" s="24"/>
      <c r="BC57" s="25"/>
      <c r="BD57" s="5"/>
      <c r="BE57" s="168" t="s">
        <v>396</v>
      </c>
      <c r="BF57" s="23"/>
      <c r="BG57" s="24"/>
      <c r="BH57" s="25"/>
      <c r="BJ57" s="16"/>
      <c r="BK57" s="8"/>
      <c r="BL57" s="122"/>
      <c r="BM57" s="8"/>
      <c r="BN57" s="117"/>
      <c r="BO57" s="14"/>
      <c r="BQ57" s="165"/>
      <c r="BR57" s="166"/>
      <c r="BS57" s="167"/>
      <c r="BT57" s="166"/>
      <c r="BU57" s="240"/>
    </row>
    <row r="58" spans="1:74" ht="6.75" customHeight="1" thickTop="1" thickBot="1" x14ac:dyDescent="0.25">
      <c r="B58" s="241">
        <v>27</v>
      </c>
      <c r="D58" s="165" t="s">
        <v>129</v>
      </c>
      <c r="E58" s="166" t="s">
        <v>5</v>
      </c>
      <c r="F58" s="167" t="s">
        <v>73</v>
      </c>
      <c r="G58" s="166" t="s">
        <v>7</v>
      </c>
      <c r="H58" s="111"/>
      <c r="I58" s="111"/>
      <c r="J58" s="118"/>
      <c r="K58" s="8"/>
      <c r="L58" s="8"/>
      <c r="M58" s="8"/>
      <c r="N58" s="134"/>
      <c r="O58" s="174"/>
      <c r="R58" s="26"/>
      <c r="T58" s="169"/>
      <c r="W58" s="26"/>
      <c r="X58" s="131"/>
      <c r="Y58" s="8"/>
      <c r="Z58" s="8"/>
      <c r="AA58" s="8"/>
      <c r="AB58" s="126"/>
      <c r="AC58" s="111"/>
      <c r="AD58" s="111"/>
      <c r="AF58" s="165" t="s">
        <v>130</v>
      </c>
      <c r="AG58" s="166" t="s">
        <v>5</v>
      </c>
      <c r="AH58" s="167" t="s">
        <v>73</v>
      </c>
      <c r="AI58" s="166" t="s">
        <v>7</v>
      </c>
      <c r="AJ58" s="240">
        <v>82</v>
      </c>
      <c r="AK58" s="246"/>
      <c r="AL58" s="246"/>
      <c r="AM58" s="240">
        <v>136</v>
      </c>
      <c r="AO58" s="165" t="s">
        <v>131</v>
      </c>
      <c r="AP58" s="166" t="s">
        <v>5</v>
      </c>
      <c r="AQ58" s="167" t="s">
        <v>73</v>
      </c>
      <c r="AR58" s="166" t="s">
        <v>7</v>
      </c>
      <c r="AS58" s="111"/>
      <c r="AT58" s="111"/>
      <c r="AU58" s="118"/>
      <c r="AV58" s="8"/>
      <c r="AW58" s="8"/>
      <c r="AX58" s="8"/>
      <c r="AY58" s="137"/>
      <c r="AZ58" s="169"/>
      <c r="BC58" s="26"/>
      <c r="BE58" s="169"/>
      <c r="BH58" s="26"/>
      <c r="BJ58" s="16"/>
      <c r="BK58" s="8"/>
      <c r="BL58" s="122"/>
      <c r="BM58" s="15"/>
      <c r="BN58" s="125"/>
      <c r="BO58" s="111"/>
      <c r="BQ58" s="165" t="s">
        <v>132</v>
      </c>
      <c r="BR58" s="166" t="s">
        <v>5</v>
      </c>
      <c r="BS58" s="167" t="s">
        <v>52</v>
      </c>
      <c r="BT58" s="166" t="s">
        <v>7</v>
      </c>
      <c r="BU58" s="240">
        <v>191</v>
      </c>
    </row>
    <row r="59" spans="1:74" ht="6.75" customHeight="1" thickTop="1" thickBot="1" x14ac:dyDescent="0.25">
      <c r="B59" s="241"/>
      <c r="D59" s="165"/>
      <c r="E59" s="166"/>
      <c r="F59" s="167"/>
      <c r="G59" s="166"/>
      <c r="H59" s="8"/>
      <c r="I59" s="8"/>
      <c r="J59" s="8"/>
      <c r="K59" s="8"/>
      <c r="L59" s="8"/>
      <c r="M59" s="8"/>
      <c r="N59" s="134"/>
      <c r="O59" s="175" t="s">
        <v>367</v>
      </c>
      <c r="P59" s="171"/>
      <c r="Q59" s="171"/>
      <c r="R59" s="172"/>
      <c r="T59" s="170" t="s">
        <v>368</v>
      </c>
      <c r="U59" s="171"/>
      <c r="V59" s="171"/>
      <c r="W59" s="172"/>
      <c r="X59" s="131"/>
      <c r="Y59" s="8"/>
      <c r="Z59" s="8"/>
      <c r="AA59" s="8"/>
      <c r="AB59" s="8"/>
      <c r="AC59" s="8"/>
      <c r="AD59" s="8"/>
      <c r="AF59" s="165"/>
      <c r="AG59" s="166"/>
      <c r="AH59" s="167"/>
      <c r="AI59" s="166"/>
      <c r="AJ59" s="240"/>
      <c r="AK59" s="246"/>
      <c r="AL59" s="246"/>
      <c r="AM59" s="240"/>
      <c r="AO59" s="165"/>
      <c r="AP59" s="166"/>
      <c r="AQ59" s="167"/>
      <c r="AR59" s="166"/>
      <c r="AS59" s="8"/>
      <c r="AT59" s="8"/>
      <c r="AU59" s="8"/>
      <c r="AV59" s="8"/>
      <c r="AW59" s="8"/>
      <c r="AX59" s="8"/>
      <c r="AY59" s="137"/>
      <c r="AZ59" s="170" t="s">
        <v>370</v>
      </c>
      <c r="BA59" s="171"/>
      <c r="BB59" s="171"/>
      <c r="BC59" s="172"/>
      <c r="BE59" s="170" t="s">
        <v>369</v>
      </c>
      <c r="BF59" s="171"/>
      <c r="BG59" s="171"/>
      <c r="BH59" s="172"/>
      <c r="BJ59" s="16"/>
      <c r="BK59" s="8"/>
      <c r="BL59" s="122"/>
      <c r="BM59" s="117"/>
      <c r="BN59" s="16"/>
      <c r="BO59" s="8"/>
      <c r="BQ59" s="165"/>
      <c r="BR59" s="166"/>
      <c r="BS59" s="167"/>
      <c r="BT59" s="166"/>
      <c r="BU59" s="240"/>
    </row>
    <row r="60" spans="1:74" ht="6.75" customHeight="1" thickTop="1" thickBot="1" x14ac:dyDescent="0.25">
      <c r="A60" s="246"/>
      <c r="B60" s="241">
        <v>28</v>
      </c>
      <c r="D60" s="165" t="s">
        <v>133</v>
      </c>
      <c r="E60" s="166" t="s">
        <v>5</v>
      </c>
      <c r="F60" s="167" t="s">
        <v>17</v>
      </c>
      <c r="G60" s="166" t="s">
        <v>7</v>
      </c>
      <c r="H60" s="111"/>
      <c r="I60" s="111"/>
      <c r="J60" s="8"/>
      <c r="K60" s="8"/>
      <c r="L60" s="8"/>
      <c r="M60" s="8"/>
      <c r="N60" s="135"/>
      <c r="O60" s="175"/>
      <c r="P60" s="171"/>
      <c r="Q60" s="171"/>
      <c r="R60" s="172"/>
      <c r="S60" s="27"/>
      <c r="T60" s="170"/>
      <c r="U60" s="171"/>
      <c r="V60" s="171"/>
      <c r="W60" s="172"/>
      <c r="X60" s="132"/>
      <c r="Y60" s="8"/>
      <c r="Z60" s="8"/>
      <c r="AA60" s="8"/>
      <c r="AB60" s="8"/>
      <c r="AC60" s="111"/>
      <c r="AD60" s="111"/>
      <c r="AF60" s="165" t="s">
        <v>134</v>
      </c>
      <c r="AG60" s="166" t="s">
        <v>5</v>
      </c>
      <c r="AH60" s="167" t="s">
        <v>73</v>
      </c>
      <c r="AI60" s="166" t="s">
        <v>7</v>
      </c>
      <c r="AJ60" s="240">
        <v>83</v>
      </c>
      <c r="AK60" s="246"/>
      <c r="AM60" s="240">
        <v>137</v>
      </c>
      <c r="AO60" s="165" t="s">
        <v>62</v>
      </c>
      <c r="AP60" s="166" t="s">
        <v>5</v>
      </c>
      <c r="AQ60" s="167" t="s">
        <v>45</v>
      </c>
      <c r="AR60" s="166" t="s">
        <v>7</v>
      </c>
      <c r="AS60" s="111"/>
      <c r="AT60" s="111"/>
      <c r="AU60" s="8"/>
      <c r="AV60" s="8"/>
      <c r="AW60" s="8"/>
      <c r="AX60" s="8"/>
      <c r="AY60" s="138"/>
      <c r="AZ60" s="170"/>
      <c r="BA60" s="171"/>
      <c r="BB60" s="171"/>
      <c r="BC60" s="172"/>
      <c r="BD60" s="27"/>
      <c r="BE60" s="170"/>
      <c r="BF60" s="171"/>
      <c r="BG60" s="171"/>
      <c r="BH60" s="172"/>
      <c r="BI60" s="129"/>
      <c r="BJ60" s="16"/>
      <c r="BK60" s="8"/>
      <c r="BL60" s="8"/>
      <c r="BM60" s="126"/>
      <c r="BN60" s="111"/>
      <c r="BO60" s="111"/>
      <c r="BQ60" s="165" t="s">
        <v>135</v>
      </c>
      <c r="BR60" s="166" t="s">
        <v>5</v>
      </c>
      <c r="BS60" s="167" t="s">
        <v>23</v>
      </c>
      <c r="BT60" s="166" t="s">
        <v>7</v>
      </c>
      <c r="BU60" s="240">
        <v>192</v>
      </c>
      <c r="BV60" s="246"/>
    </row>
    <row r="61" spans="1:74" ht="6.75" customHeight="1" thickTop="1" thickBot="1" x14ac:dyDescent="0.25">
      <c r="A61" s="246"/>
      <c r="B61" s="241"/>
      <c r="D61" s="165"/>
      <c r="E61" s="166"/>
      <c r="F61" s="167"/>
      <c r="G61" s="166"/>
      <c r="H61" s="8"/>
      <c r="I61" s="8"/>
      <c r="J61" s="113"/>
      <c r="K61" s="8"/>
      <c r="L61" s="8"/>
      <c r="M61" s="15"/>
      <c r="N61" s="54"/>
      <c r="O61" s="170"/>
      <c r="P61" s="171"/>
      <c r="Q61" s="171"/>
      <c r="R61" s="172"/>
      <c r="S61" s="27"/>
      <c r="T61" s="170"/>
      <c r="U61" s="171"/>
      <c r="V61" s="171"/>
      <c r="W61" s="172"/>
      <c r="X61" s="26"/>
      <c r="Y61" s="16"/>
      <c r="Z61" s="8"/>
      <c r="AA61" s="8"/>
      <c r="AB61" s="121"/>
      <c r="AC61" s="8"/>
      <c r="AD61" s="8"/>
      <c r="AF61" s="165"/>
      <c r="AG61" s="166"/>
      <c r="AH61" s="167"/>
      <c r="AI61" s="166"/>
      <c r="AJ61" s="240"/>
      <c r="AK61" s="246"/>
      <c r="AM61" s="240"/>
      <c r="AO61" s="165"/>
      <c r="AP61" s="166"/>
      <c r="AQ61" s="167"/>
      <c r="AR61" s="166"/>
      <c r="AS61" s="8"/>
      <c r="AT61" s="8"/>
      <c r="AU61" s="113"/>
      <c r="AV61" s="8"/>
      <c r="AW61" s="8"/>
      <c r="AX61" s="15"/>
      <c r="AY61" s="54"/>
      <c r="AZ61" s="170"/>
      <c r="BA61" s="171"/>
      <c r="BB61" s="171"/>
      <c r="BC61" s="172"/>
      <c r="BD61" s="27"/>
      <c r="BE61" s="170"/>
      <c r="BF61" s="171"/>
      <c r="BG61" s="171"/>
      <c r="BH61" s="172"/>
      <c r="BI61" s="136"/>
      <c r="BJ61" s="8"/>
      <c r="BK61" s="8"/>
      <c r="BL61" s="8"/>
      <c r="BM61" s="8"/>
      <c r="BN61" s="8"/>
      <c r="BO61" s="8"/>
      <c r="BQ61" s="165"/>
      <c r="BR61" s="166"/>
      <c r="BS61" s="167"/>
      <c r="BT61" s="166"/>
      <c r="BU61" s="240"/>
      <c r="BV61" s="246"/>
    </row>
    <row r="62" spans="1:74" ht="6.75" customHeight="1" thickTop="1" thickBot="1" x14ac:dyDescent="0.25">
      <c r="B62" s="241">
        <v>29</v>
      </c>
      <c r="D62" s="165" t="s">
        <v>136</v>
      </c>
      <c r="E62" s="166" t="s">
        <v>5</v>
      </c>
      <c r="F62" s="167" t="s">
        <v>64</v>
      </c>
      <c r="G62" s="166" t="s">
        <v>7</v>
      </c>
      <c r="H62" s="8"/>
      <c r="I62" s="15"/>
      <c r="J62" s="16"/>
      <c r="K62" s="114"/>
      <c r="L62" s="8"/>
      <c r="M62" s="15"/>
      <c r="O62" s="170"/>
      <c r="P62" s="171"/>
      <c r="Q62" s="171"/>
      <c r="R62" s="172"/>
      <c r="S62" s="27"/>
      <c r="T62" s="170"/>
      <c r="U62" s="171"/>
      <c r="V62" s="171"/>
      <c r="W62" s="172"/>
      <c r="Y62" s="16"/>
      <c r="Z62" s="8"/>
      <c r="AA62" s="122"/>
      <c r="AB62" s="15"/>
      <c r="AC62" s="16"/>
      <c r="AD62" s="111"/>
      <c r="AF62" s="165" t="s">
        <v>137</v>
      </c>
      <c r="AG62" s="166" t="s">
        <v>5</v>
      </c>
      <c r="AH62" s="167" t="s">
        <v>30</v>
      </c>
      <c r="AI62" s="166" t="s">
        <v>7</v>
      </c>
      <c r="AJ62" s="240">
        <v>84</v>
      </c>
      <c r="AM62" s="240">
        <v>138</v>
      </c>
      <c r="AO62" s="165" t="s">
        <v>138</v>
      </c>
      <c r="AP62" s="166" t="s">
        <v>5</v>
      </c>
      <c r="AQ62" s="167" t="s">
        <v>73</v>
      </c>
      <c r="AR62" s="166" t="s">
        <v>7</v>
      </c>
      <c r="AS62" s="8"/>
      <c r="AT62" s="15"/>
      <c r="AU62" s="16"/>
      <c r="AV62" s="114"/>
      <c r="AW62" s="8"/>
      <c r="AX62" s="15"/>
      <c r="AZ62" s="170"/>
      <c r="BA62" s="171"/>
      <c r="BB62" s="171"/>
      <c r="BC62" s="172"/>
      <c r="BD62" s="27"/>
      <c r="BE62" s="170"/>
      <c r="BF62" s="171"/>
      <c r="BG62" s="171"/>
      <c r="BH62" s="172"/>
      <c r="BI62" s="131"/>
      <c r="BJ62" s="8"/>
      <c r="BK62" s="8"/>
      <c r="BL62" s="8"/>
      <c r="BM62" s="8"/>
      <c r="BN62" s="111"/>
      <c r="BO62" s="111"/>
      <c r="BQ62" s="165" t="s">
        <v>112</v>
      </c>
      <c r="BR62" s="166" t="s">
        <v>5</v>
      </c>
      <c r="BS62" s="167" t="s">
        <v>73</v>
      </c>
      <c r="BT62" s="166" t="s">
        <v>7</v>
      </c>
      <c r="BU62" s="240">
        <v>193</v>
      </c>
    </row>
    <row r="63" spans="1:74" ht="6.75" customHeight="1" thickTop="1" thickBot="1" x14ac:dyDescent="0.25">
      <c r="B63" s="241"/>
      <c r="D63" s="165"/>
      <c r="E63" s="166"/>
      <c r="F63" s="167"/>
      <c r="G63" s="166"/>
      <c r="H63" s="12"/>
      <c r="I63" s="115"/>
      <c r="J63" s="16"/>
      <c r="K63" s="114"/>
      <c r="L63" s="8"/>
      <c r="M63" s="15"/>
      <c r="O63" s="159" t="s">
        <v>364</v>
      </c>
      <c r="P63" s="160"/>
      <c r="Q63" s="160"/>
      <c r="R63" s="161"/>
      <c r="S63" s="30"/>
      <c r="T63" s="159" t="s">
        <v>364</v>
      </c>
      <c r="U63" s="160"/>
      <c r="V63" s="160"/>
      <c r="W63" s="161"/>
      <c r="Y63" s="16"/>
      <c r="Z63" s="8"/>
      <c r="AA63" s="122"/>
      <c r="AB63" s="15"/>
      <c r="AC63" s="123"/>
      <c r="AD63" s="8"/>
      <c r="AF63" s="165"/>
      <c r="AG63" s="166"/>
      <c r="AH63" s="167"/>
      <c r="AI63" s="166"/>
      <c r="AJ63" s="240"/>
      <c r="AM63" s="240"/>
      <c r="AO63" s="165"/>
      <c r="AP63" s="166"/>
      <c r="AQ63" s="167"/>
      <c r="AR63" s="166"/>
      <c r="AS63" s="12"/>
      <c r="AT63" s="115"/>
      <c r="AU63" s="16"/>
      <c r="AV63" s="114"/>
      <c r="AW63" s="8"/>
      <c r="AX63" s="15"/>
      <c r="AZ63" s="159" t="s">
        <v>364</v>
      </c>
      <c r="BA63" s="160"/>
      <c r="BB63" s="160"/>
      <c r="BC63" s="161"/>
      <c r="BD63" s="30"/>
      <c r="BE63" s="159" t="s">
        <v>364</v>
      </c>
      <c r="BF63" s="160"/>
      <c r="BG63" s="160"/>
      <c r="BH63" s="161"/>
      <c r="BI63" s="131"/>
      <c r="BJ63" s="8"/>
      <c r="BK63" s="8"/>
      <c r="BL63" s="8"/>
      <c r="BM63" s="121"/>
      <c r="BN63" s="8"/>
      <c r="BO63" s="8"/>
      <c r="BQ63" s="165"/>
      <c r="BR63" s="166"/>
      <c r="BS63" s="167"/>
      <c r="BT63" s="166"/>
      <c r="BU63" s="240"/>
    </row>
    <row r="64" spans="1:74" ht="6.75" customHeight="1" thickTop="1" thickBot="1" x14ac:dyDescent="0.25">
      <c r="B64" s="241">
        <v>30</v>
      </c>
      <c r="D64" s="165" t="s">
        <v>139</v>
      </c>
      <c r="E64" s="166" t="s">
        <v>5</v>
      </c>
      <c r="F64" s="167" t="s">
        <v>49</v>
      </c>
      <c r="G64" s="166" t="s">
        <v>7</v>
      </c>
      <c r="H64" s="111"/>
      <c r="I64" s="118"/>
      <c r="J64" s="8"/>
      <c r="K64" s="114"/>
      <c r="L64" s="8"/>
      <c r="M64" s="15"/>
      <c r="O64" s="162"/>
      <c r="P64" s="163"/>
      <c r="Q64" s="163"/>
      <c r="R64" s="164"/>
      <c r="S64" s="30"/>
      <c r="T64" s="162"/>
      <c r="U64" s="163"/>
      <c r="V64" s="163"/>
      <c r="W64" s="164"/>
      <c r="Y64" s="16"/>
      <c r="Z64" s="8"/>
      <c r="AA64" s="122"/>
      <c r="AB64" s="8"/>
      <c r="AC64" s="15"/>
      <c r="AD64" s="18"/>
      <c r="AF64" s="165" t="s">
        <v>140</v>
      </c>
      <c r="AG64" s="166" t="s">
        <v>5</v>
      </c>
      <c r="AH64" s="167" t="s">
        <v>14</v>
      </c>
      <c r="AI64" s="166" t="s">
        <v>7</v>
      </c>
      <c r="AJ64" s="240">
        <v>85</v>
      </c>
      <c r="AM64" s="240">
        <v>139</v>
      </c>
      <c r="AO64" s="165" t="s">
        <v>141</v>
      </c>
      <c r="AP64" s="166" t="s">
        <v>5</v>
      </c>
      <c r="AQ64" s="167" t="s">
        <v>6</v>
      </c>
      <c r="AR64" s="166" t="s">
        <v>7</v>
      </c>
      <c r="AS64" s="111"/>
      <c r="AT64" s="118"/>
      <c r="AU64" s="8"/>
      <c r="AV64" s="114"/>
      <c r="AW64" s="8"/>
      <c r="AX64" s="15"/>
      <c r="AZ64" s="162"/>
      <c r="BA64" s="163"/>
      <c r="BB64" s="163"/>
      <c r="BC64" s="164"/>
      <c r="BD64" s="30"/>
      <c r="BE64" s="162"/>
      <c r="BF64" s="163"/>
      <c r="BG64" s="163"/>
      <c r="BH64" s="164"/>
      <c r="BI64" s="131"/>
      <c r="BJ64" s="8"/>
      <c r="BK64" s="8"/>
      <c r="BL64" s="122"/>
      <c r="BM64" s="15"/>
      <c r="BN64" s="16"/>
      <c r="BO64" s="10"/>
      <c r="BQ64" s="165" t="s">
        <v>142</v>
      </c>
      <c r="BR64" s="166" t="s">
        <v>5</v>
      </c>
      <c r="BS64" s="167" t="s">
        <v>15</v>
      </c>
      <c r="BT64" s="166" t="s">
        <v>7</v>
      </c>
      <c r="BU64" s="240">
        <v>194</v>
      </c>
    </row>
    <row r="65" spans="2:73" ht="6.75" customHeight="1" thickTop="1" thickBot="1" x14ac:dyDescent="0.25">
      <c r="B65" s="241"/>
      <c r="D65" s="165"/>
      <c r="E65" s="166"/>
      <c r="F65" s="167"/>
      <c r="G65" s="166"/>
      <c r="H65" s="8"/>
      <c r="I65" s="8"/>
      <c r="J65" s="8"/>
      <c r="K65" s="113"/>
      <c r="L65" s="8"/>
      <c r="M65" s="15"/>
      <c r="Q65" s="21"/>
      <c r="R65" s="21"/>
      <c r="T65" s="21"/>
      <c r="U65" s="21"/>
      <c r="Y65" s="16"/>
      <c r="Z65" s="8"/>
      <c r="AA65" s="121"/>
      <c r="AB65" s="8"/>
      <c r="AC65" s="8"/>
      <c r="AD65" s="11"/>
      <c r="AF65" s="165"/>
      <c r="AG65" s="166"/>
      <c r="AH65" s="167"/>
      <c r="AI65" s="166"/>
      <c r="AJ65" s="240"/>
      <c r="AM65" s="240"/>
      <c r="AO65" s="165"/>
      <c r="AP65" s="166"/>
      <c r="AQ65" s="167"/>
      <c r="AR65" s="166"/>
      <c r="AS65" s="8"/>
      <c r="AT65" s="8"/>
      <c r="AU65" s="8"/>
      <c r="AV65" s="113"/>
      <c r="AW65" s="8"/>
      <c r="AX65" s="15"/>
      <c r="BB65" s="21"/>
      <c r="BC65" s="21"/>
      <c r="BE65" s="21"/>
      <c r="BF65" s="21"/>
      <c r="BI65" s="130"/>
      <c r="BJ65" s="8"/>
      <c r="BK65" s="8"/>
      <c r="BL65" s="122"/>
      <c r="BM65" s="15"/>
      <c r="BN65" s="115"/>
      <c r="BO65" s="14"/>
      <c r="BQ65" s="165"/>
      <c r="BR65" s="166"/>
      <c r="BS65" s="167"/>
      <c r="BT65" s="166"/>
      <c r="BU65" s="240"/>
    </row>
    <row r="66" spans="2:73" ht="6.75" customHeight="1" thickTop="1" thickBot="1" x14ac:dyDescent="0.25">
      <c r="B66" s="241">
        <v>31</v>
      </c>
      <c r="D66" s="165" t="s">
        <v>143</v>
      </c>
      <c r="E66" s="166" t="s">
        <v>5</v>
      </c>
      <c r="F66" s="167" t="s">
        <v>73</v>
      </c>
      <c r="G66" s="166" t="s">
        <v>7</v>
      </c>
      <c r="H66" s="8"/>
      <c r="I66" s="8"/>
      <c r="J66" s="15"/>
      <c r="K66" s="16"/>
      <c r="L66" s="114"/>
      <c r="M66" s="15"/>
      <c r="Y66" s="16"/>
      <c r="Z66" s="122"/>
      <c r="AA66" s="15"/>
      <c r="AB66" s="16"/>
      <c r="AC66" s="8"/>
      <c r="AD66" s="10"/>
      <c r="AF66" s="165" t="s">
        <v>144</v>
      </c>
      <c r="AG66" s="166" t="s">
        <v>5</v>
      </c>
      <c r="AH66" s="167" t="s">
        <v>124</v>
      </c>
      <c r="AI66" s="166" t="s">
        <v>7</v>
      </c>
      <c r="AJ66" s="240">
        <v>86</v>
      </c>
      <c r="AM66" s="240">
        <v>140</v>
      </c>
      <c r="AO66" s="165" t="s">
        <v>145</v>
      </c>
      <c r="AP66" s="166" t="s">
        <v>5</v>
      </c>
      <c r="AQ66" s="167" t="s">
        <v>55</v>
      </c>
      <c r="AR66" s="166" t="s">
        <v>7</v>
      </c>
      <c r="AS66" s="111"/>
      <c r="AT66" s="8"/>
      <c r="AU66" s="15"/>
      <c r="AV66" s="16"/>
      <c r="AW66" s="114"/>
      <c r="AX66" s="15"/>
      <c r="BI66" s="130"/>
      <c r="BJ66" s="8"/>
      <c r="BK66" s="8"/>
      <c r="BL66" s="122"/>
      <c r="BM66" s="8"/>
      <c r="BN66" s="126"/>
      <c r="BO66" s="111"/>
      <c r="BQ66" s="165" t="s">
        <v>146</v>
      </c>
      <c r="BR66" s="166" t="s">
        <v>5</v>
      </c>
      <c r="BS66" s="167" t="s">
        <v>60</v>
      </c>
      <c r="BT66" s="166" t="s">
        <v>7</v>
      </c>
      <c r="BU66" s="240">
        <v>195</v>
      </c>
    </row>
    <row r="67" spans="2:73" ht="6.75" customHeight="1" thickTop="1" thickBot="1" x14ac:dyDescent="0.25">
      <c r="B67" s="241"/>
      <c r="D67" s="165"/>
      <c r="E67" s="166"/>
      <c r="F67" s="167"/>
      <c r="G67" s="166"/>
      <c r="H67" s="12"/>
      <c r="I67" s="112"/>
      <c r="J67" s="15"/>
      <c r="K67" s="16"/>
      <c r="L67" s="114"/>
      <c r="M67" s="15"/>
      <c r="Y67" s="16"/>
      <c r="Z67" s="122"/>
      <c r="AA67" s="15"/>
      <c r="AB67" s="16"/>
      <c r="AC67" s="117"/>
      <c r="AD67" s="14"/>
      <c r="AF67" s="165"/>
      <c r="AG67" s="166"/>
      <c r="AH67" s="167"/>
      <c r="AI67" s="166"/>
      <c r="AJ67" s="240"/>
      <c r="AM67" s="240"/>
      <c r="AO67" s="165"/>
      <c r="AP67" s="166"/>
      <c r="AQ67" s="167"/>
      <c r="AR67" s="166"/>
      <c r="AS67" s="8"/>
      <c r="AT67" s="113"/>
      <c r="AU67" s="15"/>
      <c r="AV67" s="16"/>
      <c r="AW67" s="114"/>
      <c r="AX67" s="15"/>
      <c r="BI67" s="130"/>
      <c r="BJ67" s="8"/>
      <c r="BK67" s="8"/>
      <c r="BL67" s="121"/>
      <c r="BM67" s="8"/>
      <c r="BN67" s="8"/>
      <c r="BO67" s="8"/>
      <c r="BQ67" s="165"/>
      <c r="BR67" s="166"/>
      <c r="BS67" s="167"/>
      <c r="BT67" s="166"/>
      <c r="BU67" s="240"/>
    </row>
    <row r="68" spans="2:73" ht="6.75" customHeight="1" thickTop="1" thickBot="1" x14ac:dyDescent="0.25">
      <c r="B68" s="241">
        <v>32</v>
      </c>
      <c r="D68" s="165" t="s">
        <v>147</v>
      </c>
      <c r="E68" s="166" t="s">
        <v>5</v>
      </c>
      <c r="F68" s="167" t="s">
        <v>47</v>
      </c>
      <c r="G68" s="166" t="s">
        <v>7</v>
      </c>
      <c r="H68" s="111"/>
      <c r="I68" s="120"/>
      <c r="J68" s="17"/>
      <c r="K68" s="16"/>
      <c r="L68" s="114"/>
      <c r="M68" s="15"/>
      <c r="Y68" s="16"/>
      <c r="Z68" s="122"/>
      <c r="AA68" s="15"/>
      <c r="AB68" s="17"/>
      <c r="AC68" s="125"/>
      <c r="AD68" s="111"/>
      <c r="AF68" s="165" t="s">
        <v>148</v>
      </c>
      <c r="AG68" s="166" t="s">
        <v>5</v>
      </c>
      <c r="AH68" s="167" t="s">
        <v>23</v>
      </c>
      <c r="AI68" s="166" t="s">
        <v>7</v>
      </c>
      <c r="AJ68" s="240">
        <v>87</v>
      </c>
      <c r="AM68" s="240">
        <v>141</v>
      </c>
      <c r="AO68" s="165" t="s">
        <v>116</v>
      </c>
      <c r="AP68" s="166" t="s">
        <v>5</v>
      </c>
      <c r="AQ68" s="167" t="s">
        <v>25</v>
      </c>
      <c r="AR68" s="166" t="s">
        <v>7</v>
      </c>
      <c r="AS68" s="13"/>
      <c r="AT68" s="16"/>
      <c r="AU68" s="119"/>
      <c r="AV68" s="16"/>
      <c r="AW68" s="114"/>
      <c r="AX68" s="15"/>
      <c r="BI68" s="130"/>
      <c r="BJ68" s="8"/>
      <c r="BK68" s="8"/>
      <c r="BL68" s="17"/>
      <c r="BM68" s="16"/>
      <c r="BN68" s="8"/>
      <c r="BO68" s="111"/>
      <c r="BQ68" s="165" t="s">
        <v>149</v>
      </c>
      <c r="BR68" s="166" t="s">
        <v>5</v>
      </c>
      <c r="BS68" s="167" t="s">
        <v>42</v>
      </c>
      <c r="BT68" s="166" t="s">
        <v>7</v>
      </c>
      <c r="BU68" s="240">
        <v>196</v>
      </c>
    </row>
    <row r="69" spans="2:73" ht="6.75" customHeight="1" thickTop="1" thickBot="1" x14ac:dyDescent="0.25">
      <c r="B69" s="241"/>
      <c r="D69" s="165"/>
      <c r="E69" s="166"/>
      <c r="F69" s="167"/>
      <c r="G69" s="166"/>
      <c r="H69" s="8"/>
      <c r="I69" s="15"/>
      <c r="J69" s="115"/>
      <c r="K69" s="16"/>
      <c r="L69" s="114"/>
      <c r="M69" s="15"/>
      <c r="Y69" s="16"/>
      <c r="Z69" s="122"/>
      <c r="AA69" s="15"/>
      <c r="AB69" s="115"/>
      <c r="AC69" s="16"/>
      <c r="AD69" s="8"/>
      <c r="AF69" s="165"/>
      <c r="AG69" s="166"/>
      <c r="AH69" s="167"/>
      <c r="AI69" s="166"/>
      <c r="AJ69" s="240"/>
      <c r="AM69" s="240"/>
      <c r="AO69" s="165"/>
      <c r="AP69" s="166"/>
      <c r="AQ69" s="167"/>
      <c r="AR69" s="166"/>
      <c r="AS69" s="8"/>
      <c r="AT69" s="8"/>
      <c r="AU69" s="116"/>
      <c r="AV69" s="16"/>
      <c r="AW69" s="114"/>
      <c r="AX69" s="15"/>
      <c r="BI69" s="130"/>
      <c r="BJ69" s="8"/>
      <c r="BK69" s="8"/>
      <c r="BL69" s="17"/>
      <c r="BM69" s="16"/>
      <c r="BN69" s="121"/>
      <c r="BO69" s="8"/>
      <c r="BQ69" s="165"/>
      <c r="BR69" s="166"/>
      <c r="BS69" s="167"/>
      <c r="BT69" s="166"/>
      <c r="BU69" s="240"/>
    </row>
    <row r="70" spans="2:73" ht="6.75" customHeight="1" thickTop="1" x14ac:dyDescent="0.2">
      <c r="B70" s="241">
        <v>33</v>
      </c>
      <c r="D70" s="165" t="s">
        <v>150</v>
      </c>
      <c r="E70" s="166" t="s">
        <v>5</v>
      </c>
      <c r="F70" s="167" t="s">
        <v>15</v>
      </c>
      <c r="G70" s="166" t="s">
        <v>7</v>
      </c>
      <c r="H70" s="8"/>
      <c r="I70" s="8"/>
      <c r="J70" s="118"/>
      <c r="K70" s="8"/>
      <c r="L70" s="114"/>
      <c r="M70" s="15"/>
      <c r="Y70" s="16"/>
      <c r="Z70" s="122"/>
      <c r="AA70" s="8"/>
      <c r="AB70" s="126"/>
      <c r="AC70" s="8"/>
      <c r="AD70" s="10"/>
      <c r="AF70" s="165" t="s">
        <v>151</v>
      </c>
      <c r="AG70" s="166" t="s">
        <v>5</v>
      </c>
      <c r="AH70" s="167" t="s">
        <v>49</v>
      </c>
      <c r="AI70" s="166" t="s">
        <v>7</v>
      </c>
      <c r="AJ70" s="240">
        <v>88</v>
      </c>
      <c r="AM70" s="240">
        <v>142</v>
      </c>
      <c r="AO70" s="165" t="s">
        <v>9</v>
      </c>
      <c r="AP70" s="166" t="s">
        <v>5</v>
      </c>
      <c r="AQ70" s="167" t="s">
        <v>14</v>
      </c>
      <c r="AR70" s="166" t="s">
        <v>7</v>
      </c>
      <c r="AS70" s="8"/>
      <c r="AT70" s="15"/>
      <c r="AU70" s="8"/>
      <c r="AV70" s="8"/>
      <c r="AW70" s="114"/>
      <c r="AX70" s="15"/>
      <c r="BI70" s="130"/>
      <c r="BJ70" s="8"/>
      <c r="BK70" s="8"/>
      <c r="BL70" s="17"/>
      <c r="BM70" s="17"/>
      <c r="BN70" s="17"/>
      <c r="BO70" s="18"/>
      <c r="BQ70" s="165" t="s">
        <v>152</v>
      </c>
      <c r="BR70" s="166" t="s">
        <v>5</v>
      </c>
      <c r="BS70" s="167" t="s">
        <v>45</v>
      </c>
      <c r="BT70" s="166" t="s">
        <v>7</v>
      </c>
      <c r="BU70" s="240">
        <v>197</v>
      </c>
    </row>
    <row r="71" spans="2:73" ht="6.75" customHeight="1" thickBot="1" x14ac:dyDescent="0.25">
      <c r="B71" s="241"/>
      <c r="D71" s="165"/>
      <c r="E71" s="166"/>
      <c r="F71" s="167"/>
      <c r="G71" s="166"/>
      <c r="H71" s="12"/>
      <c r="I71" s="112"/>
      <c r="J71" s="114"/>
      <c r="K71" s="8"/>
      <c r="L71" s="114"/>
      <c r="M71" s="15"/>
      <c r="Y71" s="16"/>
      <c r="Z71" s="122"/>
      <c r="AA71" s="8"/>
      <c r="AB71" s="122"/>
      <c r="AC71" s="117"/>
      <c r="AD71" s="14"/>
      <c r="AF71" s="165"/>
      <c r="AG71" s="166"/>
      <c r="AH71" s="167"/>
      <c r="AI71" s="166"/>
      <c r="AJ71" s="240"/>
      <c r="AM71" s="240"/>
      <c r="AO71" s="165"/>
      <c r="AP71" s="166"/>
      <c r="AQ71" s="167"/>
      <c r="AR71" s="166"/>
      <c r="AS71" s="12"/>
      <c r="AT71" s="115"/>
      <c r="AU71" s="8"/>
      <c r="AV71" s="8"/>
      <c r="AW71" s="114"/>
      <c r="AX71" s="15"/>
      <c r="BI71" s="130"/>
      <c r="BJ71" s="8"/>
      <c r="BK71" s="8"/>
      <c r="BL71" s="17"/>
      <c r="BM71" s="115"/>
      <c r="BN71" s="16"/>
      <c r="BO71" s="11"/>
      <c r="BQ71" s="165"/>
      <c r="BR71" s="166"/>
      <c r="BS71" s="167"/>
      <c r="BT71" s="166"/>
      <c r="BU71" s="240"/>
    </row>
    <row r="72" spans="2:73" ht="6.75" customHeight="1" thickTop="1" thickBot="1" x14ac:dyDescent="0.25">
      <c r="B72" s="241">
        <v>34</v>
      </c>
      <c r="D72" s="165" t="s">
        <v>153</v>
      </c>
      <c r="E72" s="166" t="s">
        <v>5</v>
      </c>
      <c r="F72" s="167" t="s">
        <v>19</v>
      </c>
      <c r="G72" s="166" t="s">
        <v>7</v>
      </c>
      <c r="H72" s="111"/>
      <c r="I72" s="118"/>
      <c r="J72" s="8"/>
      <c r="K72" s="8"/>
      <c r="L72" s="114"/>
      <c r="M72" s="15"/>
      <c r="Y72" s="16"/>
      <c r="Z72" s="122"/>
      <c r="AA72" s="8"/>
      <c r="AB72" s="8"/>
      <c r="AC72" s="126"/>
      <c r="AD72" s="111"/>
      <c r="AF72" s="165" t="s">
        <v>144</v>
      </c>
      <c r="AG72" s="166" t="s">
        <v>5</v>
      </c>
      <c r="AH72" s="167" t="s">
        <v>6</v>
      </c>
      <c r="AI72" s="166" t="s">
        <v>7</v>
      </c>
      <c r="AJ72" s="240">
        <v>89</v>
      </c>
      <c r="AM72" s="240">
        <v>143</v>
      </c>
      <c r="AO72" s="165" t="s">
        <v>154</v>
      </c>
      <c r="AP72" s="166" t="s">
        <v>5</v>
      </c>
      <c r="AQ72" s="167" t="s">
        <v>124</v>
      </c>
      <c r="AR72" s="166" t="s">
        <v>7</v>
      </c>
      <c r="AS72" s="111"/>
      <c r="AT72" s="118"/>
      <c r="AU72" s="8"/>
      <c r="AV72" s="8"/>
      <c r="AW72" s="114"/>
      <c r="AX72" s="15"/>
      <c r="BI72" s="130"/>
      <c r="BJ72" s="8"/>
      <c r="BK72" s="8"/>
      <c r="BL72" s="16"/>
      <c r="BM72" s="126"/>
      <c r="BN72" s="8"/>
      <c r="BO72" s="10"/>
      <c r="BQ72" s="165" t="s">
        <v>155</v>
      </c>
      <c r="BR72" s="166" t="s">
        <v>5</v>
      </c>
      <c r="BS72" s="167" t="s">
        <v>47</v>
      </c>
      <c r="BT72" s="166" t="s">
        <v>7</v>
      </c>
      <c r="BU72" s="240">
        <v>198</v>
      </c>
    </row>
    <row r="73" spans="2:73" ht="6.75" customHeight="1" thickTop="1" thickBot="1" x14ac:dyDescent="0.25">
      <c r="B73" s="241"/>
      <c r="D73" s="165"/>
      <c r="E73" s="166"/>
      <c r="F73" s="167"/>
      <c r="G73" s="166"/>
      <c r="H73" s="8"/>
      <c r="I73" s="8"/>
      <c r="J73" s="8"/>
      <c r="K73" s="8"/>
      <c r="L73" s="113"/>
      <c r="M73" s="15"/>
      <c r="Y73" s="16"/>
      <c r="Z73" s="121"/>
      <c r="AA73" s="8"/>
      <c r="AB73" s="8"/>
      <c r="AC73" s="8"/>
      <c r="AD73" s="8"/>
      <c r="AF73" s="165"/>
      <c r="AG73" s="166"/>
      <c r="AH73" s="167"/>
      <c r="AI73" s="166"/>
      <c r="AJ73" s="240"/>
      <c r="AM73" s="240"/>
      <c r="AO73" s="165"/>
      <c r="AP73" s="166"/>
      <c r="AQ73" s="167"/>
      <c r="AR73" s="166"/>
      <c r="AS73" s="8"/>
      <c r="AT73" s="8"/>
      <c r="AU73" s="8"/>
      <c r="AV73" s="8"/>
      <c r="AW73" s="113"/>
      <c r="AX73" s="15"/>
      <c r="BI73" s="130"/>
      <c r="BJ73" s="8"/>
      <c r="BK73" s="8"/>
      <c r="BL73" s="16"/>
      <c r="BM73" s="122"/>
      <c r="BN73" s="117"/>
      <c r="BO73" s="14"/>
      <c r="BQ73" s="165"/>
      <c r="BR73" s="166"/>
      <c r="BS73" s="167"/>
      <c r="BT73" s="166"/>
      <c r="BU73" s="240"/>
    </row>
    <row r="74" spans="2:73" ht="6.75" customHeight="1" thickTop="1" thickBot="1" x14ac:dyDescent="0.25">
      <c r="B74" s="241">
        <v>35</v>
      </c>
      <c r="D74" s="165" t="s">
        <v>156</v>
      </c>
      <c r="E74" s="166" t="s">
        <v>5</v>
      </c>
      <c r="F74" s="167" t="s">
        <v>45</v>
      </c>
      <c r="G74" s="166" t="s">
        <v>7</v>
      </c>
      <c r="H74" s="111"/>
      <c r="I74" s="8"/>
      <c r="J74" s="8"/>
      <c r="K74" s="15"/>
      <c r="L74" s="17"/>
      <c r="M74" s="17"/>
      <c r="Y74" s="124"/>
      <c r="Z74" s="15"/>
      <c r="AA74" s="16"/>
      <c r="AB74" s="8"/>
      <c r="AC74" s="8"/>
      <c r="AD74" s="111"/>
      <c r="AF74" s="165" t="s">
        <v>157</v>
      </c>
      <c r="AG74" s="166" t="s">
        <v>5</v>
      </c>
      <c r="AH74" s="167" t="s">
        <v>25</v>
      </c>
      <c r="AI74" s="166" t="s">
        <v>7</v>
      </c>
      <c r="AJ74" s="240">
        <v>90</v>
      </c>
      <c r="AM74" s="240">
        <v>144</v>
      </c>
      <c r="AO74" s="165" t="s">
        <v>158</v>
      </c>
      <c r="AP74" s="166" t="s">
        <v>5</v>
      </c>
      <c r="AQ74" s="167" t="s">
        <v>42</v>
      </c>
      <c r="AR74" s="166" t="s">
        <v>7</v>
      </c>
      <c r="AS74" s="111"/>
      <c r="AT74" s="8"/>
      <c r="AU74" s="8"/>
      <c r="AV74" s="15"/>
      <c r="AW74" s="17"/>
      <c r="AX74" s="17"/>
      <c r="BI74" s="130"/>
      <c r="BJ74" s="8"/>
      <c r="BK74" s="8"/>
      <c r="BL74" s="16"/>
      <c r="BM74" s="8"/>
      <c r="BN74" s="126"/>
      <c r="BO74" s="111"/>
      <c r="BQ74" s="165" t="s">
        <v>127</v>
      </c>
      <c r="BR74" s="166" t="s">
        <v>5</v>
      </c>
      <c r="BS74" s="167" t="s">
        <v>29</v>
      </c>
      <c r="BT74" s="166" t="s">
        <v>7</v>
      </c>
      <c r="BU74" s="240">
        <v>199</v>
      </c>
    </row>
    <row r="75" spans="2:73" ht="6.75" customHeight="1" thickTop="1" thickBot="1" x14ac:dyDescent="0.25">
      <c r="B75" s="241"/>
      <c r="D75" s="165"/>
      <c r="E75" s="166"/>
      <c r="F75" s="167"/>
      <c r="G75" s="166"/>
      <c r="H75" s="8"/>
      <c r="I75" s="113"/>
      <c r="J75" s="8"/>
      <c r="K75" s="15"/>
      <c r="L75" s="17"/>
      <c r="M75" s="17"/>
      <c r="Y75" s="124"/>
      <c r="Z75" s="15"/>
      <c r="AA75" s="16"/>
      <c r="AB75" s="8"/>
      <c r="AC75" s="121"/>
      <c r="AD75" s="8"/>
      <c r="AF75" s="165"/>
      <c r="AG75" s="166"/>
      <c r="AH75" s="167"/>
      <c r="AI75" s="166"/>
      <c r="AJ75" s="240"/>
      <c r="AM75" s="240"/>
      <c r="AO75" s="165"/>
      <c r="AP75" s="166"/>
      <c r="AQ75" s="167"/>
      <c r="AR75" s="166"/>
      <c r="AS75" s="8"/>
      <c r="AT75" s="113"/>
      <c r="AU75" s="8"/>
      <c r="AV75" s="15"/>
      <c r="AW75" s="17"/>
      <c r="AX75" s="17"/>
      <c r="BI75" s="130"/>
      <c r="BJ75" s="8"/>
      <c r="BK75" s="117"/>
      <c r="BL75" s="16"/>
      <c r="BM75" s="8"/>
      <c r="BN75" s="8"/>
      <c r="BO75" s="8"/>
      <c r="BQ75" s="165"/>
      <c r="BR75" s="166"/>
      <c r="BS75" s="167"/>
      <c r="BT75" s="166"/>
      <c r="BU75" s="240"/>
    </row>
    <row r="76" spans="2:73" ht="6.75" customHeight="1" thickTop="1" thickBot="1" x14ac:dyDescent="0.25">
      <c r="B76" s="241">
        <v>36</v>
      </c>
      <c r="D76" s="165" t="s">
        <v>54</v>
      </c>
      <c r="E76" s="166" t="s">
        <v>5</v>
      </c>
      <c r="F76" s="167" t="s">
        <v>12</v>
      </c>
      <c r="G76" s="166" t="s">
        <v>7</v>
      </c>
      <c r="H76" s="13"/>
      <c r="I76" s="16"/>
      <c r="J76" s="114"/>
      <c r="K76" s="15"/>
      <c r="L76" s="17"/>
      <c r="M76" s="17"/>
      <c r="Y76" s="124"/>
      <c r="Z76" s="15"/>
      <c r="AA76" s="16"/>
      <c r="AB76" s="122"/>
      <c r="AC76" s="15"/>
      <c r="AD76" s="18"/>
      <c r="AF76" s="165" t="s">
        <v>159</v>
      </c>
      <c r="AG76" s="166" t="s">
        <v>5</v>
      </c>
      <c r="AH76" s="167" t="s">
        <v>37</v>
      </c>
      <c r="AI76" s="166" t="s">
        <v>7</v>
      </c>
      <c r="AJ76" s="240">
        <v>91</v>
      </c>
      <c r="AM76" s="240">
        <v>145</v>
      </c>
      <c r="AO76" s="165" t="s">
        <v>160</v>
      </c>
      <c r="AP76" s="166" t="s">
        <v>5</v>
      </c>
      <c r="AQ76" s="167" t="s">
        <v>47</v>
      </c>
      <c r="AR76" s="166" t="s">
        <v>7</v>
      </c>
      <c r="AS76" s="13"/>
      <c r="AT76" s="16"/>
      <c r="AU76" s="114"/>
      <c r="AV76" s="15"/>
      <c r="AW76" s="17"/>
      <c r="AX76" s="17"/>
      <c r="BI76" s="130"/>
      <c r="BJ76" s="15"/>
      <c r="BK76" s="125"/>
      <c r="BL76" s="8"/>
      <c r="BM76" s="8"/>
      <c r="BN76" s="8"/>
      <c r="BO76" s="111"/>
      <c r="BQ76" s="165" t="s">
        <v>161</v>
      </c>
      <c r="BR76" s="166" t="s">
        <v>5</v>
      </c>
      <c r="BS76" s="167" t="s">
        <v>117</v>
      </c>
      <c r="BT76" s="166" t="s">
        <v>7</v>
      </c>
      <c r="BU76" s="240">
        <v>200</v>
      </c>
    </row>
    <row r="77" spans="2:73" ht="6.75" customHeight="1" thickTop="1" thickBot="1" x14ac:dyDescent="0.25">
      <c r="B77" s="241"/>
      <c r="D77" s="165"/>
      <c r="E77" s="166"/>
      <c r="F77" s="167"/>
      <c r="G77" s="166"/>
      <c r="H77" s="8"/>
      <c r="I77" s="8"/>
      <c r="J77" s="113"/>
      <c r="K77" s="15"/>
      <c r="L77" s="17"/>
      <c r="M77" s="17"/>
      <c r="Y77" s="124"/>
      <c r="Z77" s="15"/>
      <c r="AA77" s="16"/>
      <c r="AB77" s="121"/>
      <c r="AC77" s="8"/>
      <c r="AD77" s="11"/>
      <c r="AF77" s="165"/>
      <c r="AG77" s="166"/>
      <c r="AH77" s="167"/>
      <c r="AI77" s="166"/>
      <c r="AJ77" s="240"/>
      <c r="AM77" s="240"/>
      <c r="AO77" s="165"/>
      <c r="AP77" s="166"/>
      <c r="AQ77" s="167"/>
      <c r="AR77" s="166"/>
      <c r="AS77" s="8"/>
      <c r="AT77" s="8"/>
      <c r="AU77" s="113"/>
      <c r="AV77" s="15"/>
      <c r="AW77" s="17"/>
      <c r="AX77" s="17"/>
      <c r="BI77" s="130"/>
      <c r="BJ77" s="15"/>
      <c r="BK77" s="124"/>
      <c r="BL77" s="8"/>
      <c r="BM77" s="8"/>
      <c r="BN77" s="121"/>
      <c r="BO77" s="8"/>
      <c r="BQ77" s="165"/>
      <c r="BR77" s="166"/>
      <c r="BS77" s="167"/>
      <c r="BT77" s="166"/>
      <c r="BU77" s="240"/>
    </row>
    <row r="78" spans="2:73" ht="6.75" customHeight="1" thickTop="1" thickBot="1" x14ac:dyDescent="0.25">
      <c r="B78" s="241">
        <v>37</v>
      </c>
      <c r="D78" s="165" t="s">
        <v>162</v>
      </c>
      <c r="E78" s="166" t="s">
        <v>5</v>
      </c>
      <c r="F78" s="167" t="s">
        <v>23</v>
      </c>
      <c r="G78" s="166" t="s">
        <v>7</v>
      </c>
      <c r="H78" s="111"/>
      <c r="I78" s="15"/>
      <c r="J78" s="16"/>
      <c r="K78" s="119"/>
      <c r="L78" s="17"/>
      <c r="M78" s="17"/>
      <c r="Y78" s="124"/>
      <c r="Z78" s="15"/>
      <c r="AA78" s="17"/>
      <c r="AB78" s="17"/>
      <c r="AC78" s="16"/>
      <c r="AD78" s="111"/>
      <c r="AF78" s="165" t="s">
        <v>163</v>
      </c>
      <c r="AG78" s="166" t="s">
        <v>5</v>
      </c>
      <c r="AH78" s="167" t="s">
        <v>12</v>
      </c>
      <c r="AI78" s="166" t="s">
        <v>7</v>
      </c>
      <c r="AJ78" s="240">
        <v>92</v>
      </c>
      <c r="AM78" s="240">
        <v>146</v>
      </c>
      <c r="AO78" s="165" t="s">
        <v>164</v>
      </c>
      <c r="AP78" s="166" t="s">
        <v>5</v>
      </c>
      <c r="AQ78" s="167" t="s">
        <v>29</v>
      </c>
      <c r="AR78" s="166" t="s">
        <v>7</v>
      </c>
      <c r="AS78" s="8"/>
      <c r="AT78" s="15"/>
      <c r="AU78" s="17"/>
      <c r="AV78" s="17"/>
      <c r="AW78" s="17"/>
      <c r="AX78" s="17"/>
      <c r="BI78" s="130"/>
      <c r="BJ78" s="15"/>
      <c r="BK78" s="124"/>
      <c r="BL78" s="8"/>
      <c r="BM78" s="122"/>
      <c r="BN78" s="15"/>
      <c r="BO78" s="18"/>
      <c r="BQ78" s="165" t="s">
        <v>165</v>
      </c>
      <c r="BR78" s="166" t="s">
        <v>5</v>
      </c>
      <c r="BS78" s="167" t="s">
        <v>23</v>
      </c>
      <c r="BT78" s="166" t="s">
        <v>7</v>
      </c>
      <c r="BU78" s="240">
        <v>201</v>
      </c>
    </row>
    <row r="79" spans="2:73" ht="6.75" customHeight="1" thickTop="1" thickBot="1" x14ac:dyDescent="0.25">
      <c r="B79" s="241"/>
      <c r="D79" s="165"/>
      <c r="E79" s="166"/>
      <c r="F79" s="167"/>
      <c r="G79" s="166"/>
      <c r="H79" s="8"/>
      <c r="I79" s="116"/>
      <c r="J79" s="16"/>
      <c r="K79" s="119"/>
      <c r="L79" s="17"/>
      <c r="M79" s="17"/>
      <c r="Y79" s="124"/>
      <c r="Z79" s="15"/>
      <c r="AA79" s="17"/>
      <c r="AB79" s="17"/>
      <c r="AC79" s="123"/>
      <c r="AD79" s="8"/>
      <c r="AF79" s="165"/>
      <c r="AG79" s="166"/>
      <c r="AH79" s="167"/>
      <c r="AI79" s="166"/>
      <c r="AJ79" s="240"/>
      <c r="AM79" s="240"/>
      <c r="AO79" s="165"/>
      <c r="AP79" s="166"/>
      <c r="AQ79" s="167"/>
      <c r="AR79" s="166"/>
      <c r="AS79" s="12"/>
      <c r="AT79" s="115"/>
      <c r="AU79" s="17"/>
      <c r="AV79" s="17"/>
      <c r="AW79" s="17"/>
      <c r="AX79" s="17"/>
      <c r="BI79" s="130"/>
      <c r="BJ79" s="15"/>
      <c r="BK79" s="124"/>
      <c r="BL79" s="8"/>
      <c r="BM79" s="121"/>
      <c r="BN79" s="8"/>
      <c r="BO79" s="11"/>
      <c r="BQ79" s="165"/>
      <c r="BR79" s="166"/>
      <c r="BS79" s="167"/>
      <c r="BT79" s="166"/>
      <c r="BU79" s="240"/>
    </row>
    <row r="80" spans="2:73" ht="6.75" customHeight="1" thickTop="1" thickBot="1" x14ac:dyDescent="0.25">
      <c r="B80" s="241">
        <v>38</v>
      </c>
      <c r="D80" s="165" t="s">
        <v>166</v>
      </c>
      <c r="E80" s="166" t="s">
        <v>5</v>
      </c>
      <c r="F80" s="167" t="s">
        <v>30</v>
      </c>
      <c r="G80" s="166" t="s">
        <v>7</v>
      </c>
      <c r="H80" s="13"/>
      <c r="I80" s="8"/>
      <c r="J80" s="8"/>
      <c r="K80" s="119"/>
      <c r="L80" s="17"/>
      <c r="M80" s="17"/>
      <c r="Y80" s="124"/>
      <c r="Z80" s="15"/>
      <c r="AA80" s="17"/>
      <c r="AB80" s="16"/>
      <c r="AC80" s="15"/>
      <c r="AD80" s="18"/>
      <c r="AF80" s="165" t="s">
        <v>167</v>
      </c>
      <c r="AG80" s="166" t="s">
        <v>5</v>
      </c>
      <c r="AH80" s="167" t="s">
        <v>64</v>
      </c>
      <c r="AI80" s="166" t="s">
        <v>7</v>
      </c>
      <c r="AJ80" s="240">
        <v>93</v>
      </c>
      <c r="AM80" s="240">
        <v>147</v>
      </c>
      <c r="AO80" s="165" t="s">
        <v>168</v>
      </c>
      <c r="AP80" s="166" t="s">
        <v>5</v>
      </c>
      <c r="AQ80" s="167" t="s">
        <v>19</v>
      </c>
      <c r="AR80" s="166" t="s">
        <v>7</v>
      </c>
      <c r="AS80" s="111"/>
      <c r="AT80" s="118"/>
      <c r="AU80" s="15"/>
      <c r="AV80" s="17"/>
      <c r="AW80" s="17"/>
      <c r="AX80" s="17"/>
      <c r="BI80" s="130"/>
      <c r="BJ80" s="15"/>
      <c r="BK80" s="124"/>
      <c r="BL80" s="15"/>
      <c r="BM80" s="17"/>
      <c r="BN80" s="16"/>
      <c r="BO80" s="111"/>
      <c r="BQ80" s="165" t="s">
        <v>169</v>
      </c>
      <c r="BR80" s="166" t="s">
        <v>5</v>
      </c>
      <c r="BS80" s="167" t="s">
        <v>19</v>
      </c>
      <c r="BT80" s="166" t="s">
        <v>7</v>
      </c>
      <c r="BU80" s="240">
        <v>202</v>
      </c>
    </row>
    <row r="81" spans="2:74" ht="6.75" customHeight="1" thickTop="1" thickBot="1" x14ac:dyDescent="0.25">
      <c r="B81" s="241"/>
      <c r="D81" s="165"/>
      <c r="E81" s="166"/>
      <c r="F81" s="167"/>
      <c r="G81" s="166"/>
      <c r="H81" s="8"/>
      <c r="I81" s="8"/>
      <c r="J81" s="8"/>
      <c r="K81" s="116"/>
      <c r="L81" s="17"/>
      <c r="M81" s="17"/>
      <c r="Y81" s="124"/>
      <c r="Z81" s="15"/>
      <c r="AA81" s="115"/>
      <c r="AB81" s="16"/>
      <c r="AC81" s="8"/>
      <c r="AD81" s="11"/>
      <c r="AF81" s="165"/>
      <c r="AG81" s="166"/>
      <c r="AH81" s="167"/>
      <c r="AI81" s="166"/>
      <c r="AJ81" s="240"/>
      <c r="AM81" s="240"/>
      <c r="AO81" s="165"/>
      <c r="AP81" s="166"/>
      <c r="AQ81" s="167"/>
      <c r="AR81" s="166"/>
      <c r="AS81" s="8"/>
      <c r="AT81" s="8"/>
      <c r="AU81" s="15"/>
      <c r="AV81" s="115"/>
      <c r="AW81" s="17"/>
      <c r="AX81" s="17"/>
      <c r="BI81" s="130"/>
      <c r="BJ81" s="15"/>
      <c r="BK81" s="124"/>
      <c r="BL81" s="15"/>
      <c r="BM81" s="17"/>
      <c r="BN81" s="123"/>
      <c r="BO81" s="8"/>
      <c r="BQ81" s="165"/>
      <c r="BR81" s="166"/>
      <c r="BS81" s="167"/>
      <c r="BT81" s="166"/>
      <c r="BU81" s="240"/>
    </row>
    <row r="82" spans="2:74" ht="6.75" customHeight="1" thickTop="1" thickBot="1" x14ac:dyDescent="0.25">
      <c r="B82" s="241">
        <v>39</v>
      </c>
      <c r="D82" s="165" t="s">
        <v>170</v>
      </c>
      <c r="E82" s="166" t="s">
        <v>5</v>
      </c>
      <c r="F82" s="167" t="s">
        <v>55</v>
      </c>
      <c r="G82" s="166" t="s">
        <v>7</v>
      </c>
      <c r="H82" s="111"/>
      <c r="I82" s="8"/>
      <c r="J82" s="15"/>
      <c r="K82" s="8"/>
      <c r="L82" s="15"/>
      <c r="M82" s="17"/>
      <c r="Y82" s="124"/>
      <c r="Z82" s="8"/>
      <c r="AA82" s="126"/>
      <c r="AB82" s="8"/>
      <c r="AC82" s="8"/>
      <c r="AD82" s="111"/>
      <c r="AF82" s="165" t="s">
        <v>171</v>
      </c>
      <c r="AG82" s="166" t="s">
        <v>5</v>
      </c>
      <c r="AH82" s="167" t="s">
        <v>19</v>
      </c>
      <c r="AI82" s="166" t="s">
        <v>7</v>
      </c>
      <c r="AJ82" s="240">
        <v>94</v>
      </c>
      <c r="AM82" s="240">
        <v>148</v>
      </c>
      <c r="AO82" s="165" t="s">
        <v>172</v>
      </c>
      <c r="AP82" s="166" t="s">
        <v>5</v>
      </c>
      <c r="AQ82" s="167" t="s">
        <v>37</v>
      </c>
      <c r="AR82" s="166" t="s">
        <v>7</v>
      </c>
      <c r="AS82" s="8"/>
      <c r="AT82" s="8"/>
      <c r="AU82" s="8"/>
      <c r="AV82" s="118"/>
      <c r="AW82" s="15"/>
      <c r="AX82" s="17"/>
      <c r="BI82" s="130"/>
      <c r="BJ82" s="15"/>
      <c r="BK82" s="124"/>
      <c r="BL82" s="15"/>
      <c r="BM82" s="16"/>
      <c r="BN82" s="15"/>
      <c r="BO82" s="18"/>
      <c r="BQ82" s="165" t="s">
        <v>173</v>
      </c>
      <c r="BR82" s="166" t="s">
        <v>5</v>
      </c>
      <c r="BS82" s="167" t="s">
        <v>30</v>
      </c>
      <c r="BT82" s="166" t="s">
        <v>7</v>
      </c>
      <c r="BU82" s="240">
        <v>203</v>
      </c>
    </row>
    <row r="83" spans="2:74" ht="6.75" customHeight="1" thickTop="1" thickBot="1" x14ac:dyDescent="0.25">
      <c r="B83" s="241"/>
      <c r="D83" s="165"/>
      <c r="E83" s="166"/>
      <c r="F83" s="167"/>
      <c r="G83" s="166"/>
      <c r="H83" s="8"/>
      <c r="I83" s="113"/>
      <c r="J83" s="15"/>
      <c r="K83" s="8"/>
      <c r="L83" s="15"/>
      <c r="M83" s="17"/>
      <c r="Y83" s="124"/>
      <c r="Z83" s="8"/>
      <c r="AA83" s="122"/>
      <c r="AB83" s="8"/>
      <c r="AC83" s="121"/>
      <c r="AD83" s="8"/>
      <c r="AF83" s="165"/>
      <c r="AG83" s="166"/>
      <c r="AH83" s="167"/>
      <c r="AI83" s="166"/>
      <c r="AJ83" s="240"/>
      <c r="AM83" s="240"/>
      <c r="AO83" s="165"/>
      <c r="AP83" s="166"/>
      <c r="AQ83" s="167"/>
      <c r="AR83" s="166"/>
      <c r="AS83" s="12"/>
      <c r="AT83" s="112"/>
      <c r="AU83" s="8"/>
      <c r="AV83" s="114"/>
      <c r="AW83" s="15"/>
      <c r="AX83" s="17"/>
      <c r="BI83" s="130"/>
      <c r="BJ83" s="15"/>
      <c r="BK83" s="124"/>
      <c r="BL83" s="117"/>
      <c r="BM83" s="16"/>
      <c r="BN83" s="8"/>
      <c r="BO83" s="11"/>
      <c r="BQ83" s="165"/>
      <c r="BR83" s="166"/>
      <c r="BS83" s="167"/>
      <c r="BT83" s="166"/>
      <c r="BU83" s="240"/>
    </row>
    <row r="84" spans="2:74" ht="6.75" customHeight="1" thickTop="1" thickBot="1" x14ac:dyDescent="0.25">
      <c r="B84" s="241">
        <v>40</v>
      </c>
      <c r="D84" s="165" t="s">
        <v>174</v>
      </c>
      <c r="E84" s="166" t="s">
        <v>5</v>
      </c>
      <c r="F84" s="167" t="s">
        <v>14</v>
      </c>
      <c r="G84" s="166" t="s">
        <v>7</v>
      </c>
      <c r="H84" s="13"/>
      <c r="I84" s="17"/>
      <c r="J84" s="17"/>
      <c r="K84" s="8"/>
      <c r="L84" s="15"/>
      <c r="M84" s="17"/>
      <c r="Y84" s="124"/>
      <c r="Z84" s="8"/>
      <c r="AA84" s="122"/>
      <c r="AB84" s="15"/>
      <c r="AC84" s="17"/>
      <c r="AD84" s="18"/>
      <c r="AF84" s="165" t="s">
        <v>175</v>
      </c>
      <c r="AG84" s="166" t="s">
        <v>5</v>
      </c>
      <c r="AH84" s="167" t="s">
        <v>15</v>
      </c>
      <c r="AI84" s="166" t="s">
        <v>7</v>
      </c>
      <c r="AJ84" s="240">
        <v>95</v>
      </c>
      <c r="AM84" s="240">
        <v>149</v>
      </c>
      <c r="AO84" s="165" t="s">
        <v>176</v>
      </c>
      <c r="AP84" s="166" t="s">
        <v>5</v>
      </c>
      <c r="AQ84" s="167" t="s">
        <v>15</v>
      </c>
      <c r="AR84" s="166" t="s">
        <v>7</v>
      </c>
      <c r="AS84" s="111"/>
      <c r="AT84" s="120"/>
      <c r="AU84" s="16"/>
      <c r="AV84" s="114"/>
      <c r="AW84" s="15"/>
      <c r="AX84" s="17"/>
      <c r="BI84" s="130"/>
      <c r="BJ84" s="15"/>
      <c r="BK84" s="16"/>
      <c r="BL84" s="126"/>
      <c r="BM84" s="8"/>
      <c r="BN84" s="8"/>
      <c r="BO84" s="111"/>
      <c r="BQ84" s="165" t="s">
        <v>39</v>
      </c>
      <c r="BR84" s="166" t="s">
        <v>5</v>
      </c>
      <c r="BS84" s="167" t="s">
        <v>14</v>
      </c>
      <c r="BT84" s="166" t="s">
        <v>7</v>
      </c>
      <c r="BU84" s="240">
        <v>204</v>
      </c>
    </row>
    <row r="85" spans="2:74" ht="6.75" customHeight="1" thickTop="1" thickBot="1" x14ac:dyDescent="0.25">
      <c r="B85" s="241"/>
      <c r="D85" s="165"/>
      <c r="E85" s="166"/>
      <c r="F85" s="167"/>
      <c r="G85" s="166"/>
      <c r="H85" s="8"/>
      <c r="I85" s="15"/>
      <c r="J85" s="115"/>
      <c r="K85" s="8"/>
      <c r="L85" s="15"/>
      <c r="M85" s="17"/>
      <c r="Y85" s="124"/>
      <c r="Z85" s="8"/>
      <c r="AA85" s="122"/>
      <c r="AB85" s="117"/>
      <c r="AC85" s="16"/>
      <c r="AD85" s="11"/>
      <c r="AF85" s="165"/>
      <c r="AG85" s="166"/>
      <c r="AH85" s="167"/>
      <c r="AI85" s="166"/>
      <c r="AJ85" s="240"/>
      <c r="AM85" s="240"/>
      <c r="AO85" s="165"/>
      <c r="AP85" s="166"/>
      <c r="AQ85" s="167"/>
      <c r="AR85" s="166"/>
      <c r="AS85" s="8"/>
      <c r="AT85" s="15"/>
      <c r="AU85" s="112"/>
      <c r="AV85" s="114"/>
      <c r="AW85" s="15"/>
      <c r="AX85" s="17"/>
      <c r="BI85" s="130"/>
      <c r="BJ85" s="15"/>
      <c r="BK85" s="16"/>
      <c r="BL85" s="122"/>
      <c r="BM85" s="8"/>
      <c r="BN85" s="121"/>
      <c r="BO85" s="8"/>
      <c r="BQ85" s="165"/>
      <c r="BR85" s="166"/>
      <c r="BS85" s="167"/>
      <c r="BT85" s="166"/>
      <c r="BU85" s="240"/>
    </row>
    <row r="86" spans="2:74" ht="6.75" customHeight="1" thickTop="1" thickBot="1" x14ac:dyDescent="0.25">
      <c r="B86" s="241">
        <v>41</v>
      </c>
      <c r="D86" s="165" t="s">
        <v>177</v>
      </c>
      <c r="E86" s="166" t="s">
        <v>5</v>
      </c>
      <c r="F86" s="167" t="s">
        <v>40</v>
      </c>
      <c r="G86" s="166" t="s">
        <v>7</v>
      </c>
      <c r="H86" s="111"/>
      <c r="I86" s="111"/>
      <c r="J86" s="118"/>
      <c r="K86" s="8"/>
      <c r="L86" s="15"/>
      <c r="M86" s="17"/>
      <c r="Y86" s="124"/>
      <c r="Z86" s="8"/>
      <c r="AA86" s="8"/>
      <c r="AB86" s="126"/>
      <c r="AC86" s="111"/>
      <c r="AD86" s="111"/>
      <c r="AF86" s="165" t="s">
        <v>46</v>
      </c>
      <c r="AG86" s="166" t="s">
        <v>5</v>
      </c>
      <c r="AH86" s="167" t="s">
        <v>111</v>
      </c>
      <c r="AI86" s="166" t="s">
        <v>7</v>
      </c>
      <c r="AJ86" s="240">
        <v>96</v>
      </c>
      <c r="AM86" s="240">
        <v>150</v>
      </c>
      <c r="AO86" s="165" t="s">
        <v>178</v>
      </c>
      <c r="AP86" s="166" t="s">
        <v>5</v>
      </c>
      <c r="AQ86" s="167" t="s">
        <v>14</v>
      </c>
      <c r="AR86" s="166" t="s">
        <v>7</v>
      </c>
      <c r="AS86" s="111"/>
      <c r="AT86" s="111"/>
      <c r="AU86" s="118"/>
      <c r="AV86" s="8"/>
      <c r="AW86" s="15"/>
      <c r="AX86" s="17"/>
      <c r="BI86" s="130"/>
      <c r="BJ86" s="15"/>
      <c r="BK86" s="16"/>
      <c r="BL86" s="122"/>
      <c r="BM86" s="15"/>
      <c r="BN86" s="17"/>
      <c r="BO86" s="18"/>
      <c r="BQ86" s="165" t="s">
        <v>112</v>
      </c>
      <c r="BR86" s="166" t="s">
        <v>5</v>
      </c>
      <c r="BS86" s="167" t="s">
        <v>12</v>
      </c>
      <c r="BT86" s="166" t="s">
        <v>7</v>
      </c>
      <c r="BU86" s="240">
        <v>205</v>
      </c>
    </row>
    <row r="87" spans="2:74" ht="6.75" customHeight="1" thickTop="1" thickBot="1" x14ac:dyDescent="0.25">
      <c r="B87" s="241"/>
      <c r="D87" s="165"/>
      <c r="E87" s="166"/>
      <c r="F87" s="167"/>
      <c r="G87" s="166"/>
      <c r="H87" s="8"/>
      <c r="I87" s="8"/>
      <c r="J87" s="8"/>
      <c r="K87" s="8"/>
      <c r="L87" s="15"/>
      <c r="M87" s="115"/>
      <c r="Y87" s="123"/>
      <c r="Z87" s="8"/>
      <c r="AA87" s="8"/>
      <c r="AB87" s="8"/>
      <c r="AC87" s="8"/>
      <c r="AD87" s="8"/>
      <c r="AF87" s="165"/>
      <c r="AG87" s="166"/>
      <c r="AH87" s="167"/>
      <c r="AI87" s="166"/>
      <c r="AJ87" s="240"/>
      <c r="AM87" s="240"/>
      <c r="AO87" s="165"/>
      <c r="AP87" s="166"/>
      <c r="AQ87" s="167"/>
      <c r="AR87" s="166"/>
      <c r="AS87" s="8"/>
      <c r="AT87" s="8"/>
      <c r="AU87" s="8"/>
      <c r="AV87" s="8"/>
      <c r="AW87" s="15"/>
      <c r="AX87" s="115"/>
      <c r="BI87" s="130"/>
      <c r="BJ87" s="15"/>
      <c r="BK87" s="16"/>
      <c r="BL87" s="122"/>
      <c r="BM87" s="117"/>
      <c r="BN87" s="16"/>
      <c r="BO87" s="11"/>
      <c r="BQ87" s="165"/>
      <c r="BR87" s="166"/>
      <c r="BS87" s="167"/>
      <c r="BT87" s="166"/>
      <c r="BU87" s="240"/>
    </row>
    <row r="88" spans="2:74" ht="6.75" customHeight="1" thickTop="1" thickBot="1" x14ac:dyDescent="0.25">
      <c r="B88" s="241">
        <v>42</v>
      </c>
      <c r="D88" s="165" t="s">
        <v>179</v>
      </c>
      <c r="E88" s="166" t="s">
        <v>5</v>
      </c>
      <c r="F88" s="167" t="s">
        <v>73</v>
      </c>
      <c r="G88" s="166" t="s">
        <v>7</v>
      </c>
      <c r="H88" s="111"/>
      <c r="I88" s="111"/>
      <c r="J88" s="8"/>
      <c r="K88" s="8"/>
      <c r="L88" s="8"/>
      <c r="M88" s="118"/>
      <c r="Y88" s="15"/>
      <c r="Z88" s="16"/>
      <c r="AA88" s="8"/>
      <c r="AB88" s="8"/>
      <c r="AC88" s="111"/>
      <c r="AD88" s="111"/>
      <c r="AF88" s="165" t="s">
        <v>180</v>
      </c>
      <c r="AG88" s="166" t="s">
        <v>5</v>
      </c>
      <c r="AH88" s="167" t="s">
        <v>73</v>
      </c>
      <c r="AI88" s="166" t="s">
        <v>7</v>
      </c>
      <c r="AJ88" s="240">
        <v>97</v>
      </c>
      <c r="AM88" s="240">
        <v>151</v>
      </c>
      <c r="AO88" s="165" t="s">
        <v>48</v>
      </c>
      <c r="AP88" s="166" t="s">
        <v>5</v>
      </c>
      <c r="AQ88" s="167" t="s">
        <v>23</v>
      </c>
      <c r="AR88" s="166" t="s">
        <v>7</v>
      </c>
      <c r="AS88" s="111"/>
      <c r="AT88" s="111"/>
      <c r="AU88" s="8"/>
      <c r="AV88" s="8"/>
      <c r="AW88" s="8"/>
      <c r="AX88" s="118"/>
      <c r="BI88" s="130"/>
      <c r="BJ88" s="15"/>
      <c r="BK88" s="16"/>
      <c r="BL88" s="8"/>
      <c r="BM88" s="126"/>
      <c r="BN88" s="111"/>
      <c r="BO88" s="111"/>
      <c r="BQ88" s="165" t="s">
        <v>181</v>
      </c>
      <c r="BR88" s="166" t="s">
        <v>5</v>
      </c>
      <c r="BS88" s="167" t="s">
        <v>182</v>
      </c>
      <c r="BT88" s="166" t="s">
        <v>7</v>
      </c>
      <c r="BU88" s="240">
        <v>206</v>
      </c>
      <c r="BV88" s="246"/>
    </row>
    <row r="89" spans="2:74" ht="6.75" customHeight="1" thickTop="1" thickBot="1" x14ac:dyDescent="0.25">
      <c r="B89" s="241"/>
      <c r="D89" s="165"/>
      <c r="E89" s="166"/>
      <c r="F89" s="167"/>
      <c r="G89" s="166"/>
      <c r="H89" s="8"/>
      <c r="I89" s="8"/>
      <c r="J89" s="113"/>
      <c r="K89" s="8"/>
      <c r="L89" s="8"/>
      <c r="M89" s="114"/>
      <c r="Y89" s="8"/>
      <c r="Z89" s="16"/>
      <c r="AA89" s="8"/>
      <c r="AB89" s="121"/>
      <c r="AC89" s="8"/>
      <c r="AD89" s="8"/>
      <c r="AF89" s="165"/>
      <c r="AG89" s="166"/>
      <c r="AH89" s="167"/>
      <c r="AI89" s="166"/>
      <c r="AJ89" s="240"/>
      <c r="AM89" s="240"/>
      <c r="AO89" s="165"/>
      <c r="AP89" s="166"/>
      <c r="AQ89" s="167"/>
      <c r="AR89" s="166"/>
      <c r="AS89" s="8"/>
      <c r="AT89" s="8"/>
      <c r="AU89" s="113"/>
      <c r="AV89" s="8"/>
      <c r="AW89" s="8"/>
      <c r="AX89" s="114"/>
      <c r="BI89" s="130"/>
      <c r="BJ89" s="117"/>
      <c r="BK89" s="16"/>
      <c r="BL89" s="8"/>
      <c r="BM89" s="8"/>
      <c r="BN89" s="8"/>
      <c r="BO89" s="8"/>
      <c r="BQ89" s="165"/>
      <c r="BR89" s="166"/>
      <c r="BS89" s="167"/>
      <c r="BT89" s="166"/>
      <c r="BU89" s="240"/>
      <c r="BV89" s="246"/>
    </row>
    <row r="90" spans="2:74" ht="6.75" customHeight="1" thickTop="1" thickBot="1" x14ac:dyDescent="0.25">
      <c r="B90" s="241">
        <v>43</v>
      </c>
      <c r="D90" s="165" t="s">
        <v>39</v>
      </c>
      <c r="E90" s="166" t="s">
        <v>5</v>
      </c>
      <c r="F90" s="167" t="s">
        <v>30</v>
      </c>
      <c r="G90" s="166" t="s">
        <v>7</v>
      </c>
      <c r="H90" s="111"/>
      <c r="I90" s="15"/>
      <c r="J90" s="16"/>
      <c r="K90" s="114"/>
      <c r="L90" s="8"/>
      <c r="M90" s="114"/>
      <c r="Y90" s="8"/>
      <c r="Z90" s="16"/>
      <c r="AA90" s="8"/>
      <c r="AB90" s="17"/>
      <c r="AC90" s="16"/>
      <c r="AD90" s="10"/>
      <c r="AF90" s="165" t="s">
        <v>137</v>
      </c>
      <c r="AG90" s="166" t="s">
        <v>5</v>
      </c>
      <c r="AH90" s="167" t="s">
        <v>29</v>
      </c>
      <c r="AI90" s="166" t="s">
        <v>7</v>
      </c>
      <c r="AJ90" s="240">
        <v>98</v>
      </c>
      <c r="AM90" s="240">
        <v>152</v>
      </c>
      <c r="AO90" s="165" t="s">
        <v>226</v>
      </c>
      <c r="AP90" s="166" t="s">
        <v>5</v>
      </c>
      <c r="AQ90" s="167" t="s">
        <v>15</v>
      </c>
      <c r="AR90" s="166" t="s">
        <v>7</v>
      </c>
      <c r="AS90" s="111"/>
      <c r="AT90" s="15"/>
      <c r="AU90" s="17"/>
      <c r="AV90" s="8"/>
      <c r="AW90" s="8"/>
      <c r="AX90" s="114"/>
      <c r="BJ90" s="126"/>
      <c r="BK90" s="8"/>
      <c r="BL90" s="8"/>
      <c r="BM90" s="8"/>
      <c r="BN90" s="111"/>
      <c r="BO90" s="111"/>
      <c r="BQ90" s="165" t="s">
        <v>183</v>
      </c>
      <c r="BR90" s="166" t="s">
        <v>5</v>
      </c>
      <c r="BS90" s="167" t="s">
        <v>45</v>
      </c>
      <c r="BT90" s="166" t="s">
        <v>7</v>
      </c>
      <c r="BU90" s="240">
        <v>207</v>
      </c>
    </row>
    <row r="91" spans="2:74" ht="6.75" customHeight="1" thickTop="1" thickBot="1" x14ac:dyDescent="0.25">
      <c r="B91" s="241"/>
      <c r="D91" s="165"/>
      <c r="E91" s="166"/>
      <c r="F91" s="167"/>
      <c r="G91" s="166"/>
      <c r="H91" s="8"/>
      <c r="I91" s="116"/>
      <c r="J91" s="16"/>
      <c r="K91" s="114"/>
      <c r="L91" s="8"/>
      <c r="M91" s="114"/>
      <c r="Y91" s="8"/>
      <c r="Z91" s="16"/>
      <c r="AA91" s="8"/>
      <c r="AB91" s="17"/>
      <c r="AC91" s="115"/>
      <c r="AD91" s="14"/>
      <c r="AF91" s="165"/>
      <c r="AG91" s="166"/>
      <c r="AH91" s="167"/>
      <c r="AI91" s="166"/>
      <c r="AJ91" s="240"/>
      <c r="AM91" s="240"/>
      <c r="AO91" s="165"/>
      <c r="AP91" s="166"/>
      <c r="AQ91" s="167"/>
      <c r="AR91" s="166"/>
      <c r="AS91" s="8"/>
      <c r="AT91" s="116"/>
      <c r="AU91" s="17"/>
      <c r="AV91" s="8"/>
      <c r="AW91" s="8"/>
      <c r="AX91" s="114"/>
      <c r="BJ91" s="122"/>
      <c r="BK91" s="8"/>
      <c r="BL91" s="8"/>
      <c r="BM91" s="121"/>
      <c r="BN91" s="8"/>
      <c r="BO91" s="8"/>
      <c r="BQ91" s="165"/>
      <c r="BR91" s="166"/>
      <c r="BS91" s="167"/>
      <c r="BT91" s="166"/>
      <c r="BU91" s="240"/>
    </row>
    <row r="92" spans="2:74" ht="6.75" customHeight="1" thickTop="1" thickBot="1" x14ac:dyDescent="0.25">
      <c r="B92" s="241">
        <v>44</v>
      </c>
      <c r="D92" s="165" t="s">
        <v>184</v>
      </c>
      <c r="E92" s="166" t="s">
        <v>5</v>
      </c>
      <c r="F92" s="167" t="s">
        <v>15</v>
      </c>
      <c r="G92" s="166" t="s">
        <v>7</v>
      </c>
      <c r="H92" s="13"/>
      <c r="I92" s="8"/>
      <c r="J92" s="8"/>
      <c r="K92" s="114"/>
      <c r="L92" s="8"/>
      <c r="M92" s="114"/>
      <c r="Y92" s="8"/>
      <c r="Z92" s="16"/>
      <c r="AA92" s="8"/>
      <c r="AB92" s="16"/>
      <c r="AC92" s="126"/>
      <c r="AD92" s="111"/>
      <c r="AF92" s="165" t="s">
        <v>227</v>
      </c>
      <c r="AG92" s="166" t="s">
        <v>5</v>
      </c>
      <c r="AH92" s="167" t="s">
        <v>30</v>
      </c>
      <c r="AI92" s="166" t="s">
        <v>7</v>
      </c>
      <c r="AJ92" s="240">
        <v>99</v>
      </c>
      <c r="AM92" s="240">
        <v>153</v>
      </c>
      <c r="AO92" s="165" t="s">
        <v>185</v>
      </c>
      <c r="AP92" s="166" t="s">
        <v>5</v>
      </c>
      <c r="AQ92" s="167" t="s">
        <v>12</v>
      </c>
      <c r="AR92" s="166" t="s">
        <v>7</v>
      </c>
      <c r="AS92" s="13"/>
      <c r="AT92" s="8"/>
      <c r="AU92" s="15"/>
      <c r="AV92" s="8"/>
      <c r="AW92" s="8"/>
      <c r="AX92" s="114"/>
      <c r="BJ92" s="122"/>
      <c r="BK92" s="8"/>
      <c r="BL92" s="122"/>
      <c r="BM92" s="15"/>
      <c r="BN92" s="16"/>
      <c r="BO92" s="10"/>
      <c r="BQ92" s="165" t="s">
        <v>4</v>
      </c>
      <c r="BR92" s="166" t="s">
        <v>5</v>
      </c>
      <c r="BS92" s="167" t="s">
        <v>14</v>
      </c>
      <c r="BT92" s="166" t="s">
        <v>7</v>
      </c>
      <c r="BU92" s="240">
        <v>208</v>
      </c>
    </row>
    <row r="93" spans="2:74" ht="6.75" customHeight="1" thickTop="1" thickBot="1" x14ac:dyDescent="0.25">
      <c r="B93" s="241"/>
      <c r="D93" s="165"/>
      <c r="E93" s="166"/>
      <c r="F93" s="167"/>
      <c r="G93" s="166"/>
      <c r="H93" s="8"/>
      <c r="I93" s="8"/>
      <c r="J93" s="8"/>
      <c r="K93" s="113"/>
      <c r="L93" s="8"/>
      <c r="M93" s="114"/>
      <c r="Y93" s="8"/>
      <c r="Z93" s="16"/>
      <c r="AA93" s="117"/>
      <c r="AB93" s="16"/>
      <c r="AC93" s="8"/>
      <c r="AD93" s="8"/>
      <c r="AF93" s="165"/>
      <c r="AG93" s="166"/>
      <c r="AH93" s="167"/>
      <c r="AI93" s="166"/>
      <c r="AJ93" s="240"/>
      <c r="AM93" s="240"/>
      <c r="AO93" s="165"/>
      <c r="AP93" s="166"/>
      <c r="AQ93" s="167"/>
      <c r="AR93" s="166"/>
      <c r="AS93" s="8"/>
      <c r="AT93" s="8"/>
      <c r="AU93" s="15"/>
      <c r="AV93" s="112"/>
      <c r="AW93" s="8"/>
      <c r="AX93" s="114"/>
      <c r="BJ93" s="122"/>
      <c r="BK93" s="8"/>
      <c r="BL93" s="122"/>
      <c r="BM93" s="15"/>
      <c r="BN93" s="115"/>
      <c r="BO93" s="14"/>
      <c r="BQ93" s="165"/>
      <c r="BR93" s="166"/>
      <c r="BS93" s="167"/>
      <c r="BT93" s="166"/>
      <c r="BU93" s="240"/>
    </row>
    <row r="94" spans="2:74" ht="6.75" customHeight="1" thickTop="1" thickBot="1" x14ac:dyDescent="0.25">
      <c r="B94" s="241">
        <v>45</v>
      </c>
      <c r="D94" s="165" t="s">
        <v>97</v>
      </c>
      <c r="E94" s="166" t="s">
        <v>5</v>
      </c>
      <c r="F94" s="167" t="s">
        <v>37</v>
      </c>
      <c r="G94" s="166" t="s">
        <v>7</v>
      </c>
      <c r="H94" s="8"/>
      <c r="I94" s="8"/>
      <c r="J94" s="15"/>
      <c r="K94" s="17"/>
      <c r="L94" s="16"/>
      <c r="M94" s="114"/>
      <c r="Y94" s="8"/>
      <c r="Z94" s="17"/>
      <c r="AA94" s="125"/>
      <c r="AB94" s="8"/>
      <c r="AC94" s="8"/>
      <c r="AD94" s="111"/>
      <c r="AF94" s="165" t="s">
        <v>186</v>
      </c>
      <c r="AG94" s="166" t="s">
        <v>5</v>
      </c>
      <c r="AH94" s="167" t="s">
        <v>60</v>
      </c>
      <c r="AI94" s="166" t="s">
        <v>7</v>
      </c>
      <c r="AJ94" s="240">
        <v>100</v>
      </c>
      <c r="AM94" s="240">
        <v>154</v>
      </c>
      <c r="AO94" s="165" t="s">
        <v>187</v>
      </c>
      <c r="AP94" s="166" t="s">
        <v>5</v>
      </c>
      <c r="AQ94" s="167" t="s">
        <v>17</v>
      </c>
      <c r="AR94" s="166" t="s">
        <v>7</v>
      </c>
      <c r="AS94" s="111"/>
      <c r="AT94" s="8"/>
      <c r="AU94" s="8"/>
      <c r="AV94" s="120"/>
      <c r="AW94" s="16"/>
      <c r="AX94" s="114"/>
      <c r="BJ94" s="122"/>
      <c r="BK94" s="8"/>
      <c r="BL94" s="122"/>
      <c r="BM94" s="8"/>
      <c r="BN94" s="126"/>
      <c r="BO94" s="111"/>
      <c r="BQ94" s="165" t="s">
        <v>48</v>
      </c>
      <c r="BR94" s="166" t="s">
        <v>5</v>
      </c>
      <c r="BS94" s="167" t="s">
        <v>15</v>
      </c>
      <c r="BT94" s="166" t="s">
        <v>7</v>
      </c>
      <c r="BU94" s="240">
        <v>209</v>
      </c>
    </row>
    <row r="95" spans="2:74" ht="6.75" customHeight="1" thickTop="1" thickBot="1" x14ac:dyDescent="0.25">
      <c r="B95" s="241"/>
      <c r="D95" s="165"/>
      <c r="E95" s="166"/>
      <c r="F95" s="167"/>
      <c r="G95" s="166"/>
      <c r="H95" s="12"/>
      <c r="I95" s="112"/>
      <c r="J95" s="15"/>
      <c r="K95" s="17"/>
      <c r="L95" s="16"/>
      <c r="M95" s="114"/>
      <c r="Y95" s="8"/>
      <c r="Z95" s="17"/>
      <c r="AA95" s="124"/>
      <c r="AB95" s="8"/>
      <c r="AC95" s="121"/>
      <c r="AD95" s="8"/>
      <c r="AF95" s="165"/>
      <c r="AG95" s="166"/>
      <c r="AH95" s="167"/>
      <c r="AI95" s="166"/>
      <c r="AJ95" s="240"/>
      <c r="AM95" s="240"/>
      <c r="AO95" s="165"/>
      <c r="AP95" s="166"/>
      <c r="AQ95" s="167"/>
      <c r="AR95" s="166"/>
      <c r="AS95" s="8"/>
      <c r="AT95" s="113"/>
      <c r="AU95" s="8"/>
      <c r="AV95" s="119"/>
      <c r="AW95" s="16"/>
      <c r="AX95" s="114"/>
      <c r="BJ95" s="122"/>
      <c r="BK95" s="8"/>
      <c r="BL95" s="121"/>
      <c r="BM95" s="8"/>
      <c r="BN95" s="8"/>
      <c r="BO95" s="8"/>
      <c r="BQ95" s="165"/>
      <c r="BR95" s="166"/>
      <c r="BS95" s="167"/>
      <c r="BT95" s="166"/>
      <c r="BU95" s="240"/>
    </row>
    <row r="96" spans="2:74" ht="6.75" customHeight="1" thickTop="1" thickBot="1" x14ac:dyDescent="0.25">
      <c r="B96" s="241">
        <v>46</v>
      </c>
      <c r="D96" s="165" t="s">
        <v>188</v>
      </c>
      <c r="E96" s="166" t="s">
        <v>5</v>
      </c>
      <c r="F96" s="167" t="s">
        <v>23</v>
      </c>
      <c r="G96" s="166" t="s">
        <v>7</v>
      </c>
      <c r="H96" s="111"/>
      <c r="I96" s="120"/>
      <c r="J96" s="17"/>
      <c r="K96" s="17"/>
      <c r="L96" s="16"/>
      <c r="M96" s="114"/>
      <c r="Y96" s="8"/>
      <c r="Z96" s="17"/>
      <c r="AA96" s="124"/>
      <c r="AB96" s="122"/>
      <c r="AC96" s="15"/>
      <c r="AD96" s="18"/>
      <c r="AF96" s="165" t="s">
        <v>189</v>
      </c>
      <c r="AG96" s="166" t="s">
        <v>5</v>
      </c>
      <c r="AH96" s="167" t="s">
        <v>14</v>
      </c>
      <c r="AI96" s="166" t="s">
        <v>7</v>
      </c>
      <c r="AJ96" s="240">
        <v>101</v>
      </c>
      <c r="AM96" s="240">
        <v>155</v>
      </c>
      <c r="AO96" s="165" t="s">
        <v>190</v>
      </c>
      <c r="AP96" s="166" t="s">
        <v>5</v>
      </c>
      <c r="AQ96" s="167" t="s">
        <v>47</v>
      </c>
      <c r="AR96" s="166" t="s">
        <v>7</v>
      </c>
      <c r="AS96" s="13"/>
      <c r="AT96" s="17"/>
      <c r="AU96" s="16"/>
      <c r="AV96" s="119"/>
      <c r="AW96" s="16"/>
      <c r="AX96" s="114"/>
      <c r="BJ96" s="122"/>
      <c r="BK96" s="15"/>
      <c r="BL96" s="17"/>
      <c r="BM96" s="16"/>
      <c r="BN96" s="8"/>
      <c r="BO96" s="111"/>
      <c r="BQ96" s="165" t="s">
        <v>191</v>
      </c>
      <c r="BR96" s="166" t="s">
        <v>5</v>
      </c>
      <c r="BS96" s="167" t="s">
        <v>23</v>
      </c>
      <c r="BT96" s="166" t="s">
        <v>7</v>
      </c>
      <c r="BU96" s="240">
        <v>210</v>
      </c>
    </row>
    <row r="97" spans="2:73" ht="6.75" customHeight="1" thickTop="1" thickBot="1" x14ac:dyDescent="0.25">
      <c r="B97" s="241"/>
      <c r="D97" s="165"/>
      <c r="E97" s="166"/>
      <c r="F97" s="167"/>
      <c r="G97" s="166"/>
      <c r="H97" s="8"/>
      <c r="I97" s="15"/>
      <c r="J97" s="115"/>
      <c r="K97" s="17"/>
      <c r="L97" s="16"/>
      <c r="M97" s="114"/>
      <c r="Y97" s="8"/>
      <c r="Z97" s="17"/>
      <c r="AA97" s="124"/>
      <c r="AB97" s="121"/>
      <c r="AC97" s="8"/>
      <c r="AD97" s="11"/>
      <c r="AF97" s="165"/>
      <c r="AG97" s="166"/>
      <c r="AH97" s="167"/>
      <c r="AI97" s="166"/>
      <c r="AJ97" s="240"/>
      <c r="AM97" s="240"/>
      <c r="AO97" s="165"/>
      <c r="AP97" s="166"/>
      <c r="AQ97" s="167"/>
      <c r="AR97" s="166"/>
      <c r="AS97" s="8"/>
      <c r="AT97" s="15"/>
      <c r="AU97" s="112"/>
      <c r="AV97" s="119"/>
      <c r="AW97" s="16"/>
      <c r="AX97" s="114"/>
      <c r="BJ97" s="122"/>
      <c r="BK97" s="15"/>
      <c r="BL97" s="17"/>
      <c r="BM97" s="16"/>
      <c r="BN97" s="121"/>
      <c r="BO97" s="8"/>
      <c r="BQ97" s="165"/>
      <c r="BR97" s="166"/>
      <c r="BS97" s="167"/>
      <c r="BT97" s="166"/>
      <c r="BU97" s="240"/>
    </row>
    <row r="98" spans="2:73" ht="6.75" customHeight="1" thickTop="1" x14ac:dyDescent="0.2">
      <c r="B98" s="241">
        <v>47</v>
      </c>
      <c r="D98" s="165" t="s">
        <v>99</v>
      </c>
      <c r="E98" s="166" t="s">
        <v>5</v>
      </c>
      <c r="F98" s="167" t="s">
        <v>124</v>
      </c>
      <c r="G98" s="166" t="s">
        <v>7</v>
      </c>
      <c r="H98" s="8"/>
      <c r="I98" s="8"/>
      <c r="J98" s="118"/>
      <c r="K98" s="15"/>
      <c r="L98" s="16"/>
      <c r="M98" s="114"/>
      <c r="Y98" s="8"/>
      <c r="Z98" s="17"/>
      <c r="AA98" s="16"/>
      <c r="AB98" s="15"/>
      <c r="AC98" s="18"/>
      <c r="AD98" s="10"/>
      <c r="AF98" s="165" t="s">
        <v>192</v>
      </c>
      <c r="AG98" s="166" t="s">
        <v>5</v>
      </c>
      <c r="AH98" s="167" t="s">
        <v>15</v>
      </c>
      <c r="AI98" s="166" t="s">
        <v>7</v>
      </c>
      <c r="AJ98" s="240">
        <v>102</v>
      </c>
      <c r="AM98" s="240">
        <v>156</v>
      </c>
      <c r="AO98" s="165" t="s">
        <v>193</v>
      </c>
      <c r="AP98" s="166" t="s">
        <v>5</v>
      </c>
      <c r="AQ98" s="167" t="s">
        <v>37</v>
      </c>
      <c r="AR98" s="166" t="s">
        <v>7</v>
      </c>
      <c r="AS98" s="8"/>
      <c r="AT98" s="8"/>
      <c r="AU98" s="118"/>
      <c r="AV98" s="15"/>
      <c r="AW98" s="16"/>
      <c r="AX98" s="114"/>
      <c r="BJ98" s="122"/>
      <c r="BK98" s="15"/>
      <c r="BL98" s="17"/>
      <c r="BM98" s="124"/>
      <c r="BN98" s="15"/>
      <c r="BO98" s="18"/>
      <c r="BQ98" s="165" t="s">
        <v>194</v>
      </c>
      <c r="BR98" s="166" t="s">
        <v>5</v>
      </c>
      <c r="BS98" s="167" t="s">
        <v>55</v>
      </c>
      <c r="BT98" s="166" t="s">
        <v>7</v>
      </c>
      <c r="BU98" s="240">
        <v>211</v>
      </c>
    </row>
    <row r="99" spans="2:73" ht="6.75" customHeight="1" thickBot="1" x14ac:dyDescent="0.25">
      <c r="B99" s="241"/>
      <c r="D99" s="165"/>
      <c r="E99" s="166"/>
      <c r="F99" s="167"/>
      <c r="G99" s="166"/>
      <c r="H99" s="12"/>
      <c r="I99" s="112"/>
      <c r="J99" s="114"/>
      <c r="K99" s="15"/>
      <c r="L99" s="16"/>
      <c r="M99" s="114"/>
      <c r="Y99" s="8"/>
      <c r="Z99" s="115"/>
      <c r="AA99" s="16"/>
      <c r="AB99" s="8"/>
      <c r="AC99" s="11"/>
      <c r="AD99" s="11"/>
      <c r="AF99" s="165"/>
      <c r="AG99" s="166"/>
      <c r="AH99" s="167"/>
      <c r="AI99" s="166"/>
      <c r="AJ99" s="240"/>
      <c r="AM99" s="240"/>
      <c r="AO99" s="165"/>
      <c r="AP99" s="166"/>
      <c r="AQ99" s="167"/>
      <c r="AR99" s="166"/>
      <c r="AS99" s="12"/>
      <c r="AT99" s="112"/>
      <c r="AU99" s="114"/>
      <c r="AV99" s="15"/>
      <c r="AW99" s="16"/>
      <c r="AX99" s="114"/>
      <c r="BJ99" s="122"/>
      <c r="BK99" s="15"/>
      <c r="BL99" s="17"/>
      <c r="BM99" s="123"/>
      <c r="BN99" s="8"/>
      <c r="BO99" s="11"/>
      <c r="BQ99" s="165"/>
      <c r="BR99" s="166"/>
      <c r="BS99" s="167"/>
      <c r="BT99" s="166"/>
      <c r="BU99" s="240"/>
    </row>
    <row r="100" spans="2:73" ht="6.75" customHeight="1" thickTop="1" thickBot="1" x14ac:dyDescent="0.25">
      <c r="B100" s="241">
        <v>48</v>
      </c>
      <c r="D100" s="165" t="s">
        <v>154</v>
      </c>
      <c r="E100" s="166" t="s">
        <v>5</v>
      </c>
      <c r="F100" s="167" t="s">
        <v>195</v>
      </c>
      <c r="G100" s="166" t="s">
        <v>7</v>
      </c>
      <c r="H100" s="111"/>
      <c r="I100" s="118"/>
      <c r="J100" s="8"/>
      <c r="K100" s="15"/>
      <c r="L100" s="16"/>
      <c r="M100" s="114"/>
      <c r="Y100" s="8"/>
      <c r="Z100" s="126"/>
      <c r="AA100" s="8"/>
      <c r="AB100" s="8"/>
      <c r="AC100" s="8"/>
      <c r="AD100" s="111"/>
      <c r="AF100" s="165" t="s">
        <v>196</v>
      </c>
      <c r="AG100" s="166" t="s">
        <v>5</v>
      </c>
      <c r="AH100" s="167" t="s">
        <v>40</v>
      </c>
      <c r="AI100" s="166" t="s">
        <v>7</v>
      </c>
      <c r="AJ100" s="240">
        <v>103</v>
      </c>
      <c r="AM100" s="240">
        <v>157</v>
      </c>
      <c r="AO100" s="165" t="s">
        <v>197</v>
      </c>
      <c r="AP100" s="166" t="s">
        <v>5</v>
      </c>
      <c r="AQ100" s="167" t="s">
        <v>195</v>
      </c>
      <c r="AR100" s="166" t="s">
        <v>7</v>
      </c>
      <c r="AS100" s="111"/>
      <c r="AT100" s="118"/>
      <c r="AU100" s="8"/>
      <c r="AV100" s="15"/>
      <c r="AW100" s="16"/>
      <c r="AX100" s="114"/>
      <c r="BJ100" s="122"/>
      <c r="BK100" s="15"/>
      <c r="BL100" s="16"/>
      <c r="BM100" s="15"/>
      <c r="BN100" s="18"/>
      <c r="BO100" s="10"/>
      <c r="BQ100" s="165" t="s">
        <v>10</v>
      </c>
      <c r="BR100" s="166" t="s">
        <v>5</v>
      </c>
      <c r="BS100" s="167" t="s">
        <v>64</v>
      </c>
      <c r="BT100" s="166" t="s">
        <v>7</v>
      </c>
      <c r="BU100" s="240">
        <v>212</v>
      </c>
    </row>
    <row r="101" spans="2:73" ht="6.75" customHeight="1" thickTop="1" thickBot="1" x14ac:dyDescent="0.25">
      <c r="B101" s="241"/>
      <c r="D101" s="165"/>
      <c r="E101" s="166"/>
      <c r="F101" s="167"/>
      <c r="G101" s="166"/>
      <c r="H101" s="8"/>
      <c r="I101" s="8"/>
      <c r="J101" s="8"/>
      <c r="K101" s="15"/>
      <c r="L101" s="112"/>
      <c r="M101" s="114"/>
      <c r="O101" s="31"/>
      <c r="P101" s="31"/>
      <c r="Q101" s="20"/>
      <c r="R101" s="21"/>
      <c r="T101" s="20"/>
      <c r="U101" s="21"/>
      <c r="V101" s="31"/>
      <c r="W101" s="31"/>
      <c r="Y101" s="8"/>
      <c r="Z101" s="122"/>
      <c r="AA101" s="8"/>
      <c r="AB101" s="8"/>
      <c r="AC101" s="121"/>
      <c r="AD101" s="8"/>
      <c r="AF101" s="165"/>
      <c r="AG101" s="166"/>
      <c r="AH101" s="167"/>
      <c r="AI101" s="166"/>
      <c r="AJ101" s="240"/>
      <c r="AM101" s="240"/>
      <c r="AO101" s="165"/>
      <c r="AP101" s="166"/>
      <c r="AQ101" s="167"/>
      <c r="AR101" s="166"/>
      <c r="AS101" s="8"/>
      <c r="AT101" s="8"/>
      <c r="AU101" s="8"/>
      <c r="AV101" s="15"/>
      <c r="AW101" s="112"/>
      <c r="AX101" s="114"/>
      <c r="BJ101" s="122"/>
      <c r="BK101" s="117"/>
      <c r="BL101" s="16"/>
      <c r="BM101" s="8"/>
      <c r="BN101" s="11"/>
      <c r="BO101" s="11"/>
      <c r="BQ101" s="165"/>
      <c r="BR101" s="166"/>
      <c r="BS101" s="167"/>
      <c r="BT101" s="166"/>
      <c r="BU101" s="240"/>
    </row>
    <row r="102" spans="2:73" ht="6.75" customHeight="1" thickTop="1" thickBot="1" x14ac:dyDescent="0.25">
      <c r="B102" s="241">
        <v>49</v>
      </c>
      <c r="D102" s="165" t="s">
        <v>198</v>
      </c>
      <c r="E102" s="166" t="s">
        <v>5</v>
      </c>
      <c r="F102" s="167" t="s">
        <v>14</v>
      </c>
      <c r="G102" s="166" t="s">
        <v>7</v>
      </c>
      <c r="H102" s="111"/>
      <c r="I102" s="8"/>
      <c r="J102" s="8"/>
      <c r="K102" s="8"/>
      <c r="L102" s="118"/>
      <c r="M102" s="8"/>
      <c r="O102" s="31"/>
      <c r="P102" s="31"/>
      <c r="Q102" s="21"/>
      <c r="R102" s="21"/>
      <c r="T102" s="21"/>
      <c r="U102" s="21"/>
      <c r="V102" s="31"/>
      <c r="W102" s="31"/>
      <c r="Y102" s="8"/>
      <c r="Z102" s="122"/>
      <c r="AA102" s="8"/>
      <c r="AB102" s="122"/>
      <c r="AC102" s="15"/>
      <c r="AD102" s="18"/>
      <c r="AF102" s="165" t="s">
        <v>199</v>
      </c>
      <c r="AG102" s="166" t="s">
        <v>5</v>
      </c>
      <c r="AH102" s="167" t="s">
        <v>64</v>
      </c>
      <c r="AI102" s="166" t="s">
        <v>7</v>
      </c>
      <c r="AJ102" s="240">
        <v>104</v>
      </c>
      <c r="AM102" s="240">
        <v>158</v>
      </c>
      <c r="AO102" s="165" t="s">
        <v>200</v>
      </c>
      <c r="AP102" s="166" t="s">
        <v>5</v>
      </c>
      <c r="AQ102" s="167" t="s">
        <v>40</v>
      </c>
      <c r="AR102" s="166" t="s">
        <v>7</v>
      </c>
      <c r="AS102" s="111"/>
      <c r="AT102" s="8"/>
      <c r="AU102" s="8"/>
      <c r="AV102" s="8"/>
      <c r="AW102" s="118"/>
      <c r="AX102" s="8"/>
      <c r="BJ102" s="8"/>
      <c r="BK102" s="126"/>
      <c r="BL102" s="8"/>
      <c r="BM102" s="8"/>
      <c r="BN102" s="8"/>
      <c r="BO102" s="111"/>
      <c r="BQ102" s="165" t="s">
        <v>201</v>
      </c>
      <c r="BR102" s="166" t="s">
        <v>5</v>
      </c>
      <c r="BS102" s="167" t="s">
        <v>30</v>
      </c>
      <c r="BT102" s="166" t="s">
        <v>7</v>
      </c>
      <c r="BU102" s="240">
        <v>213</v>
      </c>
    </row>
    <row r="103" spans="2:73" ht="6.75" customHeight="1" thickTop="1" thickBot="1" x14ac:dyDescent="0.25">
      <c r="B103" s="241"/>
      <c r="D103" s="165"/>
      <c r="E103" s="166"/>
      <c r="F103" s="167"/>
      <c r="G103" s="166"/>
      <c r="H103" s="8"/>
      <c r="I103" s="113"/>
      <c r="J103" s="8"/>
      <c r="K103" s="8"/>
      <c r="L103" s="114"/>
      <c r="M103" s="8"/>
      <c r="O103" s="31"/>
      <c r="P103" s="31"/>
      <c r="Q103" s="20"/>
      <c r="R103" s="21"/>
      <c r="T103" s="20"/>
      <c r="U103" s="21"/>
      <c r="V103" s="31"/>
      <c r="W103" s="31"/>
      <c r="Y103" s="8"/>
      <c r="Z103" s="122"/>
      <c r="AA103" s="8"/>
      <c r="AB103" s="121"/>
      <c r="AC103" s="8"/>
      <c r="AD103" s="11"/>
      <c r="AF103" s="165"/>
      <c r="AG103" s="166"/>
      <c r="AH103" s="167"/>
      <c r="AI103" s="166"/>
      <c r="AJ103" s="240"/>
      <c r="AM103" s="240"/>
      <c r="AO103" s="165"/>
      <c r="AP103" s="166"/>
      <c r="AQ103" s="167"/>
      <c r="AR103" s="166"/>
      <c r="AS103" s="8"/>
      <c r="AT103" s="113"/>
      <c r="AU103" s="8"/>
      <c r="AV103" s="8"/>
      <c r="AW103" s="114"/>
      <c r="AX103" s="8"/>
      <c r="BJ103" s="8"/>
      <c r="BK103" s="122"/>
      <c r="BL103" s="8"/>
      <c r="BM103" s="8"/>
      <c r="BN103" s="121"/>
      <c r="BO103" s="8"/>
      <c r="BQ103" s="165"/>
      <c r="BR103" s="166"/>
      <c r="BS103" s="167"/>
      <c r="BT103" s="166"/>
      <c r="BU103" s="240"/>
    </row>
    <row r="104" spans="2:73" ht="6.75" customHeight="1" thickTop="1" x14ac:dyDescent="0.2">
      <c r="B104" s="241">
        <v>50</v>
      </c>
      <c r="D104" s="165" t="s">
        <v>190</v>
      </c>
      <c r="E104" s="166" t="s">
        <v>5</v>
      </c>
      <c r="F104" s="167" t="s">
        <v>25</v>
      </c>
      <c r="G104" s="166" t="s">
        <v>7</v>
      </c>
      <c r="H104" s="13"/>
      <c r="I104" s="17"/>
      <c r="J104" s="8"/>
      <c r="K104" s="8"/>
      <c r="L104" s="114"/>
      <c r="M104" s="8"/>
      <c r="O104" s="31"/>
      <c r="P104" s="31"/>
      <c r="Q104" s="21"/>
      <c r="R104" s="21"/>
      <c r="T104" s="21"/>
      <c r="U104" s="21"/>
      <c r="V104" s="31"/>
      <c r="W104" s="31"/>
      <c r="Y104" s="8"/>
      <c r="Z104" s="122"/>
      <c r="AA104" s="15"/>
      <c r="AB104" s="17"/>
      <c r="AC104" s="16"/>
      <c r="AD104" s="10"/>
      <c r="AF104" s="165" t="s">
        <v>202</v>
      </c>
      <c r="AG104" s="166" t="s">
        <v>5</v>
      </c>
      <c r="AH104" s="167" t="s">
        <v>23</v>
      </c>
      <c r="AI104" s="166" t="s">
        <v>7</v>
      </c>
      <c r="AJ104" s="240">
        <v>105</v>
      </c>
      <c r="AM104" s="240">
        <v>159</v>
      </c>
      <c r="AO104" s="165" t="s">
        <v>203</v>
      </c>
      <c r="AP104" s="166" t="s">
        <v>5</v>
      </c>
      <c r="AQ104" s="167" t="s">
        <v>19</v>
      </c>
      <c r="AR104" s="166" t="s">
        <v>7</v>
      </c>
      <c r="AS104" s="13"/>
      <c r="AT104" s="16"/>
      <c r="AU104" s="114"/>
      <c r="AV104" s="8"/>
      <c r="AW104" s="114"/>
      <c r="AX104" s="8"/>
      <c r="BJ104" s="8"/>
      <c r="BK104" s="122"/>
      <c r="BL104" s="8"/>
      <c r="BM104" s="122"/>
      <c r="BN104" s="15"/>
      <c r="BO104" s="18"/>
      <c r="BQ104" s="165" t="s">
        <v>204</v>
      </c>
      <c r="BR104" s="166" t="s">
        <v>5</v>
      </c>
      <c r="BS104" s="167" t="s">
        <v>47</v>
      </c>
      <c r="BT104" s="166" t="s">
        <v>7</v>
      </c>
      <c r="BU104" s="240">
        <v>214</v>
      </c>
    </row>
    <row r="105" spans="2:73" ht="6.75" customHeight="1" thickBot="1" x14ac:dyDescent="0.25">
      <c r="B105" s="241"/>
      <c r="D105" s="165"/>
      <c r="E105" s="166"/>
      <c r="F105" s="167"/>
      <c r="G105" s="166"/>
      <c r="H105" s="8"/>
      <c r="I105" s="15"/>
      <c r="J105" s="112"/>
      <c r="K105" s="8"/>
      <c r="L105" s="114"/>
      <c r="M105" s="8"/>
      <c r="O105" s="31"/>
      <c r="P105" s="31"/>
      <c r="Q105" s="20"/>
      <c r="R105" s="21"/>
      <c r="T105" s="20"/>
      <c r="U105" s="21"/>
      <c r="V105" s="31"/>
      <c r="W105" s="31"/>
      <c r="Y105" s="8"/>
      <c r="Z105" s="122"/>
      <c r="AA105" s="15"/>
      <c r="AB105" s="17"/>
      <c r="AC105" s="115"/>
      <c r="AD105" s="14"/>
      <c r="AF105" s="165"/>
      <c r="AG105" s="166"/>
      <c r="AH105" s="167"/>
      <c r="AI105" s="166"/>
      <c r="AJ105" s="240"/>
      <c r="AM105" s="240"/>
      <c r="AO105" s="165"/>
      <c r="AP105" s="166"/>
      <c r="AQ105" s="167"/>
      <c r="AR105" s="166"/>
      <c r="AS105" s="8"/>
      <c r="AT105" s="8"/>
      <c r="AU105" s="113"/>
      <c r="AV105" s="8"/>
      <c r="AW105" s="114"/>
      <c r="AX105" s="8"/>
      <c r="BJ105" s="8"/>
      <c r="BK105" s="122"/>
      <c r="BL105" s="8"/>
      <c r="BM105" s="121"/>
      <c r="BN105" s="8"/>
      <c r="BO105" s="11"/>
      <c r="BQ105" s="165"/>
      <c r="BR105" s="166"/>
      <c r="BS105" s="167"/>
      <c r="BT105" s="166"/>
      <c r="BU105" s="240"/>
    </row>
    <row r="106" spans="2:73" ht="6.75" customHeight="1" thickTop="1" thickBot="1" x14ac:dyDescent="0.25">
      <c r="B106" s="241">
        <v>51</v>
      </c>
      <c r="D106" s="165" t="s">
        <v>205</v>
      </c>
      <c r="E106" s="166" t="s">
        <v>5</v>
      </c>
      <c r="F106" s="167" t="s">
        <v>47</v>
      </c>
      <c r="G106" s="166" t="s">
        <v>7</v>
      </c>
      <c r="H106" s="8"/>
      <c r="I106" s="8"/>
      <c r="J106" s="120"/>
      <c r="K106" s="16"/>
      <c r="L106" s="114"/>
      <c r="M106" s="8"/>
      <c r="O106" s="31"/>
      <c r="P106" s="31"/>
      <c r="Q106" s="21"/>
      <c r="R106" s="21"/>
      <c r="T106" s="21"/>
      <c r="U106" s="21"/>
      <c r="V106" s="31"/>
      <c r="W106" s="31"/>
      <c r="Y106" s="8"/>
      <c r="Z106" s="122"/>
      <c r="AA106" s="15"/>
      <c r="AB106" s="16"/>
      <c r="AC106" s="126"/>
      <c r="AD106" s="111"/>
      <c r="AF106" s="165" t="s">
        <v>121</v>
      </c>
      <c r="AG106" s="166" t="s">
        <v>5</v>
      </c>
      <c r="AH106" s="167" t="s">
        <v>42</v>
      </c>
      <c r="AI106" s="166" t="s">
        <v>7</v>
      </c>
      <c r="AJ106" s="240">
        <v>106</v>
      </c>
      <c r="AM106" s="240">
        <v>160</v>
      </c>
      <c r="AO106" s="165" t="s">
        <v>206</v>
      </c>
      <c r="AP106" s="166" t="s">
        <v>5</v>
      </c>
      <c r="AQ106" s="167" t="s">
        <v>6</v>
      </c>
      <c r="AR106" s="166" t="s">
        <v>7</v>
      </c>
      <c r="AS106" s="111"/>
      <c r="AT106" s="15"/>
      <c r="AU106" s="17"/>
      <c r="AV106" s="16"/>
      <c r="AW106" s="114"/>
      <c r="AX106" s="8"/>
      <c r="BJ106" s="8"/>
      <c r="BK106" s="122"/>
      <c r="BL106" s="15"/>
      <c r="BM106" s="17"/>
      <c r="BN106" s="16"/>
      <c r="BO106" s="10"/>
      <c r="BQ106" s="165" t="s">
        <v>207</v>
      </c>
      <c r="BR106" s="166" t="s">
        <v>5</v>
      </c>
      <c r="BS106" s="167" t="s">
        <v>111</v>
      </c>
      <c r="BT106" s="166" t="s">
        <v>7</v>
      </c>
      <c r="BU106" s="240">
        <v>215</v>
      </c>
    </row>
    <row r="107" spans="2:73" ht="6.75" customHeight="1" thickTop="1" thickBot="1" x14ac:dyDescent="0.25">
      <c r="B107" s="241"/>
      <c r="D107" s="165"/>
      <c r="E107" s="166"/>
      <c r="F107" s="167"/>
      <c r="G107" s="166"/>
      <c r="H107" s="12"/>
      <c r="I107" s="112"/>
      <c r="J107" s="119"/>
      <c r="K107" s="16"/>
      <c r="L107" s="114"/>
      <c r="M107" s="8"/>
      <c r="O107" s="32" t="str">
        <f>IF(Q101="","",IF(Q101&gt;T101,1,0)+IF(Q103&gt;T103,1,0)+IF(Q105&gt;T105,1,0)+IF(Q107&gt;T107,1,0)+IF(Q109&gt;T109,1,0))</f>
        <v/>
      </c>
      <c r="P107" s="32"/>
      <c r="Q107" s="20"/>
      <c r="R107" s="21"/>
      <c r="T107" s="20"/>
      <c r="U107" s="21"/>
      <c r="V107" s="32" t="str">
        <f>IF(Q101="","",IF(Q101&lt;T101,1,0)+IF(Q103&lt;T103,1,0)+IF(Q105&lt;T105,1,0)+IF(Q107&lt;T107,1,0)+IF(Q109&lt;T109,1,0))</f>
        <v/>
      </c>
      <c r="W107" s="32"/>
      <c r="Y107" s="8"/>
      <c r="Z107" s="122"/>
      <c r="AA107" s="117"/>
      <c r="AB107" s="16"/>
      <c r="AC107" s="8"/>
      <c r="AD107" s="8"/>
      <c r="AF107" s="165"/>
      <c r="AG107" s="166"/>
      <c r="AH107" s="167"/>
      <c r="AI107" s="166"/>
      <c r="AJ107" s="240"/>
      <c r="AM107" s="240"/>
      <c r="AO107" s="165"/>
      <c r="AP107" s="166"/>
      <c r="AQ107" s="167"/>
      <c r="AR107" s="166"/>
      <c r="AS107" s="8"/>
      <c r="AT107" s="116"/>
      <c r="AU107" s="17"/>
      <c r="AV107" s="16"/>
      <c r="AW107" s="114"/>
      <c r="AX107" s="8"/>
      <c r="BJ107" s="8"/>
      <c r="BK107" s="122"/>
      <c r="BL107" s="15"/>
      <c r="BM107" s="17"/>
      <c r="BN107" s="115"/>
      <c r="BO107" s="14"/>
      <c r="BQ107" s="165"/>
      <c r="BR107" s="166"/>
      <c r="BS107" s="167"/>
      <c r="BT107" s="166"/>
      <c r="BU107" s="240"/>
    </row>
    <row r="108" spans="2:73" ht="6.75" customHeight="1" thickTop="1" thickBot="1" x14ac:dyDescent="0.25">
      <c r="B108" s="241">
        <v>52</v>
      </c>
      <c r="D108" s="165" t="s">
        <v>208</v>
      </c>
      <c r="E108" s="166" t="s">
        <v>5</v>
      </c>
      <c r="F108" s="167" t="s">
        <v>45</v>
      </c>
      <c r="G108" s="166" t="s">
        <v>7</v>
      </c>
      <c r="H108" s="111"/>
      <c r="I108" s="118"/>
      <c r="J108" s="15"/>
      <c r="K108" s="16"/>
      <c r="L108" s="114"/>
      <c r="M108" s="8"/>
      <c r="O108" s="32"/>
      <c r="P108" s="32"/>
      <c r="Q108" s="21"/>
      <c r="R108" s="21"/>
      <c r="T108" s="21"/>
      <c r="U108" s="21"/>
      <c r="V108" s="32"/>
      <c r="W108" s="32"/>
      <c r="Y108" s="8"/>
      <c r="Z108" s="8"/>
      <c r="AA108" s="126"/>
      <c r="AB108" s="8"/>
      <c r="AC108" s="8"/>
      <c r="AD108" s="111"/>
      <c r="AF108" s="165" t="s">
        <v>209</v>
      </c>
      <c r="AG108" s="166" t="s">
        <v>5</v>
      </c>
      <c r="AH108" s="167" t="s">
        <v>55</v>
      </c>
      <c r="AI108" s="166" t="s">
        <v>7</v>
      </c>
      <c r="AJ108" s="240">
        <v>107</v>
      </c>
      <c r="AM108" s="240">
        <v>161</v>
      </c>
      <c r="AO108" s="165" t="s">
        <v>210</v>
      </c>
      <c r="AP108" s="166" t="s">
        <v>5</v>
      </c>
      <c r="AQ108" s="167" t="s">
        <v>14</v>
      </c>
      <c r="AR108" s="166" t="s">
        <v>7</v>
      </c>
      <c r="AS108" s="13"/>
      <c r="AT108" s="8"/>
      <c r="AU108" s="15"/>
      <c r="AV108" s="16"/>
      <c r="AW108" s="114"/>
      <c r="AX108" s="8"/>
      <c r="BJ108" s="8"/>
      <c r="BK108" s="122"/>
      <c r="BL108" s="15"/>
      <c r="BM108" s="16"/>
      <c r="BN108" s="126"/>
      <c r="BO108" s="111"/>
      <c r="BQ108" s="165" t="s">
        <v>211</v>
      </c>
      <c r="BR108" s="166" t="s">
        <v>5</v>
      </c>
      <c r="BS108" s="167" t="s">
        <v>14</v>
      </c>
      <c r="BT108" s="166" t="s">
        <v>7</v>
      </c>
      <c r="BU108" s="240">
        <v>216</v>
      </c>
    </row>
    <row r="109" spans="2:73" ht="6.75" customHeight="1" thickTop="1" thickBot="1" x14ac:dyDescent="0.25">
      <c r="B109" s="241"/>
      <c r="D109" s="165"/>
      <c r="E109" s="166"/>
      <c r="F109" s="167"/>
      <c r="G109" s="166"/>
      <c r="H109" s="8"/>
      <c r="I109" s="8"/>
      <c r="J109" s="15"/>
      <c r="K109" s="112"/>
      <c r="L109" s="114"/>
      <c r="M109" s="8"/>
      <c r="Q109" s="20"/>
      <c r="R109" s="21"/>
      <c r="T109" s="20"/>
      <c r="U109" s="21"/>
      <c r="Y109" s="8"/>
      <c r="Z109" s="8"/>
      <c r="AA109" s="122"/>
      <c r="AB109" s="8"/>
      <c r="AC109" s="121"/>
      <c r="AD109" s="8"/>
      <c r="AF109" s="165"/>
      <c r="AG109" s="166"/>
      <c r="AH109" s="167"/>
      <c r="AI109" s="166"/>
      <c r="AJ109" s="240"/>
      <c r="AM109" s="240"/>
      <c r="AO109" s="165"/>
      <c r="AP109" s="166"/>
      <c r="AQ109" s="167"/>
      <c r="AR109" s="166"/>
      <c r="AS109" s="8"/>
      <c r="AT109" s="8"/>
      <c r="AU109" s="15"/>
      <c r="AV109" s="112"/>
      <c r="AW109" s="114"/>
      <c r="AX109" s="8"/>
      <c r="BJ109" s="8"/>
      <c r="BK109" s="122"/>
      <c r="BL109" s="117"/>
      <c r="BM109" s="16"/>
      <c r="BN109" s="8"/>
      <c r="BO109" s="8"/>
      <c r="BQ109" s="165"/>
      <c r="BR109" s="166"/>
      <c r="BS109" s="167"/>
      <c r="BT109" s="166"/>
      <c r="BU109" s="240"/>
    </row>
    <row r="110" spans="2:73" ht="6.75" customHeight="1" thickTop="1" thickBot="1" x14ac:dyDescent="0.25">
      <c r="B110" s="241">
        <v>53</v>
      </c>
      <c r="D110" s="165" t="s">
        <v>212</v>
      </c>
      <c r="E110" s="166" t="s">
        <v>5</v>
      </c>
      <c r="F110" s="167" t="s">
        <v>42</v>
      </c>
      <c r="G110" s="166" t="s">
        <v>7</v>
      </c>
      <c r="H110" s="111"/>
      <c r="I110" s="8"/>
      <c r="J110" s="8"/>
      <c r="K110" s="118"/>
      <c r="L110" s="8"/>
      <c r="M110" s="8"/>
      <c r="Q110" s="21"/>
      <c r="R110" s="21"/>
      <c r="T110" s="21"/>
      <c r="U110" s="21"/>
      <c r="Y110" s="8"/>
      <c r="Z110" s="8"/>
      <c r="AA110" s="122"/>
      <c r="AB110" s="15"/>
      <c r="AC110" s="17"/>
      <c r="AD110" s="18"/>
      <c r="AF110" s="165" t="s">
        <v>213</v>
      </c>
      <c r="AG110" s="166" t="s">
        <v>5</v>
      </c>
      <c r="AH110" s="167" t="s">
        <v>47</v>
      </c>
      <c r="AI110" s="166" t="s">
        <v>7</v>
      </c>
      <c r="AJ110" s="240">
        <v>108</v>
      </c>
      <c r="AM110" s="240">
        <v>162</v>
      </c>
      <c r="AO110" s="165" t="s">
        <v>204</v>
      </c>
      <c r="AP110" s="166" t="s">
        <v>5</v>
      </c>
      <c r="AQ110" s="167" t="s">
        <v>64</v>
      </c>
      <c r="AR110" s="166" t="s">
        <v>7</v>
      </c>
      <c r="AS110" s="8"/>
      <c r="AT110" s="8"/>
      <c r="AU110" s="8"/>
      <c r="AV110" s="118"/>
      <c r="AW110" s="8"/>
      <c r="AX110" s="8"/>
      <c r="BJ110" s="8"/>
      <c r="BK110" s="8"/>
      <c r="BL110" s="126"/>
      <c r="BM110" s="8"/>
      <c r="BN110" s="8"/>
      <c r="BO110" s="10"/>
      <c r="BQ110" s="165" t="s">
        <v>78</v>
      </c>
      <c r="BR110" s="166" t="s">
        <v>5</v>
      </c>
      <c r="BS110" s="167" t="s">
        <v>37</v>
      </c>
      <c r="BT110" s="166" t="s">
        <v>7</v>
      </c>
      <c r="BU110" s="240">
        <v>217</v>
      </c>
    </row>
    <row r="111" spans="2:73" ht="6.75" customHeight="1" thickTop="1" thickBot="1" x14ac:dyDescent="0.25">
      <c r="B111" s="241"/>
      <c r="D111" s="165"/>
      <c r="E111" s="166"/>
      <c r="F111" s="167"/>
      <c r="G111" s="166"/>
      <c r="H111" s="8"/>
      <c r="I111" s="113"/>
      <c r="J111" s="8"/>
      <c r="K111" s="114"/>
      <c r="L111" s="8"/>
      <c r="M111" s="8"/>
      <c r="Y111" s="8"/>
      <c r="Z111" s="8"/>
      <c r="AA111" s="122"/>
      <c r="AB111" s="117"/>
      <c r="AC111" s="16"/>
      <c r="AD111" s="11"/>
      <c r="AF111" s="165"/>
      <c r="AG111" s="166"/>
      <c r="AH111" s="167"/>
      <c r="AI111" s="166"/>
      <c r="AJ111" s="240"/>
      <c r="AM111" s="240"/>
      <c r="AO111" s="165"/>
      <c r="AP111" s="166"/>
      <c r="AQ111" s="167"/>
      <c r="AR111" s="166"/>
      <c r="AS111" s="12"/>
      <c r="AT111" s="112"/>
      <c r="AU111" s="8"/>
      <c r="AV111" s="114"/>
      <c r="AW111" s="8"/>
      <c r="AX111" s="8"/>
      <c r="BJ111" s="8"/>
      <c r="BK111" s="8"/>
      <c r="BL111" s="122"/>
      <c r="BM111" s="8"/>
      <c r="BN111" s="117"/>
      <c r="BO111" s="14"/>
      <c r="BQ111" s="165"/>
      <c r="BR111" s="166"/>
      <c r="BS111" s="167"/>
      <c r="BT111" s="166"/>
      <c r="BU111" s="240"/>
    </row>
    <row r="112" spans="2:73" ht="6.75" customHeight="1" thickTop="1" thickBot="1" x14ac:dyDescent="0.25">
      <c r="B112" s="241">
        <v>54</v>
      </c>
      <c r="D112" s="165" t="s">
        <v>214</v>
      </c>
      <c r="E112" s="166" t="s">
        <v>5</v>
      </c>
      <c r="F112" s="167" t="s">
        <v>29</v>
      </c>
      <c r="G112" s="166" t="s">
        <v>7</v>
      </c>
      <c r="H112" s="13"/>
      <c r="I112" s="17"/>
      <c r="J112" s="16"/>
      <c r="K112" s="114"/>
      <c r="L112" s="8"/>
      <c r="M112" s="8"/>
      <c r="O112" s="33"/>
      <c r="P112" s="34"/>
      <c r="Q112" s="34"/>
      <c r="R112" s="34"/>
      <c r="S112" s="34"/>
      <c r="T112" s="34"/>
      <c r="U112" s="34"/>
      <c r="V112" s="34"/>
      <c r="W112" s="33"/>
      <c r="Y112" s="8"/>
      <c r="Z112" s="8"/>
      <c r="AA112" s="8"/>
      <c r="AB112" s="126"/>
      <c r="AC112" s="111"/>
      <c r="AD112" s="111"/>
      <c r="AF112" s="165" t="s">
        <v>215</v>
      </c>
      <c r="AG112" s="166" t="s">
        <v>5</v>
      </c>
      <c r="AH112" s="167" t="s">
        <v>45</v>
      </c>
      <c r="AI112" s="166" t="s">
        <v>7</v>
      </c>
      <c r="AJ112" s="240">
        <v>109</v>
      </c>
      <c r="AK112" s="246"/>
      <c r="AM112" s="240">
        <v>163</v>
      </c>
      <c r="AO112" s="165" t="s">
        <v>216</v>
      </c>
      <c r="AP112" s="166" t="s">
        <v>5</v>
      </c>
      <c r="AQ112" s="167" t="s">
        <v>30</v>
      </c>
      <c r="AR112" s="166" t="s">
        <v>7</v>
      </c>
      <c r="AS112" s="111"/>
      <c r="AT112" s="120"/>
      <c r="AU112" s="16"/>
      <c r="AV112" s="114"/>
      <c r="AW112" s="8"/>
      <c r="AX112" s="8"/>
      <c r="BJ112" s="8"/>
      <c r="BK112" s="8"/>
      <c r="BL112" s="122"/>
      <c r="BM112" s="15"/>
      <c r="BN112" s="125"/>
      <c r="BO112" s="111"/>
      <c r="BQ112" s="165" t="s">
        <v>48</v>
      </c>
      <c r="BR112" s="166" t="s">
        <v>5</v>
      </c>
      <c r="BS112" s="167" t="s">
        <v>40</v>
      </c>
      <c r="BT112" s="166" t="s">
        <v>7</v>
      </c>
      <c r="BU112" s="240">
        <v>218</v>
      </c>
    </row>
    <row r="113" spans="1:74" ht="6.75" customHeight="1" thickTop="1" thickBot="1" x14ac:dyDescent="0.25">
      <c r="B113" s="241"/>
      <c r="D113" s="165"/>
      <c r="E113" s="166"/>
      <c r="F113" s="167"/>
      <c r="G113" s="166"/>
      <c r="H113" s="8"/>
      <c r="I113" s="15"/>
      <c r="J113" s="112"/>
      <c r="K113" s="114"/>
      <c r="L113" s="8"/>
      <c r="M113" s="8"/>
      <c r="O113" s="33"/>
      <c r="P113" s="34"/>
      <c r="Q113" s="34"/>
      <c r="R113" s="34"/>
      <c r="S113" s="34"/>
      <c r="T113" s="34"/>
      <c r="U113" s="34"/>
      <c r="V113" s="34"/>
      <c r="W113" s="33"/>
      <c r="Y113" s="8"/>
      <c r="Z113" s="8"/>
      <c r="AA113" s="8"/>
      <c r="AB113" s="8"/>
      <c r="AC113" s="8"/>
      <c r="AD113" s="8"/>
      <c r="AF113" s="165"/>
      <c r="AG113" s="166"/>
      <c r="AH113" s="167"/>
      <c r="AI113" s="166"/>
      <c r="AJ113" s="240"/>
      <c r="AK113" s="246"/>
      <c r="AM113" s="240"/>
      <c r="AO113" s="165"/>
      <c r="AP113" s="166"/>
      <c r="AQ113" s="167"/>
      <c r="AR113" s="166"/>
      <c r="AS113" s="8"/>
      <c r="AT113" s="15"/>
      <c r="AU113" s="112"/>
      <c r="AV113" s="114"/>
      <c r="AW113" s="8"/>
      <c r="AX113" s="8"/>
      <c r="BJ113" s="8"/>
      <c r="BK113" s="8"/>
      <c r="BL113" s="122"/>
      <c r="BM113" s="117"/>
      <c r="BN113" s="16"/>
      <c r="BO113" s="8"/>
      <c r="BQ113" s="165"/>
      <c r="BR113" s="166"/>
      <c r="BS113" s="167"/>
      <c r="BT113" s="166"/>
      <c r="BU113" s="240"/>
    </row>
    <row r="114" spans="1:74" ht="6.75" customHeight="1" thickTop="1" thickBot="1" x14ac:dyDescent="0.25">
      <c r="A114" s="246"/>
      <c r="B114" s="241">
        <v>55</v>
      </c>
      <c r="D114" s="165" t="s">
        <v>217</v>
      </c>
      <c r="E114" s="166" t="s">
        <v>5</v>
      </c>
      <c r="F114" s="167" t="s">
        <v>6</v>
      </c>
      <c r="G114" s="166" t="s">
        <v>7</v>
      </c>
      <c r="H114" s="111"/>
      <c r="I114" s="111"/>
      <c r="J114" s="118"/>
      <c r="K114" s="8"/>
      <c r="L114" s="8"/>
      <c r="M114" s="8"/>
      <c r="AL114" s="246"/>
      <c r="AM114" s="240">
        <v>164</v>
      </c>
      <c r="AO114" s="165" t="s">
        <v>218</v>
      </c>
      <c r="AP114" s="166" t="s">
        <v>5</v>
      </c>
      <c r="AQ114" s="167" t="s">
        <v>73</v>
      </c>
      <c r="AR114" s="166" t="s">
        <v>7</v>
      </c>
      <c r="AS114" s="111"/>
      <c r="AT114" s="111"/>
      <c r="AU114" s="118"/>
      <c r="AV114" s="8"/>
      <c r="AW114" s="8"/>
      <c r="AX114" s="8"/>
      <c r="BJ114" s="8"/>
      <c r="BK114" s="8"/>
      <c r="BL114" s="8"/>
      <c r="BM114" s="126"/>
      <c r="BN114" s="111"/>
      <c r="BO114" s="111"/>
      <c r="BQ114" s="165" t="s">
        <v>219</v>
      </c>
      <c r="BR114" s="166" t="s">
        <v>5</v>
      </c>
      <c r="BS114" s="167" t="s">
        <v>6</v>
      </c>
      <c r="BT114" s="166" t="s">
        <v>7</v>
      </c>
      <c r="BU114" s="240">
        <v>219</v>
      </c>
      <c r="BV114" s="246"/>
    </row>
    <row r="115" spans="1:74" ht="6.75" customHeight="1" thickTop="1" x14ac:dyDescent="0.2">
      <c r="A115" s="246"/>
      <c r="B115" s="241"/>
      <c r="D115" s="165"/>
      <c r="E115" s="166"/>
      <c r="F115" s="167"/>
      <c r="G115" s="166"/>
      <c r="H115" s="8"/>
      <c r="I115" s="8"/>
      <c r="J115" s="8"/>
      <c r="K115" s="8"/>
      <c r="L115" s="8"/>
      <c r="M115" s="8"/>
      <c r="AL115" s="246"/>
      <c r="AM115" s="240"/>
      <c r="AO115" s="165"/>
      <c r="AP115" s="166"/>
      <c r="AQ115" s="167"/>
      <c r="AR115" s="166"/>
      <c r="AS115" s="8"/>
      <c r="AT115" s="8"/>
      <c r="AU115" s="8"/>
      <c r="AV115" s="8"/>
      <c r="AW115" s="8"/>
      <c r="AX115" s="8"/>
      <c r="BJ115" s="8"/>
      <c r="BK115" s="8"/>
      <c r="BL115" s="8"/>
      <c r="BM115" s="8"/>
      <c r="BN115" s="8"/>
      <c r="BO115" s="8"/>
      <c r="BQ115" s="165"/>
      <c r="BR115" s="166"/>
      <c r="BS115" s="167"/>
      <c r="BT115" s="166"/>
      <c r="BU115" s="240"/>
      <c r="BV115" s="246"/>
    </row>
    <row r="116" spans="1:74" ht="6.75" customHeight="1" x14ac:dyDescent="0.2"/>
    <row r="117" spans="1:74" ht="12.75" customHeight="1" x14ac:dyDescent="0.2">
      <c r="D117" s="35"/>
      <c r="E117" s="6"/>
      <c r="F117" s="6"/>
      <c r="G117" s="6"/>
      <c r="AF117" s="35"/>
      <c r="AG117" s="6"/>
      <c r="AH117" s="6"/>
      <c r="AI117" s="6"/>
      <c r="AO117" s="35"/>
      <c r="AP117" s="6"/>
      <c r="AQ117" s="6"/>
      <c r="AR117" s="6"/>
      <c r="AX117" s="176" t="s">
        <v>228</v>
      </c>
      <c r="AY117" s="177"/>
      <c r="AZ117" s="177"/>
      <c r="BA117" s="182" t="s">
        <v>381</v>
      </c>
      <c r="BB117" s="183"/>
      <c r="BC117" s="183"/>
      <c r="BD117" s="183"/>
      <c r="BE117" s="183"/>
      <c r="BF117" s="183"/>
      <c r="BG117" s="183"/>
      <c r="BH117" s="186" t="s">
        <v>364</v>
      </c>
      <c r="BI117" s="186"/>
      <c r="BJ117" s="186"/>
      <c r="BK117" s="186"/>
      <c r="BL117" s="187"/>
      <c r="BQ117" s="35"/>
      <c r="BR117" s="6"/>
      <c r="BS117" s="6"/>
      <c r="BT117" s="6"/>
    </row>
    <row r="118" spans="1:74" ht="12.75" customHeight="1" x14ac:dyDescent="0.2">
      <c r="B118" s="36"/>
      <c r="C118" s="37"/>
      <c r="D118" s="204" t="s">
        <v>229</v>
      </c>
      <c r="E118" s="204"/>
      <c r="F118" s="204"/>
      <c r="G118" s="204"/>
      <c r="H118" s="204"/>
      <c r="I118" s="38" t="s">
        <v>230</v>
      </c>
      <c r="J118" s="194" t="str">
        <f>IF(D119="","",D119)</f>
        <v>吉田</v>
      </c>
      <c r="K118" s="194"/>
      <c r="L118" s="194"/>
      <c r="M118" s="195"/>
      <c r="N118" s="39" t="s">
        <v>231</v>
      </c>
      <c r="O118" s="194" t="str">
        <f>IF(D120="","",D120)</f>
        <v>割石</v>
      </c>
      <c r="P118" s="194"/>
      <c r="Q118" s="194"/>
      <c r="R118" s="195"/>
      <c r="S118" s="38" t="s">
        <v>232</v>
      </c>
      <c r="T118" s="194" t="str">
        <f>IF(D121="","",D121)</f>
        <v>藤本</v>
      </c>
      <c r="U118" s="194"/>
      <c r="V118" s="194"/>
      <c r="W118" s="195"/>
      <c r="X118" s="39" t="s">
        <v>233</v>
      </c>
      <c r="Y118" s="194" t="str">
        <f>IF(D122="","",D122)</f>
        <v>笹田</v>
      </c>
      <c r="Z118" s="194"/>
      <c r="AA118" s="194"/>
      <c r="AB118" s="195"/>
      <c r="AC118" s="196" t="s">
        <v>234</v>
      </c>
      <c r="AD118" s="197"/>
      <c r="AE118" s="37"/>
      <c r="AF118" s="28" t="s">
        <v>235</v>
      </c>
      <c r="AG118" s="6"/>
      <c r="AH118" s="198" t="s">
        <v>236</v>
      </c>
      <c r="AI118" s="199"/>
      <c r="AJ118" s="199"/>
      <c r="AK118" s="200"/>
      <c r="AM118" s="201" t="s">
        <v>237</v>
      </c>
      <c r="AN118" s="202"/>
      <c r="AO118" s="202"/>
      <c r="AP118" s="202"/>
      <c r="AQ118" s="202"/>
      <c r="AR118" s="202"/>
      <c r="AS118" s="202"/>
      <c r="AT118" s="202"/>
      <c r="AU118" s="202"/>
      <c r="AV118" s="203"/>
      <c r="AX118" s="178"/>
      <c r="AY118" s="179"/>
      <c r="AZ118" s="179"/>
      <c r="BA118" s="184"/>
      <c r="BB118" s="185"/>
      <c r="BC118" s="185"/>
      <c r="BD118" s="185"/>
      <c r="BE118" s="185"/>
      <c r="BF118" s="185"/>
      <c r="BG118" s="185"/>
      <c r="BH118" s="188"/>
      <c r="BI118" s="188"/>
      <c r="BJ118" s="188"/>
      <c r="BK118" s="188"/>
      <c r="BL118" s="189"/>
      <c r="BQ118" s="35"/>
      <c r="BR118" s="6"/>
      <c r="BS118" s="6"/>
      <c r="BT118" s="6"/>
    </row>
    <row r="119" spans="1:74" ht="12.75" customHeight="1" x14ac:dyDescent="0.2">
      <c r="B119" s="40" t="s">
        <v>238</v>
      </c>
      <c r="C119" s="37"/>
      <c r="D119" s="209" t="str">
        <f>IF(O59="","",O59)</f>
        <v>吉田</v>
      </c>
      <c r="E119" s="209"/>
      <c r="F119" s="210" t="str">
        <f>IF(O63="","",O63)</f>
        <v>（尽誠）</v>
      </c>
      <c r="G119" s="210"/>
      <c r="H119" s="210"/>
      <c r="I119" s="211"/>
      <c r="J119" s="212"/>
      <c r="K119" s="212"/>
      <c r="L119" s="212"/>
      <c r="M119" s="213"/>
      <c r="N119" s="207">
        <v>0</v>
      </c>
      <c r="O119" s="207"/>
      <c r="P119" s="41" t="s">
        <v>328</v>
      </c>
      <c r="Q119" s="207">
        <v>3</v>
      </c>
      <c r="R119" s="207"/>
      <c r="S119" s="208">
        <v>3</v>
      </c>
      <c r="T119" s="207"/>
      <c r="U119" s="41" t="s">
        <v>328</v>
      </c>
      <c r="V119" s="207">
        <v>1</v>
      </c>
      <c r="W119" s="217"/>
      <c r="X119" s="207">
        <v>3</v>
      </c>
      <c r="Y119" s="207"/>
      <c r="Z119" s="41" t="s">
        <v>328</v>
      </c>
      <c r="AA119" s="207">
        <v>1</v>
      </c>
      <c r="AB119" s="207"/>
      <c r="AC119" s="205">
        <f>IF(AND(N119="",S119="",X119=""),"",IF(N119="",0,IF(N119=3,2,1))+IF(S119="",0,IF(S119=3,2,1))+IF(X119="",0,IF(X119=3,2,1)))</f>
        <v>5</v>
      </c>
      <c r="AD119" s="206"/>
      <c r="AE119" s="42"/>
      <c r="AF119" s="43">
        <v>3</v>
      </c>
      <c r="AG119" s="6"/>
      <c r="AH119" s="220" t="s">
        <v>329</v>
      </c>
      <c r="AI119" s="221"/>
      <c r="AJ119" s="221"/>
      <c r="AK119" s="222"/>
      <c r="AM119" s="226" t="s">
        <v>241</v>
      </c>
      <c r="AN119" s="227"/>
      <c r="AO119" s="227"/>
      <c r="AP119" s="227"/>
      <c r="AQ119" s="227"/>
      <c r="AR119" s="227"/>
      <c r="AS119" s="227"/>
      <c r="AT119" s="227"/>
      <c r="AU119" s="227"/>
      <c r="AV119" s="228"/>
      <c r="AX119" s="178"/>
      <c r="AY119" s="179"/>
      <c r="AZ119" s="179"/>
      <c r="BA119" s="184" t="s">
        <v>382</v>
      </c>
      <c r="BB119" s="185"/>
      <c r="BC119" s="185"/>
      <c r="BD119" s="185"/>
      <c r="BE119" s="185"/>
      <c r="BF119" s="185"/>
      <c r="BG119" s="185"/>
      <c r="BH119" s="188" t="s">
        <v>364</v>
      </c>
      <c r="BI119" s="188"/>
      <c r="BJ119" s="188"/>
      <c r="BK119" s="188"/>
      <c r="BL119" s="189"/>
      <c r="BQ119" s="35"/>
      <c r="BR119" s="6"/>
      <c r="BS119" s="6"/>
      <c r="BT119" s="6"/>
    </row>
    <row r="120" spans="1:74" ht="12.75" customHeight="1" x14ac:dyDescent="0.2">
      <c r="B120" s="45" t="s">
        <v>396</v>
      </c>
      <c r="C120" s="29"/>
      <c r="D120" s="209" t="str">
        <f>IF(BE59="","",BE59)</f>
        <v>割石</v>
      </c>
      <c r="E120" s="209"/>
      <c r="F120" s="229" t="str">
        <f>IF(BE63="","",BE63)</f>
        <v>（尽誠）</v>
      </c>
      <c r="G120" s="229"/>
      <c r="H120" s="230"/>
      <c r="I120" s="231">
        <f>IF(Q119="","",Q119)</f>
        <v>3</v>
      </c>
      <c r="J120" s="232"/>
      <c r="K120" s="46" t="s">
        <v>397</v>
      </c>
      <c r="L120" s="215">
        <f>IF(N119="","",N119)</f>
        <v>0</v>
      </c>
      <c r="M120" s="216"/>
      <c r="N120" s="211"/>
      <c r="O120" s="212"/>
      <c r="P120" s="212"/>
      <c r="Q120" s="212"/>
      <c r="R120" s="213"/>
      <c r="S120" s="214">
        <v>2</v>
      </c>
      <c r="T120" s="215"/>
      <c r="U120" s="46" t="s">
        <v>397</v>
      </c>
      <c r="V120" s="215">
        <v>3</v>
      </c>
      <c r="W120" s="216"/>
      <c r="X120" s="215">
        <v>3</v>
      </c>
      <c r="Y120" s="215"/>
      <c r="Z120" s="46" t="s">
        <v>397</v>
      </c>
      <c r="AA120" s="215">
        <v>1</v>
      </c>
      <c r="AB120" s="216"/>
      <c r="AC120" s="218">
        <f>IF(AND(I120="",S120="",X120=""),"",IF(I120="",0,IF(I120=3,2,1))+IF(S120="",0,IF(S120=3,2,1))+IF(X120="",0,IF(X120=3,2,1)))</f>
        <v>5</v>
      </c>
      <c r="AD120" s="219"/>
      <c r="AE120" s="47"/>
      <c r="AF120" s="43">
        <f>IF(AC120="","",RANK(AC120,$AC$119:$AD$122))</f>
        <v>1</v>
      </c>
      <c r="AG120" s="6"/>
      <c r="AH120" s="220" t="s">
        <v>398</v>
      </c>
      <c r="AI120" s="221"/>
      <c r="AJ120" s="221"/>
      <c r="AK120" s="222"/>
      <c r="AM120" s="223" t="s">
        <v>244</v>
      </c>
      <c r="AN120" s="224"/>
      <c r="AO120" s="224"/>
      <c r="AP120" s="224"/>
      <c r="AQ120" s="224"/>
      <c r="AR120" s="224"/>
      <c r="AS120" s="224"/>
      <c r="AT120" s="224"/>
      <c r="AU120" s="224"/>
      <c r="AV120" s="225"/>
      <c r="AX120" s="178"/>
      <c r="AY120" s="179"/>
      <c r="AZ120" s="179"/>
      <c r="BA120" s="184"/>
      <c r="BB120" s="185"/>
      <c r="BC120" s="185"/>
      <c r="BD120" s="185"/>
      <c r="BE120" s="185"/>
      <c r="BF120" s="185"/>
      <c r="BG120" s="185"/>
      <c r="BH120" s="188"/>
      <c r="BI120" s="188"/>
      <c r="BJ120" s="188"/>
      <c r="BK120" s="188"/>
      <c r="BL120" s="189"/>
      <c r="BQ120" s="35"/>
      <c r="BR120" s="6"/>
      <c r="BS120" s="6"/>
      <c r="BT120" s="6"/>
    </row>
    <row r="121" spans="1:74" ht="12.75" customHeight="1" x14ac:dyDescent="0.2">
      <c r="B121" s="44" t="s">
        <v>245</v>
      </c>
      <c r="C121" s="6"/>
      <c r="D121" s="209" t="str">
        <f>IF(AZ59="","",AZ59)</f>
        <v>藤本</v>
      </c>
      <c r="E121" s="209"/>
      <c r="F121" s="229" t="str">
        <f>IF(AZ63="","",AZ63)</f>
        <v>（尽誠）</v>
      </c>
      <c r="G121" s="229"/>
      <c r="H121" s="234"/>
      <c r="I121" s="235">
        <f>IF(V119="","",V119)</f>
        <v>1</v>
      </c>
      <c r="J121" s="236"/>
      <c r="K121" s="46" t="s">
        <v>246</v>
      </c>
      <c r="L121" s="215">
        <f>IF(S119="","",S119)</f>
        <v>3</v>
      </c>
      <c r="M121" s="216"/>
      <c r="N121" s="214">
        <f>IF(V120="","",V120)</f>
        <v>3</v>
      </c>
      <c r="O121" s="215"/>
      <c r="P121" s="46" t="s">
        <v>246</v>
      </c>
      <c r="Q121" s="215">
        <f>IF(S120="","",S120)</f>
        <v>2</v>
      </c>
      <c r="R121" s="216"/>
      <c r="S121" s="211"/>
      <c r="T121" s="212"/>
      <c r="U121" s="212"/>
      <c r="V121" s="212"/>
      <c r="W121" s="213"/>
      <c r="X121" s="233">
        <v>3</v>
      </c>
      <c r="Y121" s="233"/>
      <c r="Z121" s="48" t="s">
        <v>246</v>
      </c>
      <c r="AA121" s="233">
        <v>0</v>
      </c>
      <c r="AB121" s="233"/>
      <c r="AC121" s="205">
        <f>IF(AND(I121="",N121="",X121=""),"",IF(I121="",0,IF(I121=3,2,1))+IF(N121="",0,IF(N121=3,2,1))+IF(X121="",0,IF(X121=3,2,1)))</f>
        <v>5</v>
      </c>
      <c r="AD121" s="206"/>
      <c r="AE121" s="49"/>
      <c r="AF121" s="43">
        <v>2</v>
      </c>
      <c r="AG121" s="6"/>
      <c r="AH121" s="237" t="s">
        <v>247</v>
      </c>
      <c r="AI121" s="238"/>
      <c r="AJ121" s="238"/>
      <c r="AK121" s="239"/>
      <c r="AO121" s="35"/>
      <c r="AP121" s="6"/>
      <c r="AQ121" s="6"/>
      <c r="AR121" s="6"/>
      <c r="AX121" s="178"/>
      <c r="AY121" s="179"/>
      <c r="AZ121" s="179"/>
      <c r="BA121" s="184" t="s">
        <v>383</v>
      </c>
      <c r="BB121" s="185"/>
      <c r="BC121" s="185"/>
      <c r="BD121" s="185"/>
      <c r="BE121" s="185"/>
      <c r="BF121" s="185"/>
      <c r="BG121" s="185"/>
      <c r="BH121" s="188" t="s">
        <v>364</v>
      </c>
      <c r="BI121" s="188"/>
      <c r="BJ121" s="188"/>
      <c r="BK121" s="188"/>
      <c r="BL121" s="189"/>
      <c r="BQ121" s="35"/>
      <c r="BR121" s="6"/>
      <c r="BS121" s="6"/>
      <c r="BT121" s="6"/>
    </row>
    <row r="122" spans="1:74" ht="12.75" customHeight="1" x14ac:dyDescent="0.2">
      <c r="B122" s="45" t="s">
        <v>394</v>
      </c>
      <c r="C122" s="29"/>
      <c r="D122" s="194" t="str">
        <f>IF(T59="","",T59)</f>
        <v>笹田</v>
      </c>
      <c r="E122" s="194"/>
      <c r="F122" s="229" t="str">
        <f>IF(T63="","",T63)</f>
        <v>（尽誠）</v>
      </c>
      <c r="G122" s="229"/>
      <c r="H122" s="229"/>
      <c r="I122" s="214">
        <f>IF(AA119="","",AA119)</f>
        <v>1</v>
      </c>
      <c r="J122" s="215"/>
      <c r="K122" s="46" t="s">
        <v>397</v>
      </c>
      <c r="L122" s="215">
        <f>IF(X119="","",X119)</f>
        <v>3</v>
      </c>
      <c r="M122" s="216"/>
      <c r="N122" s="214">
        <f>IF(AA120="","",AA120)</f>
        <v>1</v>
      </c>
      <c r="O122" s="215"/>
      <c r="P122" s="46" t="s">
        <v>397</v>
      </c>
      <c r="Q122" s="215">
        <f>IF(X120="","",X120)</f>
        <v>3</v>
      </c>
      <c r="R122" s="216"/>
      <c r="S122" s="214">
        <f>IF(AA121="","",AA121)</f>
        <v>0</v>
      </c>
      <c r="T122" s="215"/>
      <c r="U122" s="46" t="s">
        <v>397</v>
      </c>
      <c r="V122" s="215">
        <f>IF(X121="","",X121)</f>
        <v>3</v>
      </c>
      <c r="W122" s="216"/>
      <c r="X122" s="211"/>
      <c r="Y122" s="212"/>
      <c r="Z122" s="212"/>
      <c r="AA122" s="212"/>
      <c r="AB122" s="213"/>
      <c r="AC122" s="218">
        <f>IF(AND(I122="",N122="",S122=""),"",IF(I122="",0,IF(I122=3,2,1))+IF(N122="",0,IF(N122=3,2,1))+IF(S122="",0,IF(S122=3,2,1)))</f>
        <v>3</v>
      </c>
      <c r="AD122" s="219"/>
      <c r="AE122" s="47"/>
      <c r="AF122" s="51">
        <f>IF(AC122="","",RANK(AC122,$AC$119:$AD$122))</f>
        <v>4</v>
      </c>
      <c r="AG122" s="6"/>
      <c r="AH122" s="221"/>
      <c r="AI122" s="221"/>
      <c r="AJ122" s="221"/>
      <c r="AK122" s="221"/>
      <c r="AO122" s="35"/>
      <c r="AP122" s="6"/>
      <c r="AQ122" s="6"/>
      <c r="AR122" s="6"/>
      <c r="AX122" s="180"/>
      <c r="AY122" s="181"/>
      <c r="AZ122" s="181"/>
      <c r="BA122" s="190"/>
      <c r="BB122" s="191"/>
      <c r="BC122" s="191"/>
      <c r="BD122" s="191"/>
      <c r="BE122" s="191"/>
      <c r="BF122" s="191"/>
      <c r="BG122" s="191"/>
      <c r="BH122" s="192"/>
      <c r="BI122" s="192"/>
      <c r="BJ122" s="192"/>
      <c r="BK122" s="192"/>
      <c r="BL122" s="193"/>
      <c r="BQ122" s="35"/>
      <c r="BR122" s="6"/>
      <c r="BS122" s="6"/>
      <c r="BT122" s="6"/>
    </row>
  </sheetData>
  <mergeCells count="1190">
    <mergeCell ref="O63:R64"/>
    <mergeCell ref="T63:W64"/>
    <mergeCell ref="AZ63:BC64"/>
    <mergeCell ref="BE63:BH64"/>
    <mergeCell ref="AF62:AF63"/>
    <mergeCell ref="AG62:AG63"/>
    <mergeCell ref="AH62:AH63"/>
    <mergeCell ref="AI62:AI63"/>
    <mergeCell ref="AF64:AF65"/>
    <mergeCell ref="AG64:AG65"/>
    <mergeCell ref="O57:O58"/>
    <mergeCell ref="T57:T58"/>
    <mergeCell ref="O59:R62"/>
    <mergeCell ref="T59:W62"/>
    <mergeCell ref="AZ57:AZ58"/>
    <mergeCell ref="BE57:BE58"/>
    <mergeCell ref="AZ59:BC62"/>
    <mergeCell ref="BE59:BH62"/>
    <mergeCell ref="AQ58:AQ59"/>
    <mergeCell ref="AR58:AR59"/>
    <mergeCell ref="AX117:AZ122"/>
    <mergeCell ref="BA117:BG118"/>
    <mergeCell ref="BH117:BL118"/>
    <mergeCell ref="BA119:BG120"/>
    <mergeCell ref="BH119:BL120"/>
    <mergeCell ref="BA121:BG122"/>
    <mergeCell ref="BH121:BL122"/>
    <mergeCell ref="D118:H118"/>
    <mergeCell ref="J118:M118"/>
    <mergeCell ref="O118:R118"/>
    <mergeCell ref="T118:W118"/>
    <mergeCell ref="Y118:AB118"/>
    <mergeCell ref="AC118:AD118"/>
    <mergeCell ref="AH118:AK118"/>
    <mergeCell ref="AM118:AV118"/>
    <mergeCell ref="Q119:R119"/>
    <mergeCell ref="S119:T119"/>
    <mergeCell ref="D119:E119"/>
    <mergeCell ref="F119:H119"/>
    <mergeCell ref="I119:M119"/>
    <mergeCell ref="N119:O119"/>
    <mergeCell ref="V119:W119"/>
    <mergeCell ref="X119:Y119"/>
    <mergeCell ref="AA119:AB119"/>
    <mergeCell ref="AC119:AD119"/>
    <mergeCell ref="AH119:AK119"/>
    <mergeCell ref="AM119:AV119"/>
    <mergeCell ref="D120:E120"/>
    <mergeCell ref="F120:H120"/>
    <mergeCell ref="I120:J120"/>
    <mergeCell ref="L120:M120"/>
    <mergeCell ref="N120:R120"/>
    <mergeCell ref="S120:T120"/>
    <mergeCell ref="V120:W120"/>
    <mergeCell ref="X120:Y120"/>
    <mergeCell ref="AA120:AB120"/>
    <mergeCell ref="AC120:AD120"/>
    <mergeCell ref="AH120:AK120"/>
    <mergeCell ref="AM120:AV120"/>
    <mergeCell ref="D121:E121"/>
    <mergeCell ref="F121:H121"/>
    <mergeCell ref="I121:J121"/>
    <mergeCell ref="L121:M121"/>
    <mergeCell ref="N121:O121"/>
    <mergeCell ref="Q121:R121"/>
    <mergeCell ref="S121:W121"/>
    <mergeCell ref="X121:Y121"/>
    <mergeCell ref="AA121:AB121"/>
    <mergeCell ref="AC121:AD121"/>
    <mergeCell ref="AH121:AK121"/>
    <mergeCell ref="D122:E122"/>
    <mergeCell ref="F122:H122"/>
    <mergeCell ref="I122:J122"/>
    <mergeCell ref="L122:M122"/>
    <mergeCell ref="N122:O122"/>
    <mergeCell ref="Q122:R122"/>
    <mergeCell ref="S122:T122"/>
    <mergeCell ref="V122:W122"/>
    <mergeCell ref="X122:AB122"/>
    <mergeCell ref="AC122:AD122"/>
    <mergeCell ref="AH122:AK122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AR112:AR113"/>
    <mergeCell ref="AO114:AO115"/>
    <mergeCell ref="AP114:AP115"/>
    <mergeCell ref="AQ114:AQ115"/>
    <mergeCell ref="AR114:AR115"/>
    <mergeCell ref="BQ114:BQ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BU110:BU111"/>
    <mergeCell ref="BU112:BU113"/>
    <mergeCell ref="BU114:BU115"/>
    <mergeCell ref="AO110:AO111"/>
    <mergeCell ref="AP110:AP111"/>
    <mergeCell ref="AQ110:AQ111"/>
    <mergeCell ref="AR110:AR111"/>
    <mergeCell ref="AO112:AO113"/>
    <mergeCell ref="AP112:AP113"/>
    <mergeCell ref="AQ112:AQ113"/>
    <mergeCell ref="AM110:AM111"/>
    <mergeCell ref="AM112:AM113"/>
    <mergeCell ref="AM114:AM115"/>
    <mergeCell ref="AJ110:AJ111"/>
    <mergeCell ref="AJ112:AJ113"/>
    <mergeCell ref="B112:B113"/>
    <mergeCell ref="B114:B115"/>
    <mergeCell ref="D110:D111"/>
    <mergeCell ref="E110:E111"/>
    <mergeCell ref="F110:F111"/>
    <mergeCell ref="AO48:AO49"/>
    <mergeCell ref="AP48:AP49"/>
    <mergeCell ref="AO50:AO51"/>
    <mergeCell ref="AP50:AP51"/>
    <mergeCell ref="AO58:AO59"/>
    <mergeCell ref="AP58:AP59"/>
    <mergeCell ref="AO54:AO55"/>
    <mergeCell ref="AP54:AP55"/>
    <mergeCell ref="AO56:AO57"/>
    <mergeCell ref="AP56:AP57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Q56:AQ57"/>
    <mergeCell ref="AR56:AR57"/>
    <mergeCell ref="AQ54:AQ55"/>
    <mergeCell ref="AR54:AR55"/>
    <mergeCell ref="AO52:AO53"/>
    <mergeCell ref="AP52:AP53"/>
    <mergeCell ref="AQ52:AQ53"/>
    <mergeCell ref="AR52:AR5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R24:AR2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18:AR19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AM54:AM55"/>
    <mergeCell ref="AM56:AM57"/>
    <mergeCell ref="AM32:AM33"/>
    <mergeCell ref="AM34:AM35"/>
    <mergeCell ref="AM20:AM21"/>
    <mergeCell ref="AM22:AM23"/>
    <mergeCell ref="BU18:BU19"/>
    <mergeCell ref="AM28:AM29"/>
    <mergeCell ref="AM30:AM31"/>
    <mergeCell ref="BU20:BU21"/>
    <mergeCell ref="BU22:BU23"/>
    <mergeCell ref="BU24:BU25"/>
    <mergeCell ref="BU26:BU27"/>
    <mergeCell ref="AO18:AO19"/>
    <mergeCell ref="AP18:AP19"/>
    <mergeCell ref="AQ18:AQ19"/>
    <mergeCell ref="BU6:BU7"/>
    <mergeCell ref="BU8:BU9"/>
    <mergeCell ref="BU10:BU11"/>
    <mergeCell ref="BU12:BU13"/>
    <mergeCell ref="BU14:BU15"/>
    <mergeCell ref="BU16:BU17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AM58:AM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24:AM25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G110:G111"/>
    <mergeCell ref="AF60:AF61"/>
    <mergeCell ref="AG60:AG61"/>
    <mergeCell ref="AH60:AH61"/>
    <mergeCell ref="AI60:AI61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Q60:AQ61"/>
    <mergeCell ref="AR60:AR61"/>
    <mergeCell ref="AO62:AO63"/>
    <mergeCell ref="AP62:AP63"/>
    <mergeCell ref="AQ62:AQ63"/>
    <mergeCell ref="AR62:AR63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O68:AO69"/>
    <mergeCell ref="AP68:AP69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Q108:AQ109"/>
    <mergeCell ref="AR108:AR109"/>
    <mergeCell ref="AO106:AO107"/>
    <mergeCell ref="AP106:AP107"/>
    <mergeCell ref="AQ106:AQ107"/>
    <mergeCell ref="AR106:AR107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Q68:BQ69"/>
    <mergeCell ref="BR68:BR69"/>
    <mergeCell ref="BS68:BS69"/>
    <mergeCell ref="BT68:BT69"/>
    <mergeCell ref="BQ70:BQ71"/>
    <mergeCell ref="BR70:BR71"/>
    <mergeCell ref="BS70:BS71"/>
    <mergeCell ref="BT70:BT71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R86:BR87"/>
    <mergeCell ref="BS86:BS87"/>
    <mergeCell ref="BT86:BT87"/>
    <mergeCell ref="BQ84:BQ85"/>
    <mergeCell ref="BR84:BR85"/>
    <mergeCell ref="BS84:BS85"/>
    <mergeCell ref="BT84:BT85"/>
    <mergeCell ref="BQ86:BQ87"/>
    <mergeCell ref="BR90:BR91"/>
    <mergeCell ref="BS90:BS91"/>
    <mergeCell ref="BT90:BT91"/>
    <mergeCell ref="BQ88:BQ89"/>
    <mergeCell ref="BR88:BR89"/>
    <mergeCell ref="BS88:BS89"/>
    <mergeCell ref="BT88:BT89"/>
    <mergeCell ref="BQ90:BQ91"/>
    <mergeCell ref="BR94:BR95"/>
    <mergeCell ref="BS94:BS95"/>
    <mergeCell ref="BT94:BT95"/>
    <mergeCell ref="BQ92:BQ93"/>
    <mergeCell ref="BR92:BR93"/>
    <mergeCell ref="BS92:BS93"/>
    <mergeCell ref="BT92:BT93"/>
    <mergeCell ref="BQ94:BQ95"/>
    <mergeCell ref="BR98:BR99"/>
    <mergeCell ref="BS98:BS99"/>
    <mergeCell ref="BT98:BT99"/>
    <mergeCell ref="BQ96:BQ97"/>
    <mergeCell ref="BR96:BR97"/>
    <mergeCell ref="BS96:BS97"/>
    <mergeCell ref="BT96:BT97"/>
    <mergeCell ref="BQ98:BQ99"/>
    <mergeCell ref="BR102:BR103"/>
    <mergeCell ref="BS102:BS103"/>
    <mergeCell ref="BT102:BT103"/>
    <mergeCell ref="BQ100:BQ101"/>
    <mergeCell ref="BR100:BR101"/>
    <mergeCell ref="BS100:BS101"/>
    <mergeCell ref="BT100:BT101"/>
    <mergeCell ref="BQ102:BQ103"/>
    <mergeCell ref="BR106:BR107"/>
    <mergeCell ref="BS106:BS107"/>
    <mergeCell ref="BT106:BT107"/>
    <mergeCell ref="BQ104:BQ105"/>
    <mergeCell ref="BR104:BR105"/>
    <mergeCell ref="BS104:BS105"/>
    <mergeCell ref="BT104:BT105"/>
    <mergeCell ref="BQ106:BQ107"/>
    <mergeCell ref="AF4:AQ4"/>
    <mergeCell ref="A6:A7"/>
    <mergeCell ref="A114:A115"/>
    <mergeCell ref="AK60:AK61"/>
    <mergeCell ref="AK6:AK7"/>
    <mergeCell ref="AL6:AL7"/>
    <mergeCell ref="AL114:AL115"/>
    <mergeCell ref="A60:A61"/>
    <mergeCell ref="AO108:AO109"/>
    <mergeCell ref="AP108:AP109"/>
    <mergeCell ref="BV114:BV115"/>
    <mergeCell ref="AK58:AK59"/>
    <mergeCell ref="BV6:BV7"/>
    <mergeCell ref="AL58:AL59"/>
    <mergeCell ref="AK112:AK113"/>
    <mergeCell ref="BV88:BV89"/>
    <mergeCell ref="BQ108:BQ109"/>
    <mergeCell ref="BR108:BR109"/>
    <mergeCell ref="BS108:BS109"/>
    <mergeCell ref="BT108:BT109"/>
    <mergeCell ref="R6:T14"/>
    <mergeCell ref="R15:T40"/>
    <mergeCell ref="R41:T53"/>
    <mergeCell ref="BV60:BV61"/>
    <mergeCell ref="BQ60:BQ61"/>
    <mergeCell ref="BR60:BR61"/>
    <mergeCell ref="BS60:BS61"/>
    <mergeCell ref="BT60:BT61"/>
    <mergeCell ref="AO60:AO61"/>
    <mergeCell ref="AP60:AP6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1EC8-9491-4C70-8EA4-62F1E9B8E9C6}">
  <sheetPr codeName="Sheet23">
    <pageSetUpPr fitToPage="1"/>
  </sheetPr>
  <dimension ref="A1:BY61"/>
  <sheetViews>
    <sheetView showGridLines="0" zoomScale="40" zoomScaleNormal="100" zoomScaleSheetLayoutView="55" workbookViewId="0">
      <selection activeCell="BW63" sqref="BW63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7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6" customWidth="1"/>
    <col min="31" max="31" width="0" style="6" hidden="1" customWidth="1"/>
    <col min="32" max="32" width="9.109375" style="7" customWidth="1"/>
    <col min="33" max="33" width="1.6640625" style="4" customWidth="1"/>
    <col min="34" max="34" width="6.6640625" style="3" customWidth="1"/>
    <col min="35" max="35" width="1.6640625" style="4" customWidth="1"/>
    <col min="36" max="36" width="4.109375" style="5" customWidth="1"/>
    <col min="37" max="38" width="2.6640625" style="6" customWidth="1"/>
    <col min="39" max="39" width="4.109375" style="5" customWidth="1"/>
    <col min="40" max="40" width="0" style="6" hidden="1" customWidth="1"/>
    <col min="41" max="41" width="9.109375" style="7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6" customWidth="1"/>
    <col min="68" max="68" width="0" style="6" hidden="1" customWidth="1"/>
    <col min="69" max="69" width="9.109375" style="7" customWidth="1"/>
    <col min="70" max="70" width="1.6640625" style="4" customWidth="1"/>
    <col min="71" max="71" width="6.6640625" style="3" customWidth="1"/>
    <col min="72" max="72" width="1.6640625" style="4" customWidth="1"/>
    <col min="73" max="73" width="4.109375" style="5" customWidth="1"/>
    <col min="74" max="74" width="2.6640625" style="6" customWidth="1"/>
    <col min="75" max="77" width="9" style="6"/>
    <col min="78" max="16384" width="9" style="2"/>
  </cols>
  <sheetData>
    <row r="1" spans="1:73" ht="30" customHeight="1" x14ac:dyDescent="0.2">
      <c r="D1" s="242" t="s">
        <v>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</row>
    <row r="3" spans="1:73" ht="24.9" customHeight="1" x14ac:dyDescent="0.2">
      <c r="AE3" s="245" t="s">
        <v>249</v>
      </c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BM3" s="244" t="s">
        <v>2</v>
      </c>
      <c r="BN3" s="243"/>
      <c r="BO3" s="243"/>
      <c r="BP3" s="243"/>
      <c r="BQ3" s="243"/>
      <c r="BR3" s="243"/>
      <c r="BS3" s="243"/>
      <c r="BT3" s="243"/>
      <c r="BU3" s="243"/>
    </row>
    <row r="4" spans="1:73" x14ac:dyDescent="0.2"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BM4" s="244" t="s">
        <v>3</v>
      </c>
      <c r="BN4" s="243"/>
      <c r="BO4" s="243"/>
      <c r="BP4" s="243"/>
      <c r="BQ4" s="243"/>
      <c r="BR4" s="243"/>
      <c r="BS4" s="243"/>
      <c r="BT4" s="243"/>
      <c r="BU4" s="243"/>
    </row>
    <row r="6" spans="1:73" ht="15" customHeight="1" thickBot="1" x14ac:dyDescent="0.25">
      <c r="A6" s="246"/>
      <c r="B6" s="241">
        <v>1</v>
      </c>
      <c r="D6" s="165" t="s">
        <v>250</v>
      </c>
      <c r="E6" s="166" t="s">
        <v>5</v>
      </c>
      <c r="F6" s="167" t="s">
        <v>6</v>
      </c>
      <c r="G6" s="166" t="s">
        <v>7</v>
      </c>
      <c r="H6" s="111"/>
      <c r="I6" s="111"/>
      <c r="J6" s="8"/>
      <c r="K6" s="8"/>
      <c r="L6" s="8"/>
      <c r="M6" s="8"/>
      <c r="Q6" s="9"/>
      <c r="R6" s="247" t="s">
        <v>377</v>
      </c>
      <c r="S6" s="247"/>
      <c r="T6" s="247"/>
      <c r="U6" s="9"/>
      <c r="Y6" s="8"/>
      <c r="Z6" s="8"/>
      <c r="AA6" s="8"/>
      <c r="AB6" s="8"/>
      <c r="AC6" s="111"/>
      <c r="AD6" s="111"/>
      <c r="AF6" s="165" t="s">
        <v>251</v>
      </c>
      <c r="AG6" s="166" t="s">
        <v>5</v>
      </c>
      <c r="AH6" s="167" t="s">
        <v>73</v>
      </c>
      <c r="AI6" s="166" t="s">
        <v>7</v>
      </c>
      <c r="AJ6" s="240">
        <v>26</v>
      </c>
      <c r="AK6" s="246"/>
      <c r="AL6" s="246"/>
      <c r="AM6" s="240">
        <v>50</v>
      </c>
      <c r="AO6" s="165" t="s">
        <v>165</v>
      </c>
      <c r="AP6" s="166" t="s">
        <v>5</v>
      </c>
      <c r="AQ6" s="167" t="s">
        <v>73</v>
      </c>
      <c r="AR6" s="166" t="s">
        <v>7</v>
      </c>
      <c r="AS6" s="111"/>
      <c r="AT6" s="111"/>
      <c r="AU6" s="8"/>
      <c r="AV6" s="8"/>
      <c r="AW6" s="8"/>
      <c r="AX6" s="8"/>
      <c r="BJ6" s="8"/>
      <c r="BK6" s="8"/>
      <c r="BL6" s="8"/>
      <c r="BM6" s="8"/>
      <c r="BN6" s="111"/>
      <c r="BO6" s="111"/>
      <c r="BQ6" s="165" t="s">
        <v>135</v>
      </c>
      <c r="BR6" s="166" t="s">
        <v>5</v>
      </c>
      <c r="BS6" s="167" t="s">
        <v>182</v>
      </c>
      <c r="BT6" s="166" t="s">
        <v>7</v>
      </c>
      <c r="BU6" s="240">
        <v>75</v>
      </c>
    </row>
    <row r="7" spans="1:73" ht="15" customHeight="1" thickTop="1" thickBot="1" x14ac:dyDescent="0.25">
      <c r="A7" s="246"/>
      <c r="B7" s="241"/>
      <c r="D7" s="165"/>
      <c r="E7" s="166"/>
      <c r="F7" s="167"/>
      <c r="G7" s="166"/>
      <c r="H7" s="8"/>
      <c r="I7" s="8"/>
      <c r="J7" s="113"/>
      <c r="K7" s="8"/>
      <c r="L7" s="8"/>
      <c r="M7" s="8"/>
      <c r="Q7" s="9"/>
      <c r="R7" s="247"/>
      <c r="S7" s="247"/>
      <c r="T7" s="247"/>
      <c r="U7" s="9"/>
      <c r="Y7" s="8"/>
      <c r="Z7" s="8"/>
      <c r="AA7" s="8"/>
      <c r="AB7" s="121"/>
      <c r="AC7" s="8"/>
      <c r="AD7" s="8"/>
      <c r="AF7" s="165"/>
      <c r="AG7" s="166"/>
      <c r="AH7" s="167"/>
      <c r="AI7" s="166"/>
      <c r="AJ7" s="240"/>
      <c r="AK7" s="246"/>
      <c r="AL7" s="246"/>
      <c r="AM7" s="240"/>
      <c r="AO7" s="165"/>
      <c r="AP7" s="166"/>
      <c r="AQ7" s="167"/>
      <c r="AR7" s="166"/>
      <c r="AS7" s="8"/>
      <c r="AT7" s="8"/>
      <c r="AU7" s="113"/>
      <c r="AV7" s="8"/>
      <c r="AW7" s="8"/>
      <c r="AX7" s="8"/>
      <c r="BJ7" s="8"/>
      <c r="BK7" s="8"/>
      <c r="BL7" s="8"/>
      <c r="BM7" s="121"/>
      <c r="BN7" s="8"/>
      <c r="BO7" s="8"/>
      <c r="BQ7" s="165"/>
      <c r="BR7" s="166"/>
      <c r="BS7" s="167"/>
      <c r="BT7" s="166"/>
      <c r="BU7" s="240"/>
    </row>
    <row r="8" spans="1:73" ht="15" customHeight="1" thickTop="1" thickBot="1" x14ac:dyDescent="0.25">
      <c r="B8" s="241">
        <v>2</v>
      </c>
      <c r="D8" s="165" t="s">
        <v>216</v>
      </c>
      <c r="E8" s="166" t="s">
        <v>5</v>
      </c>
      <c r="F8" s="167" t="s">
        <v>21</v>
      </c>
      <c r="G8" s="166" t="s">
        <v>7</v>
      </c>
      <c r="H8" s="111"/>
      <c r="I8" s="15"/>
      <c r="J8" s="16"/>
      <c r="K8" s="114"/>
      <c r="L8" s="8"/>
      <c r="M8" s="8"/>
      <c r="Q8" s="9"/>
      <c r="R8" s="247"/>
      <c r="S8" s="247"/>
      <c r="T8" s="247"/>
      <c r="U8" s="9"/>
      <c r="Y8" s="8"/>
      <c r="Z8" s="8"/>
      <c r="AA8" s="122"/>
      <c r="AB8" s="15"/>
      <c r="AC8" s="16"/>
      <c r="AD8" s="111"/>
      <c r="AF8" s="165" t="s">
        <v>252</v>
      </c>
      <c r="AG8" s="166" t="s">
        <v>5</v>
      </c>
      <c r="AH8" s="167" t="s">
        <v>55</v>
      </c>
      <c r="AI8" s="166" t="s">
        <v>7</v>
      </c>
      <c r="AJ8" s="240">
        <v>27</v>
      </c>
      <c r="AM8" s="240">
        <v>51</v>
      </c>
      <c r="AO8" s="165" t="s">
        <v>174</v>
      </c>
      <c r="AP8" s="166" t="s">
        <v>5</v>
      </c>
      <c r="AQ8" s="167" t="s">
        <v>52</v>
      </c>
      <c r="AR8" s="166" t="s">
        <v>7</v>
      </c>
      <c r="AS8" s="8"/>
      <c r="AT8" s="15"/>
      <c r="AU8" s="16"/>
      <c r="AV8" s="114"/>
      <c r="AW8" s="8"/>
      <c r="AX8" s="8"/>
      <c r="BJ8" s="8"/>
      <c r="BK8" s="8"/>
      <c r="BL8" s="122"/>
      <c r="BM8" s="15"/>
      <c r="BN8" s="16"/>
      <c r="BO8" s="10"/>
      <c r="BQ8" s="165" t="s">
        <v>253</v>
      </c>
      <c r="BR8" s="166" t="s">
        <v>5</v>
      </c>
      <c r="BS8" s="167" t="s">
        <v>25</v>
      </c>
      <c r="BT8" s="166" t="s">
        <v>7</v>
      </c>
      <c r="BU8" s="240">
        <v>76</v>
      </c>
    </row>
    <row r="9" spans="1:73" ht="15" customHeight="1" thickTop="1" thickBot="1" x14ac:dyDescent="0.25">
      <c r="B9" s="241"/>
      <c r="D9" s="165"/>
      <c r="E9" s="166"/>
      <c r="F9" s="167"/>
      <c r="G9" s="166"/>
      <c r="H9" s="8"/>
      <c r="I9" s="116"/>
      <c r="J9" s="16"/>
      <c r="K9" s="114"/>
      <c r="L9" s="8"/>
      <c r="M9" s="8"/>
      <c r="Q9" s="19"/>
      <c r="R9" s="248" t="s">
        <v>386</v>
      </c>
      <c r="S9" s="248"/>
      <c r="T9" s="248"/>
      <c r="U9" s="19"/>
      <c r="Y9" s="8"/>
      <c r="Z9" s="8"/>
      <c r="AA9" s="122"/>
      <c r="AB9" s="15"/>
      <c r="AC9" s="123"/>
      <c r="AD9" s="8"/>
      <c r="AF9" s="165"/>
      <c r="AG9" s="166"/>
      <c r="AH9" s="167"/>
      <c r="AI9" s="166"/>
      <c r="AJ9" s="240"/>
      <c r="AM9" s="240"/>
      <c r="AO9" s="165"/>
      <c r="AP9" s="166"/>
      <c r="AQ9" s="167"/>
      <c r="AR9" s="166"/>
      <c r="AS9" s="12"/>
      <c r="AT9" s="115"/>
      <c r="AU9" s="16"/>
      <c r="AV9" s="114"/>
      <c r="AW9" s="8"/>
      <c r="AX9" s="8"/>
      <c r="BJ9" s="8"/>
      <c r="BK9" s="8"/>
      <c r="BL9" s="122"/>
      <c r="BM9" s="15"/>
      <c r="BN9" s="115"/>
      <c r="BO9" s="14"/>
      <c r="BQ9" s="165"/>
      <c r="BR9" s="166"/>
      <c r="BS9" s="167"/>
      <c r="BT9" s="166"/>
      <c r="BU9" s="240"/>
    </row>
    <row r="10" spans="1:73" ht="15" customHeight="1" thickTop="1" thickBot="1" x14ac:dyDescent="0.25">
      <c r="B10" s="241">
        <v>3</v>
      </c>
      <c r="D10" s="165" t="s">
        <v>254</v>
      </c>
      <c r="E10" s="166" t="s">
        <v>5</v>
      </c>
      <c r="F10" s="167" t="s">
        <v>42</v>
      </c>
      <c r="G10" s="166" t="s">
        <v>7</v>
      </c>
      <c r="H10" s="13"/>
      <c r="I10" s="8"/>
      <c r="J10" s="8"/>
      <c r="K10" s="114"/>
      <c r="L10" s="8"/>
      <c r="M10" s="8"/>
      <c r="Q10" s="19"/>
      <c r="R10" s="248"/>
      <c r="S10" s="248"/>
      <c r="T10" s="248"/>
      <c r="U10" s="19"/>
      <c r="Y10" s="8"/>
      <c r="Z10" s="8"/>
      <c r="AA10" s="122"/>
      <c r="AB10" s="8"/>
      <c r="AC10" s="15"/>
      <c r="AD10" s="18"/>
      <c r="AF10" s="165" t="s">
        <v>255</v>
      </c>
      <c r="AG10" s="166" t="s">
        <v>5</v>
      </c>
      <c r="AH10" s="167" t="s">
        <v>52</v>
      </c>
      <c r="AI10" s="166" t="s">
        <v>7</v>
      </c>
      <c r="AJ10" s="240">
        <v>28</v>
      </c>
      <c r="AM10" s="240">
        <v>52</v>
      </c>
      <c r="AO10" s="165" t="s">
        <v>10</v>
      </c>
      <c r="AP10" s="166" t="s">
        <v>5</v>
      </c>
      <c r="AQ10" s="167" t="s">
        <v>124</v>
      </c>
      <c r="AR10" s="166" t="s">
        <v>7</v>
      </c>
      <c r="AS10" s="111"/>
      <c r="AT10" s="118"/>
      <c r="AU10" s="8"/>
      <c r="AV10" s="114"/>
      <c r="AW10" s="8"/>
      <c r="AX10" s="8"/>
      <c r="BJ10" s="8"/>
      <c r="BK10" s="8"/>
      <c r="BL10" s="122"/>
      <c r="BM10" s="8"/>
      <c r="BN10" s="126"/>
      <c r="BO10" s="111"/>
      <c r="BQ10" s="165" t="s">
        <v>256</v>
      </c>
      <c r="BR10" s="166" t="s">
        <v>5</v>
      </c>
      <c r="BS10" s="167" t="s">
        <v>40</v>
      </c>
      <c r="BT10" s="166" t="s">
        <v>7</v>
      </c>
      <c r="BU10" s="240">
        <v>77</v>
      </c>
    </row>
    <row r="11" spans="1:73" ht="15" customHeight="1" thickTop="1" thickBot="1" x14ac:dyDescent="0.25">
      <c r="B11" s="241"/>
      <c r="D11" s="165"/>
      <c r="E11" s="166"/>
      <c r="F11" s="167"/>
      <c r="G11" s="166"/>
      <c r="H11" s="8"/>
      <c r="I11" s="8"/>
      <c r="J11" s="8"/>
      <c r="K11" s="113"/>
      <c r="L11" s="8"/>
      <c r="M11" s="8"/>
      <c r="Q11" s="19"/>
      <c r="R11" s="248"/>
      <c r="S11" s="248"/>
      <c r="T11" s="248"/>
      <c r="U11" s="19"/>
      <c r="Y11" s="8"/>
      <c r="Z11" s="8"/>
      <c r="AA11" s="121"/>
      <c r="AB11" s="8"/>
      <c r="AC11" s="8"/>
      <c r="AD11" s="11"/>
      <c r="AF11" s="165"/>
      <c r="AG11" s="166"/>
      <c r="AH11" s="167"/>
      <c r="AI11" s="166"/>
      <c r="AJ11" s="240"/>
      <c r="AM11" s="240"/>
      <c r="AO11" s="165"/>
      <c r="AP11" s="166"/>
      <c r="AQ11" s="167"/>
      <c r="AR11" s="166"/>
      <c r="AS11" s="8"/>
      <c r="AT11" s="8"/>
      <c r="AU11" s="8"/>
      <c r="AV11" s="113"/>
      <c r="AW11" s="8"/>
      <c r="AX11" s="8"/>
      <c r="BJ11" s="8"/>
      <c r="BK11" s="8"/>
      <c r="BL11" s="121"/>
      <c r="BM11" s="8"/>
      <c r="BN11" s="8"/>
      <c r="BO11" s="8"/>
      <c r="BQ11" s="165"/>
      <c r="BR11" s="166"/>
      <c r="BS11" s="167"/>
      <c r="BT11" s="166"/>
      <c r="BU11" s="240"/>
    </row>
    <row r="12" spans="1:73" ht="15" customHeight="1" thickTop="1" thickBot="1" x14ac:dyDescent="0.25">
      <c r="B12" s="241">
        <v>4</v>
      </c>
      <c r="D12" s="165" t="s">
        <v>257</v>
      </c>
      <c r="E12" s="166" t="s">
        <v>5</v>
      </c>
      <c r="F12" s="167" t="s">
        <v>124</v>
      </c>
      <c r="G12" s="166" t="s">
        <v>7</v>
      </c>
      <c r="H12" s="111"/>
      <c r="I12" s="8"/>
      <c r="J12" s="15"/>
      <c r="K12" s="16"/>
      <c r="L12" s="114"/>
      <c r="M12" s="8"/>
      <c r="Q12" s="19"/>
      <c r="R12" s="248"/>
      <c r="S12" s="248"/>
      <c r="T12" s="248"/>
      <c r="U12" s="19"/>
      <c r="Y12" s="8"/>
      <c r="Z12" s="122"/>
      <c r="AA12" s="15"/>
      <c r="AB12" s="16"/>
      <c r="AC12" s="8"/>
      <c r="AD12" s="111"/>
      <c r="AF12" s="165" t="s">
        <v>99</v>
      </c>
      <c r="AG12" s="166" t="s">
        <v>5</v>
      </c>
      <c r="AH12" s="167" t="s">
        <v>124</v>
      </c>
      <c r="AI12" s="166" t="s">
        <v>7</v>
      </c>
      <c r="AJ12" s="240">
        <v>29</v>
      </c>
      <c r="AM12" s="240">
        <v>53</v>
      </c>
      <c r="AO12" s="165" t="s">
        <v>258</v>
      </c>
      <c r="AP12" s="166" t="s">
        <v>5</v>
      </c>
      <c r="AQ12" s="167" t="s">
        <v>21</v>
      </c>
      <c r="AR12" s="166" t="s">
        <v>7</v>
      </c>
      <c r="AS12" s="8"/>
      <c r="AT12" s="8"/>
      <c r="AU12" s="15"/>
      <c r="AV12" s="16"/>
      <c r="AW12" s="114"/>
      <c r="AX12" s="8"/>
      <c r="BJ12" s="8"/>
      <c r="BK12" s="122"/>
      <c r="BL12" s="15"/>
      <c r="BM12" s="16"/>
      <c r="BN12" s="8"/>
      <c r="BO12" s="111"/>
      <c r="BQ12" s="165" t="s">
        <v>259</v>
      </c>
      <c r="BR12" s="166" t="s">
        <v>5</v>
      </c>
      <c r="BS12" s="167" t="s">
        <v>52</v>
      </c>
      <c r="BT12" s="166" t="s">
        <v>7</v>
      </c>
      <c r="BU12" s="240">
        <v>78</v>
      </c>
    </row>
    <row r="13" spans="1:73" ht="15" customHeight="1" thickTop="1" thickBot="1" x14ac:dyDescent="0.25">
      <c r="B13" s="241"/>
      <c r="D13" s="165"/>
      <c r="E13" s="166"/>
      <c r="F13" s="167"/>
      <c r="G13" s="166"/>
      <c r="H13" s="8"/>
      <c r="I13" s="113"/>
      <c r="J13" s="15"/>
      <c r="K13" s="16"/>
      <c r="L13" s="114"/>
      <c r="M13" s="8"/>
      <c r="Q13" s="19"/>
      <c r="R13" s="248"/>
      <c r="S13" s="248"/>
      <c r="T13" s="248"/>
      <c r="U13" s="19"/>
      <c r="Y13" s="8"/>
      <c r="Z13" s="122"/>
      <c r="AA13" s="15"/>
      <c r="AB13" s="16"/>
      <c r="AC13" s="121"/>
      <c r="AD13" s="8"/>
      <c r="AF13" s="165"/>
      <c r="AG13" s="166"/>
      <c r="AH13" s="167"/>
      <c r="AI13" s="166"/>
      <c r="AJ13" s="240"/>
      <c r="AM13" s="240"/>
      <c r="AO13" s="165"/>
      <c r="AP13" s="166"/>
      <c r="AQ13" s="167"/>
      <c r="AR13" s="166"/>
      <c r="AS13" s="12"/>
      <c r="AT13" s="112"/>
      <c r="AU13" s="15"/>
      <c r="AV13" s="16"/>
      <c r="AW13" s="114"/>
      <c r="AX13" s="8"/>
      <c r="BJ13" s="8"/>
      <c r="BK13" s="122"/>
      <c r="BL13" s="15"/>
      <c r="BM13" s="16"/>
      <c r="BN13" s="121"/>
      <c r="BO13" s="8"/>
      <c r="BQ13" s="165"/>
      <c r="BR13" s="166"/>
      <c r="BS13" s="167"/>
      <c r="BT13" s="166"/>
      <c r="BU13" s="240"/>
    </row>
    <row r="14" spans="1:73" ht="15" customHeight="1" thickTop="1" thickBot="1" x14ac:dyDescent="0.25">
      <c r="B14" s="241">
        <v>5</v>
      </c>
      <c r="D14" s="165" t="s">
        <v>218</v>
      </c>
      <c r="E14" s="166" t="s">
        <v>5</v>
      </c>
      <c r="F14" s="167" t="s">
        <v>55</v>
      </c>
      <c r="G14" s="166" t="s">
        <v>7</v>
      </c>
      <c r="H14" s="13"/>
      <c r="I14" s="17"/>
      <c r="J14" s="17"/>
      <c r="K14" s="16"/>
      <c r="L14" s="114"/>
      <c r="M14" s="8"/>
      <c r="Q14" s="19"/>
      <c r="R14" s="248"/>
      <c r="S14" s="248"/>
      <c r="T14" s="248"/>
      <c r="U14" s="19"/>
      <c r="Y14" s="8"/>
      <c r="Z14" s="122"/>
      <c r="AA14" s="15"/>
      <c r="AB14" s="124"/>
      <c r="AC14" s="15"/>
      <c r="AD14" s="18"/>
      <c r="AF14" s="165" t="s">
        <v>31</v>
      </c>
      <c r="AG14" s="166" t="s">
        <v>5</v>
      </c>
      <c r="AH14" s="167" t="s">
        <v>42</v>
      </c>
      <c r="AI14" s="166" t="s">
        <v>7</v>
      </c>
      <c r="AJ14" s="240">
        <v>30</v>
      </c>
      <c r="AM14" s="240">
        <v>54</v>
      </c>
      <c r="AO14" s="165" t="s">
        <v>260</v>
      </c>
      <c r="AP14" s="166" t="s">
        <v>5</v>
      </c>
      <c r="AQ14" s="167" t="s">
        <v>55</v>
      </c>
      <c r="AR14" s="166" t="s">
        <v>7</v>
      </c>
      <c r="AS14" s="111"/>
      <c r="AT14" s="120"/>
      <c r="AU14" s="17"/>
      <c r="AV14" s="16"/>
      <c r="AW14" s="114"/>
      <c r="AX14" s="8"/>
      <c r="BJ14" s="8"/>
      <c r="BK14" s="122"/>
      <c r="BL14" s="15"/>
      <c r="BM14" s="124"/>
      <c r="BN14" s="15"/>
      <c r="BO14" s="18"/>
      <c r="BQ14" s="165" t="s">
        <v>261</v>
      </c>
      <c r="BR14" s="166" t="s">
        <v>5</v>
      </c>
      <c r="BS14" s="167" t="s">
        <v>107</v>
      </c>
      <c r="BT14" s="166" t="s">
        <v>7</v>
      </c>
      <c r="BU14" s="240">
        <v>79</v>
      </c>
    </row>
    <row r="15" spans="1:73" ht="15" customHeight="1" thickTop="1" thickBot="1" x14ac:dyDescent="0.25">
      <c r="B15" s="241"/>
      <c r="D15" s="165"/>
      <c r="E15" s="166"/>
      <c r="F15" s="167"/>
      <c r="G15" s="166"/>
      <c r="H15" s="8"/>
      <c r="I15" s="15"/>
      <c r="J15" s="115"/>
      <c r="K15" s="16"/>
      <c r="L15" s="114"/>
      <c r="M15" s="8"/>
      <c r="Q15" s="19"/>
      <c r="R15" s="248"/>
      <c r="S15" s="248"/>
      <c r="T15" s="248"/>
      <c r="U15" s="19"/>
      <c r="Y15" s="8"/>
      <c r="Z15" s="122"/>
      <c r="AA15" s="15"/>
      <c r="AB15" s="123"/>
      <c r="AC15" s="8"/>
      <c r="AD15" s="11"/>
      <c r="AF15" s="165"/>
      <c r="AG15" s="166"/>
      <c r="AH15" s="167"/>
      <c r="AI15" s="166"/>
      <c r="AJ15" s="240"/>
      <c r="AM15" s="240"/>
      <c r="AO15" s="165"/>
      <c r="AP15" s="166"/>
      <c r="AQ15" s="167"/>
      <c r="AR15" s="166"/>
      <c r="AS15" s="8"/>
      <c r="AT15" s="15"/>
      <c r="AU15" s="115"/>
      <c r="AV15" s="16"/>
      <c r="AW15" s="114"/>
      <c r="AX15" s="8"/>
      <c r="BJ15" s="8"/>
      <c r="BK15" s="122"/>
      <c r="BL15" s="15"/>
      <c r="BM15" s="123"/>
      <c r="BN15" s="8"/>
      <c r="BO15" s="11"/>
      <c r="BQ15" s="165"/>
      <c r="BR15" s="166"/>
      <c r="BS15" s="167"/>
      <c r="BT15" s="166"/>
      <c r="BU15" s="240"/>
    </row>
    <row r="16" spans="1:73" ht="15" customHeight="1" thickTop="1" x14ac:dyDescent="0.2">
      <c r="B16" s="241">
        <v>6</v>
      </c>
      <c r="D16" s="165" t="s">
        <v>262</v>
      </c>
      <c r="E16" s="166" t="s">
        <v>5</v>
      </c>
      <c r="F16" s="167" t="s">
        <v>37</v>
      </c>
      <c r="G16" s="166" t="s">
        <v>7</v>
      </c>
      <c r="H16" s="8"/>
      <c r="I16" s="8"/>
      <c r="J16" s="118"/>
      <c r="K16" s="8"/>
      <c r="L16" s="114"/>
      <c r="M16" s="8"/>
      <c r="Q16" s="19"/>
      <c r="R16" s="248"/>
      <c r="S16" s="248"/>
      <c r="T16" s="248"/>
      <c r="U16" s="19"/>
      <c r="Y16" s="8"/>
      <c r="Z16" s="122"/>
      <c r="AA16" s="8"/>
      <c r="AB16" s="15"/>
      <c r="AC16" s="18"/>
      <c r="AD16" s="10"/>
      <c r="AF16" s="165" t="s">
        <v>263</v>
      </c>
      <c r="AG16" s="166" t="s">
        <v>5</v>
      </c>
      <c r="AH16" s="167" t="s">
        <v>21</v>
      </c>
      <c r="AI16" s="166" t="s">
        <v>7</v>
      </c>
      <c r="AJ16" s="240">
        <v>31</v>
      </c>
      <c r="AM16" s="240">
        <v>55</v>
      </c>
      <c r="AO16" s="165" t="s">
        <v>197</v>
      </c>
      <c r="AP16" s="166" t="s">
        <v>5</v>
      </c>
      <c r="AQ16" s="167" t="s">
        <v>264</v>
      </c>
      <c r="AR16" s="166" t="s">
        <v>7</v>
      </c>
      <c r="AS16" s="8"/>
      <c r="AT16" s="8"/>
      <c r="AU16" s="118"/>
      <c r="AV16" s="8"/>
      <c r="AW16" s="114"/>
      <c r="AX16" s="8"/>
      <c r="BJ16" s="8"/>
      <c r="BK16" s="122"/>
      <c r="BL16" s="8"/>
      <c r="BM16" s="15"/>
      <c r="BN16" s="18"/>
      <c r="BO16" s="10"/>
      <c r="BQ16" s="165" t="s">
        <v>265</v>
      </c>
      <c r="BR16" s="166" t="s">
        <v>5</v>
      </c>
      <c r="BS16" s="167" t="s">
        <v>12</v>
      </c>
      <c r="BT16" s="166" t="s">
        <v>7</v>
      </c>
      <c r="BU16" s="240">
        <v>80</v>
      </c>
    </row>
    <row r="17" spans="1:74" ht="15" customHeight="1" thickBot="1" x14ac:dyDescent="0.25">
      <c r="B17" s="241"/>
      <c r="D17" s="165"/>
      <c r="E17" s="166"/>
      <c r="F17" s="167"/>
      <c r="G17" s="166"/>
      <c r="H17" s="12"/>
      <c r="I17" s="112"/>
      <c r="J17" s="114"/>
      <c r="K17" s="8"/>
      <c r="L17" s="114"/>
      <c r="M17" s="8"/>
      <c r="Q17" s="19"/>
      <c r="R17" s="248"/>
      <c r="S17" s="248"/>
      <c r="T17" s="248"/>
      <c r="U17" s="19"/>
      <c r="Y17" s="8"/>
      <c r="Z17" s="121"/>
      <c r="AA17" s="8"/>
      <c r="AB17" s="8"/>
      <c r="AC17" s="11"/>
      <c r="AD17" s="11"/>
      <c r="AF17" s="165"/>
      <c r="AG17" s="166"/>
      <c r="AH17" s="167"/>
      <c r="AI17" s="166"/>
      <c r="AJ17" s="240"/>
      <c r="AM17" s="240"/>
      <c r="AO17" s="165"/>
      <c r="AP17" s="166"/>
      <c r="AQ17" s="167"/>
      <c r="AR17" s="166"/>
      <c r="AS17" s="12"/>
      <c r="AT17" s="112"/>
      <c r="AU17" s="114"/>
      <c r="AV17" s="8"/>
      <c r="AW17" s="114"/>
      <c r="AX17" s="8"/>
      <c r="BJ17" s="8"/>
      <c r="BK17" s="121"/>
      <c r="BL17" s="8"/>
      <c r="BM17" s="8"/>
      <c r="BN17" s="11"/>
      <c r="BO17" s="11"/>
      <c r="BQ17" s="165"/>
      <c r="BR17" s="166"/>
      <c r="BS17" s="167"/>
      <c r="BT17" s="166"/>
      <c r="BU17" s="240"/>
    </row>
    <row r="18" spans="1:74" ht="15" customHeight="1" thickTop="1" thickBot="1" x14ac:dyDescent="0.25">
      <c r="B18" s="241">
        <v>7</v>
      </c>
      <c r="D18" s="165" t="s">
        <v>266</v>
      </c>
      <c r="E18" s="166" t="s">
        <v>5</v>
      </c>
      <c r="F18" s="167" t="s">
        <v>40</v>
      </c>
      <c r="G18" s="166" t="s">
        <v>7</v>
      </c>
      <c r="H18" s="111"/>
      <c r="I18" s="118"/>
      <c r="J18" s="8"/>
      <c r="K18" s="8"/>
      <c r="L18" s="114"/>
      <c r="M18" s="8"/>
      <c r="Q18" s="9"/>
      <c r="R18" s="248"/>
      <c r="S18" s="248"/>
      <c r="T18" s="248"/>
      <c r="U18" s="9"/>
      <c r="Y18" s="139"/>
      <c r="Z18" s="15"/>
      <c r="AA18" s="16"/>
      <c r="AB18" s="8"/>
      <c r="AC18" s="111"/>
      <c r="AD18" s="111"/>
      <c r="AF18" s="165" t="s">
        <v>267</v>
      </c>
      <c r="AG18" s="166" t="s">
        <v>5</v>
      </c>
      <c r="AH18" s="167" t="s">
        <v>6</v>
      </c>
      <c r="AI18" s="166" t="s">
        <v>7</v>
      </c>
      <c r="AJ18" s="240">
        <v>32</v>
      </c>
      <c r="AK18" s="246"/>
      <c r="AM18" s="240">
        <v>56</v>
      </c>
      <c r="AO18" s="165" t="s">
        <v>268</v>
      </c>
      <c r="AP18" s="166" t="s">
        <v>5</v>
      </c>
      <c r="AQ18" s="167" t="s">
        <v>49</v>
      </c>
      <c r="AR18" s="166" t="s">
        <v>7</v>
      </c>
      <c r="AS18" s="111"/>
      <c r="AT18" s="118"/>
      <c r="AU18" s="8"/>
      <c r="AV18" s="8"/>
      <c r="AW18" s="114"/>
      <c r="AX18" s="8"/>
      <c r="BJ18" s="15"/>
      <c r="BK18" s="17"/>
      <c r="BL18" s="16"/>
      <c r="BM18" s="8"/>
      <c r="BN18" s="10"/>
      <c r="BO18" s="10"/>
      <c r="BQ18" s="165" t="s">
        <v>269</v>
      </c>
      <c r="BR18" s="166" t="s">
        <v>5</v>
      </c>
      <c r="BS18" s="167" t="s">
        <v>73</v>
      </c>
      <c r="BT18" s="166" t="s">
        <v>7</v>
      </c>
      <c r="BU18" s="240">
        <v>81</v>
      </c>
    </row>
    <row r="19" spans="1:74" ht="15" customHeight="1" thickTop="1" thickBot="1" x14ac:dyDescent="0.25">
      <c r="B19" s="241"/>
      <c r="D19" s="165"/>
      <c r="E19" s="166"/>
      <c r="F19" s="167"/>
      <c r="G19" s="166"/>
      <c r="H19" s="8"/>
      <c r="I19" s="8"/>
      <c r="J19" s="8"/>
      <c r="K19" s="8"/>
      <c r="L19" s="113"/>
      <c r="M19" s="8"/>
      <c r="Q19" s="9"/>
      <c r="R19" s="248"/>
      <c r="S19" s="248"/>
      <c r="T19" s="248"/>
      <c r="U19" s="9"/>
      <c r="Y19" s="139"/>
      <c r="Z19" s="15"/>
      <c r="AA19" s="16"/>
      <c r="AB19" s="121"/>
      <c r="AC19" s="8"/>
      <c r="AD19" s="8"/>
      <c r="AF19" s="165"/>
      <c r="AG19" s="166"/>
      <c r="AH19" s="167"/>
      <c r="AI19" s="166"/>
      <c r="AJ19" s="240"/>
      <c r="AK19" s="246"/>
      <c r="AM19" s="240"/>
      <c r="AO19" s="165"/>
      <c r="AP19" s="166"/>
      <c r="AQ19" s="167"/>
      <c r="AR19" s="166"/>
      <c r="AS19" s="8"/>
      <c r="AT19" s="8"/>
      <c r="AU19" s="8"/>
      <c r="AV19" s="8"/>
      <c r="AW19" s="113"/>
      <c r="AX19" s="8"/>
      <c r="BJ19" s="15"/>
      <c r="BK19" s="17"/>
      <c r="BL19" s="16"/>
      <c r="BM19" s="117"/>
      <c r="BN19" s="14"/>
      <c r="BO19" s="11"/>
      <c r="BQ19" s="165"/>
      <c r="BR19" s="166"/>
      <c r="BS19" s="167"/>
      <c r="BT19" s="166"/>
      <c r="BU19" s="240"/>
    </row>
    <row r="20" spans="1:74" ht="15" customHeight="1" thickTop="1" thickBot="1" x14ac:dyDescent="0.25">
      <c r="B20" s="241">
        <v>8</v>
      </c>
      <c r="D20" s="165" t="s">
        <v>317</v>
      </c>
      <c r="E20" s="166" t="s">
        <v>5</v>
      </c>
      <c r="F20" s="167" t="s">
        <v>124</v>
      </c>
      <c r="G20" s="166" t="s">
        <v>7</v>
      </c>
      <c r="H20" s="111"/>
      <c r="I20" s="111"/>
      <c r="J20" s="8"/>
      <c r="K20" s="15"/>
      <c r="L20" s="16"/>
      <c r="M20" s="114"/>
      <c r="Q20" s="9"/>
      <c r="R20" s="247" t="s">
        <v>364</v>
      </c>
      <c r="S20" s="247"/>
      <c r="T20" s="247"/>
      <c r="U20" s="9"/>
      <c r="Y20" s="139"/>
      <c r="Z20" s="15"/>
      <c r="AA20" s="124"/>
      <c r="AB20" s="15"/>
      <c r="AC20" s="16"/>
      <c r="AD20" s="111"/>
      <c r="AF20" s="165" t="s">
        <v>166</v>
      </c>
      <c r="AG20" s="166" t="s">
        <v>5</v>
      </c>
      <c r="AH20" s="167" t="s">
        <v>12</v>
      </c>
      <c r="AI20" s="166" t="s">
        <v>7</v>
      </c>
      <c r="AJ20" s="240">
        <v>33</v>
      </c>
      <c r="AL20" s="246"/>
      <c r="AM20" s="240">
        <v>57</v>
      </c>
      <c r="AO20" s="165" t="s">
        <v>270</v>
      </c>
      <c r="AP20" s="166" t="s">
        <v>5</v>
      </c>
      <c r="AQ20" s="167" t="s">
        <v>42</v>
      </c>
      <c r="AR20" s="166" t="s">
        <v>7</v>
      </c>
      <c r="AS20" s="111"/>
      <c r="AT20" s="111"/>
      <c r="AU20" s="8"/>
      <c r="AV20" s="15"/>
      <c r="AW20" s="17"/>
      <c r="AX20" s="8"/>
      <c r="BJ20" s="15"/>
      <c r="BK20" s="17"/>
      <c r="BL20" s="124"/>
      <c r="BM20" s="126"/>
      <c r="BN20" s="8"/>
      <c r="BO20" s="111"/>
      <c r="BQ20" s="165" t="s">
        <v>258</v>
      </c>
      <c r="BR20" s="166" t="s">
        <v>5</v>
      </c>
      <c r="BS20" s="167" t="s">
        <v>124</v>
      </c>
      <c r="BT20" s="166" t="s">
        <v>7</v>
      </c>
      <c r="BU20" s="240">
        <v>82</v>
      </c>
    </row>
    <row r="21" spans="1:74" ht="15" customHeight="1" thickTop="1" thickBot="1" x14ac:dyDescent="0.25">
      <c r="B21" s="241"/>
      <c r="D21" s="165"/>
      <c r="E21" s="166"/>
      <c r="F21" s="167"/>
      <c r="G21" s="166"/>
      <c r="H21" s="8"/>
      <c r="I21" s="8"/>
      <c r="J21" s="113"/>
      <c r="K21" s="15"/>
      <c r="L21" s="16"/>
      <c r="M21" s="114"/>
      <c r="Q21" s="9"/>
      <c r="R21" s="247"/>
      <c r="S21" s="247"/>
      <c r="T21" s="247"/>
      <c r="U21" s="9"/>
      <c r="Y21" s="139"/>
      <c r="Z21" s="15"/>
      <c r="AA21" s="124"/>
      <c r="AB21" s="15"/>
      <c r="AC21" s="123"/>
      <c r="AD21" s="8"/>
      <c r="AF21" s="165"/>
      <c r="AG21" s="166"/>
      <c r="AH21" s="167"/>
      <c r="AI21" s="166"/>
      <c r="AJ21" s="240"/>
      <c r="AL21" s="246"/>
      <c r="AM21" s="240"/>
      <c r="AO21" s="165"/>
      <c r="AP21" s="166"/>
      <c r="AQ21" s="167"/>
      <c r="AR21" s="166"/>
      <c r="AS21" s="8"/>
      <c r="AT21" s="8"/>
      <c r="AU21" s="113"/>
      <c r="AV21" s="15"/>
      <c r="AW21" s="17"/>
      <c r="AX21" s="8"/>
      <c r="BJ21" s="15"/>
      <c r="BK21" s="17"/>
      <c r="BL21" s="124"/>
      <c r="BM21" s="122"/>
      <c r="BN21" s="121"/>
      <c r="BO21" s="8"/>
      <c r="BQ21" s="165"/>
      <c r="BR21" s="166"/>
      <c r="BS21" s="167"/>
      <c r="BT21" s="166"/>
      <c r="BU21" s="240"/>
    </row>
    <row r="22" spans="1:74" ht="15" customHeight="1" thickTop="1" thickBot="1" x14ac:dyDescent="0.25">
      <c r="B22" s="241">
        <v>9</v>
      </c>
      <c r="D22" s="165" t="s">
        <v>101</v>
      </c>
      <c r="E22" s="166" t="s">
        <v>5</v>
      </c>
      <c r="F22" s="167" t="s">
        <v>19</v>
      </c>
      <c r="G22" s="166" t="s">
        <v>7</v>
      </c>
      <c r="H22" s="111"/>
      <c r="I22" s="15"/>
      <c r="J22" s="16"/>
      <c r="K22" s="119"/>
      <c r="L22" s="16"/>
      <c r="M22" s="114"/>
      <c r="Q22" s="9"/>
      <c r="R22" s="247"/>
      <c r="S22" s="247"/>
      <c r="T22" s="247"/>
      <c r="U22" s="9"/>
      <c r="Y22" s="139"/>
      <c r="Z22" s="15"/>
      <c r="AA22" s="124"/>
      <c r="AB22" s="8"/>
      <c r="AC22" s="15"/>
      <c r="AD22" s="18"/>
      <c r="AF22" s="165" t="s">
        <v>271</v>
      </c>
      <c r="AG22" s="166" t="s">
        <v>5</v>
      </c>
      <c r="AH22" s="167" t="s">
        <v>107</v>
      </c>
      <c r="AI22" s="166" t="s">
        <v>7</v>
      </c>
      <c r="AJ22" s="240">
        <v>34</v>
      </c>
      <c r="AM22" s="240">
        <v>58</v>
      </c>
      <c r="AO22" s="165" t="s">
        <v>216</v>
      </c>
      <c r="AP22" s="166" t="s">
        <v>5</v>
      </c>
      <c r="AQ22" s="167" t="s">
        <v>40</v>
      </c>
      <c r="AR22" s="166" t="s">
        <v>7</v>
      </c>
      <c r="AS22" s="111"/>
      <c r="AT22" s="15"/>
      <c r="AU22" s="16"/>
      <c r="AV22" s="119"/>
      <c r="AW22" s="17"/>
      <c r="AX22" s="8"/>
      <c r="BJ22" s="15"/>
      <c r="BK22" s="17"/>
      <c r="BL22" s="124"/>
      <c r="BM22" s="8"/>
      <c r="BN22" s="15"/>
      <c r="BO22" s="18"/>
      <c r="BQ22" s="165" t="s">
        <v>272</v>
      </c>
      <c r="BR22" s="166" t="s">
        <v>5</v>
      </c>
      <c r="BS22" s="167" t="s">
        <v>37</v>
      </c>
      <c r="BT22" s="166" t="s">
        <v>7</v>
      </c>
      <c r="BU22" s="240">
        <v>83</v>
      </c>
    </row>
    <row r="23" spans="1:74" ht="15" customHeight="1" thickTop="1" thickBot="1" x14ac:dyDescent="0.25">
      <c r="B23" s="241"/>
      <c r="D23" s="165"/>
      <c r="E23" s="166"/>
      <c r="F23" s="167"/>
      <c r="G23" s="166"/>
      <c r="H23" s="8"/>
      <c r="I23" s="116"/>
      <c r="J23" s="16"/>
      <c r="K23" s="119"/>
      <c r="L23" s="16"/>
      <c r="M23" s="114"/>
      <c r="Q23" s="9"/>
      <c r="R23" s="247"/>
      <c r="S23" s="247"/>
      <c r="T23" s="247"/>
      <c r="U23" s="9"/>
      <c r="Y23" s="139"/>
      <c r="Z23" s="15"/>
      <c r="AA23" s="123"/>
      <c r="AB23" s="8"/>
      <c r="AC23" s="8"/>
      <c r="AD23" s="11"/>
      <c r="AF23" s="165"/>
      <c r="AG23" s="166"/>
      <c r="AH23" s="167"/>
      <c r="AI23" s="166"/>
      <c r="AJ23" s="240"/>
      <c r="AM23" s="240"/>
      <c r="AO23" s="165"/>
      <c r="AP23" s="166"/>
      <c r="AQ23" s="167"/>
      <c r="AR23" s="166"/>
      <c r="AS23" s="8"/>
      <c r="AT23" s="116"/>
      <c r="AU23" s="16"/>
      <c r="AV23" s="119"/>
      <c r="AW23" s="17"/>
      <c r="AX23" s="8"/>
      <c r="BJ23" s="15"/>
      <c r="BK23" s="17"/>
      <c r="BL23" s="123"/>
      <c r="BM23" s="8"/>
      <c r="BN23" s="8"/>
      <c r="BO23" s="11"/>
      <c r="BQ23" s="165"/>
      <c r="BR23" s="166"/>
      <c r="BS23" s="167"/>
      <c r="BT23" s="166"/>
      <c r="BU23" s="240"/>
    </row>
    <row r="24" spans="1:74" ht="15" customHeight="1" thickTop="1" x14ac:dyDescent="0.2">
      <c r="B24" s="241">
        <v>10</v>
      </c>
      <c r="D24" s="165" t="s">
        <v>273</v>
      </c>
      <c r="E24" s="166" t="s">
        <v>5</v>
      </c>
      <c r="F24" s="167" t="s">
        <v>29</v>
      </c>
      <c r="G24" s="166" t="s">
        <v>7</v>
      </c>
      <c r="H24" s="13"/>
      <c r="I24" s="8"/>
      <c r="J24" s="8"/>
      <c r="K24" s="119"/>
      <c r="L24" s="16"/>
      <c r="M24" s="114"/>
      <c r="R24" s="247"/>
      <c r="S24" s="247"/>
      <c r="T24" s="247"/>
      <c r="Y24" s="139"/>
      <c r="Z24" s="8"/>
      <c r="AA24" s="15"/>
      <c r="AB24" s="16"/>
      <c r="AC24" s="8"/>
      <c r="AD24" s="10"/>
      <c r="AF24" s="165" t="s">
        <v>274</v>
      </c>
      <c r="AG24" s="166" t="s">
        <v>5</v>
      </c>
      <c r="AH24" s="167" t="s">
        <v>15</v>
      </c>
      <c r="AI24" s="166" t="s">
        <v>7</v>
      </c>
      <c r="AJ24" s="240">
        <v>35</v>
      </c>
      <c r="AM24" s="240">
        <v>59</v>
      </c>
      <c r="AO24" s="165" t="s">
        <v>275</v>
      </c>
      <c r="AP24" s="166" t="s">
        <v>5</v>
      </c>
      <c r="AQ24" s="167" t="s">
        <v>14</v>
      </c>
      <c r="AR24" s="166" t="s">
        <v>7</v>
      </c>
      <c r="AS24" s="13"/>
      <c r="AT24" s="8"/>
      <c r="AU24" s="8"/>
      <c r="AV24" s="119"/>
      <c r="AW24" s="17"/>
      <c r="AX24" s="8"/>
      <c r="BJ24" s="15"/>
      <c r="BK24" s="16"/>
      <c r="BL24" s="15"/>
      <c r="BM24" s="16"/>
      <c r="BN24" s="8"/>
      <c r="BO24" s="10"/>
      <c r="BQ24" s="165" t="s">
        <v>318</v>
      </c>
      <c r="BR24" s="166" t="s">
        <v>5</v>
      </c>
      <c r="BS24" s="167" t="s">
        <v>21</v>
      </c>
      <c r="BT24" s="166" t="s">
        <v>7</v>
      </c>
      <c r="BU24" s="240">
        <v>84</v>
      </c>
    </row>
    <row r="25" spans="1:74" ht="15" customHeight="1" thickBot="1" x14ac:dyDescent="0.25">
      <c r="B25" s="241"/>
      <c r="D25" s="165"/>
      <c r="E25" s="166"/>
      <c r="F25" s="167"/>
      <c r="G25" s="166"/>
      <c r="H25" s="8"/>
      <c r="I25" s="8"/>
      <c r="J25" s="8"/>
      <c r="K25" s="116"/>
      <c r="L25" s="16"/>
      <c r="M25" s="114"/>
      <c r="R25" s="247"/>
      <c r="S25" s="247"/>
      <c r="T25" s="247"/>
      <c r="Y25" s="139"/>
      <c r="Z25" s="8"/>
      <c r="AA25" s="8"/>
      <c r="AB25" s="16"/>
      <c r="AC25" s="117"/>
      <c r="AD25" s="14"/>
      <c r="AF25" s="165"/>
      <c r="AG25" s="166"/>
      <c r="AH25" s="167"/>
      <c r="AI25" s="166"/>
      <c r="AJ25" s="240"/>
      <c r="AM25" s="240"/>
      <c r="AO25" s="165"/>
      <c r="AP25" s="166"/>
      <c r="AQ25" s="167"/>
      <c r="AR25" s="166"/>
      <c r="AS25" s="8"/>
      <c r="AT25" s="8"/>
      <c r="AU25" s="8"/>
      <c r="AV25" s="116"/>
      <c r="AW25" s="17"/>
      <c r="AX25" s="8"/>
      <c r="BJ25" s="15"/>
      <c r="BK25" s="16"/>
      <c r="BL25" s="8"/>
      <c r="BM25" s="16"/>
      <c r="BN25" s="117"/>
      <c r="BO25" s="14"/>
      <c r="BQ25" s="165"/>
      <c r="BR25" s="166"/>
      <c r="BS25" s="167"/>
      <c r="BT25" s="166"/>
      <c r="BU25" s="240"/>
    </row>
    <row r="26" spans="1:74" ht="15" customHeight="1" thickTop="1" thickBot="1" x14ac:dyDescent="0.25">
      <c r="B26" s="241">
        <v>11</v>
      </c>
      <c r="D26" s="165" t="s">
        <v>216</v>
      </c>
      <c r="E26" s="166" t="s">
        <v>5</v>
      </c>
      <c r="F26" s="167" t="s">
        <v>52</v>
      </c>
      <c r="G26" s="166" t="s">
        <v>7</v>
      </c>
      <c r="H26" s="8"/>
      <c r="I26" s="8"/>
      <c r="J26" s="15"/>
      <c r="K26" s="8"/>
      <c r="L26" s="8"/>
      <c r="M26" s="114"/>
      <c r="Q26" s="20"/>
      <c r="R26" s="21"/>
      <c r="T26" s="20"/>
      <c r="U26" s="21"/>
      <c r="Y26" s="139"/>
      <c r="Z26" s="8"/>
      <c r="AA26" s="8"/>
      <c r="AB26" s="17"/>
      <c r="AC26" s="125"/>
      <c r="AD26" s="111"/>
      <c r="AF26" s="165" t="s">
        <v>276</v>
      </c>
      <c r="AG26" s="166" t="s">
        <v>5</v>
      </c>
      <c r="AH26" s="167" t="s">
        <v>40</v>
      </c>
      <c r="AI26" s="166" t="s">
        <v>7</v>
      </c>
      <c r="AJ26" s="240">
        <v>36</v>
      </c>
      <c r="AM26" s="240">
        <v>60</v>
      </c>
      <c r="AO26" s="165" t="s">
        <v>48</v>
      </c>
      <c r="AP26" s="166" t="s">
        <v>5</v>
      </c>
      <c r="AQ26" s="167" t="s">
        <v>15</v>
      </c>
      <c r="AR26" s="166" t="s">
        <v>7</v>
      </c>
      <c r="AS26" s="111"/>
      <c r="AT26" s="8"/>
      <c r="AU26" s="15"/>
      <c r="AV26" s="8"/>
      <c r="AW26" s="15"/>
      <c r="AX26" s="8"/>
      <c r="BB26" s="20"/>
      <c r="BC26" s="21"/>
      <c r="BE26" s="20"/>
      <c r="BF26" s="21"/>
      <c r="BJ26" s="15"/>
      <c r="BK26" s="16"/>
      <c r="BL26" s="8"/>
      <c r="BM26" s="17"/>
      <c r="BN26" s="125"/>
      <c r="BO26" s="111"/>
      <c r="BQ26" s="165" t="s">
        <v>277</v>
      </c>
      <c r="BR26" s="166" t="s">
        <v>5</v>
      </c>
      <c r="BS26" s="167" t="s">
        <v>29</v>
      </c>
      <c r="BT26" s="166" t="s">
        <v>7</v>
      </c>
      <c r="BU26" s="240">
        <v>85</v>
      </c>
    </row>
    <row r="27" spans="1:74" ht="15" customHeight="1" thickTop="1" thickBot="1" x14ac:dyDescent="0.25">
      <c r="B27" s="241"/>
      <c r="D27" s="165"/>
      <c r="E27" s="166"/>
      <c r="F27" s="167"/>
      <c r="G27" s="166"/>
      <c r="H27" s="12"/>
      <c r="I27" s="112"/>
      <c r="J27" s="15"/>
      <c r="K27" s="8"/>
      <c r="L27" s="8"/>
      <c r="M27" s="114"/>
      <c r="Q27" s="21"/>
      <c r="R27" s="21"/>
      <c r="T27" s="21"/>
      <c r="U27" s="21"/>
      <c r="Y27" s="139"/>
      <c r="Z27" s="8"/>
      <c r="AA27" s="8"/>
      <c r="AB27" s="115"/>
      <c r="AC27" s="16"/>
      <c r="AD27" s="8"/>
      <c r="AF27" s="165"/>
      <c r="AG27" s="166"/>
      <c r="AH27" s="167"/>
      <c r="AI27" s="166"/>
      <c r="AJ27" s="240"/>
      <c r="AM27" s="240"/>
      <c r="AO27" s="165"/>
      <c r="AP27" s="166"/>
      <c r="AQ27" s="167"/>
      <c r="AR27" s="166"/>
      <c r="AS27" s="8"/>
      <c r="AT27" s="113"/>
      <c r="AU27" s="15"/>
      <c r="AV27" s="8"/>
      <c r="AW27" s="15"/>
      <c r="AX27" s="8"/>
      <c r="BB27" s="21"/>
      <c r="BC27" s="21"/>
      <c r="BE27" s="21"/>
      <c r="BF27" s="21"/>
      <c r="BI27" s="50"/>
      <c r="BJ27" s="15"/>
      <c r="BK27" s="16"/>
      <c r="BL27" s="8"/>
      <c r="BM27" s="115"/>
      <c r="BN27" s="16"/>
      <c r="BO27" s="8"/>
      <c r="BQ27" s="165"/>
      <c r="BR27" s="166"/>
      <c r="BS27" s="167"/>
      <c r="BT27" s="166"/>
      <c r="BU27" s="240"/>
    </row>
    <row r="28" spans="1:74" ht="15" customHeight="1" thickTop="1" thickBot="1" x14ac:dyDescent="0.25">
      <c r="B28" s="241">
        <v>12</v>
      </c>
      <c r="D28" s="165" t="s">
        <v>278</v>
      </c>
      <c r="E28" s="166" t="s">
        <v>5</v>
      </c>
      <c r="F28" s="167" t="s">
        <v>45</v>
      </c>
      <c r="G28" s="166" t="s">
        <v>7</v>
      </c>
      <c r="H28" s="111"/>
      <c r="I28" s="118"/>
      <c r="J28" s="119"/>
      <c r="K28" s="8"/>
      <c r="L28" s="8"/>
      <c r="M28" s="119"/>
      <c r="N28" s="22" t="s">
        <v>393</v>
      </c>
      <c r="O28" s="23"/>
      <c r="P28" s="24"/>
      <c r="Q28" s="52"/>
      <c r="R28" s="53"/>
      <c r="T28" s="22" t="s">
        <v>394</v>
      </c>
      <c r="U28" s="23"/>
      <c r="V28" s="24"/>
      <c r="W28" s="52"/>
      <c r="X28" s="53"/>
      <c r="Y28" s="140"/>
      <c r="Z28" s="8"/>
      <c r="AA28" s="8"/>
      <c r="AB28" s="126"/>
      <c r="AC28" s="111"/>
      <c r="AD28" s="111"/>
      <c r="AF28" s="165" t="s">
        <v>279</v>
      </c>
      <c r="AG28" s="166" t="s">
        <v>5</v>
      </c>
      <c r="AH28" s="167" t="s">
        <v>45</v>
      </c>
      <c r="AI28" s="166" t="s">
        <v>7</v>
      </c>
      <c r="AJ28" s="240">
        <v>37</v>
      </c>
      <c r="AM28" s="240">
        <v>61</v>
      </c>
      <c r="AO28" s="165" t="s">
        <v>280</v>
      </c>
      <c r="AP28" s="166" t="s">
        <v>5</v>
      </c>
      <c r="AQ28" s="167" t="s">
        <v>12</v>
      </c>
      <c r="AR28" s="166" t="s">
        <v>7</v>
      </c>
      <c r="AS28" s="13"/>
      <c r="AT28" s="17"/>
      <c r="AU28" s="17"/>
      <c r="AV28" s="8"/>
      <c r="AW28" s="15"/>
      <c r="AX28" s="8"/>
      <c r="AY28" s="22" t="s">
        <v>395</v>
      </c>
      <c r="AZ28" s="23"/>
      <c r="BA28" s="24"/>
      <c r="BB28" s="52"/>
      <c r="BC28" s="53"/>
      <c r="BE28" s="22" t="s">
        <v>396</v>
      </c>
      <c r="BF28" s="23"/>
      <c r="BG28" s="24"/>
      <c r="BH28" s="52"/>
      <c r="BI28" s="53"/>
      <c r="BJ28" s="15"/>
      <c r="BK28" s="16"/>
      <c r="BL28" s="8"/>
      <c r="BM28" s="126"/>
      <c r="BN28" s="111"/>
      <c r="BO28" s="111"/>
      <c r="BQ28" s="165" t="s">
        <v>31</v>
      </c>
      <c r="BR28" s="166" t="s">
        <v>5</v>
      </c>
      <c r="BS28" s="167" t="s">
        <v>45</v>
      </c>
      <c r="BT28" s="166" t="s">
        <v>7</v>
      </c>
      <c r="BU28" s="240">
        <v>86</v>
      </c>
    </row>
    <row r="29" spans="1:74" ht="15" customHeight="1" thickTop="1" thickBot="1" x14ac:dyDescent="0.25">
      <c r="B29" s="241"/>
      <c r="D29" s="165"/>
      <c r="E29" s="166"/>
      <c r="F29" s="167"/>
      <c r="G29" s="166"/>
      <c r="H29" s="8"/>
      <c r="I29" s="8"/>
      <c r="J29" s="116"/>
      <c r="K29" s="8"/>
      <c r="L29" s="8"/>
      <c r="M29" s="119"/>
      <c r="N29" s="262" t="s">
        <v>363</v>
      </c>
      <c r="O29" s="263"/>
      <c r="P29" s="263"/>
      <c r="Q29" s="263"/>
      <c r="R29" s="264"/>
      <c r="T29" s="262" t="s">
        <v>374</v>
      </c>
      <c r="U29" s="263"/>
      <c r="V29" s="263"/>
      <c r="W29" s="263"/>
      <c r="X29" s="264"/>
      <c r="Y29" s="140"/>
      <c r="Z29" s="8"/>
      <c r="AA29" s="8"/>
      <c r="AB29" s="8"/>
      <c r="AC29" s="8"/>
      <c r="AD29" s="8"/>
      <c r="AF29" s="165"/>
      <c r="AG29" s="166"/>
      <c r="AH29" s="167"/>
      <c r="AI29" s="166"/>
      <c r="AJ29" s="240"/>
      <c r="AM29" s="240"/>
      <c r="AO29" s="165"/>
      <c r="AP29" s="166"/>
      <c r="AQ29" s="167"/>
      <c r="AR29" s="166"/>
      <c r="AS29" s="8"/>
      <c r="AT29" s="15"/>
      <c r="AU29" s="115"/>
      <c r="AV29" s="8"/>
      <c r="AW29" s="15"/>
      <c r="AX29" s="8"/>
      <c r="AY29" s="262" t="s">
        <v>361</v>
      </c>
      <c r="AZ29" s="263"/>
      <c r="BA29" s="263"/>
      <c r="BB29" s="263"/>
      <c r="BC29" s="264"/>
      <c r="BE29" s="262" t="s">
        <v>365</v>
      </c>
      <c r="BF29" s="263"/>
      <c r="BG29" s="263"/>
      <c r="BH29" s="263"/>
      <c r="BI29" s="264"/>
      <c r="BJ29" s="15"/>
      <c r="BK29" s="16"/>
      <c r="BL29" s="8"/>
      <c r="BM29" s="8"/>
      <c r="BN29" s="8"/>
      <c r="BO29" s="8"/>
      <c r="BQ29" s="165"/>
      <c r="BR29" s="166"/>
      <c r="BS29" s="167"/>
      <c r="BT29" s="166"/>
      <c r="BU29" s="240"/>
    </row>
    <row r="30" spans="1:74" ht="15" customHeight="1" thickTop="1" thickBot="1" x14ac:dyDescent="0.25">
      <c r="B30" s="241">
        <v>13</v>
      </c>
      <c r="D30" s="165" t="s">
        <v>281</v>
      </c>
      <c r="E30" s="166" t="s">
        <v>5</v>
      </c>
      <c r="F30" s="167" t="s">
        <v>49</v>
      </c>
      <c r="G30" s="166" t="s">
        <v>7</v>
      </c>
      <c r="H30" s="10"/>
      <c r="I30" s="13"/>
      <c r="J30" s="8"/>
      <c r="K30" s="8"/>
      <c r="L30" s="8"/>
      <c r="M30" s="116"/>
      <c r="N30" s="262"/>
      <c r="O30" s="263"/>
      <c r="P30" s="263"/>
      <c r="Q30" s="263"/>
      <c r="R30" s="264"/>
      <c r="T30" s="262"/>
      <c r="U30" s="263"/>
      <c r="V30" s="263"/>
      <c r="W30" s="263"/>
      <c r="X30" s="264"/>
      <c r="Y30" s="128"/>
      <c r="Z30" s="8"/>
      <c r="AA30" s="8"/>
      <c r="AB30" s="8"/>
      <c r="AC30" s="111"/>
      <c r="AD30" s="111"/>
      <c r="AF30" s="165" t="s">
        <v>282</v>
      </c>
      <c r="AG30" s="166" t="s">
        <v>5</v>
      </c>
      <c r="AH30" s="167" t="s">
        <v>45</v>
      </c>
      <c r="AI30" s="166" t="s">
        <v>7</v>
      </c>
      <c r="AJ30" s="240">
        <v>38</v>
      </c>
      <c r="AK30" s="246"/>
      <c r="AM30" s="240">
        <v>62</v>
      </c>
      <c r="AO30" s="165" t="s">
        <v>157</v>
      </c>
      <c r="AP30" s="166" t="s">
        <v>5</v>
      </c>
      <c r="AQ30" s="167" t="s">
        <v>45</v>
      </c>
      <c r="AR30" s="166" t="s">
        <v>7</v>
      </c>
      <c r="AS30" s="111"/>
      <c r="AT30" s="111"/>
      <c r="AU30" s="118"/>
      <c r="AV30" s="8"/>
      <c r="AW30" s="15"/>
      <c r="AX30" s="115"/>
      <c r="AY30" s="262"/>
      <c r="AZ30" s="263"/>
      <c r="BA30" s="263"/>
      <c r="BB30" s="263"/>
      <c r="BC30" s="264"/>
      <c r="BE30" s="262"/>
      <c r="BF30" s="263"/>
      <c r="BG30" s="263"/>
      <c r="BH30" s="263"/>
      <c r="BI30" s="264"/>
      <c r="BJ30" s="115"/>
      <c r="BK30" s="16"/>
      <c r="BL30" s="8"/>
      <c r="BM30" s="8"/>
      <c r="BN30" s="111"/>
      <c r="BO30" s="111"/>
      <c r="BQ30" s="165" t="s">
        <v>283</v>
      </c>
      <c r="BR30" s="166" t="s">
        <v>5</v>
      </c>
      <c r="BS30" s="167" t="s">
        <v>21</v>
      </c>
      <c r="BT30" s="166" t="s">
        <v>7</v>
      </c>
      <c r="BU30" s="240">
        <v>87</v>
      </c>
      <c r="BV30" s="246"/>
    </row>
    <row r="31" spans="1:74" ht="15" customHeight="1" thickTop="1" thickBot="1" x14ac:dyDescent="0.25">
      <c r="B31" s="241"/>
      <c r="D31" s="165"/>
      <c r="E31" s="166"/>
      <c r="F31" s="167"/>
      <c r="G31" s="166"/>
      <c r="H31" s="8"/>
      <c r="I31" s="8"/>
      <c r="J31" s="8"/>
      <c r="K31" s="8"/>
      <c r="L31" s="15"/>
      <c r="M31" s="16"/>
      <c r="N31" s="262"/>
      <c r="O31" s="263"/>
      <c r="P31" s="263"/>
      <c r="Q31" s="263"/>
      <c r="R31" s="264"/>
      <c r="S31" s="2"/>
      <c r="T31" s="262"/>
      <c r="U31" s="263"/>
      <c r="V31" s="263"/>
      <c r="W31" s="263"/>
      <c r="X31" s="264"/>
      <c r="Y31" s="125"/>
      <c r="Z31" s="8"/>
      <c r="AA31" s="8"/>
      <c r="AB31" s="121"/>
      <c r="AC31" s="8"/>
      <c r="AD31" s="8"/>
      <c r="AF31" s="165"/>
      <c r="AG31" s="166"/>
      <c r="AH31" s="167"/>
      <c r="AI31" s="166"/>
      <c r="AJ31" s="240"/>
      <c r="AK31" s="246"/>
      <c r="AM31" s="240"/>
      <c r="AO31" s="165"/>
      <c r="AP31" s="166"/>
      <c r="AQ31" s="167"/>
      <c r="AR31" s="166"/>
      <c r="AS31" s="8"/>
      <c r="AT31" s="8"/>
      <c r="AU31" s="8"/>
      <c r="AV31" s="8"/>
      <c r="AW31" s="8"/>
      <c r="AX31" s="120"/>
      <c r="AY31" s="262"/>
      <c r="AZ31" s="263"/>
      <c r="BA31" s="263"/>
      <c r="BB31" s="263"/>
      <c r="BC31" s="264"/>
      <c r="BD31" s="2"/>
      <c r="BE31" s="262"/>
      <c r="BF31" s="263"/>
      <c r="BG31" s="263"/>
      <c r="BH31" s="263"/>
      <c r="BI31" s="264"/>
      <c r="BJ31" s="125"/>
      <c r="BK31" s="8"/>
      <c r="BL31" s="8"/>
      <c r="BM31" s="121"/>
      <c r="BN31" s="8"/>
      <c r="BO31" s="8"/>
      <c r="BQ31" s="165"/>
      <c r="BR31" s="166"/>
      <c r="BS31" s="167"/>
      <c r="BT31" s="166"/>
      <c r="BU31" s="240"/>
      <c r="BV31" s="246"/>
    </row>
    <row r="32" spans="1:74" ht="15" customHeight="1" thickTop="1" thickBot="1" x14ac:dyDescent="0.25">
      <c r="A32" s="246"/>
      <c r="B32" s="241">
        <v>14</v>
      </c>
      <c r="D32" s="165" t="s">
        <v>284</v>
      </c>
      <c r="E32" s="166" t="s">
        <v>5</v>
      </c>
      <c r="F32" s="167" t="s">
        <v>73</v>
      </c>
      <c r="G32" s="166" t="s">
        <v>7</v>
      </c>
      <c r="H32" s="111"/>
      <c r="I32" s="111"/>
      <c r="J32" s="8"/>
      <c r="K32" s="8"/>
      <c r="L32" s="15"/>
      <c r="M32" s="16"/>
      <c r="N32" s="265" t="s">
        <v>364</v>
      </c>
      <c r="O32" s="266"/>
      <c r="P32" s="266"/>
      <c r="Q32" s="266"/>
      <c r="R32" s="267"/>
      <c r="T32" s="271" t="s">
        <v>399</v>
      </c>
      <c r="U32" s="272"/>
      <c r="V32" s="272"/>
      <c r="W32" s="272"/>
      <c r="X32" s="273"/>
      <c r="Y32" s="124"/>
      <c r="Z32" s="8"/>
      <c r="AA32" s="122"/>
      <c r="AB32" s="15"/>
      <c r="AC32" s="16"/>
      <c r="AD32" s="10"/>
      <c r="AF32" s="165" t="s">
        <v>285</v>
      </c>
      <c r="AG32" s="166" t="s">
        <v>5</v>
      </c>
      <c r="AH32" s="167" t="s">
        <v>29</v>
      </c>
      <c r="AI32" s="166" t="s">
        <v>7</v>
      </c>
      <c r="AJ32" s="240">
        <v>39</v>
      </c>
      <c r="AM32" s="240">
        <v>63</v>
      </c>
      <c r="AO32" s="165" t="s">
        <v>101</v>
      </c>
      <c r="AP32" s="166" t="s">
        <v>5</v>
      </c>
      <c r="AQ32" s="167" t="s">
        <v>102</v>
      </c>
      <c r="AR32" s="166" t="s">
        <v>7</v>
      </c>
      <c r="AS32" s="111"/>
      <c r="AT32" s="111"/>
      <c r="AU32" s="8"/>
      <c r="AV32" s="8"/>
      <c r="AW32" s="8"/>
      <c r="AX32" s="119"/>
      <c r="AY32" s="265" t="s">
        <v>362</v>
      </c>
      <c r="AZ32" s="266"/>
      <c r="BA32" s="266"/>
      <c r="BB32" s="266"/>
      <c r="BC32" s="267"/>
      <c r="BE32" s="265" t="s">
        <v>366</v>
      </c>
      <c r="BF32" s="266"/>
      <c r="BG32" s="266"/>
      <c r="BH32" s="266"/>
      <c r="BI32" s="267"/>
      <c r="BJ32" s="124"/>
      <c r="BK32" s="8"/>
      <c r="BL32" s="122"/>
      <c r="BM32" s="15"/>
      <c r="BN32" s="16"/>
      <c r="BO32" s="10"/>
      <c r="BQ32" s="165" t="s">
        <v>286</v>
      </c>
      <c r="BR32" s="166" t="s">
        <v>5</v>
      </c>
      <c r="BS32" s="167" t="s">
        <v>19</v>
      </c>
      <c r="BT32" s="166" t="s">
        <v>7</v>
      </c>
      <c r="BU32" s="240">
        <v>88</v>
      </c>
    </row>
    <row r="33" spans="1:73" ht="15" customHeight="1" thickTop="1" thickBot="1" x14ac:dyDescent="0.25">
      <c r="A33" s="246"/>
      <c r="B33" s="241"/>
      <c r="D33" s="165"/>
      <c r="E33" s="166"/>
      <c r="F33" s="167"/>
      <c r="G33" s="166"/>
      <c r="H33" s="8"/>
      <c r="I33" s="8"/>
      <c r="J33" s="113"/>
      <c r="K33" s="8"/>
      <c r="L33" s="15"/>
      <c r="M33" s="16"/>
      <c r="N33" s="268"/>
      <c r="O33" s="269"/>
      <c r="P33" s="269"/>
      <c r="Q33" s="269"/>
      <c r="R33" s="270"/>
      <c r="T33" s="274"/>
      <c r="U33" s="275"/>
      <c r="V33" s="275"/>
      <c r="W33" s="275"/>
      <c r="X33" s="276"/>
      <c r="Y33" s="124"/>
      <c r="Z33" s="8"/>
      <c r="AA33" s="122"/>
      <c r="AB33" s="15"/>
      <c r="AC33" s="115"/>
      <c r="AD33" s="14"/>
      <c r="AF33" s="165"/>
      <c r="AG33" s="166"/>
      <c r="AH33" s="167"/>
      <c r="AI33" s="166"/>
      <c r="AJ33" s="240"/>
      <c r="AM33" s="240"/>
      <c r="AO33" s="165"/>
      <c r="AP33" s="166"/>
      <c r="AQ33" s="167"/>
      <c r="AR33" s="166"/>
      <c r="AS33" s="8"/>
      <c r="AT33" s="8"/>
      <c r="AU33" s="113"/>
      <c r="AV33" s="8"/>
      <c r="AW33" s="8"/>
      <c r="AX33" s="119"/>
      <c r="AY33" s="268"/>
      <c r="AZ33" s="269"/>
      <c r="BA33" s="269"/>
      <c r="BB33" s="269"/>
      <c r="BC33" s="270"/>
      <c r="BE33" s="268"/>
      <c r="BF33" s="269"/>
      <c r="BG33" s="269"/>
      <c r="BH33" s="269"/>
      <c r="BI33" s="270"/>
      <c r="BJ33" s="124"/>
      <c r="BK33" s="8"/>
      <c r="BL33" s="122"/>
      <c r="BM33" s="15"/>
      <c r="BN33" s="115"/>
      <c r="BO33" s="14"/>
      <c r="BQ33" s="165"/>
      <c r="BR33" s="166"/>
      <c r="BS33" s="167"/>
      <c r="BT33" s="166"/>
      <c r="BU33" s="240"/>
    </row>
    <row r="34" spans="1:73" ht="15" customHeight="1" thickTop="1" thickBot="1" x14ac:dyDescent="0.25">
      <c r="B34" s="241">
        <v>15</v>
      </c>
      <c r="D34" s="165" t="s">
        <v>323</v>
      </c>
      <c r="E34" s="166" t="s">
        <v>5</v>
      </c>
      <c r="F34" s="167" t="s">
        <v>124</v>
      </c>
      <c r="G34" s="166" t="s">
        <v>7</v>
      </c>
      <c r="H34" s="111"/>
      <c r="I34" s="15"/>
      <c r="J34" s="16"/>
      <c r="K34" s="114"/>
      <c r="L34" s="15"/>
      <c r="M34" s="16"/>
      <c r="Q34" s="20"/>
      <c r="R34" s="21"/>
      <c r="T34" s="20"/>
      <c r="U34" s="21"/>
      <c r="Y34" s="122"/>
      <c r="Z34" s="8"/>
      <c r="AA34" s="122"/>
      <c r="AB34" s="8"/>
      <c r="AC34" s="126"/>
      <c r="AD34" s="111"/>
      <c r="AF34" s="165" t="s">
        <v>287</v>
      </c>
      <c r="AG34" s="166" t="s">
        <v>5</v>
      </c>
      <c r="AH34" s="167" t="s">
        <v>40</v>
      </c>
      <c r="AI34" s="166" t="s">
        <v>7</v>
      </c>
      <c r="AJ34" s="240">
        <v>40</v>
      </c>
      <c r="AM34" s="240">
        <v>64</v>
      </c>
      <c r="AO34" s="165" t="s">
        <v>288</v>
      </c>
      <c r="AP34" s="166" t="s">
        <v>5</v>
      </c>
      <c r="AQ34" s="167" t="s">
        <v>12</v>
      </c>
      <c r="AR34" s="166" t="s">
        <v>7</v>
      </c>
      <c r="AS34" s="8"/>
      <c r="AT34" s="15"/>
      <c r="AU34" s="17"/>
      <c r="AV34" s="8"/>
      <c r="AW34" s="8"/>
      <c r="AX34" s="114"/>
      <c r="BB34" s="20"/>
      <c r="BC34" s="21"/>
      <c r="BE34" s="20"/>
      <c r="BF34" s="21"/>
      <c r="BJ34" s="122"/>
      <c r="BK34" s="8"/>
      <c r="BL34" s="122"/>
      <c r="BM34" s="8"/>
      <c r="BN34" s="126"/>
      <c r="BO34" s="111"/>
      <c r="BQ34" s="165" t="s">
        <v>175</v>
      </c>
      <c r="BR34" s="166" t="s">
        <v>5</v>
      </c>
      <c r="BS34" s="167" t="s">
        <v>40</v>
      </c>
      <c r="BT34" s="166" t="s">
        <v>7</v>
      </c>
      <c r="BU34" s="240">
        <v>89</v>
      </c>
    </row>
    <row r="35" spans="1:73" ht="15" customHeight="1" thickTop="1" thickBot="1" x14ac:dyDescent="0.25">
      <c r="B35" s="241"/>
      <c r="D35" s="165"/>
      <c r="E35" s="166"/>
      <c r="F35" s="167"/>
      <c r="G35" s="166"/>
      <c r="H35" s="8"/>
      <c r="I35" s="116"/>
      <c r="J35" s="16"/>
      <c r="K35" s="114"/>
      <c r="L35" s="15"/>
      <c r="M35" s="16"/>
      <c r="N35" s="2"/>
      <c r="X35" s="2"/>
      <c r="Y35" s="122"/>
      <c r="Z35" s="8"/>
      <c r="AA35" s="121"/>
      <c r="AB35" s="8"/>
      <c r="AC35" s="8"/>
      <c r="AD35" s="8"/>
      <c r="AF35" s="165"/>
      <c r="AG35" s="166"/>
      <c r="AH35" s="167"/>
      <c r="AI35" s="166"/>
      <c r="AJ35" s="240"/>
      <c r="AM35" s="240"/>
      <c r="AO35" s="165"/>
      <c r="AP35" s="166"/>
      <c r="AQ35" s="167"/>
      <c r="AR35" s="166"/>
      <c r="AS35" s="12"/>
      <c r="AT35" s="115"/>
      <c r="AU35" s="17"/>
      <c r="AV35" s="8"/>
      <c r="AW35" s="8"/>
      <c r="AX35" s="114"/>
      <c r="AY35" s="2"/>
      <c r="AZ35" s="2"/>
      <c r="BA35" s="2"/>
      <c r="BH35" s="2"/>
      <c r="BI35" s="2"/>
      <c r="BJ35" s="122"/>
      <c r="BK35" s="8"/>
      <c r="BL35" s="121"/>
      <c r="BM35" s="8"/>
      <c r="BN35" s="8"/>
      <c r="BO35" s="8"/>
      <c r="BQ35" s="165"/>
      <c r="BR35" s="166"/>
      <c r="BS35" s="167"/>
      <c r="BT35" s="166"/>
      <c r="BU35" s="240"/>
    </row>
    <row r="36" spans="1:73" ht="15" customHeight="1" thickTop="1" thickBot="1" x14ac:dyDescent="0.25">
      <c r="B36" s="241">
        <v>16</v>
      </c>
      <c r="D36" s="165" t="s">
        <v>289</v>
      </c>
      <c r="E36" s="166" t="s">
        <v>5</v>
      </c>
      <c r="F36" s="167" t="s">
        <v>332</v>
      </c>
      <c r="G36" s="166" t="s">
        <v>7</v>
      </c>
      <c r="H36" s="13"/>
      <c r="I36" s="8"/>
      <c r="J36" s="8"/>
      <c r="K36" s="114"/>
      <c r="L36" s="15"/>
      <c r="M36" s="16"/>
      <c r="Y36" s="122"/>
      <c r="Z36" s="15"/>
      <c r="AA36" s="17"/>
      <c r="AB36" s="16"/>
      <c r="AC36" s="8"/>
      <c r="AD36" s="111"/>
      <c r="AF36" s="165" t="s">
        <v>290</v>
      </c>
      <c r="AG36" s="166" t="s">
        <v>5</v>
      </c>
      <c r="AH36" s="167" t="s">
        <v>73</v>
      </c>
      <c r="AI36" s="166" t="s">
        <v>7</v>
      </c>
      <c r="AJ36" s="240">
        <v>41</v>
      </c>
      <c r="AM36" s="240">
        <v>65</v>
      </c>
      <c r="AO36" s="165" t="s">
        <v>78</v>
      </c>
      <c r="AP36" s="166" t="s">
        <v>5</v>
      </c>
      <c r="AQ36" s="167" t="s">
        <v>124</v>
      </c>
      <c r="AR36" s="166" t="s">
        <v>7</v>
      </c>
      <c r="AS36" s="111"/>
      <c r="AT36" s="118"/>
      <c r="AU36" s="15"/>
      <c r="AV36" s="8"/>
      <c r="AW36" s="8"/>
      <c r="AX36" s="114"/>
      <c r="BJ36" s="122"/>
      <c r="BK36" s="15"/>
      <c r="BL36" s="17"/>
      <c r="BM36" s="16"/>
      <c r="BN36" s="8"/>
      <c r="BO36" s="111"/>
      <c r="BQ36" s="165" t="s">
        <v>291</v>
      </c>
      <c r="BR36" s="166" t="s">
        <v>5</v>
      </c>
      <c r="BS36" s="167" t="s">
        <v>52</v>
      </c>
      <c r="BT36" s="166" t="s">
        <v>7</v>
      </c>
      <c r="BU36" s="240">
        <v>90</v>
      </c>
    </row>
    <row r="37" spans="1:73" ht="15" customHeight="1" thickTop="1" thickBot="1" x14ac:dyDescent="0.25">
      <c r="B37" s="241"/>
      <c r="D37" s="165"/>
      <c r="E37" s="166"/>
      <c r="F37" s="167"/>
      <c r="G37" s="166"/>
      <c r="H37" s="8"/>
      <c r="I37" s="8"/>
      <c r="J37" s="8"/>
      <c r="K37" s="113"/>
      <c r="L37" s="15"/>
      <c r="M37" s="16"/>
      <c r="Y37" s="122"/>
      <c r="Z37" s="15"/>
      <c r="AA37" s="17"/>
      <c r="AB37" s="16"/>
      <c r="AC37" s="121"/>
      <c r="AD37" s="8"/>
      <c r="AF37" s="165"/>
      <c r="AG37" s="166"/>
      <c r="AH37" s="167"/>
      <c r="AI37" s="166"/>
      <c r="AJ37" s="240"/>
      <c r="AM37" s="240"/>
      <c r="AO37" s="165"/>
      <c r="AP37" s="166"/>
      <c r="AQ37" s="167"/>
      <c r="AR37" s="166"/>
      <c r="AS37" s="8"/>
      <c r="AT37" s="8"/>
      <c r="AU37" s="15"/>
      <c r="AV37" s="112"/>
      <c r="AW37" s="8"/>
      <c r="AX37" s="114"/>
      <c r="BJ37" s="122"/>
      <c r="BK37" s="15"/>
      <c r="BL37" s="17"/>
      <c r="BM37" s="16"/>
      <c r="BN37" s="121"/>
      <c r="BO37" s="8"/>
      <c r="BQ37" s="165"/>
      <c r="BR37" s="166"/>
      <c r="BS37" s="167"/>
      <c r="BT37" s="166"/>
      <c r="BU37" s="240"/>
    </row>
    <row r="38" spans="1:73" ht="15" customHeight="1" thickTop="1" thickBot="1" x14ac:dyDescent="0.25">
      <c r="B38" s="241">
        <v>17</v>
      </c>
      <c r="D38" s="165" t="s">
        <v>48</v>
      </c>
      <c r="E38" s="166" t="s">
        <v>5</v>
      </c>
      <c r="F38" s="167" t="s">
        <v>52</v>
      </c>
      <c r="G38" s="166" t="s">
        <v>7</v>
      </c>
      <c r="H38" s="8"/>
      <c r="I38" s="8"/>
      <c r="J38" s="15"/>
      <c r="K38" s="17"/>
      <c r="L38" s="17"/>
      <c r="M38" s="16"/>
      <c r="Y38" s="122"/>
      <c r="Z38" s="15"/>
      <c r="AA38" s="17"/>
      <c r="AB38" s="17"/>
      <c r="AC38" s="17"/>
      <c r="AD38" s="18"/>
      <c r="AF38" s="165" t="s">
        <v>292</v>
      </c>
      <c r="AG38" s="166" t="s">
        <v>5</v>
      </c>
      <c r="AH38" s="167" t="s">
        <v>21</v>
      </c>
      <c r="AI38" s="166" t="s">
        <v>7</v>
      </c>
      <c r="AJ38" s="240">
        <v>42</v>
      </c>
      <c r="AL38" s="246"/>
      <c r="AM38" s="240">
        <v>66</v>
      </c>
      <c r="AO38" s="165" t="s">
        <v>28</v>
      </c>
      <c r="AP38" s="166" t="s">
        <v>5</v>
      </c>
      <c r="AQ38" s="167" t="s">
        <v>73</v>
      </c>
      <c r="AR38" s="166" t="s">
        <v>7</v>
      </c>
      <c r="AS38" s="111"/>
      <c r="AT38" s="8"/>
      <c r="AU38" s="8"/>
      <c r="AV38" s="120"/>
      <c r="AW38" s="16"/>
      <c r="AX38" s="114"/>
      <c r="BJ38" s="122"/>
      <c r="BK38" s="15"/>
      <c r="BL38" s="17"/>
      <c r="BM38" s="17"/>
      <c r="BN38" s="17"/>
      <c r="BO38" s="18"/>
      <c r="BQ38" s="165" t="s">
        <v>141</v>
      </c>
      <c r="BR38" s="166" t="s">
        <v>5</v>
      </c>
      <c r="BS38" s="167" t="s">
        <v>42</v>
      </c>
      <c r="BT38" s="166" t="s">
        <v>7</v>
      </c>
      <c r="BU38" s="240">
        <v>91</v>
      </c>
    </row>
    <row r="39" spans="1:73" ht="15" customHeight="1" thickTop="1" thickBot="1" x14ac:dyDescent="0.25">
      <c r="B39" s="241"/>
      <c r="D39" s="165"/>
      <c r="E39" s="166"/>
      <c r="F39" s="167"/>
      <c r="G39" s="166"/>
      <c r="H39" s="12"/>
      <c r="I39" s="112"/>
      <c r="J39" s="15"/>
      <c r="K39" s="17"/>
      <c r="L39" s="17"/>
      <c r="M39" s="16"/>
      <c r="Y39" s="122"/>
      <c r="Z39" s="15"/>
      <c r="AA39" s="17"/>
      <c r="AB39" s="115"/>
      <c r="AC39" s="16"/>
      <c r="AD39" s="11"/>
      <c r="AF39" s="165"/>
      <c r="AG39" s="166"/>
      <c r="AH39" s="167"/>
      <c r="AI39" s="166"/>
      <c r="AJ39" s="240"/>
      <c r="AL39" s="246"/>
      <c r="AM39" s="240"/>
      <c r="AO39" s="165"/>
      <c r="AP39" s="166"/>
      <c r="AQ39" s="167"/>
      <c r="AR39" s="166"/>
      <c r="AS39" s="8"/>
      <c r="AT39" s="113"/>
      <c r="AU39" s="8"/>
      <c r="AV39" s="119"/>
      <c r="AW39" s="16"/>
      <c r="AX39" s="114"/>
      <c r="BJ39" s="122"/>
      <c r="BK39" s="15"/>
      <c r="BL39" s="17"/>
      <c r="BM39" s="115"/>
      <c r="BN39" s="16"/>
      <c r="BO39" s="11"/>
      <c r="BQ39" s="165"/>
      <c r="BR39" s="166"/>
      <c r="BS39" s="167"/>
      <c r="BT39" s="166"/>
      <c r="BU39" s="240"/>
    </row>
    <row r="40" spans="1:73" ht="15" customHeight="1" thickTop="1" thickBot="1" x14ac:dyDescent="0.25">
      <c r="B40" s="241">
        <v>18</v>
      </c>
      <c r="D40" s="165" t="s">
        <v>293</v>
      </c>
      <c r="E40" s="166" t="s">
        <v>5</v>
      </c>
      <c r="F40" s="167" t="s">
        <v>14</v>
      </c>
      <c r="G40" s="166" t="s">
        <v>7</v>
      </c>
      <c r="H40" s="111"/>
      <c r="I40" s="120"/>
      <c r="J40" s="17"/>
      <c r="K40" s="17"/>
      <c r="L40" s="17"/>
      <c r="M40" s="16"/>
      <c r="Y40" s="122"/>
      <c r="Z40" s="15"/>
      <c r="AA40" s="16"/>
      <c r="AB40" s="126"/>
      <c r="AC40" s="111"/>
      <c r="AD40" s="111"/>
      <c r="AF40" s="165" t="s">
        <v>294</v>
      </c>
      <c r="AG40" s="166" t="s">
        <v>5</v>
      </c>
      <c r="AH40" s="167" t="s">
        <v>295</v>
      </c>
      <c r="AI40" s="166" t="s">
        <v>7</v>
      </c>
      <c r="AJ40" s="240">
        <v>43</v>
      </c>
      <c r="AM40" s="240">
        <v>67</v>
      </c>
      <c r="AO40" s="165" t="s">
        <v>99</v>
      </c>
      <c r="AP40" s="166" t="s">
        <v>5</v>
      </c>
      <c r="AQ40" s="167" t="s">
        <v>55</v>
      </c>
      <c r="AR40" s="166" t="s">
        <v>7</v>
      </c>
      <c r="AS40" s="13"/>
      <c r="AT40" s="16"/>
      <c r="AU40" s="114"/>
      <c r="AV40" s="119"/>
      <c r="AW40" s="16"/>
      <c r="AX40" s="114"/>
      <c r="BJ40" s="122"/>
      <c r="BK40" s="15"/>
      <c r="BL40" s="16"/>
      <c r="BM40" s="126"/>
      <c r="BN40" s="111"/>
      <c r="BO40" s="111"/>
      <c r="BQ40" s="165" t="s">
        <v>296</v>
      </c>
      <c r="BR40" s="166" t="s">
        <v>5</v>
      </c>
      <c r="BS40" s="167" t="s">
        <v>297</v>
      </c>
      <c r="BT40" s="166" t="s">
        <v>7</v>
      </c>
      <c r="BU40" s="240">
        <v>92</v>
      </c>
    </row>
    <row r="41" spans="1:73" ht="15" customHeight="1" thickTop="1" thickBot="1" x14ac:dyDescent="0.25">
      <c r="B41" s="241"/>
      <c r="D41" s="165"/>
      <c r="E41" s="166"/>
      <c r="F41" s="167"/>
      <c r="G41" s="166"/>
      <c r="H41" s="8"/>
      <c r="I41" s="15"/>
      <c r="J41" s="115"/>
      <c r="K41" s="17"/>
      <c r="L41" s="17"/>
      <c r="M41" s="16"/>
      <c r="O41" s="31"/>
      <c r="P41" s="31"/>
      <c r="Q41" s="20"/>
      <c r="R41" s="21"/>
      <c r="T41" s="20"/>
      <c r="U41" s="21"/>
      <c r="V41" s="31"/>
      <c r="W41" s="31"/>
      <c r="Y41" s="122"/>
      <c r="Z41" s="117"/>
      <c r="AA41" s="16"/>
      <c r="AB41" s="8"/>
      <c r="AC41" s="8"/>
      <c r="AD41" s="8"/>
      <c r="AF41" s="165"/>
      <c r="AG41" s="166"/>
      <c r="AH41" s="167"/>
      <c r="AI41" s="166"/>
      <c r="AJ41" s="240"/>
      <c r="AM41" s="240"/>
      <c r="AO41" s="165"/>
      <c r="AP41" s="166"/>
      <c r="AQ41" s="167"/>
      <c r="AR41" s="166"/>
      <c r="AS41" s="8"/>
      <c r="AT41" s="8"/>
      <c r="AU41" s="113"/>
      <c r="AV41" s="119"/>
      <c r="AW41" s="16"/>
      <c r="AX41" s="114"/>
      <c r="BJ41" s="122"/>
      <c r="BK41" s="117"/>
      <c r="BL41" s="16"/>
      <c r="BM41" s="8"/>
      <c r="BN41" s="8"/>
      <c r="BO41" s="8"/>
      <c r="BQ41" s="165"/>
      <c r="BR41" s="166"/>
      <c r="BS41" s="167"/>
      <c r="BT41" s="166"/>
      <c r="BU41" s="240"/>
    </row>
    <row r="42" spans="1:73" ht="15" customHeight="1" thickTop="1" thickBot="1" x14ac:dyDescent="0.25">
      <c r="B42" s="241">
        <v>19</v>
      </c>
      <c r="D42" s="165" t="s">
        <v>298</v>
      </c>
      <c r="E42" s="166" t="s">
        <v>5</v>
      </c>
      <c r="F42" s="167" t="s">
        <v>45</v>
      </c>
      <c r="G42" s="166" t="s">
        <v>7</v>
      </c>
      <c r="H42" s="111"/>
      <c r="I42" s="111"/>
      <c r="J42" s="118"/>
      <c r="K42" s="15"/>
      <c r="L42" s="17"/>
      <c r="M42" s="16"/>
      <c r="O42" s="31"/>
      <c r="P42" s="31"/>
      <c r="Q42" s="21"/>
      <c r="R42" s="21"/>
      <c r="T42" s="21"/>
      <c r="U42" s="21"/>
      <c r="V42" s="31"/>
      <c r="W42" s="31"/>
      <c r="Y42" s="8"/>
      <c r="Z42" s="126"/>
      <c r="AA42" s="8"/>
      <c r="AB42" s="8"/>
      <c r="AC42" s="111"/>
      <c r="AD42" s="111"/>
      <c r="AF42" s="165" t="s">
        <v>299</v>
      </c>
      <c r="AG42" s="166" t="s">
        <v>5</v>
      </c>
      <c r="AH42" s="167" t="s">
        <v>49</v>
      </c>
      <c r="AI42" s="166" t="s">
        <v>7</v>
      </c>
      <c r="AJ42" s="240">
        <v>44</v>
      </c>
      <c r="AM42" s="240">
        <v>68</v>
      </c>
      <c r="AO42" s="165" t="s">
        <v>300</v>
      </c>
      <c r="AP42" s="166" t="s">
        <v>5</v>
      </c>
      <c r="AQ42" s="167" t="s">
        <v>45</v>
      </c>
      <c r="AR42" s="166" t="s">
        <v>7</v>
      </c>
      <c r="AS42" s="10"/>
      <c r="AT42" s="13"/>
      <c r="AU42" s="8"/>
      <c r="AV42" s="15"/>
      <c r="AW42" s="16"/>
      <c r="AX42" s="114"/>
      <c r="BJ42" s="8"/>
      <c r="BK42" s="126"/>
      <c r="BL42" s="8"/>
      <c r="BM42" s="8"/>
      <c r="BN42" s="8"/>
      <c r="BO42" s="111"/>
      <c r="BQ42" s="165" t="s">
        <v>324</v>
      </c>
      <c r="BR42" s="166" t="s">
        <v>5</v>
      </c>
      <c r="BS42" s="167" t="s">
        <v>124</v>
      </c>
      <c r="BT42" s="166" t="s">
        <v>7</v>
      </c>
      <c r="BU42" s="240">
        <v>93</v>
      </c>
    </row>
    <row r="43" spans="1:73" ht="15" customHeight="1" thickTop="1" thickBot="1" x14ac:dyDescent="0.25">
      <c r="B43" s="241"/>
      <c r="D43" s="165"/>
      <c r="E43" s="166"/>
      <c r="F43" s="167"/>
      <c r="G43" s="166"/>
      <c r="H43" s="8"/>
      <c r="I43" s="8"/>
      <c r="J43" s="8"/>
      <c r="K43" s="15"/>
      <c r="L43" s="115"/>
      <c r="M43" s="16"/>
      <c r="O43" s="31"/>
      <c r="P43" s="31"/>
      <c r="Q43" s="20"/>
      <c r="R43" s="21"/>
      <c r="T43" s="20"/>
      <c r="U43" s="21"/>
      <c r="V43" s="31"/>
      <c r="W43" s="31"/>
      <c r="Y43" s="8"/>
      <c r="Z43" s="122"/>
      <c r="AA43" s="8"/>
      <c r="AB43" s="121"/>
      <c r="AC43" s="8"/>
      <c r="AD43" s="8"/>
      <c r="AF43" s="165"/>
      <c r="AG43" s="166"/>
      <c r="AH43" s="167"/>
      <c r="AI43" s="166"/>
      <c r="AJ43" s="240"/>
      <c r="AM43" s="240"/>
      <c r="AO43" s="165"/>
      <c r="AP43" s="166"/>
      <c r="AQ43" s="167"/>
      <c r="AR43" s="166"/>
      <c r="AS43" s="8"/>
      <c r="AT43" s="8"/>
      <c r="AU43" s="8"/>
      <c r="AV43" s="15"/>
      <c r="AW43" s="112"/>
      <c r="AX43" s="114"/>
      <c r="BJ43" s="8"/>
      <c r="BK43" s="122"/>
      <c r="BL43" s="8"/>
      <c r="BM43" s="8"/>
      <c r="BN43" s="121"/>
      <c r="BO43" s="8"/>
      <c r="BQ43" s="165"/>
      <c r="BR43" s="166"/>
      <c r="BS43" s="167"/>
      <c r="BT43" s="166"/>
      <c r="BU43" s="240"/>
    </row>
    <row r="44" spans="1:73" ht="15" customHeight="1" thickTop="1" thickBot="1" x14ac:dyDescent="0.25">
      <c r="B44" s="241">
        <v>20</v>
      </c>
      <c r="D44" s="165" t="s">
        <v>134</v>
      </c>
      <c r="E44" s="166" t="s">
        <v>5</v>
      </c>
      <c r="F44" s="167" t="s">
        <v>295</v>
      </c>
      <c r="G44" s="166" t="s">
        <v>7</v>
      </c>
      <c r="H44" s="8"/>
      <c r="I44" s="8"/>
      <c r="J44" s="8"/>
      <c r="K44" s="8"/>
      <c r="L44" s="118"/>
      <c r="M44" s="8"/>
      <c r="O44" s="31"/>
      <c r="P44" s="31"/>
      <c r="Q44" s="21"/>
      <c r="R44" s="21"/>
      <c r="T44" s="21"/>
      <c r="U44" s="21"/>
      <c r="V44" s="31"/>
      <c r="W44" s="31"/>
      <c r="Y44" s="8"/>
      <c r="Z44" s="122"/>
      <c r="AA44" s="15"/>
      <c r="AB44" s="17"/>
      <c r="AC44" s="16"/>
      <c r="AD44" s="10"/>
      <c r="AF44" s="165" t="s">
        <v>134</v>
      </c>
      <c r="AG44" s="166" t="s">
        <v>5</v>
      </c>
      <c r="AH44" s="167" t="s">
        <v>21</v>
      </c>
      <c r="AI44" s="166" t="s">
        <v>7</v>
      </c>
      <c r="AJ44" s="240">
        <v>45</v>
      </c>
      <c r="AM44" s="240">
        <v>69</v>
      </c>
      <c r="AO44" s="165" t="s">
        <v>325</v>
      </c>
      <c r="AP44" s="166" t="s">
        <v>5</v>
      </c>
      <c r="AQ44" s="167" t="s">
        <v>21</v>
      </c>
      <c r="AR44" s="166" t="s">
        <v>7</v>
      </c>
      <c r="AS44" s="111"/>
      <c r="AT44" s="111"/>
      <c r="AU44" s="8"/>
      <c r="AV44" s="8"/>
      <c r="AW44" s="118"/>
      <c r="AX44" s="8"/>
      <c r="BJ44" s="8"/>
      <c r="BK44" s="122"/>
      <c r="BL44" s="8"/>
      <c r="BM44" s="122"/>
      <c r="BN44" s="15"/>
      <c r="BO44" s="18"/>
      <c r="BQ44" s="165" t="s">
        <v>301</v>
      </c>
      <c r="BR44" s="166" t="s">
        <v>5</v>
      </c>
      <c r="BS44" s="167" t="s">
        <v>49</v>
      </c>
      <c r="BT44" s="166" t="s">
        <v>7</v>
      </c>
      <c r="BU44" s="240">
        <v>94</v>
      </c>
    </row>
    <row r="45" spans="1:73" ht="15" customHeight="1" thickTop="1" thickBot="1" x14ac:dyDescent="0.25">
      <c r="B45" s="241"/>
      <c r="D45" s="165"/>
      <c r="E45" s="166"/>
      <c r="F45" s="167"/>
      <c r="G45" s="166"/>
      <c r="H45" s="11"/>
      <c r="I45" s="12"/>
      <c r="J45" s="112"/>
      <c r="K45" s="8"/>
      <c r="L45" s="114"/>
      <c r="M45" s="8"/>
      <c r="O45" s="31"/>
      <c r="P45" s="31"/>
      <c r="Q45" s="20"/>
      <c r="R45" s="21"/>
      <c r="T45" s="20"/>
      <c r="U45" s="21"/>
      <c r="V45" s="31"/>
      <c r="W45" s="31"/>
      <c r="Y45" s="8"/>
      <c r="Z45" s="122"/>
      <c r="AA45" s="15"/>
      <c r="AB45" s="17"/>
      <c r="AC45" s="115"/>
      <c r="AD45" s="14"/>
      <c r="AF45" s="165"/>
      <c r="AG45" s="166"/>
      <c r="AH45" s="167"/>
      <c r="AI45" s="166"/>
      <c r="AJ45" s="240"/>
      <c r="AM45" s="240"/>
      <c r="AO45" s="165"/>
      <c r="AP45" s="166"/>
      <c r="AQ45" s="167"/>
      <c r="AR45" s="166"/>
      <c r="AS45" s="8"/>
      <c r="AT45" s="8"/>
      <c r="AU45" s="113"/>
      <c r="AV45" s="8"/>
      <c r="AW45" s="114"/>
      <c r="AX45" s="8"/>
      <c r="BJ45" s="8"/>
      <c r="BK45" s="122"/>
      <c r="BL45" s="8"/>
      <c r="BM45" s="121"/>
      <c r="BN45" s="8"/>
      <c r="BO45" s="11"/>
      <c r="BQ45" s="165"/>
      <c r="BR45" s="166"/>
      <c r="BS45" s="167"/>
      <c r="BT45" s="166"/>
      <c r="BU45" s="240"/>
    </row>
    <row r="46" spans="1:73" ht="15" customHeight="1" thickTop="1" thickBot="1" x14ac:dyDescent="0.25">
      <c r="B46" s="241">
        <v>21</v>
      </c>
      <c r="D46" s="165" t="s">
        <v>302</v>
      </c>
      <c r="E46" s="166" t="s">
        <v>5</v>
      </c>
      <c r="F46" s="167" t="s">
        <v>55</v>
      </c>
      <c r="G46" s="166" t="s">
        <v>7</v>
      </c>
      <c r="H46" s="111"/>
      <c r="I46" s="8"/>
      <c r="J46" s="120"/>
      <c r="K46" s="16"/>
      <c r="L46" s="114"/>
      <c r="M46" s="8"/>
      <c r="O46" s="31"/>
      <c r="P46" s="31"/>
      <c r="Q46" s="21"/>
      <c r="R46" s="21"/>
      <c r="T46" s="21"/>
      <c r="U46" s="21"/>
      <c r="V46" s="31"/>
      <c r="W46" s="31"/>
      <c r="Y46" s="8"/>
      <c r="Z46" s="122"/>
      <c r="AA46" s="15"/>
      <c r="AB46" s="16"/>
      <c r="AC46" s="126"/>
      <c r="AD46" s="111"/>
      <c r="AF46" s="165" t="s">
        <v>194</v>
      </c>
      <c r="AG46" s="166" t="s">
        <v>5</v>
      </c>
      <c r="AH46" s="167" t="s">
        <v>45</v>
      </c>
      <c r="AI46" s="166" t="s">
        <v>7</v>
      </c>
      <c r="AJ46" s="240">
        <v>46</v>
      </c>
      <c r="AM46" s="240">
        <v>70</v>
      </c>
      <c r="AO46" s="165" t="s">
        <v>85</v>
      </c>
      <c r="AP46" s="166" t="s">
        <v>5</v>
      </c>
      <c r="AQ46" s="167" t="s">
        <v>25</v>
      </c>
      <c r="AR46" s="166" t="s">
        <v>7</v>
      </c>
      <c r="AS46" s="8"/>
      <c r="AT46" s="15"/>
      <c r="AU46" s="17"/>
      <c r="AV46" s="16"/>
      <c r="AW46" s="114"/>
      <c r="AX46" s="8"/>
      <c r="BJ46" s="8"/>
      <c r="BK46" s="122"/>
      <c r="BL46" s="15"/>
      <c r="BM46" s="17"/>
      <c r="BN46" s="16"/>
      <c r="BO46" s="10"/>
      <c r="BQ46" s="165" t="s">
        <v>303</v>
      </c>
      <c r="BR46" s="166" t="s">
        <v>5</v>
      </c>
      <c r="BS46" s="167" t="s">
        <v>21</v>
      </c>
      <c r="BT46" s="166" t="s">
        <v>7</v>
      </c>
      <c r="BU46" s="240">
        <v>95</v>
      </c>
    </row>
    <row r="47" spans="1:73" ht="15" customHeight="1" thickTop="1" thickBot="1" x14ac:dyDescent="0.25">
      <c r="B47" s="241"/>
      <c r="D47" s="165"/>
      <c r="E47" s="166"/>
      <c r="F47" s="167"/>
      <c r="G47" s="166"/>
      <c r="H47" s="8"/>
      <c r="I47" s="113"/>
      <c r="J47" s="119"/>
      <c r="K47" s="16"/>
      <c r="L47" s="114"/>
      <c r="M47" s="8"/>
      <c r="O47" s="32"/>
      <c r="P47" s="32"/>
      <c r="Q47" s="20"/>
      <c r="R47" s="21"/>
      <c r="T47" s="20"/>
      <c r="U47" s="21"/>
      <c r="V47" s="32"/>
      <c r="W47" s="32"/>
      <c r="Y47" s="8"/>
      <c r="Z47" s="122"/>
      <c r="AA47" s="117"/>
      <c r="AB47" s="16"/>
      <c r="AC47" s="8"/>
      <c r="AD47" s="8"/>
      <c r="AF47" s="165"/>
      <c r="AG47" s="166"/>
      <c r="AH47" s="167"/>
      <c r="AI47" s="166"/>
      <c r="AJ47" s="240"/>
      <c r="AM47" s="240"/>
      <c r="AO47" s="165"/>
      <c r="AP47" s="166"/>
      <c r="AQ47" s="167"/>
      <c r="AR47" s="166"/>
      <c r="AS47" s="12"/>
      <c r="AT47" s="115"/>
      <c r="AU47" s="17"/>
      <c r="AV47" s="16"/>
      <c r="AW47" s="114"/>
      <c r="AX47" s="8"/>
      <c r="BJ47" s="8"/>
      <c r="BK47" s="122"/>
      <c r="BL47" s="15"/>
      <c r="BM47" s="17"/>
      <c r="BN47" s="115"/>
      <c r="BO47" s="14"/>
      <c r="BQ47" s="165"/>
      <c r="BR47" s="166"/>
      <c r="BS47" s="167"/>
      <c r="BT47" s="166"/>
      <c r="BU47" s="240"/>
    </row>
    <row r="48" spans="1:73" ht="15" customHeight="1" thickTop="1" thickBot="1" x14ac:dyDescent="0.25">
      <c r="B48" s="241">
        <v>22</v>
      </c>
      <c r="D48" s="165" t="s">
        <v>304</v>
      </c>
      <c r="E48" s="166" t="s">
        <v>5</v>
      </c>
      <c r="F48" s="167" t="s">
        <v>25</v>
      </c>
      <c r="G48" s="166" t="s">
        <v>7</v>
      </c>
      <c r="H48" s="13"/>
      <c r="I48" s="8"/>
      <c r="J48" s="15"/>
      <c r="K48" s="16"/>
      <c r="L48" s="114"/>
      <c r="M48" s="8"/>
      <c r="O48" s="32"/>
      <c r="P48" s="32"/>
      <c r="Q48" s="21"/>
      <c r="R48" s="21"/>
      <c r="T48" s="21"/>
      <c r="U48" s="21"/>
      <c r="V48" s="32"/>
      <c r="W48" s="32"/>
      <c r="Y48" s="8"/>
      <c r="Z48" s="8"/>
      <c r="AA48" s="126"/>
      <c r="AB48" s="8"/>
      <c r="AC48" s="8"/>
      <c r="AD48" s="111"/>
      <c r="AF48" s="165" t="s">
        <v>305</v>
      </c>
      <c r="AG48" s="166" t="s">
        <v>5</v>
      </c>
      <c r="AH48" s="167" t="s">
        <v>25</v>
      </c>
      <c r="AI48" s="166" t="s">
        <v>7</v>
      </c>
      <c r="AJ48" s="240">
        <v>47</v>
      </c>
      <c r="AM48" s="240">
        <v>71</v>
      </c>
      <c r="AO48" s="165" t="s">
        <v>306</v>
      </c>
      <c r="AP48" s="166" t="s">
        <v>5</v>
      </c>
      <c r="AQ48" s="167" t="s">
        <v>42</v>
      </c>
      <c r="AR48" s="166" t="s">
        <v>7</v>
      </c>
      <c r="AS48" s="111"/>
      <c r="AT48" s="118"/>
      <c r="AU48" s="15"/>
      <c r="AV48" s="16"/>
      <c r="AW48" s="114"/>
      <c r="AX48" s="8"/>
      <c r="BJ48" s="8"/>
      <c r="BK48" s="122"/>
      <c r="BL48" s="15"/>
      <c r="BM48" s="16"/>
      <c r="BN48" s="126"/>
      <c r="BO48" s="111"/>
      <c r="BQ48" s="165" t="s">
        <v>307</v>
      </c>
      <c r="BR48" s="166" t="s">
        <v>5</v>
      </c>
      <c r="BS48" s="167" t="s">
        <v>45</v>
      </c>
      <c r="BT48" s="166" t="s">
        <v>7</v>
      </c>
      <c r="BU48" s="240">
        <v>96</v>
      </c>
    </row>
    <row r="49" spans="1:74" ht="15" customHeight="1" thickTop="1" thickBot="1" x14ac:dyDescent="0.25">
      <c r="B49" s="241"/>
      <c r="D49" s="165"/>
      <c r="E49" s="166"/>
      <c r="F49" s="167"/>
      <c r="G49" s="166"/>
      <c r="H49" s="8"/>
      <c r="I49" s="8"/>
      <c r="J49" s="15"/>
      <c r="K49" s="112"/>
      <c r="L49" s="114"/>
      <c r="M49" s="8"/>
      <c r="Q49" s="20"/>
      <c r="R49" s="21"/>
      <c r="T49" s="20"/>
      <c r="U49" s="21"/>
      <c r="Y49" s="8"/>
      <c r="Z49" s="8"/>
      <c r="AA49" s="122"/>
      <c r="AB49" s="8"/>
      <c r="AC49" s="121"/>
      <c r="AD49" s="8"/>
      <c r="AF49" s="165"/>
      <c r="AG49" s="166"/>
      <c r="AH49" s="167"/>
      <c r="AI49" s="166"/>
      <c r="AJ49" s="240"/>
      <c r="AM49" s="240"/>
      <c r="AO49" s="165"/>
      <c r="AP49" s="166"/>
      <c r="AQ49" s="167"/>
      <c r="AR49" s="166"/>
      <c r="AS49" s="8"/>
      <c r="AT49" s="8"/>
      <c r="AU49" s="15"/>
      <c r="AV49" s="112"/>
      <c r="AW49" s="114"/>
      <c r="AX49" s="8"/>
      <c r="BJ49" s="8"/>
      <c r="BK49" s="122"/>
      <c r="BL49" s="117"/>
      <c r="BM49" s="16"/>
      <c r="BN49" s="8"/>
      <c r="BO49" s="8"/>
      <c r="BQ49" s="165"/>
      <c r="BR49" s="166"/>
      <c r="BS49" s="167"/>
      <c r="BT49" s="166"/>
      <c r="BU49" s="240"/>
    </row>
    <row r="50" spans="1:74" ht="15" customHeight="1" thickTop="1" thickBot="1" x14ac:dyDescent="0.25">
      <c r="B50" s="241">
        <v>23</v>
      </c>
      <c r="D50" s="165" t="s">
        <v>308</v>
      </c>
      <c r="E50" s="166" t="s">
        <v>5</v>
      </c>
      <c r="F50" s="167" t="s">
        <v>12</v>
      </c>
      <c r="G50" s="166" t="s">
        <v>7</v>
      </c>
      <c r="H50" s="8"/>
      <c r="I50" s="8"/>
      <c r="J50" s="8"/>
      <c r="K50" s="118"/>
      <c r="L50" s="8"/>
      <c r="M50" s="8"/>
      <c r="Q50" s="21"/>
      <c r="R50" s="21"/>
      <c r="T50" s="21"/>
      <c r="U50" s="21"/>
      <c r="Y50" s="8"/>
      <c r="Z50" s="8"/>
      <c r="AA50" s="122"/>
      <c r="AB50" s="15"/>
      <c r="AC50" s="17"/>
      <c r="AD50" s="18"/>
      <c r="AF50" s="165" t="s">
        <v>309</v>
      </c>
      <c r="AG50" s="166" t="s">
        <v>5</v>
      </c>
      <c r="AH50" s="167" t="s">
        <v>12</v>
      </c>
      <c r="AI50" s="166" t="s">
        <v>7</v>
      </c>
      <c r="AJ50" s="240">
        <v>48</v>
      </c>
      <c r="AM50" s="240">
        <v>72</v>
      </c>
      <c r="AO50" s="165" t="s">
        <v>97</v>
      </c>
      <c r="AP50" s="166" t="s">
        <v>5</v>
      </c>
      <c r="AQ50" s="167" t="s">
        <v>29</v>
      </c>
      <c r="AR50" s="166" t="s">
        <v>7</v>
      </c>
      <c r="AS50" s="8"/>
      <c r="AT50" s="8"/>
      <c r="AU50" s="8"/>
      <c r="AV50" s="118"/>
      <c r="AW50" s="8"/>
      <c r="AX50" s="8"/>
      <c r="BJ50" s="8"/>
      <c r="BK50" s="8"/>
      <c r="BL50" s="126"/>
      <c r="BM50" s="8"/>
      <c r="BN50" s="8"/>
      <c r="BO50" s="111"/>
      <c r="BQ50" s="165" t="s">
        <v>310</v>
      </c>
      <c r="BR50" s="166" t="s">
        <v>5</v>
      </c>
      <c r="BS50" s="167" t="s">
        <v>55</v>
      </c>
      <c r="BT50" s="166" t="s">
        <v>7</v>
      </c>
      <c r="BU50" s="240">
        <v>97</v>
      </c>
    </row>
    <row r="51" spans="1:74" ht="15" customHeight="1" thickTop="1" thickBot="1" x14ac:dyDescent="0.25">
      <c r="B51" s="241"/>
      <c r="D51" s="165"/>
      <c r="E51" s="166"/>
      <c r="F51" s="167"/>
      <c r="G51" s="166"/>
      <c r="H51" s="12"/>
      <c r="I51" s="112"/>
      <c r="J51" s="8"/>
      <c r="K51" s="114"/>
      <c r="L51" s="8"/>
      <c r="M51" s="8"/>
      <c r="Y51" s="8"/>
      <c r="Z51" s="8"/>
      <c r="AA51" s="122"/>
      <c r="AB51" s="117"/>
      <c r="AC51" s="16"/>
      <c r="AD51" s="11"/>
      <c r="AF51" s="165"/>
      <c r="AG51" s="166"/>
      <c r="AH51" s="167"/>
      <c r="AI51" s="166"/>
      <c r="AJ51" s="240"/>
      <c r="AM51" s="240"/>
      <c r="AO51" s="165"/>
      <c r="AP51" s="166"/>
      <c r="AQ51" s="167"/>
      <c r="AR51" s="166"/>
      <c r="AS51" s="12"/>
      <c r="AT51" s="112"/>
      <c r="AU51" s="8"/>
      <c r="AV51" s="114"/>
      <c r="AW51" s="8"/>
      <c r="AX51" s="8"/>
      <c r="BJ51" s="8"/>
      <c r="BK51" s="8"/>
      <c r="BL51" s="122"/>
      <c r="BM51" s="8"/>
      <c r="BN51" s="121"/>
      <c r="BO51" s="8"/>
      <c r="BQ51" s="165"/>
      <c r="BR51" s="166"/>
      <c r="BS51" s="167"/>
      <c r="BT51" s="166"/>
      <c r="BU51" s="240"/>
    </row>
    <row r="52" spans="1:74" ht="15" customHeight="1" thickTop="1" thickBot="1" x14ac:dyDescent="0.25">
      <c r="B52" s="241">
        <v>24</v>
      </c>
      <c r="D52" s="165" t="s">
        <v>311</v>
      </c>
      <c r="E52" s="166" t="s">
        <v>5</v>
      </c>
      <c r="F52" s="167" t="s">
        <v>21</v>
      </c>
      <c r="G52" s="166" t="s">
        <v>7</v>
      </c>
      <c r="H52" s="111"/>
      <c r="I52" s="120"/>
      <c r="J52" s="16"/>
      <c r="K52" s="114"/>
      <c r="L52" s="8"/>
      <c r="M52" s="8"/>
      <c r="O52" s="33"/>
      <c r="P52" s="34"/>
      <c r="Q52" s="34"/>
      <c r="R52" s="34"/>
      <c r="S52" s="34"/>
      <c r="T52" s="34"/>
      <c r="U52" s="34"/>
      <c r="V52" s="34"/>
      <c r="W52" s="33"/>
      <c r="Y52" s="8"/>
      <c r="Z52" s="8"/>
      <c r="AA52" s="8"/>
      <c r="AB52" s="126"/>
      <c r="AC52" s="111"/>
      <c r="AD52" s="111"/>
      <c r="AF52" s="165" t="s">
        <v>326</v>
      </c>
      <c r="AG52" s="166" t="s">
        <v>5</v>
      </c>
      <c r="AH52" s="167" t="s">
        <v>124</v>
      </c>
      <c r="AI52" s="166" t="s">
        <v>7</v>
      </c>
      <c r="AJ52" s="240">
        <v>49</v>
      </c>
      <c r="AK52" s="246"/>
      <c r="AM52" s="240">
        <v>73</v>
      </c>
      <c r="AO52" s="165" t="s">
        <v>327</v>
      </c>
      <c r="AP52" s="166" t="s">
        <v>5</v>
      </c>
      <c r="AQ52" s="167" t="s">
        <v>124</v>
      </c>
      <c r="AR52" s="166" t="s">
        <v>7</v>
      </c>
      <c r="AS52" s="111"/>
      <c r="AT52" s="120"/>
      <c r="AU52" s="16"/>
      <c r="AV52" s="114"/>
      <c r="AW52" s="8"/>
      <c r="AX52" s="8"/>
      <c r="BJ52" s="8"/>
      <c r="BK52" s="8"/>
      <c r="BL52" s="122"/>
      <c r="BM52" s="15"/>
      <c r="BN52" s="17"/>
      <c r="BO52" s="18"/>
      <c r="BQ52" s="165" t="s">
        <v>312</v>
      </c>
      <c r="BR52" s="166" t="s">
        <v>5</v>
      </c>
      <c r="BS52" s="167" t="s">
        <v>15</v>
      </c>
      <c r="BT52" s="166" t="s">
        <v>7</v>
      </c>
      <c r="BU52" s="240">
        <v>98</v>
      </c>
    </row>
    <row r="53" spans="1:74" ht="15" customHeight="1" thickTop="1" thickBot="1" x14ac:dyDescent="0.25">
      <c r="B53" s="241"/>
      <c r="D53" s="165"/>
      <c r="E53" s="166"/>
      <c r="F53" s="167"/>
      <c r="G53" s="166"/>
      <c r="H53" s="8"/>
      <c r="I53" s="15"/>
      <c r="J53" s="112"/>
      <c r="K53" s="114"/>
      <c r="L53" s="8"/>
      <c r="M53" s="8"/>
      <c r="O53" s="33"/>
      <c r="P53" s="34"/>
      <c r="Q53" s="34"/>
      <c r="R53" s="34"/>
      <c r="S53" s="34"/>
      <c r="T53" s="34"/>
      <c r="U53" s="34"/>
      <c r="V53" s="34"/>
      <c r="W53" s="33"/>
      <c r="Y53" s="8"/>
      <c r="Z53" s="8"/>
      <c r="AA53" s="8"/>
      <c r="AB53" s="8"/>
      <c r="AC53" s="8"/>
      <c r="AD53" s="8"/>
      <c r="AF53" s="165"/>
      <c r="AG53" s="166"/>
      <c r="AH53" s="167"/>
      <c r="AI53" s="166"/>
      <c r="AJ53" s="240"/>
      <c r="AK53" s="246"/>
      <c r="AM53" s="240"/>
      <c r="AO53" s="165"/>
      <c r="AP53" s="166"/>
      <c r="AQ53" s="167"/>
      <c r="AR53" s="166"/>
      <c r="AS53" s="8"/>
      <c r="AT53" s="15"/>
      <c r="AU53" s="112"/>
      <c r="AV53" s="114"/>
      <c r="AW53" s="8"/>
      <c r="AX53" s="8"/>
      <c r="BJ53" s="8"/>
      <c r="BK53" s="8"/>
      <c r="BL53" s="122"/>
      <c r="BM53" s="117"/>
      <c r="BN53" s="16"/>
      <c r="BO53" s="11"/>
      <c r="BQ53" s="165"/>
      <c r="BR53" s="166"/>
      <c r="BS53" s="167"/>
      <c r="BT53" s="166"/>
      <c r="BU53" s="240"/>
    </row>
    <row r="54" spans="1:74" ht="15" customHeight="1" thickTop="1" thickBot="1" x14ac:dyDescent="0.25">
      <c r="A54" s="246"/>
      <c r="B54" s="241">
        <v>25</v>
      </c>
      <c r="D54" s="165" t="s">
        <v>313</v>
      </c>
      <c r="E54" s="166" t="s">
        <v>5</v>
      </c>
      <c r="F54" s="167" t="s">
        <v>45</v>
      </c>
      <c r="G54" s="166" t="s">
        <v>7</v>
      </c>
      <c r="H54" s="111"/>
      <c r="I54" s="111"/>
      <c r="J54" s="118"/>
      <c r="K54" s="8"/>
      <c r="L54" s="8"/>
      <c r="M54" s="8"/>
      <c r="AL54" s="246"/>
      <c r="AM54" s="240">
        <v>74</v>
      </c>
      <c r="AO54" s="165" t="s">
        <v>314</v>
      </c>
      <c r="AP54" s="166" t="s">
        <v>5</v>
      </c>
      <c r="AQ54" s="167" t="s">
        <v>45</v>
      </c>
      <c r="AR54" s="166" t="s">
        <v>7</v>
      </c>
      <c r="AS54" s="111"/>
      <c r="AT54" s="111"/>
      <c r="AU54" s="118"/>
      <c r="AV54" s="8"/>
      <c r="AW54" s="8"/>
      <c r="AX54" s="8"/>
      <c r="BJ54" s="8"/>
      <c r="BK54" s="8"/>
      <c r="BL54" s="8"/>
      <c r="BM54" s="126"/>
      <c r="BN54" s="111"/>
      <c r="BO54" s="111"/>
      <c r="BQ54" s="165" t="s">
        <v>315</v>
      </c>
      <c r="BR54" s="166" t="s">
        <v>5</v>
      </c>
      <c r="BS54" s="167" t="s">
        <v>316</v>
      </c>
      <c r="BT54" s="166" t="s">
        <v>7</v>
      </c>
      <c r="BU54" s="240">
        <v>99</v>
      </c>
      <c r="BV54" s="246"/>
    </row>
    <row r="55" spans="1:74" ht="15" customHeight="1" thickTop="1" x14ac:dyDescent="0.2">
      <c r="A55" s="246"/>
      <c r="B55" s="241"/>
      <c r="D55" s="165"/>
      <c r="E55" s="166"/>
      <c r="F55" s="167"/>
      <c r="G55" s="166"/>
      <c r="H55" s="8"/>
      <c r="I55" s="8"/>
      <c r="J55" s="8"/>
      <c r="K55" s="8"/>
      <c r="L55" s="8"/>
      <c r="M55" s="8"/>
      <c r="AL55" s="246"/>
      <c r="AM55" s="240"/>
      <c r="AO55" s="165"/>
      <c r="AP55" s="166"/>
      <c r="AQ55" s="167"/>
      <c r="AR55" s="166"/>
      <c r="AS55" s="8"/>
      <c r="AT55" s="8"/>
      <c r="AU55" s="8"/>
      <c r="AV55" s="8"/>
      <c r="AW55" s="8"/>
      <c r="AX55" s="8"/>
      <c r="BJ55" s="8"/>
      <c r="BK55" s="8"/>
      <c r="BL55" s="8"/>
      <c r="BM55" s="8"/>
      <c r="BN55" s="8"/>
      <c r="BO55" s="8"/>
      <c r="BQ55" s="165"/>
      <c r="BR55" s="166"/>
      <c r="BS55" s="167"/>
      <c r="BT55" s="166"/>
      <c r="BU55" s="240"/>
      <c r="BV55" s="246"/>
    </row>
    <row r="56" spans="1:74" ht="16.2" customHeight="1" x14ac:dyDescent="0.2">
      <c r="AE56" s="50"/>
      <c r="AX56" s="176" t="s">
        <v>228</v>
      </c>
      <c r="AY56" s="177"/>
      <c r="AZ56" s="177"/>
      <c r="BA56" s="182" t="s">
        <v>386</v>
      </c>
      <c r="BB56" s="183"/>
      <c r="BC56" s="183"/>
      <c r="BD56" s="183"/>
      <c r="BE56" s="183"/>
      <c r="BF56" s="183"/>
      <c r="BG56" s="183"/>
      <c r="BH56" s="186" t="s">
        <v>364</v>
      </c>
      <c r="BI56" s="186"/>
      <c r="BJ56" s="186"/>
      <c r="BK56" s="186"/>
      <c r="BL56" s="187"/>
    </row>
    <row r="57" spans="1:74" ht="14.1" customHeight="1" x14ac:dyDescent="0.2">
      <c r="B57" s="36"/>
      <c r="C57" s="37"/>
      <c r="D57" s="204" t="s">
        <v>229</v>
      </c>
      <c r="E57" s="204"/>
      <c r="F57" s="204"/>
      <c r="G57" s="204"/>
      <c r="H57" s="204"/>
      <c r="I57" s="38" t="s">
        <v>230</v>
      </c>
      <c r="J57" s="194" t="str">
        <f>IF(D58="","",D58)</f>
        <v>佐柄</v>
      </c>
      <c r="K57" s="194"/>
      <c r="L57" s="194"/>
      <c r="M57" s="195"/>
      <c r="N57" s="39" t="s">
        <v>231</v>
      </c>
      <c r="O57" s="194" t="str">
        <f>IF(D59="","",D59)</f>
        <v>三笘</v>
      </c>
      <c r="P57" s="194"/>
      <c r="Q57" s="194"/>
      <c r="R57" s="195"/>
      <c r="S57" s="38" t="s">
        <v>232</v>
      </c>
      <c r="T57" s="194" t="str">
        <f>IF(D60="","",D60)</f>
        <v>羽田</v>
      </c>
      <c r="U57" s="194"/>
      <c r="V57" s="194"/>
      <c r="W57" s="195"/>
      <c r="X57" s="39" t="s">
        <v>233</v>
      </c>
      <c r="Y57" s="194" t="s">
        <v>400</v>
      </c>
      <c r="Z57" s="194"/>
      <c r="AA57" s="194"/>
      <c r="AB57" s="195"/>
      <c r="AC57" s="196" t="s">
        <v>234</v>
      </c>
      <c r="AD57" s="197"/>
      <c r="AE57" s="37"/>
      <c r="AF57" s="28" t="s">
        <v>235</v>
      </c>
      <c r="AG57" s="6"/>
      <c r="AH57" s="198" t="s">
        <v>236</v>
      </c>
      <c r="AI57" s="199"/>
      <c r="AJ57" s="199"/>
      <c r="AK57" s="200"/>
      <c r="AM57" s="201" t="s">
        <v>237</v>
      </c>
      <c r="AN57" s="202"/>
      <c r="AO57" s="202"/>
      <c r="AP57" s="202"/>
      <c r="AQ57" s="202"/>
      <c r="AR57" s="202"/>
      <c r="AS57" s="202"/>
      <c r="AT57" s="202"/>
      <c r="AU57" s="202"/>
      <c r="AV57" s="203"/>
      <c r="AX57" s="178"/>
      <c r="AY57" s="179"/>
      <c r="AZ57" s="179"/>
      <c r="BA57" s="184"/>
      <c r="BB57" s="185"/>
      <c r="BC57" s="185"/>
      <c r="BD57" s="185"/>
      <c r="BE57" s="185"/>
      <c r="BF57" s="185"/>
      <c r="BG57" s="185"/>
      <c r="BH57" s="188"/>
      <c r="BI57" s="188"/>
      <c r="BJ57" s="188"/>
      <c r="BK57" s="188"/>
      <c r="BL57" s="189"/>
      <c r="BQ57" s="35"/>
      <c r="BR57" s="6"/>
      <c r="BS57" s="6"/>
      <c r="BT57" s="6"/>
    </row>
    <row r="58" spans="1:74" ht="14.1" customHeight="1" x14ac:dyDescent="0.2">
      <c r="B58" s="40" t="s">
        <v>238</v>
      </c>
      <c r="C58" s="37"/>
      <c r="D58" s="209" t="str">
        <f>IF(N29="","",N29)</f>
        <v>佐柄</v>
      </c>
      <c r="E58" s="209"/>
      <c r="F58" s="210" t="str">
        <f>IF(N32="","",N32)</f>
        <v>（尽誠）</v>
      </c>
      <c r="G58" s="210"/>
      <c r="H58" s="210"/>
      <c r="I58" s="211"/>
      <c r="J58" s="212"/>
      <c r="K58" s="212"/>
      <c r="L58" s="212"/>
      <c r="M58" s="213"/>
      <c r="N58" s="207">
        <v>3</v>
      </c>
      <c r="O58" s="207"/>
      <c r="P58" s="41" t="s">
        <v>328</v>
      </c>
      <c r="Q58" s="207">
        <v>2</v>
      </c>
      <c r="R58" s="207"/>
      <c r="S58" s="208">
        <v>3</v>
      </c>
      <c r="T58" s="207"/>
      <c r="U58" s="41" t="s">
        <v>328</v>
      </c>
      <c r="V58" s="207">
        <v>0</v>
      </c>
      <c r="W58" s="217"/>
      <c r="X58" s="207">
        <v>3</v>
      </c>
      <c r="Y58" s="207"/>
      <c r="Z58" s="41" t="s">
        <v>328</v>
      </c>
      <c r="AA58" s="207">
        <v>0</v>
      </c>
      <c r="AB58" s="207"/>
      <c r="AC58" s="205">
        <f>IF(AND(N58="",S58="",X58=""),"",IF(N58="",0,IF(N58=3,2,1))+IF(S58="",0,IF(S58=3,2,1))+IF(X58="",0,IF(X58=3,2,1)))</f>
        <v>6</v>
      </c>
      <c r="AD58" s="206"/>
      <c r="AE58" s="42"/>
      <c r="AF58" s="43">
        <f>IF(AC58="","",RANK(AC58,$AC$58:$AD$61))</f>
        <v>1</v>
      </c>
      <c r="AG58" s="6"/>
      <c r="AH58" s="220" t="s">
        <v>329</v>
      </c>
      <c r="AI58" s="221"/>
      <c r="AJ58" s="221"/>
      <c r="AK58" s="222"/>
      <c r="AM58" s="226" t="s">
        <v>241</v>
      </c>
      <c r="AN58" s="227"/>
      <c r="AO58" s="227"/>
      <c r="AP58" s="227"/>
      <c r="AQ58" s="227"/>
      <c r="AR58" s="227"/>
      <c r="AS58" s="227"/>
      <c r="AT58" s="227"/>
      <c r="AU58" s="227"/>
      <c r="AV58" s="228"/>
      <c r="AX58" s="178"/>
      <c r="AY58" s="179"/>
      <c r="AZ58" s="179"/>
      <c r="BA58" s="184" t="s">
        <v>387</v>
      </c>
      <c r="BB58" s="185"/>
      <c r="BC58" s="185"/>
      <c r="BD58" s="185"/>
      <c r="BE58" s="185"/>
      <c r="BF58" s="185"/>
      <c r="BG58" s="185"/>
      <c r="BH58" s="188" t="s">
        <v>366</v>
      </c>
      <c r="BI58" s="188"/>
      <c r="BJ58" s="188"/>
      <c r="BK58" s="188"/>
      <c r="BL58" s="189"/>
      <c r="BQ58" s="35"/>
      <c r="BR58" s="6"/>
      <c r="BS58" s="6"/>
      <c r="BT58" s="6"/>
    </row>
    <row r="59" spans="1:74" ht="14.1" customHeight="1" x14ac:dyDescent="0.2">
      <c r="B59" s="45" t="s">
        <v>401</v>
      </c>
      <c r="C59" s="29"/>
      <c r="D59" s="209" t="str">
        <f>IF(BE29="","",BE29)</f>
        <v>三笘</v>
      </c>
      <c r="E59" s="209"/>
      <c r="F59" s="229" t="str">
        <f>IF(BE32="","",BE32)</f>
        <v>（香川西）</v>
      </c>
      <c r="G59" s="229"/>
      <c r="H59" s="230"/>
      <c r="I59" s="214">
        <f>IF(Q58="","",Q58)</f>
        <v>2</v>
      </c>
      <c r="J59" s="215"/>
      <c r="K59" s="46" t="s">
        <v>402</v>
      </c>
      <c r="L59" s="215">
        <f>IF(N58="","",N58)</f>
        <v>3</v>
      </c>
      <c r="M59" s="216"/>
      <c r="N59" s="211"/>
      <c r="O59" s="212"/>
      <c r="P59" s="212"/>
      <c r="Q59" s="212"/>
      <c r="R59" s="213"/>
      <c r="S59" s="214">
        <v>3</v>
      </c>
      <c r="T59" s="215"/>
      <c r="U59" s="46" t="s">
        <v>402</v>
      </c>
      <c r="V59" s="215">
        <v>1</v>
      </c>
      <c r="W59" s="216"/>
      <c r="X59" s="215">
        <v>3</v>
      </c>
      <c r="Y59" s="215"/>
      <c r="Z59" s="46" t="s">
        <v>402</v>
      </c>
      <c r="AA59" s="215">
        <v>0</v>
      </c>
      <c r="AB59" s="261"/>
      <c r="AC59" s="259">
        <f>IF(AND(I59="",S59="",X59=""),"",IF(I59="",0,IF(I59=3,2,1))+IF(S59="",0,IF(S59=3,2,1))+IF(X59="",0,IF(X59=3,2,1)))</f>
        <v>5</v>
      </c>
      <c r="AD59" s="260"/>
      <c r="AE59" s="47"/>
      <c r="AF59" s="43">
        <f>IF(AC59="","",RANK(AC59,$AC$58:$AD$61))</f>
        <v>2</v>
      </c>
      <c r="AG59" s="6"/>
      <c r="AH59" s="220" t="s">
        <v>403</v>
      </c>
      <c r="AI59" s="221"/>
      <c r="AJ59" s="221"/>
      <c r="AK59" s="222"/>
      <c r="AM59" s="223" t="s">
        <v>244</v>
      </c>
      <c r="AN59" s="224"/>
      <c r="AO59" s="224"/>
      <c r="AP59" s="224"/>
      <c r="AQ59" s="224"/>
      <c r="AR59" s="224"/>
      <c r="AS59" s="224"/>
      <c r="AT59" s="224"/>
      <c r="AU59" s="224"/>
      <c r="AV59" s="225"/>
      <c r="AX59" s="178"/>
      <c r="AY59" s="179"/>
      <c r="AZ59" s="179"/>
      <c r="BA59" s="184"/>
      <c r="BB59" s="185"/>
      <c r="BC59" s="185"/>
      <c r="BD59" s="185"/>
      <c r="BE59" s="185"/>
      <c r="BF59" s="185"/>
      <c r="BG59" s="185"/>
      <c r="BH59" s="188"/>
      <c r="BI59" s="188"/>
      <c r="BJ59" s="188"/>
      <c r="BK59" s="188"/>
      <c r="BL59" s="189"/>
      <c r="BQ59" s="35"/>
      <c r="BR59" s="6"/>
      <c r="BS59" s="6"/>
      <c r="BT59" s="6"/>
    </row>
    <row r="60" spans="1:74" ht="14.1" customHeight="1" x14ac:dyDescent="0.2">
      <c r="B60" s="44" t="s">
        <v>245</v>
      </c>
      <c r="C60" s="6"/>
      <c r="D60" s="209" t="str">
        <f>IF(AY29="","",AY29)</f>
        <v>羽田</v>
      </c>
      <c r="E60" s="209"/>
      <c r="F60" s="229" t="str">
        <f>IF(AY32="","",AY32)</f>
        <v>（高中央）</v>
      </c>
      <c r="G60" s="229"/>
      <c r="H60" s="234"/>
      <c r="I60" s="214">
        <f>IF(V58="","",V58)</f>
        <v>0</v>
      </c>
      <c r="J60" s="215"/>
      <c r="K60" s="46" t="s">
        <v>246</v>
      </c>
      <c r="L60" s="215">
        <f>IF(S58="","",S58)</f>
        <v>3</v>
      </c>
      <c r="M60" s="216"/>
      <c r="N60" s="214">
        <f>IF(V59="","",V59)</f>
        <v>1</v>
      </c>
      <c r="O60" s="215"/>
      <c r="P60" s="46" t="s">
        <v>246</v>
      </c>
      <c r="Q60" s="215">
        <f>IF(S59="","",S59)</f>
        <v>3</v>
      </c>
      <c r="R60" s="216"/>
      <c r="S60" s="211"/>
      <c r="T60" s="212"/>
      <c r="U60" s="212"/>
      <c r="V60" s="212"/>
      <c r="W60" s="213"/>
      <c r="X60" s="233">
        <v>0</v>
      </c>
      <c r="Y60" s="233"/>
      <c r="Z60" s="48" t="s">
        <v>246</v>
      </c>
      <c r="AA60" s="233">
        <v>3</v>
      </c>
      <c r="AB60" s="233"/>
      <c r="AC60" s="256">
        <f>IF(AND(I60="",N60="",X60=""),"",IF(I60="",0,IF(I60=3,2,1))+IF(N60="",0,IF(N60=3,2,1))+IF(X60="",0,IF(X60=3,2,1)))</f>
        <v>3</v>
      </c>
      <c r="AD60" s="257"/>
      <c r="AE60" s="49"/>
      <c r="AF60" s="43">
        <f>IF(AC60="","",RANK(AC60,$AC$58:$AD$61))</f>
        <v>4</v>
      </c>
      <c r="AG60" s="6"/>
      <c r="AH60" s="237" t="s">
        <v>247</v>
      </c>
      <c r="AI60" s="238"/>
      <c r="AJ60" s="238"/>
      <c r="AK60" s="239"/>
      <c r="AO60" s="35"/>
      <c r="AP60" s="6"/>
      <c r="AQ60" s="6"/>
      <c r="AR60" s="6"/>
      <c r="AX60" s="178"/>
      <c r="AY60" s="179"/>
      <c r="AZ60" s="179"/>
      <c r="BA60" s="184" t="s">
        <v>385</v>
      </c>
      <c r="BB60" s="185"/>
      <c r="BC60" s="185"/>
      <c r="BD60" s="185"/>
      <c r="BE60" s="185"/>
      <c r="BF60" s="185"/>
      <c r="BG60" s="185"/>
      <c r="BH60" s="254" t="s">
        <v>404</v>
      </c>
      <c r="BI60" s="251" t="s">
        <v>391</v>
      </c>
      <c r="BJ60" s="252"/>
      <c r="BK60" s="252"/>
      <c r="BL60" s="249" t="s">
        <v>388</v>
      </c>
      <c r="BQ60" s="35"/>
      <c r="BR60" s="6"/>
      <c r="BS60" s="6"/>
      <c r="BT60" s="6"/>
    </row>
    <row r="61" spans="1:74" ht="13.5" customHeight="1" x14ac:dyDescent="0.2">
      <c r="B61" s="45" t="s">
        <v>233</v>
      </c>
      <c r="C61" s="29"/>
      <c r="D61" s="194" t="s">
        <v>400</v>
      </c>
      <c r="E61" s="194"/>
      <c r="F61" s="258" t="str">
        <f>IF(T32="","",T32)</f>
        <v>（ヴィスポ）</v>
      </c>
      <c r="G61" s="258"/>
      <c r="H61" s="258"/>
      <c r="I61" s="214">
        <f>IF(AA58="","",AA58)</f>
        <v>0</v>
      </c>
      <c r="J61" s="215"/>
      <c r="K61" s="46" t="s">
        <v>239</v>
      </c>
      <c r="L61" s="215">
        <f>IF(X58="","",X58)</f>
        <v>3</v>
      </c>
      <c r="M61" s="216"/>
      <c r="N61" s="214">
        <f>IF(AA59="","",AA59)</f>
        <v>0</v>
      </c>
      <c r="O61" s="215"/>
      <c r="P61" s="46" t="s">
        <v>239</v>
      </c>
      <c r="Q61" s="215">
        <f>IF(X59="","",X59)</f>
        <v>3</v>
      </c>
      <c r="R61" s="216"/>
      <c r="S61" s="214">
        <f>IF(AA60="","",AA60)</f>
        <v>3</v>
      </c>
      <c r="T61" s="215"/>
      <c r="U61" s="46" t="s">
        <v>239</v>
      </c>
      <c r="V61" s="215">
        <f>IF(X60="","",X60)</f>
        <v>0</v>
      </c>
      <c r="W61" s="216"/>
      <c r="X61" s="211"/>
      <c r="Y61" s="212"/>
      <c r="Z61" s="212"/>
      <c r="AA61" s="212"/>
      <c r="AB61" s="213"/>
      <c r="AC61" s="218">
        <f>IF(AND(I61="",N61="",S61=""),"",IF(I61="",0,IF(I61=3,2,1))+IF(N61="",0,IF(N61=3,2,1))+IF(S61="",0,IF(S61=3,2,1)))</f>
        <v>4</v>
      </c>
      <c r="AD61" s="219"/>
      <c r="AE61" s="47"/>
      <c r="AF61" s="51">
        <f>IF(AC61="","",RANK(AC61,$AC$58:$AD$61))</f>
        <v>3</v>
      </c>
      <c r="AG61" s="6"/>
      <c r="AH61" s="221"/>
      <c r="AI61" s="221"/>
      <c r="AJ61" s="221"/>
      <c r="AK61" s="221"/>
      <c r="AO61" s="35"/>
      <c r="AP61" s="6"/>
      <c r="AQ61" s="6"/>
      <c r="AR61" s="6"/>
      <c r="AX61" s="180"/>
      <c r="AY61" s="181"/>
      <c r="AZ61" s="181"/>
      <c r="BA61" s="190"/>
      <c r="BB61" s="191"/>
      <c r="BC61" s="191"/>
      <c r="BD61" s="191"/>
      <c r="BE61" s="191"/>
      <c r="BF61" s="191"/>
      <c r="BG61" s="191"/>
      <c r="BH61" s="255"/>
      <c r="BI61" s="253"/>
      <c r="BJ61" s="253"/>
      <c r="BK61" s="253"/>
      <c r="BL61" s="250"/>
      <c r="BQ61" s="35"/>
      <c r="BR61" s="6"/>
      <c r="BS61" s="6"/>
      <c r="BT61" s="6"/>
    </row>
  </sheetData>
  <mergeCells count="587">
    <mergeCell ref="BH56:BL57"/>
    <mergeCell ref="BA58:BG59"/>
    <mergeCell ref="BH58:BL59"/>
    <mergeCell ref="BA60:BG61"/>
    <mergeCell ref="BA56:BG57"/>
    <mergeCell ref="BH60:BH61"/>
    <mergeCell ref="BL60:BL61"/>
    <mergeCell ref="BI60:BK61"/>
    <mergeCell ref="X61:AB61"/>
    <mergeCell ref="AC61:AD61"/>
    <mergeCell ref="AH61:AK61"/>
    <mergeCell ref="AA60:AB60"/>
    <mergeCell ref="AC60:AD60"/>
    <mergeCell ref="AH60:AK60"/>
    <mergeCell ref="X60:Y60"/>
    <mergeCell ref="D60:E60"/>
    <mergeCell ref="F60:H60"/>
    <mergeCell ref="I60:J60"/>
    <mergeCell ref="L60:M60"/>
    <mergeCell ref="D61:E61"/>
    <mergeCell ref="F61:H61"/>
    <mergeCell ref="I61:J61"/>
    <mergeCell ref="L61:M61"/>
    <mergeCell ref="N61:O61"/>
    <mergeCell ref="D59:E59"/>
    <mergeCell ref="F59:H59"/>
    <mergeCell ref="I59:J59"/>
    <mergeCell ref="L59:M59"/>
    <mergeCell ref="S61:T61"/>
    <mergeCell ref="N60:O60"/>
    <mergeCell ref="Q60:R60"/>
    <mergeCell ref="S60:W60"/>
    <mergeCell ref="Q61:R61"/>
    <mergeCell ref="V61:W61"/>
    <mergeCell ref="I58:M58"/>
    <mergeCell ref="N58:O58"/>
    <mergeCell ref="Q58:R58"/>
    <mergeCell ref="S58:T58"/>
    <mergeCell ref="X59:Y59"/>
    <mergeCell ref="AA59:AB59"/>
    <mergeCell ref="AC57:AD57"/>
    <mergeCell ref="AH57:AK57"/>
    <mergeCell ref="AM57:AV57"/>
    <mergeCell ref="AM58:AV58"/>
    <mergeCell ref="AM59:AV59"/>
    <mergeCell ref="AX56:AZ61"/>
    <mergeCell ref="AC58:AD58"/>
    <mergeCell ref="AH58:AK58"/>
    <mergeCell ref="AC59:AD59"/>
    <mergeCell ref="AH59:AK59"/>
    <mergeCell ref="J57:M57"/>
    <mergeCell ref="O57:R57"/>
    <mergeCell ref="T57:W57"/>
    <mergeCell ref="Y57:AB57"/>
    <mergeCell ref="V58:W58"/>
    <mergeCell ref="N59:R59"/>
    <mergeCell ref="S59:T59"/>
    <mergeCell ref="V59:W59"/>
    <mergeCell ref="X58:Y58"/>
    <mergeCell ref="AA58:AB58"/>
    <mergeCell ref="R6:T8"/>
    <mergeCell ref="N29:R31"/>
    <mergeCell ref="T29:X31"/>
    <mergeCell ref="R9:T19"/>
    <mergeCell ref="N32:R33"/>
    <mergeCell ref="T32:X33"/>
    <mergeCell ref="AY29:BC31"/>
    <mergeCell ref="BE29:BI31"/>
    <mergeCell ref="AY32:BC33"/>
    <mergeCell ref="BE32:BI33"/>
    <mergeCell ref="AO32:AO33"/>
    <mergeCell ref="AP32:AP33"/>
    <mergeCell ref="AQ32:AQ33"/>
    <mergeCell ref="AR32:AR33"/>
    <mergeCell ref="AO28:AO29"/>
    <mergeCell ref="AP28:AP29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0:AO31"/>
    <mergeCell ref="AP30:AP31"/>
    <mergeCell ref="AQ30:AQ31"/>
    <mergeCell ref="AR30:AR31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BU52:BU53"/>
    <mergeCell ref="BU54:BU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AM54:AM55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D54:D55"/>
    <mergeCell ref="E54:E55"/>
    <mergeCell ref="F54:F55"/>
    <mergeCell ref="G54:G55"/>
    <mergeCell ref="D57:H57"/>
    <mergeCell ref="D58:E58"/>
    <mergeCell ref="F58:H58"/>
    <mergeCell ref="D50:D51"/>
    <mergeCell ref="D52:D53"/>
    <mergeCell ref="E52:E53"/>
    <mergeCell ref="F52:F53"/>
    <mergeCell ref="G52:G53"/>
    <mergeCell ref="E50:E51"/>
    <mergeCell ref="F50:F51"/>
    <mergeCell ref="B54:B55"/>
    <mergeCell ref="B48:B49"/>
    <mergeCell ref="B50:B51"/>
    <mergeCell ref="B52:B53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G42:G43"/>
    <mergeCell ref="G50:G51"/>
    <mergeCell ref="E48:E49"/>
    <mergeCell ref="F48:F49"/>
    <mergeCell ref="G48:G49"/>
    <mergeCell ref="AF48:AF49"/>
    <mergeCell ref="AI42:AI43"/>
    <mergeCell ref="AG42:AG43"/>
    <mergeCell ref="AF44:AF45"/>
    <mergeCell ref="AF46:AF47"/>
    <mergeCell ref="AH44:AH45"/>
    <mergeCell ref="AG48:AG49"/>
    <mergeCell ref="AI48:AI49"/>
    <mergeCell ref="AI44:AI45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G44:AG45"/>
    <mergeCell ref="AG28:AG29"/>
    <mergeCell ref="AH30:AH31"/>
    <mergeCell ref="AG32:AG33"/>
    <mergeCell ref="AI34:AI35"/>
    <mergeCell ref="AH28:AH29"/>
    <mergeCell ref="AH22:AH23"/>
    <mergeCell ref="AH24:AH25"/>
    <mergeCell ref="AI26:AI27"/>
    <mergeCell ref="AI24:AI25"/>
    <mergeCell ref="AI28:AI29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I22:AI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J52:AJ53"/>
    <mergeCell ref="AM48:AM49"/>
    <mergeCell ref="AM50:AM51"/>
    <mergeCell ref="AM52:AM53"/>
    <mergeCell ref="AJ48:AJ49"/>
    <mergeCell ref="AJ50:AJ51"/>
    <mergeCell ref="AJ40:AJ41"/>
    <mergeCell ref="AJ32:AJ33"/>
    <mergeCell ref="AF34:AF35"/>
    <mergeCell ref="AF42:AF43"/>
    <mergeCell ref="AI50:AI51"/>
    <mergeCell ref="AH38:AH39"/>
    <mergeCell ref="AI40:AI41"/>
    <mergeCell ref="AH42:AH43"/>
    <mergeCell ref="AH32:AH33"/>
    <mergeCell ref="AI32:AI33"/>
    <mergeCell ref="AM46:AM47"/>
    <mergeCell ref="AJ42:AJ43"/>
    <mergeCell ref="AL38:AL39"/>
    <mergeCell ref="AF4:AQ4"/>
    <mergeCell ref="A6:A7"/>
    <mergeCell ref="A32:A33"/>
    <mergeCell ref="AJ30:AJ31"/>
    <mergeCell ref="AJ34:AJ35"/>
    <mergeCell ref="AJ36:AJ37"/>
    <mergeCell ref="AI30:AI31"/>
    <mergeCell ref="A54:A55"/>
    <mergeCell ref="AK6:AK7"/>
    <mergeCell ref="AK18:AK19"/>
    <mergeCell ref="AK30:AK31"/>
    <mergeCell ref="AK52:AK53"/>
    <mergeCell ref="AL6:AL7"/>
    <mergeCell ref="AL20:AL21"/>
    <mergeCell ref="AL54:AL55"/>
    <mergeCell ref="AF50:AF51"/>
    <mergeCell ref="AJ38:AJ39"/>
    <mergeCell ref="BV54:BV55"/>
    <mergeCell ref="BV30:BV31"/>
    <mergeCell ref="R20:T25"/>
    <mergeCell ref="AM36:AM37"/>
    <mergeCell ref="AM38:AM39"/>
    <mergeCell ref="AJ44:AJ45"/>
    <mergeCell ref="AJ46:AJ47"/>
    <mergeCell ref="AM40:AM41"/>
    <mergeCell ref="AM42:AM43"/>
    <mergeCell ref="AM44:AM4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6192-DB4E-4DBB-A1B5-AE9242884B89}">
  <sheetPr codeName="Sheet1"/>
  <dimension ref="A1:T98"/>
  <sheetViews>
    <sheetView topLeftCell="A49" workbookViewId="0">
      <selection activeCell="B9" sqref="B9"/>
    </sheetView>
  </sheetViews>
  <sheetFormatPr defaultColWidth="9" defaultRowHeight="15.75" customHeight="1" x14ac:dyDescent="0.2"/>
  <cols>
    <col min="1" max="1" width="1.21875" style="91" customWidth="1"/>
    <col min="2" max="2" width="4.33203125" style="91" customWidth="1"/>
    <col min="3" max="3" width="3.44140625" style="91" customWidth="1"/>
    <col min="4" max="4" width="4.109375" style="91" customWidth="1"/>
    <col min="5" max="5" width="2.44140625" style="91" customWidth="1"/>
    <col min="6" max="6" width="12.109375" style="91" customWidth="1"/>
    <col min="7" max="7" width="4.109375" style="91" customWidth="1"/>
    <col min="8" max="8" width="6" style="91" customWidth="1"/>
    <col min="9" max="9" width="1.6640625" style="91" customWidth="1"/>
    <col min="10" max="10" width="3.44140625" style="91" customWidth="1"/>
    <col min="11" max="11" width="2.33203125" style="91" customWidth="1"/>
    <col min="12" max="12" width="3.21875" style="91" customWidth="1"/>
    <col min="13" max="13" width="1.6640625" style="91" customWidth="1"/>
    <col min="14" max="14" width="6" style="91" customWidth="1"/>
    <col min="15" max="15" width="4.109375" style="91" customWidth="1"/>
    <col min="16" max="16" width="7.44140625" style="91" customWidth="1"/>
    <col min="17" max="17" width="5.44140625" style="91" customWidth="1"/>
    <col min="18" max="18" width="6" style="91" customWidth="1"/>
    <col min="19" max="19" width="3.33203125" style="91" customWidth="1"/>
    <col min="20" max="20" width="4" style="91" customWidth="1"/>
    <col min="21" max="16384" width="9" style="91"/>
  </cols>
  <sheetData>
    <row r="1" spans="1:20" s="86" customFormat="1" ht="15.75" customHeight="1" thickBot="1" x14ac:dyDescent="0.25">
      <c r="A1" s="110"/>
      <c r="B1" s="392" t="s">
        <v>345</v>
      </c>
      <c r="C1" s="393"/>
      <c r="D1" s="393"/>
      <c r="E1" s="393"/>
      <c r="F1" s="393" t="s">
        <v>346</v>
      </c>
      <c r="G1" s="393"/>
      <c r="H1" s="393"/>
      <c r="I1" s="393"/>
      <c r="J1" s="393"/>
      <c r="K1" s="394" t="s">
        <v>229</v>
      </c>
      <c r="L1" s="394"/>
      <c r="M1" s="394"/>
      <c r="N1" s="394"/>
      <c r="O1" s="394"/>
      <c r="P1" s="394"/>
      <c r="Q1" s="395" t="s">
        <v>347</v>
      </c>
      <c r="R1" s="396"/>
      <c r="S1" s="396"/>
      <c r="T1" s="397"/>
    </row>
    <row r="2" spans="1:20" ht="15.75" hidden="1" customHeight="1" thickBot="1" x14ac:dyDescent="0.25">
      <c r="B2" s="87"/>
      <c r="C2" s="88"/>
      <c r="D2" s="88"/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90"/>
      <c r="T2" s="90"/>
    </row>
    <row r="3" spans="1:20" ht="15.75" customHeight="1" x14ac:dyDescent="0.2">
      <c r="B3" s="371" t="s">
        <v>341</v>
      </c>
      <c r="C3" s="372"/>
      <c r="D3" s="372"/>
      <c r="E3" s="372"/>
      <c r="F3" s="373"/>
      <c r="G3" s="92" t="s">
        <v>342</v>
      </c>
      <c r="H3" s="374" t="s">
        <v>343</v>
      </c>
      <c r="I3" s="375"/>
      <c r="J3" s="375"/>
      <c r="K3" s="375"/>
      <c r="L3" s="375"/>
      <c r="M3" s="375"/>
      <c r="N3" s="376"/>
      <c r="O3" s="94" t="s">
        <v>342</v>
      </c>
      <c r="P3" s="371" t="s">
        <v>341</v>
      </c>
      <c r="Q3" s="372"/>
      <c r="R3" s="372"/>
      <c r="S3" s="372"/>
      <c r="T3" s="373"/>
    </row>
    <row r="4" spans="1:20" ht="15.75" customHeight="1" x14ac:dyDescent="0.2">
      <c r="B4" s="377" t="s">
        <v>230</v>
      </c>
      <c r="C4" s="378"/>
      <c r="D4" s="378"/>
      <c r="E4" s="378"/>
      <c r="F4" s="379"/>
      <c r="G4" s="95"/>
      <c r="H4" s="374" t="s">
        <v>348</v>
      </c>
      <c r="I4" s="375"/>
      <c r="J4" s="93"/>
      <c r="K4" s="96" t="s">
        <v>344</v>
      </c>
      <c r="L4" s="97"/>
      <c r="M4" s="384"/>
      <c r="N4" s="376" t="s">
        <v>348</v>
      </c>
      <c r="O4" s="98"/>
      <c r="P4" s="377" t="s">
        <v>233</v>
      </c>
      <c r="Q4" s="378"/>
      <c r="R4" s="378"/>
      <c r="S4" s="378"/>
      <c r="T4" s="379"/>
    </row>
    <row r="5" spans="1:20" ht="15.75" customHeight="1" x14ac:dyDescent="0.2">
      <c r="B5" s="389" t="str">
        <f>決勝リーグ!B7</f>
        <v>吉田</v>
      </c>
      <c r="C5" s="390"/>
      <c r="D5" s="390"/>
      <c r="E5" s="390"/>
      <c r="F5" s="391"/>
      <c r="G5" s="95"/>
      <c r="H5" s="380"/>
      <c r="I5" s="382"/>
      <c r="J5" s="89"/>
      <c r="K5" s="99" t="s">
        <v>344</v>
      </c>
      <c r="L5" s="100"/>
      <c r="M5" s="385"/>
      <c r="N5" s="387"/>
      <c r="O5" s="98"/>
      <c r="P5" s="389" t="str">
        <f>決勝リーグ!B22</f>
        <v>笹田</v>
      </c>
      <c r="Q5" s="390"/>
      <c r="R5" s="390"/>
      <c r="S5" s="390"/>
      <c r="T5" s="391"/>
    </row>
    <row r="6" spans="1:20" ht="15.75" customHeight="1" x14ac:dyDescent="0.2">
      <c r="B6" s="389"/>
      <c r="C6" s="390"/>
      <c r="D6" s="390"/>
      <c r="E6" s="390"/>
      <c r="F6" s="391"/>
      <c r="G6" s="95"/>
      <c r="H6" s="380"/>
      <c r="I6" s="382"/>
      <c r="J6" s="89"/>
      <c r="K6" s="99" t="s">
        <v>344</v>
      </c>
      <c r="L6" s="100"/>
      <c r="M6" s="385"/>
      <c r="N6" s="387"/>
      <c r="O6" s="98"/>
      <c r="P6" s="389"/>
      <c r="Q6" s="390"/>
      <c r="R6" s="390"/>
      <c r="S6" s="390"/>
      <c r="T6" s="391"/>
    </row>
    <row r="7" spans="1:20" ht="15.75" customHeight="1" x14ac:dyDescent="0.2">
      <c r="B7" s="398" t="str">
        <f>決勝リーグ!B10</f>
        <v>（尽誠）</v>
      </c>
      <c r="C7" s="399"/>
      <c r="D7" s="399"/>
      <c r="E7" s="399"/>
      <c r="F7" s="400"/>
      <c r="G7" s="95"/>
      <c r="H7" s="380"/>
      <c r="I7" s="382"/>
      <c r="J7" s="89"/>
      <c r="K7" s="99" t="s">
        <v>344</v>
      </c>
      <c r="L7" s="100"/>
      <c r="M7" s="385"/>
      <c r="N7" s="387"/>
      <c r="O7" s="98"/>
      <c r="P7" s="398" t="str">
        <f>決勝リーグ!B25</f>
        <v>（尽誠）</v>
      </c>
      <c r="Q7" s="399"/>
      <c r="R7" s="399"/>
      <c r="S7" s="399"/>
      <c r="T7" s="400"/>
    </row>
    <row r="8" spans="1:20" ht="15.75" customHeight="1" thickBot="1" x14ac:dyDescent="0.25">
      <c r="B8" s="401"/>
      <c r="C8" s="402"/>
      <c r="D8" s="402"/>
      <c r="E8" s="402"/>
      <c r="F8" s="403"/>
      <c r="G8" s="95"/>
      <c r="H8" s="381"/>
      <c r="I8" s="383"/>
      <c r="J8" s="102"/>
      <c r="K8" s="103" t="s">
        <v>344</v>
      </c>
      <c r="L8" s="104"/>
      <c r="M8" s="386"/>
      <c r="N8" s="388"/>
      <c r="O8" s="98"/>
      <c r="P8" s="401"/>
      <c r="Q8" s="402"/>
      <c r="R8" s="402"/>
      <c r="S8" s="402"/>
      <c r="T8" s="403"/>
    </row>
    <row r="9" spans="1:20" ht="8.25" customHeight="1" x14ac:dyDescent="0.2">
      <c r="B9" s="101"/>
      <c r="C9" s="101"/>
      <c r="D9" s="101"/>
      <c r="E9" s="101"/>
      <c r="F9" s="101"/>
      <c r="G9" s="105"/>
      <c r="H9" s="89"/>
      <c r="I9" s="89"/>
      <c r="J9" s="89"/>
      <c r="K9" s="99"/>
      <c r="L9" s="100"/>
      <c r="M9" s="100"/>
      <c r="N9" s="89"/>
      <c r="O9" s="105"/>
      <c r="P9" s="101"/>
      <c r="Q9" s="101"/>
      <c r="R9" s="101"/>
      <c r="S9" s="101"/>
      <c r="T9" s="101"/>
    </row>
    <row r="10" spans="1:20" ht="8.25" customHeight="1" x14ac:dyDescent="0.2"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8"/>
      <c r="M10" s="108"/>
      <c r="N10" s="108"/>
      <c r="O10" s="108"/>
      <c r="P10" s="108"/>
      <c r="Q10" s="108"/>
      <c r="R10" s="108"/>
      <c r="S10" s="108"/>
    </row>
    <row r="11" spans="1:20" s="86" customFormat="1" ht="15.75" customHeight="1" thickBot="1" x14ac:dyDescent="0.25">
      <c r="B11" s="392" t="s">
        <v>345</v>
      </c>
      <c r="C11" s="393"/>
      <c r="D11" s="393"/>
      <c r="E11" s="393"/>
      <c r="F11" s="393" t="s">
        <v>346</v>
      </c>
      <c r="G11" s="393"/>
      <c r="H11" s="393"/>
      <c r="I11" s="393"/>
      <c r="J11" s="393"/>
      <c r="K11" s="394" t="s">
        <v>229</v>
      </c>
      <c r="L11" s="394"/>
      <c r="M11" s="394"/>
      <c r="N11" s="394"/>
      <c r="O11" s="394"/>
      <c r="P11" s="394"/>
      <c r="Q11" s="395" t="s">
        <v>347</v>
      </c>
      <c r="R11" s="396"/>
      <c r="S11" s="396"/>
      <c r="T11" s="397"/>
    </row>
    <row r="12" spans="1:20" ht="15.75" hidden="1" customHeight="1" thickBot="1" x14ac:dyDescent="0.25">
      <c r="B12" s="87"/>
      <c r="C12" s="88"/>
      <c r="D12" s="88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90"/>
      <c r="T12" s="90"/>
    </row>
    <row r="13" spans="1:20" ht="15.75" customHeight="1" x14ac:dyDescent="0.2">
      <c r="B13" s="371" t="s">
        <v>341</v>
      </c>
      <c r="C13" s="372"/>
      <c r="D13" s="372"/>
      <c r="E13" s="372"/>
      <c r="F13" s="373"/>
      <c r="G13" s="92" t="s">
        <v>342</v>
      </c>
      <c r="H13" s="374" t="s">
        <v>343</v>
      </c>
      <c r="I13" s="375"/>
      <c r="J13" s="375"/>
      <c r="K13" s="375"/>
      <c r="L13" s="375"/>
      <c r="M13" s="375"/>
      <c r="N13" s="376"/>
      <c r="O13" s="94" t="s">
        <v>342</v>
      </c>
      <c r="P13" s="371" t="s">
        <v>341</v>
      </c>
      <c r="Q13" s="372"/>
      <c r="R13" s="372"/>
      <c r="S13" s="372"/>
      <c r="T13" s="373"/>
    </row>
    <row r="14" spans="1:20" ht="15.75" customHeight="1" x14ac:dyDescent="0.2">
      <c r="B14" s="377" t="s">
        <v>231</v>
      </c>
      <c r="C14" s="378"/>
      <c r="D14" s="378"/>
      <c r="E14" s="378"/>
      <c r="F14" s="379"/>
      <c r="G14" s="95"/>
      <c r="H14" s="374" t="s">
        <v>348</v>
      </c>
      <c r="I14" s="375"/>
      <c r="J14" s="93"/>
      <c r="K14" s="96" t="s">
        <v>344</v>
      </c>
      <c r="L14" s="97"/>
      <c r="M14" s="384"/>
      <c r="N14" s="376" t="s">
        <v>348</v>
      </c>
      <c r="O14" s="98"/>
      <c r="P14" s="377" t="s">
        <v>232</v>
      </c>
      <c r="Q14" s="378"/>
      <c r="R14" s="378"/>
      <c r="S14" s="378"/>
      <c r="T14" s="379"/>
    </row>
    <row r="15" spans="1:20" ht="15.75" customHeight="1" x14ac:dyDescent="0.2">
      <c r="B15" s="389" t="str">
        <f>決勝リーグ!B12</f>
        <v>割石</v>
      </c>
      <c r="C15" s="390"/>
      <c r="D15" s="390"/>
      <c r="E15" s="390"/>
      <c r="F15" s="391"/>
      <c r="G15" s="95"/>
      <c r="H15" s="380"/>
      <c r="I15" s="382"/>
      <c r="J15" s="89"/>
      <c r="K15" s="99" t="s">
        <v>344</v>
      </c>
      <c r="L15" s="100"/>
      <c r="M15" s="385"/>
      <c r="N15" s="387"/>
      <c r="O15" s="98"/>
      <c r="P15" s="389" t="str">
        <f>決勝リーグ!B17</f>
        <v>藤本</v>
      </c>
      <c r="Q15" s="390"/>
      <c r="R15" s="390"/>
      <c r="S15" s="390"/>
      <c r="T15" s="391"/>
    </row>
    <row r="16" spans="1:20" ht="15.75" customHeight="1" x14ac:dyDescent="0.2">
      <c r="B16" s="389"/>
      <c r="C16" s="390"/>
      <c r="D16" s="390"/>
      <c r="E16" s="390"/>
      <c r="F16" s="391"/>
      <c r="G16" s="95"/>
      <c r="H16" s="380"/>
      <c r="I16" s="382"/>
      <c r="J16" s="89"/>
      <c r="K16" s="99" t="s">
        <v>344</v>
      </c>
      <c r="L16" s="100"/>
      <c r="M16" s="385"/>
      <c r="N16" s="387"/>
      <c r="O16" s="98"/>
      <c r="P16" s="389"/>
      <c r="Q16" s="390"/>
      <c r="R16" s="390"/>
      <c r="S16" s="390"/>
      <c r="T16" s="391"/>
    </row>
    <row r="17" spans="2:20" ht="15.75" customHeight="1" x14ac:dyDescent="0.2">
      <c r="B17" s="398" t="str">
        <f>決勝リーグ!B15</f>
        <v>（尽誠）</v>
      </c>
      <c r="C17" s="399"/>
      <c r="D17" s="399"/>
      <c r="E17" s="399"/>
      <c r="F17" s="400"/>
      <c r="G17" s="95"/>
      <c r="H17" s="380"/>
      <c r="I17" s="382"/>
      <c r="J17" s="89"/>
      <c r="K17" s="99" t="s">
        <v>344</v>
      </c>
      <c r="L17" s="100"/>
      <c r="M17" s="385"/>
      <c r="N17" s="387"/>
      <c r="O17" s="98"/>
      <c r="P17" s="398" t="str">
        <f>決勝リーグ!B20</f>
        <v>（尽誠）</v>
      </c>
      <c r="Q17" s="399"/>
      <c r="R17" s="399"/>
      <c r="S17" s="399"/>
      <c r="T17" s="400"/>
    </row>
    <row r="18" spans="2:20" ht="15.75" customHeight="1" thickBot="1" x14ac:dyDescent="0.25">
      <c r="B18" s="401"/>
      <c r="C18" s="402"/>
      <c r="D18" s="402"/>
      <c r="E18" s="402"/>
      <c r="F18" s="403"/>
      <c r="G18" s="95"/>
      <c r="H18" s="381"/>
      <c r="I18" s="383"/>
      <c r="J18" s="102"/>
      <c r="K18" s="103" t="s">
        <v>344</v>
      </c>
      <c r="L18" s="104"/>
      <c r="M18" s="386"/>
      <c r="N18" s="388"/>
      <c r="O18" s="98"/>
      <c r="P18" s="401"/>
      <c r="Q18" s="402"/>
      <c r="R18" s="402"/>
      <c r="S18" s="402"/>
      <c r="T18" s="403"/>
    </row>
    <row r="19" spans="2:20" ht="8.25" customHeight="1" x14ac:dyDescent="0.2">
      <c r="B19" s="101"/>
      <c r="C19" s="101"/>
      <c r="D19" s="101"/>
      <c r="E19" s="101"/>
      <c r="F19" s="101"/>
      <c r="G19" s="105"/>
      <c r="H19" s="89"/>
      <c r="I19" s="89"/>
      <c r="J19" s="89"/>
      <c r="K19" s="99"/>
      <c r="L19" s="100"/>
      <c r="M19" s="100"/>
      <c r="N19" s="89"/>
      <c r="O19" s="105"/>
      <c r="P19" s="101"/>
      <c r="Q19" s="101"/>
      <c r="R19" s="101"/>
      <c r="S19" s="101"/>
      <c r="T19" s="101"/>
    </row>
    <row r="20" spans="2:20" ht="8.25" customHeight="1" x14ac:dyDescent="0.2"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108"/>
      <c r="N20" s="108"/>
      <c r="O20" s="108"/>
      <c r="P20" s="108"/>
      <c r="Q20" s="108"/>
      <c r="R20" s="108"/>
      <c r="S20" s="108"/>
    </row>
    <row r="21" spans="2:20" s="86" customFormat="1" ht="15.75" customHeight="1" thickBot="1" x14ac:dyDescent="0.25">
      <c r="B21" s="392" t="s">
        <v>345</v>
      </c>
      <c r="C21" s="393"/>
      <c r="D21" s="393"/>
      <c r="E21" s="393"/>
      <c r="F21" s="393" t="s">
        <v>346</v>
      </c>
      <c r="G21" s="393"/>
      <c r="H21" s="393"/>
      <c r="I21" s="393"/>
      <c r="J21" s="393"/>
      <c r="K21" s="394" t="s">
        <v>229</v>
      </c>
      <c r="L21" s="394"/>
      <c r="M21" s="394"/>
      <c r="N21" s="394"/>
      <c r="O21" s="394"/>
      <c r="P21" s="394"/>
      <c r="Q21" s="395" t="s">
        <v>347</v>
      </c>
      <c r="R21" s="396"/>
      <c r="S21" s="396"/>
      <c r="T21" s="397"/>
    </row>
    <row r="22" spans="2:20" ht="15.75" hidden="1" customHeight="1" thickBot="1" x14ac:dyDescent="0.25">
      <c r="B22" s="87"/>
      <c r="C22" s="88"/>
      <c r="D22" s="88"/>
      <c r="E22" s="88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90"/>
      <c r="T22" s="90"/>
    </row>
    <row r="23" spans="2:20" ht="15.75" customHeight="1" x14ac:dyDescent="0.2">
      <c r="B23" s="371" t="s">
        <v>341</v>
      </c>
      <c r="C23" s="372"/>
      <c r="D23" s="372"/>
      <c r="E23" s="372"/>
      <c r="F23" s="373"/>
      <c r="G23" s="92" t="s">
        <v>342</v>
      </c>
      <c r="H23" s="374" t="s">
        <v>343</v>
      </c>
      <c r="I23" s="375"/>
      <c r="J23" s="375"/>
      <c r="K23" s="375"/>
      <c r="L23" s="375"/>
      <c r="M23" s="375"/>
      <c r="N23" s="376"/>
      <c r="O23" s="94" t="s">
        <v>342</v>
      </c>
      <c r="P23" s="371" t="s">
        <v>341</v>
      </c>
      <c r="Q23" s="372"/>
      <c r="R23" s="372"/>
      <c r="S23" s="372"/>
      <c r="T23" s="373"/>
    </row>
    <row r="24" spans="2:20" ht="15.75" customHeight="1" x14ac:dyDescent="0.2">
      <c r="B24" s="377" t="s">
        <v>230</v>
      </c>
      <c r="C24" s="378"/>
      <c r="D24" s="378"/>
      <c r="E24" s="378"/>
      <c r="F24" s="379"/>
      <c r="G24" s="95"/>
      <c r="H24" s="374" t="s">
        <v>348</v>
      </c>
      <c r="I24" s="375"/>
      <c r="J24" s="93"/>
      <c r="K24" s="96" t="s">
        <v>344</v>
      </c>
      <c r="L24" s="97"/>
      <c r="M24" s="384"/>
      <c r="N24" s="376" t="s">
        <v>348</v>
      </c>
      <c r="O24" s="98"/>
      <c r="P24" s="377" t="s">
        <v>232</v>
      </c>
      <c r="Q24" s="378"/>
      <c r="R24" s="378"/>
      <c r="S24" s="378"/>
      <c r="T24" s="379"/>
    </row>
    <row r="25" spans="2:20" ht="15.75" customHeight="1" x14ac:dyDescent="0.2">
      <c r="B25" s="389" t="str">
        <f>B5</f>
        <v>吉田</v>
      </c>
      <c r="C25" s="390"/>
      <c r="D25" s="390"/>
      <c r="E25" s="390"/>
      <c r="F25" s="391"/>
      <c r="G25" s="95"/>
      <c r="H25" s="380"/>
      <c r="I25" s="382"/>
      <c r="J25" s="89"/>
      <c r="K25" s="99" t="s">
        <v>344</v>
      </c>
      <c r="L25" s="100"/>
      <c r="M25" s="385"/>
      <c r="N25" s="387"/>
      <c r="O25" s="98"/>
      <c r="P25" s="389" t="str">
        <f>P15</f>
        <v>藤本</v>
      </c>
      <c r="Q25" s="390"/>
      <c r="R25" s="390"/>
      <c r="S25" s="390"/>
      <c r="T25" s="391"/>
    </row>
    <row r="26" spans="2:20" ht="15.75" customHeight="1" x14ac:dyDescent="0.2">
      <c r="B26" s="389"/>
      <c r="C26" s="390"/>
      <c r="D26" s="390"/>
      <c r="E26" s="390"/>
      <c r="F26" s="391"/>
      <c r="G26" s="95"/>
      <c r="H26" s="380"/>
      <c r="I26" s="382"/>
      <c r="J26" s="89"/>
      <c r="K26" s="99" t="s">
        <v>344</v>
      </c>
      <c r="L26" s="100"/>
      <c r="M26" s="385"/>
      <c r="N26" s="387"/>
      <c r="O26" s="98"/>
      <c r="P26" s="389"/>
      <c r="Q26" s="390"/>
      <c r="R26" s="390"/>
      <c r="S26" s="390"/>
      <c r="T26" s="391"/>
    </row>
    <row r="27" spans="2:20" ht="15.75" customHeight="1" x14ac:dyDescent="0.2">
      <c r="B27" s="398" t="str">
        <f>B7</f>
        <v>（尽誠）</v>
      </c>
      <c r="C27" s="399"/>
      <c r="D27" s="399"/>
      <c r="E27" s="399"/>
      <c r="F27" s="400"/>
      <c r="G27" s="95"/>
      <c r="H27" s="380"/>
      <c r="I27" s="382"/>
      <c r="J27" s="89"/>
      <c r="K27" s="99" t="s">
        <v>344</v>
      </c>
      <c r="L27" s="100"/>
      <c r="M27" s="385"/>
      <c r="N27" s="387"/>
      <c r="O27" s="98"/>
      <c r="P27" s="398" t="str">
        <f>P17</f>
        <v>（尽誠）</v>
      </c>
      <c r="Q27" s="399"/>
      <c r="R27" s="399"/>
      <c r="S27" s="399"/>
      <c r="T27" s="400"/>
    </row>
    <row r="28" spans="2:20" ht="15.75" customHeight="1" thickBot="1" x14ac:dyDescent="0.25">
      <c r="B28" s="401"/>
      <c r="C28" s="402"/>
      <c r="D28" s="402"/>
      <c r="E28" s="402"/>
      <c r="F28" s="403"/>
      <c r="G28" s="95"/>
      <c r="H28" s="381"/>
      <c r="I28" s="383"/>
      <c r="J28" s="102"/>
      <c r="K28" s="103" t="s">
        <v>344</v>
      </c>
      <c r="L28" s="104"/>
      <c r="M28" s="386"/>
      <c r="N28" s="388"/>
      <c r="O28" s="98"/>
      <c r="P28" s="401"/>
      <c r="Q28" s="402"/>
      <c r="R28" s="402"/>
      <c r="S28" s="402"/>
      <c r="T28" s="403"/>
    </row>
    <row r="29" spans="2:20" ht="8.25" customHeight="1" x14ac:dyDescent="0.2">
      <c r="B29" s="101"/>
      <c r="C29" s="101"/>
      <c r="D29" s="101"/>
      <c r="E29" s="101"/>
      <c r="F29" s="101"/>
      <c r="G29" s="105"/>
      <c r="H29" s="89"/>
      <c r="I29" s="89"/>
      <c r="J29" s="89"/>
      <c r="K29" s="99"/>
      <c r="L29" s="100"/>
      <c r="M29" s="100"/>
      <c r="N29" s="89"/>
      <c r="O29" s="105"/>
      <c r="P29" s="101"/>
      <c r="Q29" s="101"/>
      <c r="R29" s="101"/>
      <c r="S29" s="101"/>
      <c r="T29" s="101"/>
    </row>
    <row r="30" spans="2:20" ht="8.25" customHeight="1" x14ac:dyDescent="0.2"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108"/>
      <c r="N30" s="108"/>
      <c r="O30" s="108"/>
      <c r="P30" s="108"/>
      <c r="Q30" s="108"/>
      <c r="R30" s="108"/>
      <c r="S30" s="108"/>
    </row>
    <row r="31" spans="2:20" s="86" customFormat="1" ht="15.75" customHeight="1" thickBot="1" x14ac:dyDescent="0.25">
      <c r="B31" s="392" t="s">
        <v>345</v>
      </c>
      <c r="C31" s="393"/>
      <c r="D31" s="393"/>
      <c r="E31" s="393"/>
      <c r="F31" s="393" t="s">
        <v>346</v>
      </c>
      <c r="G31" s="393"/>
      <c r="H31" s="393"/>
      <c r="I31" s="393"/>
      <c r="J31" s="393"/>
      <c r="K31" s="394" t="s">
        <v>229</v>
      </c>
      <c r="L31" s="394"/>
      <c r="M31" s="394"/>
      <c r="N31" s="394"/>
      <c r="O31" s="394"/>
      <c r="P31" s="394"/>
      <c r="Q31" s="395" t="s">
        <v>347</v>
      </c>
      <c r="R31" s="396"/>
      <c r="S31" s="396"/>
      <c r="T31" s="397"/>
    </row>
    <row r="32" spans="2:20" ht="15.75" hidden="1" customHeight="1" thickBot="1" x14ac:dyDescent="0.25">
      <c r="B32" s="87"/>
      <c r="C32" s="88"/>
      <c r="D32" s="88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90"/>
      <c r="S32" s="90"/>
      <c r="T32" s="90"/>
    </row>
    <row r="33" spans="2:20" ht="15.75" customHeight="1" x14ac:dyDescent="0.2">
      <c r="B33" s="371" t="s">
        <v>341</v>
      </c>
      <c r="C33" s="372"/>
      <c r="D33" s="372"/>
      <c r="E33" s="372"/>
      <c r="F33" s="373"/>
      <c r="G33" s="92" t="s">
        <v>342</v>
      </c>
      <c r="H33" s="374" t="s">
        <v>343</v>
      </c>
      <c r="I33" s="375"/>
      <c r="J33" s="375"/>
      <c r="K33" s="375"/>
      <c r="L33" s="375"/>
      <c r="M33" s="375"/>
      <c r="N33" s="376"/>
      <c r="O33" s="94" t="s">
        <v>342</v>
      </c>
      <c r="P33" s="371" t="s">
        <v>341</v>
      </c>
      <c r="Q33" s="372"/>
      <c r="R33" s="372"/>
      <c r="S33" s="372"/>
      <c r="T33" s="373"/>
    </row>
    <row r="34" spans="2:20" ht="15.75" customHeight="1" x14ac:dyDescent="0.2">
      <c r="B34" s="377" t="s">
        <v>231</v>
      </c>
      <c r="C34" s="378"/>
      <c r="D34" s="378"/>
      <c r="E34" s="378"/>
      <c r="F34" s="379"/>
      <c r="G34" s="95"/>
      <c r="H34" s="374" t="s">
        <v>348</v>
      </c>
      <c r="I34" s="375"/>
      <c r="J34" s="93"/>
      <c r="K34" s="96" t="s">
        <v>344</v>
      </c>
      <c r="L34" s="97"/>
      <c r="M34" s="384"/>
      <c r="N34" s="376" t="s">
        <v>348</v>
      </c>
      <c r="O34" s="98"/>
      <c r="P34" s="377" t="s">
        <v>233</v>
      </c>
      <c r="Q34" s="378"/>
      <c r="R34" s="378"/>
      <c r="S34" s="378"/>
      <c r="T34" s="379"/>
    </row>
    <row r="35" spans="2:20" ht="15.75" customHeight="1" x14ac:dyDescent="0.2">
      <c r="B35" s="389" t="str">
        <f>B15</f>
        <v>割石</v>
      </c>
      <c r="C35" s="390"/>
      <c r="D35" s="390"/>
      <c r="E35" s="390"/>
      <c r="F35" s="391"/>
      <c r="G35" s="95"/>
      <c r="H35" s="380"/>
      <c r="I35" s="382"/>
      <c r="J35" s="89"/>
      <c r="K35" s="99" t="s">
        <v>344</v>
      </c>
      <c r="L35" s="100"/>
      <c r="M35" s="385"/>
      <c r="N35" s="387"/>
      <c r="O35" s="98"/>
      <c r="P35" s="389" t="str">
        <f>P5</f>
        <v>笹田</v>
      </c>
      <c r="Q35" s="390"/>
      <c r="R35" s="390"/>
      <c r="S35" s="390"/>
      <c r="T35" s="391"/>
    </row>
    <row r="36" spans="2:20" ht="15.75" customHeight="1" x14ac:dyDescent="0.2">
      <c r="B36" s="389"/>
      <c r="C36" s="390"/>
      <c r="D36" s="390"/>
      <c r="E36" s="390"/>
      <c r="F36" s="391"/>
      <c r="G36" s="95"/>
      <c r="H36" s="380"/>
      <c r="I36" s="382"/>
      <c r="J36" s="89"/>
      <c r="K36" s="99" t="s">
        <v>344</v>
      </c>
      <c r="L36" s="100"/>
      <c r="M36" s="385"/>
      <c r="N36" s="387"/>
      <c r="O36" s="98"/>
      <c r="P36" s="389"/>
      <c r="Q36" s="390"/>
      <c r="R36" s="390"/>
      <c r="S36" s="390"/>
      <c r="T36" s="391"/>
    </row>
    <row r="37" spans="2:20" ht="15.75" customHeight="1" x14ac:dyDescent="0.2">
      <c r="B37" s="398" t="str">
        <f>B17</f>
        <v>（尽誠）</v>
      </c>
      <c r="C37" s="399"/>
      <c r="D37" s="399"/>
      <c r="E37" s="399"/>
      <c r="F37" s="400"/>
      <c r="G37" s="95"/>
      <c r="H37" s="380"/>
      <c r="I37" s="382"/>
      <c r="J37" s="89"/>
      <c r="K37" s="99" t="s">
        <v>344</v>
      </c>
      <c r="L37" s="100"/>
      <c r="M37" s="385"/>
      <c r="N37" s="387"/>
      <c r="O37" s="98"/>
      <c r="P37" s="398" t="str">
        <f>P7</f>
        <v>（尽誠）</v>
      </c>
      <c r="Q37" s="399"/>
      <c r="R37" s="399"/>
      <c r="S37" s="399"/>
      <c r="T37" s="400"/>
    </row>
    <row r="38" spans="2:20" ht="15.75" customHeight="1" thickBot="1" x14ac:dyDescent="0.25">
      <c r="B38" s="401"/>
      <c r="C38" s="402"/>
      <c r="D38" s="402"/>
      <c r="E38" s="402"/>
      <c r="F38" s="403"/>
      <c r="G38" s="95"/>
      <c r="H38" s="381"/>
      <c r="I38" s="383"/>
      <c r="J38" s="102"/>
      <c r="K38" s="103" t="s">
        <v>344</v>
      </c>
      <c r="L38" s="104"/>
      <c r="M38" s="386"/>
      <c r="N38" s="388"/>
      <c r="O38" s="98"/>
      <c r="P38" s="401"/>
      <c r="Q38" s="402"/>
      <c r="R38" s="402"/>
      <c r="S38" s="402"/>
      <c r="T38" s="403"/>
    </row>
    <row r="39" spans="2:20" ht="8.25" customHeight="1" x14ac:dyDescent="0.2">
      <c r="B39" s="101"/>
      <c r="C39" s="101"/>
      <c r="D39" s="101"/>
      <c r="E39" s="101"/>
      <c r="F39" s="101"/>
      <c r="G39" s="105"/>
      <c r="H39" s="89"/>
      <c r="I39" s="89"/>
      <c r="J39" s="89"/>
      <c r="K39" s="99"/>
      <c r="L39" s="100"/>
      <c r="M39" s="100"/>
      <c r="N39" s="89"/>
      <c r="O39" s="105"/>
      <c r="P39" s="101"/>
      <c r="Q39" s="101"/>
      <c r="R39" s="101"/>
      <c r="S39" s="101"/>
      <c r="T39" s="101"/>
    </row>
    <row r="40" spans="2:20" ht="8.25" customHeight="1" x14ac:dyDescent="0.2"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8"/>
      <c r="M40" s="108"/>
      <c r="N40" s="108"/>
      <c r="O40" s="108"/>
      <c r="P40" s="108"/>
      <c r="Q40" s="108"/>
      <c r="R40" s="108"/>
      <c r="S40" s="108"/>
    </row>
    <row r="41" spans="2:20" s="86" customFormat="1" ht="15.75" customHeight="1" thickBot="1" x14ac:dyDescent="0.25">
      <c r="B41" s="392" t="s">
        <v>345</v>
      </c>
      <c r="C41" s="393"/>
      <c r="D41" s="393"/>
      <c r="E41" s="393"/>
      <c r="F41" s="393" t="s">
        <v>346</v>
      </c>
      <c r="G41" s="393"/>
      <c r="H41" s="393"/>
      <c r="I41" s="393"/>
      <c r="J41" s="393"/>
      <c r="K41" s="394" t="s">
        <v>229</v>
      </c>
      <c r="L41" s="394"/>
      <c r="M41" s="394"/>
      <c r="N41" s="394"/>
      <c r="O41" s="394"/>
      <c r="P41" s="394"/>
      <c r="Q41" s="395" t="s">
        <v>347</v>
      </c>
      <c r="R41" s="396"/>
      <c r="S41" s="396"/>
      <c r="T41" s="397"/>
    </row>
    <row r="42" spans="2:20" ht="15.75" hidden="1" customHeight="1" thickBot="1" x14ac:dyDescent="0.25">
      <c r="B42" s="87"/>
      <c r="C42" s="88"/>
      <c r="D42" s="88"/>
      <c r="E42" s="88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  <c r="S42" s="90"/>
      <c r="T42" s="90"/>
    </row>
    <row r="43" spans="2:20" ht="15.75" customHeight="1" x14ac:dyDescent="0.2">
      <c r="B43" s="371" t="s">
        <v>341</v>
      </c>
      <c r="C43" s="372"/>
      <c r="D43" s="372"/>
      <c r="E43" s="372"/>
      <c r="F43" s="373"/>
      <c r="G43" s="92" t="s">
        <v>342</v>
      </c>
      <c r="H43" s="374" t="s">
        <v>343</v>
      </c>
      <c r="I43" s="375"/>
      <c r="J43" s="375"/>
      <c r="K43" s="375"/>
      <c r="L43" s="375"/>
      <c r="M43" s="375"/>
      <c r="N43" s="376"/>
      <c r="O43" s="94" t="s">
        <v>342</v>
      </c>
      <c r="P43" s="371" t="s">
        <v>341</v>
      </c>
      <c r="Q43" s="372"/>
      <c r="R43" s="372"/>
      <c r="S43" s="372"/>
      <c r="T43" s="373"/>
    </row>
    <row r="44" spans="2:20" ht="15.75" customHeight="1" x14ac:dyDescent="0.2">
      <c r="B44" s="377" t="s">
        <v>230</v>
      </c>
      <c r="C44" s="378"/>
      <c r="D44" s="378"/>
      <c r="E44" s="378"/>
      <c r="F44" s="379"/>
      <c r="G44" s="95"/>
      <c r="H44" s="374" t="s">
        <v>348</v>
      </c>
      <c r="I44" s="375"/>
      <c r="J44" s="93"/>
      <c r="K44" s="96" t="s">
        <v>344</v>
      </c>
      <c r="L44" s="97"/>
      <c r="M44" s="384"/>
      <c r="N44" s="376" t="s">
        <v>348</v>
      </c>
      <c r="O44" s="98"/>
      <c r="P44" s="377" t="s">
        <v>231</v>
      </c>
      <c r="Q44" s="378"/>
      <c r="R44" s="378"/>
      <c r="S44" s="378"/>
      <c r="T44" s="379"/>
    </row>
    <row r="45" spans="2:20" ht="15.75" customHeight="1" x14ac:dyDescent="0.2">
      <c r="B45" s="389" t="str">
        <f>B5</f>
        <v>吉田</v>
      </c>
      <c r="C45" s="390"/>
      <c r="D45" s="390"/>
      <c r="E45" s="390"/>
      <c r="F45" s="391"/>
      <c r="G45" s="95"/>
      <c r="H45" s="380"/>
      <c r="I45" s="382"/>
      <c r="J45" s="89"/>
      <c r="K45" s="99" t="s">
        <v>344</v>
      </c>
      <c r="L45" s="100"/>
      <c r="M45" s="385"/>
      <c r="N45" s="387"/>
      <c r="O45" s="98"/>
      <c r="P45" s="389" t="str">
        <f>B15</f>
        <v>割石</v>
      </c>
      <c r="Q45" s="390"/>
      <c r="R45" s="390"/>
      <c r="S45" s="390"/>
      <c r="T45" s="391"/>
    </row>
    <row r="46" spans="2:20" ht="15.75" customHeight="1" x14ac:dyDescent="0.2">
      <c r="B46" s="389"/>
      <c r="C46" s="390"/>
      <c r="D46" s="390"/>
      <c r="E46" s="390"/>
      <c r="F46" s="391"/>
      <c r="G46" s="95"/>
      <c r="H46" s="380"/>
      <c r="I46" s="382"/>
      <c r="J46" s="89"/>
      <c r="K46" s="99" t="s">
        <v>344</v>
      </c>
      <c r="L46" s="100"/>
      <c r="M46" s="385"/>
      <c r="N46" s="387"/>
      <c r="O46" s="98"/>
      <c r="P46" s="389"/>
      <c r="Q46" s="390"/>
      <c r="R46" s="390"/>
      <c r="S46" s="390"/>
      <c r="T46" s="391"/>
    </row>
    <row r="47" spans="2:20" ht="15.75" customHeight="1" x14ac:dyDescent="0.2">
      <c r="B47" s="398" t="str">
        <f>B7</f>
        <v>（尽誠）</v>
      </c>
      <c r="C47" s="399"/>
      <c r="D47" s="399"/>
      <c r="E47" s="399"/>
      <c r="F47" s="400"/>
      <c r="G47" s="95"/>
      <c r="H47" s="380"/>
      <c r="I47" s="382"/>
      <c r="J47" s="89"/>
      <c r="K47" s="99" t="s">
        <v>344</v>
      </c>
      <c r="L47" s="100"/>
      <c r="M47" s="385"/>
      <c r="N47" s="387"/>
      <c r="O47" s="98"/>
      <c r="P47" s="398" t="str">
        <f>B17</f>
        <v>（尽誠）</v>
      </c>
      <c r="Q47" s="399"/>
      <c r="R47" s="399"/>
      <c r="S47" s="399"/>
      <c r="T47" s="400"/>
    </row>
    <row r="48" spans="2:20" ht="15.75" customHeight="1" thickBot="1" x14ac:dyDescent="0.25">
      <c r="B48" s="401"/>
      <c r="C48" s="402"/>
      <c r="D48" s="402"/>
      <c r="E48" s="402"/>
      <c r="F48" s="403"/>
      <c r="G48" s="95"/>
      <c r="H48" s="381"/>
      <c r="I48" s="383"/>
      <c r="J48" s="102"/>
      <c r="K48" s="103" t="s">
        <v>344</v>
      </c>
      <c r="L48" s="104"/>
      <c r="M48" s="386"/>
      <c r="N48" s="388"/>
      <c r="O48" s="98"/>
      <c r="P48" s="401"/>
      <c r="Q48" s="402"/>
      <c r="R48" s="402"/>
      <c r="S48" s="402"/>
      <c r="T48" s="403"/>
    </row>
    <row r="49" spans="2:20" ht="8.25" customHeight="1" x14ac:dyDescent="0.2">
      <c r="B49" s="101"/>
      <c r="C49" s="101"/>
      <c r="D49" s="101"/>
      <c r="E49" s="101"/>
      <c r="F49" s="101"/>
      <c r="G49" s="105"/>
      <c r="H49" s="89"/>
      <c r="I49" s="89"/>
      <c r="J49" s="89"/>
      <c r="K49" s="99"/>
      <c r="L49" s="100"/>
      <c r="M49" s="100"/>
      <c r="N49" s="89"/>
      <c r="O49" s="105"/>
      <c r="P49" s="101"/>
      <c r="Q49" s="101"/>
      <c r="R49" s="101"/>
      <c r="S49" s="101"/>
      <c r="T49" s="101"/>
    </row>
    <row r="50" spans="2:20" ht="8.25" customHeight="1" x14ac:dyDescent="0.2">
      <c r="B50" s="106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108"/>
      <c r="N50" s="108"/>
      <c r="O50" s="108"/>
      <c r="P50" s="108"/>
      <c r="Q50" s="108"/>
      <c r="R50" s="108"/>
      <c r="S50" s="108"/>
    </row>
    <row r="51" spans="2:20" s="86" customFormat="1" ht="15.75" customHeight="1" thickBot="1" x14ac:dyDescent="0.25">
      <c r="B51" s="392" t="s">
        <v>345</v>
      </c>
      <c r="C51" s="393"/>
      <c r="D51" s="393"/>
      <c r="E51" s="393"/>
      <c r="F51" s="393" t="s">
        <v>346</v>
      </c>
      <c r="G51" s="393"/>
      <c r="H51" s="393"/>
      <c r="I51" s="393"/>
      <c r="J51" s="393"/>
      <c r="K51" s="394" t="s">
        <v>229</v>
      </c>
      <c r="L51" s="394"/>
      <c r="M51" s="394"/>
      <c r="N51" s="394"/>
      <c r="O51" s="394"/>
      <c r="P51" s="394"/>
      <c r="Q51" s="395" t="s">
        <v>347</v>
      </c>
      <c r="R51" s="396"/>
      <c r="S51" s="396"/>
      <c r="T51" s="397"/>
    </row>
    <row r="52" spans="2:20" ht="15.75" hidden="1" customHeight="1" thickBot="1" x14ac:dyDescent="0.25">
      <c r="B52" s="87"/>
      <c r="C52" s="88"/>
      <c r="D52" s="88"/>
      <c r="E52" s="88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90"/>
      <c r="S52" s="90"/>
      <c r="T52" s="90"/>
    </row>
    <row r="53" spans="2:20" ht="15.75" customHeight="1" x14ac:dyDescent="0.2">
      <c r="B53" s="371" t="s">
        <v>341</v>
      </c>
      <c r="C53" s="372"/>
      <c r="D53" s="372"/>
      <c r="E53" s="372"/>
      <c r="F53" s="373"/>
      <c r="G53" s="92" t="s">
        <v>342</v>
      </c>
      <c r="H53" s="374" t="s">
        <v>343</v>
      </c>
      <c r="I53" s="375"/>
      <c r="J53" s="375"/>
      <c r="K53" s="375"/>
      <c r="L53" s="375"/>
      <c r="M53" s="375"/>
      <c r="N53" s="376"/>
      <c r="O53" s="94" t="s">
        <v>342</v>
      </c>
      <c r="P53" s="371" t="s">
        <v>341</v>
      </c>
      <c r="Q53" s="372"/>
      <c r="R53" s="372"/>
      <c r="S53" s="372"/>
      <c r="T53" s="373"/>
    </row>
    <row r="54" spans="2:20" ht="15.75" customHeight="1" x14ac:dyDescent="0.2">
      <c r="B54" s="377" t="s">
        <v>232</v>
      </c>
      <c r="C54" s="378"/>
      <c r="D54" s="378"/>
      <c r="E54" s="378"/>
      <c r="F54" s="379"/>
      <c r="G54" s="95"/>
      <c r="H54" s="374" t="s">
        <v>348</v>
      </c>
      <c r="I54" s="375"/>
      <c r="J54" s="93"/>
      <c r="K54" s="96" t="s">
        <v>344</v>
      </c>
      <c r="L54" s="97"/>
      <c r="M54" s="384"/>
      <c r="N54" s="376" t="s">
        <v>348</v>
      </c>
      <c r="O54" s="98"/>
      <c r="P54" s="377" t="s">
        <v>233</v>
      </c>
      <c r="Q54" s="378"/>
      <c r="R54" s="378"/>
      <c r="S54" s="378"/>
      <c r="T54" s="379"/>
    </row>
    <row r="55" spans="2:20" ht="15.75" customHeight="1" x14ac:dyDescent="0.2">
      <c r="B55" s="389" t="str">
        <f>P15</f>
        <v>藤本</v>
      </c>
      <c r="C55" s="390"/>
      <c r="D55" s="390"/>
      <c r="E55" s="390"/>
      <c r="F55" s="391"/>
      <c r="G55" s="95"/>
      <c r="H55" s="380"/>
      <c r="I55" s="382"/>
      <c r="J55" s="89"/>
      <c r="K55" s="99" t="s">
        <v>344</v>
      </c>
      <c r="L55" s="100"/>
      <c r="M55" s="385"/>
      <c r="N55" s="387"/>
      <c r="O55" s="98"/>
      <c r="P55" s="389" t="str">
        <f>P5</f>
        <v>笹田</v>
      </c>
      <c r="Q55" s="390"/>
      <c r="R55" s="390"/>
      <c r="S55" s="390"/>
      <c r="T55" s="391"/>
    </row>
    <row r="56" spans="2:20" ht="15.75" customHeight="1" x14ac:dyDescent="0.2">
      <c r="B56" s="389"/>
      <c r="C56" s="390"/>
      <c r="D56" s="390"/>
      <c r="E56" s="390"/>
      <c r="F56" s="391"/>
      <c r="G56" s="95"/>
      <c r="H56" s="380"/>
      <c r="I56" s="382"/>
      <c r="J56" s="89"/>
      <c r="K56" s="99" t="s">
        <v>344</v>
      </c>
      <c r="L56" s="100"/>
      <c r="M56" s="385"/>
      <c r="N56" s="387"/>
      <c r="O56" s="98"/>
      <c r="P56" s="389"/>
      <c r="Q56" s="390"/>
      <c r="R56" s="390"/>
      <c r="S56" s="390"/>
      <c r="T56" s="391"/>
    </row>
    <row r="57" spans="2:20" ht="15.75" customHeight="1" x14ac:dyDescent="0.2">
      <c r="B57" s="398" t="str">
        <f>P17</f>
        <v>（尽誠）</v>
      </c>
      <c r="C57" s="399"/>
      <c r="D57" s="399"/>
      <c r="E57" s="399"/>
      <c r="F57" s="400"/>
      <c r="G57" s="95"/>
      <c r="H57" s="380"/>
      <c r="I57" s="382"/>
      <c r="J57" s="89"/>
      <c r="K57" s="99" t="s">
        <v>344</v>
      </c>
      <c r="L57" s="100"/>
      <c r="M57" s="385"/>
      <c r="N57" s="387"/>
      <c r="O57" s="98"/>
      <c r="P57" s="398" t="str">
        <f>P7</f>
        <v>（尽誠）</v>
      </c>
      <c r="Q57" s="399"/>
      <c r="R57" s="399"/>
      <c r="S57" s="399"/>
      <c r="T57" s="400"/>
    </row>
    <row r="58" spans="2:20" ht="15.75" customHeight="1" thickBot="1" x14ac:dyDescent="0.25">
      <c r="B58" s="401"/>
      <c r="C58" s="402"/>
      <c r="D58" s="402"/>
      <c r="E58" s="402"/>
      <c r="F58" s="403"/>
      <c r="G58" s="95"/>
      <c r="H58" s="381"/>
      <c r="I58" s="383"/>
      <c r="J58" s="102"/>
      <c r="K58" s="103" t="s">
        <v>344</v>
      </c>
      <c r="L58" s="104"/>
      <c r="M58" s="386"/>
      <c r="N58" s="388"/>
      <c r="O58" s="98"/>
      <c r="P58" s="401"/>
      <c r="Q58" s="402"/>
      <c r="R58" s="402"/>
      <c r="S58" s="402"/>
      <c r="T58" s="403"/>
    </row>
    <row r="59" spans="2:20" ht="8.25" customHeight="1" x14ac:dyDescent="0.2">
      <c r="B59" s="101"/>
      <c r="C59" s="101"/>
      <c r="D59" s="101"/>
      <c r="E59" s="101"/>
      <c r="F59" s="101"/>
      <c r="G59" s="109"/>
      <c r="H59" s="102"/>
      <c r="I59" s="102"/>
      <c r="J59" s="102"/>
      <c r="K59" s="103"/>
      <c r="L59" s="104"/>
      <c r="M59" s="104"/>
      <c r="N59" s="102"/>
      <c r="O59" s="109"/>
      <c r="P59" s="101"/>
      <c r="Q59" s="101"/>
      <c r="R59" s="101"/>
      <c r="S59" s="101"/>
      <c r="T59" s="101"/>
    </row>
    <row r="60" spans="2:20" s="86" customFormat="1" ht="20.25" customHeight="1" x14ac:dyDescent="0.2">
      <c r="B60" s="392" t="s">
        <v>345</v>
      </c>
      <c r="C60" s="393"/>
      <c r="D60" s="393"/>
      <c r="E60" s="393"/>
      <c r="F60" s="393" t="s">
        <v>346</v>
      </c>
      <c r="G60" s="393"/>
      <c r="H60" s="393"/>
      <c r="I60" s="393"/>
      <c r="J60" s="393"/>
      <c r="K60" s="393" t="s">
        <v>349</v>
      </c>
      <c r="L60" s="393"/>
      <c r="M60" s="393"/>
      <c r="N60" s="393"/>
      <c r="O60" s="393"/>
      <c r="P60" s="393"/>
      <c r="Q60" s="395" t="s">
        <v>350</v>
      </c>
      <c r="R60" s="396"/>
      <c r="S60" s="396"/>
      <c r="T60" s="397"/>
    </row>
    <row r="61" spans="2:20" ht="20.25" customHeight="1" thickBot="1" x14ac:dyDescent="0.25">
      <c r="B61" s="87"/>
      <c r="C61" s="88"/>
      <c r="D61" s="88"/>
      <c r="E61" s="88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90"/>
      <c r="S61" s="90"/>
      <c r="T61" s="90"/>
    </row>
    <row r="62" spans="2:20" ht="20.25" customHeight="1" x14ac:dyDescent="0.2">
      <c r="B62" s="371" t="s">
        <v>341</v>
      </c>
      <c r="C62" s="372"/>
      <c r="D62" s="372"/>
      <c r="E62" s="372"/>
      <c r="F62" s="373"/>
      <c r="G62" s="92" t="s">
        <v>342</v>
      </c>
      <c r="H62" s="374" t="s">
        <v>343</v>
      </c>
      <c r="I62" s="375"/>
      <c r="J62" s="375"/>
      <c r="K62" s="375"/>
      <c r="L62" s="375"/>
      <c r="M62" s="375"/>
      <c r="N62" s="376"/>
      <c r="O62" s="94" t="s">
        <v>342</v>
      </c>
      <c r="P62" s="371" t="s">
        <v>341</v>
      </c>
      <c r="Q62" s="372"/>
      <c r="R62" s="372"/>
      <c r="S62" s="372"/>
      <c r="T62" s="373"/>
    </row>
    <row r="63" spans="2:20" ht="20.25" customHeight="1" x14ac:dyDescent="0.2">
      <c r="B63" s="377"/>
      <c r="C63" s="378"/>
      <c r="D63" s="378"/>
      <c r="E63" s="378"/>
      <c r="F63" s="379"/>
      <c r="G63" s="95"/>
      <c r="H63" s="374" t="s">
        <v>351</v>
      </c>
      <c r="I63" s="375"/>
      <c r="J63" s="93"/>
      <c r="K63" s="96" t="s">
        <v>344</v>
      </c>
      <c r="L63" s="97"/>
      <c r="M63" s="384"/>
      <c r="N63" s="376" t="s">
        <v>351</v>
      </c>
      <c r="O63" s="98"/>
      <c r="P63" s="377"/>
      <c r="Q63" s="378"/>
      <c r="R63" s="378"/>
      <c r="S63" s="378"/>
      <c r="T63" s="379"/>
    </row>
    <row r="64" spans="2:20" ht="20.25" customHeight="1" x14ac:dyDescent="0.2">
      <c r="B64" s="404"/>
      <c r="C64" s="405"/>
      <c r="D64" s="405"/>
      <c r="E64" s="405"/>
      <c r="F64" s="406"/>
      <c r="G64" s="95"/>
      <c r="H64" s="380"/>
      <c r="I64" s="382"/>
      <c r="J64" s="89"/>
      <c r="K64" s="99" t="s">
        <v>344</v>
      </c>
      <c r="L64" s="100"/>
      <c r="M64" s="385"/>
      <c r="N64" s="387"/>
      <c r="O64" s="98"/>
      <c r="P64" s="413"/>
      <c r="Q64" s="414"/>
      <c r="R64" s="414"/>
      <c r="S64" s="414"/>
      <c r="T64" s="415"/>
    </row>
    <row r="65" spans="2:20" ht="20.25" customHeight="1" x14ac:dyDescent="0.2">
      <c r="B65" s="404"/>
      <c r="C65" s="405"/>
      <c r="D65" s="405"/>
      <c r="E65" s="405"/>
      <c r="F65" s="406"/>
      <c r="G65" s="95"/>
      <c r="H65" s="380"/>
      <c r="I65" s="382"/>
      <c r="J65" s="89"/>
      <c r="K65" s="99" t="s">
        <v>344</v>
      </c>
      <c r="L65" s="100"/>
      <c r="M65" s="385"/>
      <c r="N65" s="387"/>
      <c r="O65" s="98"/>
      <c r="P65" s="413"/>
      <c r="Q65" s="414"/>
      <c r="R65" s="414"/>
      <c r="S65" s="414"/>
      <c r="T65" s="415"/>
    </row>
    <row r="66" spans="2:20" ht="20.25" customHeight="1" x14ac:dyDescent="0.2">
      <c r="B66" s="407" t="s">
        <v>352</v>
      </c>
      <c r="C66" s="408"/>
      <c r="D66" s="408"/>
      <c r="E66" s="408"/>
      <c r="F66" s="409"/>
      <c r="G66" s="95"/>
      <c r="H66" s="380"/>
      <c r="I66" s="382"/>
      <c r="J66" s="89"/>
      <c r="K66" s="99" t="s">
        <v>344</v>
      </c>
      <c r="L66" s="100"/>
      <c r="M66" s="385"/>
      <c r="N66" s="387"/>
      <c r="O66" s="98"/>
      <c r="P66" s="407" t="s">
        <v>352</v>
      </c>
      <c r="Q66" s="408"/>
      <c r="R66" s="408"/>
      <c r="S66" s="408"/>
      <c r="T66" s="409"/>
    </row>
    <row r="67" spans="2:20" ht="20.25" customHeight="1" thickBot="1" x14ac:dyDescent="0.25">
      <c r="B67" s="410"/>
      <c r="C67" s="411"/>
      <c r="D67" s="411"/>
      <c r="E67" s="411"/>
      <c r="F67" s="412"/>
      <c r="G67" s="95"/>
      <c r="H67" s="381"/>
      <c r="I67" s="383"/>
      <c r="J67" s="102"/>
      <c r="K67" s="103" t="s">
        <v>344</v>
      </c>
      <c r="L67" s="104"/>
      <c r="M67" s="386"/>
      <c r="N67" s="388"/>
      <c r="O67" s="98"/>
      <c r="P67" s="410"/>
      <c r="Q67" s="411"/>
      <c r="R67" s="411"/>
      <c r="S67" s="411"/>
      <c r="T67" s="412"/>
    </row>
    <row r="68" spans="2:20" ht="20.25" customHeight="1" x14ac:dyDescent="0.2">
      <c r="B68" s="101"/>
      <c r="C68" s="101"/>
      <c r="D68" s="101"/>
      <c r="E68" s="101"/>
      <c r="F68" s="101"/>
      <c r="G68" s="105"/>
      <c r="H68" s="89"/>
      <c r="I68" s="89"/>
      <c r="J68" s="89"/>
      <c r="K68" s="99"/>
      <c r="L68" s="100"/>
      <c r="M68" s="100"/>
      <c r="N68" s="89"/>
      <c r="O68" s="105"/>
      <c r="P68" s="101"/>
      <c r="Q68" s="101"/>
      <c r="R68" s="101"/>
      <c r="S68" s="101"/>
      <c r="T68" s="101"/>
    </row>
    <row r="69" spans="2:20" ht="20.25" customHeight="1" x14ac:dyDescent="0.2"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8"/>
      <c r="M69" s="108"/>
      <c r="N69" s="108"/>
      <c r="O69" s="108"/>
      <c r="P69" s="108"/>
      <c r="Q69" s="108"/>
      <c r="R69" s="108"/>
      <c r="S69" s="108"/>
    </row>
    <row r="70" spans="2:20" s="86" customFormat="1" ht="20.25" customHeight="1" x14ac:dyDescent="0.2">
      <c r="B70" s="392" t="s">
        <v>345</v>
      </c>
      <c r="C70" s="393"/>
      <c r="D70" s="393"/>
      <c r="E70" s="393"/>
      <c r="F70" s="393" t="s">
        <v>346</v>
      </c>
      <c r="G70" s="393"/>
      <c r="H70" s="393"/>
      <c r="I70" s="393"/>
      <c r="J70" s="393"/>
      <c r="K70" s="393" t="s">
        <v>349</v>
      </c>
      <c r="L70" s="393"/>
      <c r="M70" s="393"/>
      <c r="N70" s="393"/>
      <c r="O70" s="393"/>
      <c r="P70" s="393"/>
      <c r="Q70" s="395" t="s">
        <v>350</v>
      </c>
      <c r="R70" s="396"/>
      <c r="S70" s="396"/>
      <c r="T70" s="397"/>
    </row>
    <row r="71" spans="2:20" ht="20.25" customHeight="1" thickBot="1" x14ac:dyDescent="0.25">
      <c r="B71" s="87"/>
      <c r="C71" s="88"/>
      <c r="D71" s="88"/>
      <c r="E71" s="88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90"/>
      <c r="S71" s="90"/>
      <c r="T71" s="90"/>
    </row>
    <row r="72" spans="2:20" ht="20.25" customHeight="1" x14ac:dyDescent="0.2">
      <c r="B72" s="371" t="s">
        <v>341</v>
      </c>
      <c r="C72" s="372"/>
      <c r="D72" s="372"/>
      <c r="E72" s="372"/>
      <c r="F72" s="373"/>
      <c r="G72" s="92" t="s">
        <v>342</v>
      </c>
      <c r="H72" s="374" t="s">
        <v>343</v>
      </c>
      <c r="I72" s="375"/>
      <c r="J72" s="375"/>
      <c r="K72" s="375"/>
      <c r="L72" s="375"/>
      <c r="M72" s="375"/>
      <c r="N72" s="376"/>
      <c r="O72" s="94" t="s">
        <v>342</v>
      </c>
      <c r="P72" s="371" t="s">
        <v>341</v>
      </c>
      <c r="Q72" s="372"/>
      <c r="R72" s="372"/>
      <c r="S72" s="372"/>
      <c r="T72" s="373"/>
    </row>
    <row r="73" spans="2:20" ht="20.25" customHeight="1" x14ac:dyDescent="0.2">
      <c r="B73" s="377"/>
      <c r="C73" s="378"/>
      <c r="D73" s="378"/>
      <c r="E73" s="378"/>
      <c r="F73" s="379"/>
      <c r="G73" s="95"/>
      <c r="H73" s="374" t="s">
        <v>351</v>
      </c>
      <c r="I73" s="375"/>
      <c r="J73" s="93"/>
      <c r="K73" s="96" t="s">
        <v>344</v>
      </c>
      <c r="L73" s="97"/>
      <c r="M73" s="384"/>
      <c r="N73" s="376" t="s">
        <v>351</v>
      </c>
      <c r="O73" s="98"/>
      <c r="P73" s="377"/>
      <c r="Q73" s="378"/>
      <c r="R73" s="378"/>
      <c r="S73" s="378"/>
      <c r="T73" s="379"/>
    </row>
    <row r="74" spans="2:20" ht="20.25" customHeight="1" x14ac:dyDescent="0.2">
      <c r="B74" s="404"/>
      <c r="C74" s="405"/>
      <c r="D74" s="405"/>
      <c r="E74" s="405"/>
      <c r="F74" s="406"/>
      <c r="G74" s="95"/>
      <c r="H74" s="380"/>
      <c r="I74" s="382"/>
      <c r="J74" s="89"/>
      <c r="K74" s="99" t="s">
        <v>344</v>
      </c>
      <c r="L74" s="100"/>
      <c r="M74" s="385"/>
      <c r="N74" s="387"/>
      <c r="O74" s="98"/>
      <c r="P74" s="413"/>
      <c r="Q74" s="414"/>
      <c r="R74" s="414"/>
      <c r="S74" s="414"/>
      <c r="T74" s="415"/>
    </row>
    <row r="75" spans="2:20" ht="20.25" customHeight="1" x14ac:dyDescent="0.2">
      <c r="B75" s="404"/>
      <c r="C75" s="405"/>
      <c r="D75" s="405"/>
      <c r="E75" s="405"/>
      <c r="F75" s="406"/>
      <c r="G75" s="95"/>
      <c r="H75" s="380"/>
      <c r="I75" s="382"/>
      <c r="J75" s="89"/>
      <c r="K75" s="99" t="s">
        <v>344</v>
      </c>
      <c r="L75" s="100"/>
      <c r="M75" s="385"/>
      <c r="N75" s="387"/>
      <c r="O75" s="98"/>
      <c r="P75" s="413"/>
      <c r="Q75" s="414"/>
      <c r="R75" s="414"/>
      <c r="S75" s="414"/>
      <c r="T75" s="415"/>
    </row>
    <row r="76" spans="2:20" ht="20.25" customHeight="1" x14ac:dyDescent="0.2">
      <c r="B76" s="407" t="s">
        <v>352</v>
      </c>
      <c r="C76" s="408"/>
      <c r="D76" s="408"/>
      <c r="E76" s="408"/>
      <c r="F76" s="409"/>
      <c r="G76" s="95"/>
      <c r="H76" s="380"/>
      <c r="I76" s="382"/>
      <c r="J76" s="89"/>
      <c r="K76" s="99" t="s">
        <v>344</v>
      </c>
      <c r="L76" s="100"/>
      <c r="M76" s="385"/>
      <c r="N76" s="387"/>
      <c r="O76" s="98"/>
      <c r="P76" s="407" t="s">
        <v>352</v>
      </c>
      <c r="Q76" s="408"/>
      <c r="R76" s="408"/>
      <c r="S76" s="408"/>
      <c r="T76" s="409"/>
    </row>
    <row r="77" spans="2:20" ht="20.25" customHeight="1" thickBot="1" x14ac:dyDescent="0.25">
      <c r="B77" s="410"/>
      <c r="C77" s="411"/>
      <c r="D77" s="411"/>
      <c r="E77" s="411"/>
      <c r="F77" s="412"/>
      <c r="G77" s="95"/>
      <c r="H77" s="381"/>
      <c r="I77" s="383"/>
      <c r="J77" s="102"/>
      <c r="K77" s="103" t="s">
        <v>344</v>
      </c>
      <c r="L77" s="104"/>
      <c r="M77" s="386"/>
      <c r="N77" s="388"/>
      <c r="O77" s="98"/>
      <c r="P77" s="410"/>
      <c r="Q77" s="411"/>
      <c r="R77" s="411"/>
      <c r="S77" s="411"/>
      <c r="T77" s="412"/>
    </row>
    <row r="78" spans="2:20" ht="20.25" customHeight="1" x14ac:dyDescent="0.2">
      <c r="B78" s="101"/>
      <c r="C78" s="101"/>
      <c r="D78" s="101"/>
      <c r="E78" s="101"/>
      <c r="F78" s="101"/>
      <c r="G78" s="105"/>
      <c r="H78" s="89"/>
      <c r="I78" s="89"/>
      <c r="J78" s="89"/>
      <c r="K78" s="99"/>
      <c r="L78" s="100"/>
      <c r="M78" s="100"/>
      <c r="N78" s="89"/>
      <c r="O78" s="105"/>
      <c r="P78" s="101"/>
      <c r="Q78" s="101"/>
      <c r="R78" s="101"/>
      <c r="S78" s="101"/>
      <c r="T78" s="101"/>
    </row>
    <row r="79" spans="2:20" ht="20.25" customHeight="1" x14ac:dyDescent="0.2"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8"/>
      <c r="M79" s="108"/>
      <c r="N79" s="108"/>
      <c r="O79" s="108"/>
      <c r="P79" s="108"/>
      <c r="Q79" s="108"/>
      <c r="R79" s="108"/>
      <c r="S79" s="108"/>
    </row>
    <row r="80" spans="2:20" s="86" customFormat="1" ht="20.25" customHeight="1" x14ac:dyDescent="0.2">
      <c r="B80" s="392" t="s">
        <v>345</v>
      </c>
      <c r="C80" s="393"/>
      <c r="D80" s="393"/>
      <c r="E80" s="393"/>
      <c r="F80" s="393" t="s">
        <v>346</v>
      </c>
      <c r="G80" s="393"/>
      <c r="H80" s="393"/>
      <c r="I80" s="393"/>
      <c r="J80" s="393"/>
      <c r="K80" s="393" t="s">
        <v>349</v>
      </c>
      <c r="L80" s="393"/>
      <c r="M80" s="393"/>
      <c r="N80" s="393"/>
      <c r="O80" s="393"/>
      <c r="P80" s="393"/>
      <c r="Q80" s="395" t="s">
        <v>350</v>
      </c>
      <c r="R80" s="396"/>
      <c r="S80" s="396"/>
      <c r="T80" s="397"/>
    </row>
    <row r="81" spans="2:20" ht="20.25" customHeight="1" thickBot="1" x14ac:dyDescent="0.25">
      <c r="B81" s="87"/>
      <c r="C81" s="88"/>
      <c r="D81" s="88"/>
      <c r="E81" s="88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90"/>
      <c r="S81" s="90"/>
      <c r="T81" s="90"/>
    </row>
    <row r="82" spans="2:20" ht="20.25" customHeight="1" x14ac:dyDescent="0.2">
      <c r="B82" s="371" t="s">
        <v>341</v>
      </c>
      <c r="C82" s="372"/>
      <c r="D82" s="372"/>
      <c r="E82" s="372"/>
      <c r="F82" s="373"/>
      <c r="G82" s="92" t="s">
        <v>342</v>
      </c>
      <c r="H82" s="374" t="s">
        <v>343</v>
      </c>
      <c r="I82" s="375"/>
      <c r="J82" s="375"/>
      <c r="K82" s="375"/>
      <c r="L82" s="375"/>
      <c r="M82" s="375"/>
      <c r="N82" s="376"/>
      <c r="O82" s="94" t="s">
        <v>342</v>
      </c>
      <c r="P82" s="371" t="s">
        <v>341</v>
      </c>
      <c r="Q82" s="372"/>
      <c r="R82" s="372"/>
      <c r="S82" s="372"/>
      <c r="T82" s="373"/>
    </row>
    <row r="83" spans="2:20" ht="20.25" customHeight="1" x14ac:dyDescent="0.2">
      <c r="B83" s="377"/>
      <c r="C83" s="378"/>
      <c r="D83" s="378"/>
      <c r="E83" s="378"/>
      <c r="F83" s="379"/>
      <c r="G83" s="95"/>
      <c r="H83" s="374" t="s">
        <v>351</v>
      </c>
      <c r="I83" s="375"/>
      <c r="J83" s="93"/>
      <c r="K83" s="96" t="s">
        <v>344</v>
      </c>
      <c r="L83" s="97"/>
      <c r="M83" s="384"/>
      <c r="N83" s="376" t="s">
        <v>351</v>
      </c>
      <c r="O83" s="98"/>
      <c r="P83" s="377"/>
      <c r="Q83" s="378"/>
      <c r="R83" s="378"/>
      <c r="S83" s="378"/>
      <c r="T83" s="379"/>
    </row>
    <row r="84" spans="2:20" ht="20.25" customHeight="1" x14ac:dyDescent="0.2">
      <c r="B84" s="404"/>
      <c r="C84" s="405"/>
      <c r="D84" s="405"/>
      <c r="E84" s="405"/>
      <c r="F84" s="406"/>
      <c r="G84" s="95"/>
      <c r="H84" s="380"/>
      <c r="I84" s="382"/>
      <c r="J84" s="89"/>
      <c r="K84" s="99" t="s">
        <v>344</v>
      </c>
      <c r="L84" s="100"/>
      <c r="M84" s="385"/>
      <c r="N84" s="387"/>
      <c r="O84" s="98"/>
      <c r="P84" s="413"/>
      <c r="Q84" s="414"/>
      <c r="R84" s="414"/>
      <c r="S84" s="414"/>
      <c r="T84" s="415"/>
    </row>
    <row r="85" spans="2:20" ht="20.25" customHeight="1" x14ac:dyDescent="0.2">
      <c r="B85" s="404"/>
      <c r="C85" s="405"/>
      <c r="D85" s="405"/>
      <c r="E85" s="405"/>
      <c r="F85" s="406"/>
      <c r="G85" s="95"/>
      <c r="H85" s="380"/>
      <c r="I85" s="382"/>
      <c r="J85" s="89"/>
      <c r="K85" s="99" t="s">
        <v>344</v>
      </c>
      <c r="L85" s="100"/>
      <c r="M85" s="385"/>
      <c r="N85" s="387"/>
      <c r="O85" s="98"/>
      <c r="P85" s="413"/>
      <c r="Q85" s="414"/>
      <c r="R85" s="414"/>
      <c r="S85" s="414"/>
      <c r="T85" s="415"/>
    </row>
    <row r="86" spans="2:20" ht="20.25" customHeight="1" x14ac:dyDescent="0.2">
      <c r="B86" s="407" t="s">
        <v>352</v>
      </c>
      <c r="C86" s="408"/>
      <c r="D86" s="408"/>
      <c r="E86" s="408"/>
      <c r="F86" s="409"/>
      <c r="G86" s="95"/>
      <c r="H86" s="380"/>
      <c r="I86" s="382"/>
      <c r="J86" s="89"/>
      <c r="K86" s="99" t="s">
        <v>344</v>
      </c>
      <c r="L86" s="100"/>
      <c r="M86" s="385"/>
      <c r="N86" s="387"/>
      <c r="O86" s="98"/>
      <c r="P86" s="407" t="s">
        <v>352</v>
      </c>
      <c r="Q86" s="408"/>
      <c r="R86" s="408"/>
      <c r="S86" s="408"/>
      <c r="T86" s="409"/>
    </row>
    <row r="87" spans="2:20" ht="20.25" customHeight="1" thickBot="1" x14ac:dyDescent="0.25">
      <c r="B87" s="410"/>
      <c r="C87" s="411"/>
      <c r="D87" s="411"/>
      <c r="E87" s="411"/>
      <c r="F87" s="412"/>
      <c r="G87" s="95"/>
      <c r="H87" s="381"/>
      <c r="I87" s="383"/>
      <c r="J87" s="102"/>
      <c r="K87" s="103" t="s">
        <v>344</v>
      </c>
      <c r="L87" s="104"/>
      <c r="M87" s="386"/>
      <c r="N87" s="388"/>
      <c r="O87" s="98"/>
      <c r="P87" s="410"/>
      <c r="Q87" s="411"/>
      <c r="R87" s="411"/>
      <c r="S87" s="411"/>
      <c r="T87" s="412"/>
    </row>
    <row r="88" spans="2:20" ht="20.25" customHeight="1" x14ac:dyDescent="0.2">
      <c r="B88" s="101"/>
      <c r="C88" s="101"/>
      <c r="D88" s="101"/>
      <c r="E88" s="101"/>
      <c r="F88" s="101"/>
      <c r="G88" s="105"/>
      <c r="H88" s="89"/>
      <c r="I88" s="89"/>
      <c r="J88" s="89"/>
      <c r="K88" s="99"/>
      <c r="L88" s="100"/>
      <c r="M88" s="100"/>
      <c r="N88" s="89"/>
      <c r="O88" s="105"/>
      <c r="P88" s="101"/>
      <c r="Q88" s="101"/>
      <c r="R88" s="101"/>
      <c r="S88" s="101"/>
      <c r="T88" s="101"/>
    </row>
    <row r="89" spans="2:20" ht="20.25" customHeight="1" x14ac:dyDescent="0.2">
      <c r="B89" s="106"/>
      <c r="C89" s="107"/>
      <c r="D89" s="107"/>
      <c r="E89" s="107"/>
      <c r="F89" s="107"/>
      <c r="G89" s="107"/>
      <c r="H89" s="107"/>
      <c r="I89" s="107"/>
      <c r="J89" s="107"/>
      <c r="K89" s="107"/>
      <c r="L89" s="108"/>
      <c r="M89" s="108"/>
      <c r="N89" s="108"/>
      <c r="O89" s="108"/>
      <c r="P89" s="108"/>
      <c r="Q89" s="108"/>
      <c r="R89" s="108"/>
      <c r="S89" s="108"/>
    </row>
    <row r="90" spans="2:20" s="86" customFormat="1" ht="20.25" customHeight="1" x14ac:dyDescent="0.2">
      <c r="B90" s="392" t="s">
        <v>345</v>
      </c>
      <c r="C90" s="393"/>
      <c r="D90" s="393"/>
      <c r="E90" s="393"/>
      <c r="F90" s="393" t="s">
        <v>346</v>
      </c>
      <c r="G90" s="393"/>
      <c r="H90" s="393"/>
      <c r="I90" s="393"/>
      <c r="J90" s="393"/>
      <c r="K90" s="393" t="s">
        <v>349</v>
      </c>
      <c r="L90" s="393"/>
      <c r="M90" s="393"/>
      <c r="N90" s="393"/>
      <c r="O90" s="393"/>
      <c r="P90" s="393"/>
      <c r="Q90" s="395" t="s">
        <v>350</v>
      </c>
      <c r="R90" s="396"/>
      <c r="S90" s="396"/>
      <c r="T90" s="397"/>
    </row>
    <row r="91" spans="2:20" ht="20.25" customHeight="1" thickBot="1" x14ac:dyDescent="0.25">
      <c r="B91" s="87"/>
      <c r="C91" s="88"/>
      <c r="D91" s="88"/>
      <c r="E91" s="88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90"/>
      <c r="S91" s="90"/>
      <c r="T91" s="90"/>
    </row>
    <row r="92" spans="2:20" ht="20.25" customHeight="1" x14ac:dyDescent="0.2">
      <c r="B92" s="371" t="s">
        <v>341</v>
      </c>
      <c r="C92" s="372"/>
      <c r="D92" s="372"/>
      <c r="E92" s="372"/>
      <c r="F92" s="373"/>
      <c r="G92" s="92" t="s">
        <v>342</v>
      </c>
      <c r="H92" s="374" t="s">
        <v>343</v>
      </c>
      <c r="I92" s="375"/>
      <c r="J92" s="375"/>
      <c r="K92" s="375"/>
      <c r="L92" s="375"/>
      <c r="M92" s="375"/>
      <c r="N92" s="376"/>
      <c r="O92" s="94" t="s">
        <v>342</v>
      </c>
      <c r="P92" s="371" t="s">
        <v>341</v>
      </c>
      <c r="Q92" s="372"/>
      <c r="R92" s="372"/>
      <c r="S92" s="372"/>
      <c r="T92" s="373"/>
    </row>
    <row r="93" spans="2:20" ht="20.25" customHeight="1" x14ac:dyDescent="0.2">
      <c r="B93" s="377"/>
      <c r="C93" s="378"/>
      <c r="D93" s="378"/>
      <c r="E93" s="378"/>
      <c r="F93" s="379"/>
      <c r="G93" s="95"/>
      <c r="H93" s="374" t="s">
        <v>351</v>
      </c>
      <c r="I93" s="375"/>
      <c r="J93" s="93"/>
      <c r="K93" s="96" t="s">
        <v>344</v>
      </c>
      <c r="L93" s="97"/>
      <c r="M93" s="384"/>
      <c r="N93" s="376" t="s">
        <v>351</v>
      </c>
      <c r="O93" s="98"/>
      <c r="P93" s="377"/>
      <c r="Q93" s="378"/>
      <c r="R93" s="378"/>
      <c r="S93" s="378"/>
      <c r="T93" s="379"/>
    </row>
    <row r="94" spans="2:20" ht="20.25" customHeight="1" x14ac:dyDescent="0.2">
      <c r="B94" s="404"/>
      <c r="C94" s="405"/>
      <c r="D94" s="405"/>
      <c r="E94" s="405"/>
      <c r="F94" s="406"/>
      <c r="G94" s="95"/>
      <c r="H94" s="380"/>
      <c r="I94" s="382"/>
      <c r="J94" s="89"/>
      <c r="K94" s="99" t="s">
        <v>344</v>
      </c>
      <c r="L94" s="100"/>
      <c r="M94" s="385"/>
      <c r="N94" s="387"/>
      <c r="O94" s="98"/>
      <c r="P94" s="413"/>
      <c r="Q94" s="414"/>
      <c r="R94" s="414"/>
      <c r="S94" s="414"/>
      <c r="T94" s="415"/>
    </row>
    <row r="95" spans="2:20" ht="20.25" customHeight="1" x14ac:dyDescent="0.2">
      <c r="B95" s="404"/>
      <c r="C95" s="405"/>
      <c r="D95" s="405"/>
      <c r="E95" s="405"/>
      <c r="F95" s="406"/>
      <c r="G95" s="95"/>
      <c r="H95" s="380"/>
      <c r="I95" s="382"/>
      <c r="J95" s="89"/>
      <c r="K95" s="99" t="s">
        <v>344</v>
      </c>
      <c r="L95" s="100"/>
      <c r="M95" s="385"/>
      <c r="N95" s="387"/>
      <c r="O95" s="98"/>
      <c r="P95" s="413"/>
      <c r="Q95" s="414"/>
      <c r="R95" s="414"/>
      <c r="S95" s="414"/>
      <c r="T95" s="415"/>
    </row>
    <row r="96" spans="2:20" ht="20.25" customHeight="1" x14ac:dyDescent="0.2">
      <c r="B96" s="407" t="s">
        <v>352</v>
      </c>
      <c r="C96" s="408"/>
      <c r="D96" s="408"/>
      <c r="E96" s="408"/>
      <c r="F96" s="409"/>
      <c r="G96" s="95"/>
      <c r="H96" s="380"/>
      <c r="I96" s="382"/>
      <c r="J96" s="89"/>
      <c r="K96" s="99" t="s">
        <v>344</v>
      </c>
      <c r="L96" s="100"/>
      <c r="M96" s="385"/>
      <c r="N96" s="387"/>
      <c r="O96" s="98"/>
      <c r="P96" s="407" t="s">
        <v>352</v>
      </c>
      <c r="Q96" s="408"/>
      <c r="R96" s="408"/>
      <c r="S96" s="408"/>
      <c r="T96" s="409"/>
    </row>
    <row r="97" spans="2:20" ht="20.25" customHeight="1" thickBot="1" x14ac:dyDescent="0.25">
      <c r="B97" s="410"/>
      <c r="C97" s="411"/>
      <c r="D97" s="411"/>
      <c r="E97" s="411"/>
      <c r="F97" s="412"/>
      <c r="G97" s="95"/>
      <c r="H97" s="381"/>
      <c r="I97" s="383"/>
      <c r="J97" s="102"/>
      <c r="K97" s="103" t="s">
        <v>344</v>
      </c>
      <c r="L97" s="104"/>
      <c r="M97" s="386"/>
      <c r="N97" s="388"/>
      <c r="O97" s="98"/>
      <c r="P97" s="410"/>
      <c r="Q97" s="411"/>
      <c r="R97" s="411"/>
      <c r="S97" s="411"/>
      <c r="T97" s="412"/>
    </row>
    <row r="98" spans="2:20" ht="20.25" customHeight="1" x14ac:dyDescent="0.2"/>
  </sheetData>
  <mergeCells count="170">
    <mergeCell ref="Q31:T31"/>
    <mergeCell ref="P35:T36"/>
    <mergeCell ref="B37:F38"/>
    <mergeCell ref="P37:T38"/>
    <mergeCell ref="B33:F33"/>
    <mergeCell ref="H33:N33"/>
    <mergeCell ref="P33:T33"/>
    <mergeCell ref="B34:F34"/>
    <mergeCell ref="H34:H38"/>
    <mergeCell ref="I34:I38"/>
    <mergeCell ref="M24:M28"/>
    <mergeCell ref="N34:N38"/>
    <mergeCell ref="B23:F23"/>
    <mergeCell ref="H23:N23"/>
    <mergeCell ref="B35:F36"/>
    <mergeCell ref="B31:E31"/>
    <mergeCell ref="F31:J31"/>
    <mergeCell ref="K31:P31"/>
    <mergeCell ref="M34:M38"/>
    <mergeCell ref="P34:T34"/>
    <mergeCell ref="P23:T23"/>
    <mergeCell ref="N24:N28"/>
    <mergeCell ref="P24:T24"/>
    <mergeCell ref="B25:F26"/>
    <mergeCell ref="P25:T26"/>
    <mergeCell ref="B27:F28"/>
    <mergeCell ref="P27:T28"/>
    <mergeCell ref="B24:F24"/>
    <mergeCell ref="H24:H28"/>
    <mergeCell ref="I24:I28"/>
    <mergeCell ref="B21:E21"/>
    <mergeCell ref="F21:J21"/>
    <mergeCell ref="K21:P21"/>
    <mergeCell ref="Q21:T21"/>
    <mergeCell ref="B13:F13"/>
    <mergeCell ref="H13:N13"/>
    <mergeCell ref="P13:T13"/>
    <mergeCell ref="B14:F14"/>
    <mergeCell ref="H14:H18"/>
    <mergeCell ref="I14:I18"/>
    <mergeCell ref="M14:M18"/>
    <mergeCell ref="N14:N18"/>
    <mergeCell ref="P14:T14"/>
    <mergeCell ref="B15:F16"/>
    <mergeCell ref="B62:F62"/>
    <mergeCell ref="H62:N62"/>
    <mergeCell ref="P62:T62"/>
    <mergeCell ref="P55:T56"/>
    <mergeCell ref="B57:F58"/>
    <mergeCell ref="P57:T58"/>
    <mergeCell ref="B60:E60"/>
    <mergeCell ref="F60:J60"/>
    <mergeCell ref="K60:P60"/>
    <mergeCell ref="Q60:T60"/>
    <mergeCell ref="B53:F53"/>
    <mergeCell ref="H53:N53"/>
    <mergeCell ref="P53:T53"/>
    <mergeCell ref="B54:F54"/>
    <mergeCell ref="H54:H58"/>
    <mergeCell ref="I54:I58"/>
    <mergeCell ref="M54:M58"/>
    <mergeCell ref="N54:N58"/>
    <mergeCell ref="P54:T54"/>
    <mergeCell ref="B55:F56"/>
    <mergeCell ref="B51:E51"/>
    <mergeCell ref="F51:J51"/>
    <mergeCell ref="K51:P51"/>
    <mergeCell ref="Q51:T51"/>
    <mergeCell ref="B17:F18"/>
    <mergeCell ref="P17:T18"/>
    <mergeCell ref="B63:F63"/>
    <mergeCell ref="H63:H67"/>
    <mergeCell ref="I63:I67"/>
    <mergeCell ref="M63:M67"/>
    <mergeCell ref="N63:N67"/>
    <mergeCell ref="P63:T63"/>
    <mergeCell ref="B64:F65"/>
    <mergeCell ref="P64:T65"/>
    <mergeCell ref="N73:N77"/>
    <mergeCell ref="P73:T73"/>
    <mergeCell ref="B74:F75"/>
    <mergeCell ref="P15:T16"/>
    <mergeCell ref="B66:F67"/>
    <mergeCell ref="P66:T67"/>
    <mergeCell ref="B70:E70"/>
    <mergeCell ref="F70:J70"/>
    <mergeCell ref="K70:P70"/>
    <mergeCell ref="Q70:T70"/>
    <mergeCell ref="P74:T75"/>
    <mergeCell ref="B76:F77"/>
    <mergeCell ref="P76:T77"/>
    <mergeCell ref="B72:F72"/>
    <mergeCell ref="H72:N72"/>
    <mergeCell ref="P72:T72"/>
    <mergeCell ref="B73:F73"/>
    <mergeCell ref="H73:H77"/>
    <mergeCell ref="I73:I77"/>
    <mergeCell ref="M73:M77"/>
    <mergeCell ref="B5:F6"/>
    <mergeCell ref="B7:F8"/>
    <mergeCell ref="P7:T8"/>
    <mergeCell ref="H4:H8"/>
    <mergeCell ref="I4:I8"/>
    <mergeCell ref="M4:M8"/>
    <mergeCell ref="N4:N8"/>
    <mergeCell ref="F1:J1"/>
    <mergeCell ref="K1:P1"/>
    <mergeCell ref="B80:E80"/>
    <mergeCell ref="F80:J80"/>
    <mergeCell ref="K80:P80"/>
    <mergeCell ref="B3:F3"/>
    <mergeCell ref="H3:N3"/>
    <mergeCell ref="P3:T3"/>
    <mergeCell ref="B4:F4"/>
    <mergeCell ref="P4:T4"/>
    <mergeCell ref="Q1:T1"/>
    <mergeCell ref="B82:F82"/>
    <mergeCell ref="H82:N82"/>
    <mergeCell ref="P82:T82"/>
    <mergeCell ref="P5:T6"/>
    <mergeCell ref="B11:E11"/>
    <mergeCell ref="F11:J11"/>
    <mergeCell ref="K11:P11"/>
    <mergeCell ref="Q11:T11"/>
    <mergeCell ref="B1:E1"/>
    <mergeCell ref="B86:F87"/>
    <mergeCell ref="Q80:T80"/>
    <mergeCell ref="P94:T95"/>
    <mergeCell ref="B96:F97"/>
    <mergeCell ref="P96:T97"/>
    <mergeCell ref="N83:N87"/>
    <mergeCell ref="P83:T83"/>
    <mergeCell ref="P84:T85"/>
    <mergeCell ref="P86:T87"/>
    <mergeCell ref="B83:F83"/>
    <mergeCell ref="H83:H87"/>
    <mergeCell ref="I83:I87"/>
    <mergeCell ref="B90:E90"/>
    <mergeCell ref="F90:J90"/>
    <mergeCell ref="K90:P90"/>
    <mergeCell ref="Q90:T90"/>
    <mergeCell ref="M83:M87"/>
    <mergeCell ref="B84:F85"/>
    <mergeCell ref="B92:F92"/>
    <mergeCell ref="H92:N92"/>
    <mergeCell ref="P92:T92"/>
    <mergeCell ref="B93:F93"/>
    <mergeCell ref="H93:H97"/>
    <mergeCell ref="I93:I97"/>
    <mergeCell ref="M93:M97"/>
    <mergeCell ref="N93:N97"/>
    <mergeCell ref="P93:T93"/>
    <mergeCell ref="B94:F95"/>
    <mergeCell ref="B41:E41"/>
    <mergeCell ref="F41:J41"/>
    <mergeCell ref="K41:P41"/>
    <mergeCell ref="Q41:T41"/>
    <mergeCell ref="P45:T46"/>
    <mergeCell ref="B47:F48"/>
    <mergeCell ref="P47:T48"/>
    <mergeCell ref="B43:F43"/>
    <mergeCell ref="H43:N43"/>
    <mergeCell ref="P43:T43"/>
    <mergeCell ref="B44:F44"/>
    <mergeCell ref="H44:H48"/>
    <mergeCell ref="I44:I48"/>
    <mergeCell ref="M44:M48"/>
    <mergeCell ref="N44:N48"/>
    <mergeCell ref="P44:T44"/>
    <mergeCell ref="B45:F4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109" orientation="portrait" horizontalDpi="4294967293" verticalDpi="0" r:id="rId1"/>
  <headerFooter alignWithMargins="0"/>
  <rowBreaks count="1" manualBreakCount="1">
    <brk id="59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C739-A748-42EF-ADA7-3AE245ADBB56}">
  <sheetPr codeName="Sheet2"/>
  <dimension ref="B1:T98"/>
  <sheetViews>
    <sheetView topLeftCell="A10" workbookViewId="0">
      <selection activeCell="B9" sqref="B9"/>
    </sheetView>
  </sheetViews>
  <sheetFormatPr defaultColWidth="9" defaultRowHeight="15.75" customHeight="1" x14ac:dyDescent="0.2"/>
  <cols>
    <col min="1" max="1" width="1.21875" style="91" customWidth="1"/>
    <col min="2" max="2" width="4.33203125" style="91" customWidth="1"/>
    <col min="3" max="3" width="3.44140625" style="91" customWidth="1"/>
    <col min="4" max="4" width="4.109375" style="91" customWidth="1"/>
    <col min="5" max="5" width="2.44140625" style="91" customWidth="1"/>
    <col min="6" max="6" width="12.109375" style="91" customWidth="1"/>
    <col min="7" max="7" width="4.109375" style="91" customWidth="1"/>
    <col min="8" max="8" width="6" style="91" customWidth="1"/>
    <col min="9" max="9" width="1.6640625" style="91" customWidth="1"/>
    <col min="10" max="10" width="3.44140625" style="91" customWidth="1"/>
    <col min="11" max="11" width="2.33203125" style="91" customWidth="1"/>
    <col min="12" max="12" width="3.21875" style="91" customWidth="1"/>
    <col min="13" max="13" width="1.6640625" style="91" customWidth="1"/>
    <col min="14" max="14" width="6" style="91" customWidth="1"/>
    <col min="15" max="15" width="4.109375" style="91" customWidth="1"/>
    <col min="16" max="16" width="7.44140625" style="91" customWidth="1"/>
    <col min="17" max="17" width="5.44140625" style="91" customWidth="1"/>
    <col min="18" max="18" width="6" style="91" customWidth="1"/>
    <col min="19" max="19" width="3.33203125" style="91" customWidth="1"/>
    <col min="20" max="20" width="4" style="91" customWidth="1"/>
    <col min="21" max="16384" width="9" style="91"/>
  </cols>
  <sheetData>
    <row r="1" spans="2:20" s="86" customFormat="1" ht="15.75" customHeight="1" thickBot="1" x14ac:dyDescent="0.25">
      <c r="B1" s="416" t="s">
        <v>353</v>
      </c>
      <c r="C1" s="394"/>
      <c r="D1" s="394"/>
      <c r="E1" s="394"/>
      <c r="F1" s="393" t="s">
        <v>346</v>
      </c>
      <c r="G1" s="393"/>
      <c r="H1" s="393"/>
      <c r="I1" s="393"/>
      <c r="J1" s="393"/>
      <c r="K1" s="394" t="s">
        <v>229</v>
      </c>
      <c r="L1" s="394"/>
      <c r="M1" s="394"/>
      <c r="N1" s="394"/>
      <c r="O1" s="394"/>
      <c r="P1" s="394"/>
      <c r="Q1" s="395" t="s">
        <v>347</v>
      </c>
      <c r="R1" s="396"/>
      <c r="S1" s="396"/>
      <c r="T1" s="397"/>
    </row>
    <row r="2" spans="2:20" ht="15.75" hidden="1" customHeight="1" thickBot="1" x14ac:dyDescent="0.25">
      <c r="B2" s="87"/>
      <c r="C2" s="88"/>
      <c r="D2" s="88"/>
      <c r="E2" s="8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  <c r="S2" s="90"/>
      <c r="T2" s="90"/>
    </row>
    <row r="3" spans="2:20" ht="15.75" customHeight="1" x14ac:dyDescent="0.2">
      <c r="B3" s="371" t="s">
        <v>341</v>
      </c>
      <c r="C3" s="372"/>
      <c r="D3" s="372"/>
      <c r="E3" s="372"/>
      <c r="F3" s="373"/>
      <c r="G3" s="92" t="s">
        <v>342</v>
      </c>
      <c r="H3" s="374" t="s">
        <v>343</v>
      </c>
      <c r="I3" s="375"/>
      <c r="J3" s="375"/>
      <c r="K3" s="375"/>
      <c r="L3" s="375"/>
      <c r="M3" s="375"/>
      <c r="N3" s="376"/>
      <c r="O3" s="94" t="s">
        <v>342</v>
      </c>
      <c r="P3" s="371" t="s">
        <v>341</v>
      </c>
      <c r="Q3" s="372"/>
      <c r="R3" s="372"/>
      <c r="S3" s="372"/>
      <c r="T3" s="373"/>
    </row>
    <row r="4" spans="2:20" ht="15.75" customHeight="1" x14ac:dyDescent="0.2">
      <c r="B4" s="377" t="s">
        <v>354</v>
      </c>
      <c r="C4" s="378"/>
      <c r="D4" s="378"/>
      <c r="E4" s="378"/>
      <c r="F4" s="379"/>
      <c r="G4" s="95"/>
      <c r="H4" s="374" t="s">
        <v>348</v>
      </c>
      <c r="I4" s="375"/>
      <c r="J4" s="93"/>
      <c r="K4" s="96" t="s">
        <v>344</v>
      </c>
      <c r="L4" s="97"/>
      <c r="M4" s="384"/>
      <c r="N4" s="376" t="s">
        <v>348</v>
      </c>
      <c r="O4" s="98"/>
      <c r="P4" s="377" t="s">
        <v>233</v>
      </c>
      <c r="Q4" s="378"/>
      <c r="R4" s="378"/>
      <c r="S4" s="378"/>
      <c r="T4" s="379"/>
    </row>
    <row r="5" spans="2:20" ht="15.75" customHeight="1" x14ac:dyDescent="0.2">
      <c r="B5" s="389" t="str">
        <f>決勝リーグ!B33</f>
        <v>佐柄</v>
      </c>
      <c r="C5" s="390"/>
      <c r="D5" s="390"/>
      <c r="E5" s="390"/>
      <c r="F5" s="391"/>
      <c r="G5" s="95"/>
      <c r="H5" s="380"/>
      <c r="I5" s="382"/>
      <c r="J5" s="89"/>
      <c r="K5" s="99" t="s">
        <v>344</v>
      </c>
      <c r="L5" s="100"/>
      <c r="M5" s="385"/>
      <c r="N5" s="387"/>
      <c r="O5" s="98"/>
      <c r="P5" s="389" t="str">
        <f>決勝リーグ!B48</f>
        <v>伊藤百</v>
      </c>
      <c r="Q5" s="390"/>
      <c r="R5" s="390"/>
      <c r="S5" s="390"/>
      <c r="T5" s="391"/>
    </row>
    <row r="6" spans="2:20" ht="15.75" customHeight="1" x14ac:dyDescent="0.2">
      <c r="B6" s="389"/>
      <c r="C6" s="390"/>
      <c r="D6" s="390"/>
      <c r="E6" s="390"/>
      <c r="F6" s="391"/>
      <c r="G6" s="95"/>
      <c r="H6" s="380"/>
      <c r="I6" s="382"/>
      <c r="J6" s="89"/>
      <c r="K6" s="99" t="s">
        <v>344</v>
      </c>
      <c r="L6" s="100"/>
      <c r="M6" s="385"/>
      <c r="N6" s="387"/>
      <c r="O6" s="98"/>
      <c r="P6" s="389"/>
      <c r="Q6" s="390"/>
      <c r="R6" s="390"/>
      <c r="S6" s="390"/>
      <c r="T6" s="391"/>
    </row>
    <row r="7" spans="2:20" ht="15.75" customHeight="1" x14ac:dyDescent="0.2">
      <c r="B7" s="398" t="str">
        <f>決勝リーグ!B36</f>
        <v>（尽誠）</v>
      </c>
      <c r="C7" s="399"/>
      <c r="D7" s="399"/>
      <c r="E7" s="399"/>
      <c r="F7" s="400"/>
      <c r="G7" s="95"/>
      <c r="H7" s="380"/>
      <c r="I7" s="382"/>
      <c r="J7" s="89"/>
      <c r="K7" s="99" t="s">
        <v>344</v>
      </c>
      <c r="L7" s="100"/>
      <c r="M7" s="385"/>
      <c r="N7" s="387"/>
      <c r="O7" s="98"/>
      <c r="P7" s="398" t="str">
        <f>決勝リーグ!B51</f>
        <v>（ヴィスポ）</v>
      </c>
      <c r="Q7" s="399"/>
      <c r="R7" s="399"/>
      <c r="S7" s="399"/>
      <c r="T7" s="400"/>
    </row>
    <row r="8" spans="2:20" ht="15.75" customHeight="1" thickBot="1" x14ac:dyDescent="0.25">
      <c r="B8" s="401"/>
      <c r="C8" s="402"/>
      <c r="D8" s="402"/>
      <c r="E8" s="402"/>
      <c r="F8" s="403"/>
      <c r="G8" s="95"/>
      <c r="H8" s="381"/>
      <c r="I8" s="383"/>
      <c r="J8" s="102"/>
      <c r="K8" s="103" t="s">
        <v>344</v>
      </c>
      <c r="L8" s="104"/>
      <c r="M8" s="386"/>
      <c r="N8" s="388"/>
      <c r="O8" s="98"/>
      <c r="P8" s="401"/>
      <c r="Q8" s="402"/>
      <c r="R8" s="402"/>
      <c r="S8" s="402"/>
      <c r="T8" s="403"/>
    </row>
    <row r="9" spans="2:20" ht="8.25" customHeight="1" x14ac:dyDescent="0.2">
      <c r="B9" s="101"/>
      <c r="C9" s="101"/>
      <c r="D9" s="101"/>
      <c r="E9" s="101"/>
      <c r="F9" s="101"/>
      <c r="G9" s="105"/>
      <c r="H9" s="89"/>
      <c r="I9" s="89"/>
      <c r="J9" s="89"/>
      <c r="K9" s="99"/>
      <c r="L9" s="100"/>
      <c r="M9" s="100"/>
      <c r="N9" s="89"/>
      <c r="O9" s="105"/>
      <c r="P9" s="101"/>
      <c r="Q9" s="101"/>
      <c r="R9" s="101"/>
      <c r="S9" s="101"/>
      <c r="T9" s="101"/>
    </row>
    <row r="10" spans="2:20" ht="8.25" customHeight="1" x14ac:dyDescent="0.2"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8"/>
      <c r="M10" s="108"/>
      <c r="N10" s="108"/>
      <c r="O10" s="108"/>
      <c r="P10" s="108"/>
      <c r="Q10" s="108"/>
      <c r="R10" s="108"/>
      <c r="S10" s="108"/>
    </row>
    <row r="11" spans="2:20" s="86" customFormat="1" ht="15.75" customHeight="1" thickBot="1" x14ac:dyDescent="0.25">
      <c r="B11" s="416" t="s">
        <v>353</v>
      </c>
      <c r="C11" s="394"/>
      <c r="D11" s="394"/>
      <c r="E11" s="394"/>
      <c r="F11" s="393" t="s">
        <v>346</v>
      </c>
      <c r="G11" s="393"/>
      <c r="H11" s="393"/>
      <c r="I11" s="393"/>
      <c r="J11" s="393"/>
      <c r="K11" s="394" t="s">
        <v>229</v>
      </c>
      <c r="L11" s="394"/>
      <c r="M11" s="394"/>
      <c r="N11" s="394"/>
      <c r="O11" s="394"/>
      <c r="P11" s="394"/>
      <c r="Q11" s="395" t="s">
        <v>347</v>
      </c>
      <c r="R11" s="396"/>
      <c r="S11" s="396"/>
      <c r="T11" s="397"/>
    </row>
    <row r="12" spans="2:20" ht="15.75" hidden="1" customHeight="1" thickBot="1" x14ac:dyDescent="0.25">
      <c r="B12" s="87"/>
      <c r="C12" s="88"/>
      <c r="D12" s="88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90"/>
      <c r="T12" s="90"/>
    </row>
    <row r="13" spans="2:20" ht="15.75" customHeight="1" x14ac:dyDescent="0.2">
      <c r="B13" s="371" t="s">
        <v>341</v>
      </c>
      <c r="C13" s="372"/>
      <c r="D13" s="372"/>
      <c r="E13" s="372"/>
      <c r="F13" s="373"/>
      <c r="G13" s="92" t="s">
        <v>342</v>
      </c>
      <c r="H13" s="374" t="s">
        <v>343</v>
      </c>
      <c r="I13" s="375"/>
      <c r="J13" s="375"/>
      <c r="K13" s="375"/>
      <c r="L13" s="375"/>
      <c r="M13" s="375"/>
      <c r="N13" s="376"/>
      <c r="O13" s="94" t="s">
        <v>342</v>
      </c>
      <c r="P13" s="371" t="s">
        <v>341</v>
      </c>
      <c r="Q13" s="372"/>
      <c r="R13" s="372"/>
      <c r="S13" s="372"/>
      <c r="T13" s="373"/>
    </row>
    <row r="14" spans="2:20" ht="15.75" customHeight="1" x14ac:dyDescent="0.2">
      <c r="B14" s="377" t="s">
        <v>355</v>
      </c>
      <c r="C14" s="378"/>
      <c r="D14" s="378"/>
      <c r="E14" s="378"/>
      <c r="F14" s="379"/>
      <c r="G14" s="95"/>
      <c r="H14" s="374" t="s">
        <v>348</v>
      </c>
      <c r="I14" s="375"/>
      <c r="J14" s="93"/>
      <c r="K14" s="96" t="s">
        <v>344</v>
      </c>
      <c r="L14" s="97"/>
      <c r="M14" s="384"/>
      <c r="N14" s="376" t="s">
        <v>348</v>
      </c>
      <c r="O14" s="98"/>
      <c r="P14" s="377" t="s">
        <v>356</v>
      </c>
      <c r="Q14" s="378"/>
      <c r="R14" s="378"/>
      <c r="S14" s="378"/>
      <c r="T14" s="379"/>
    </row>
    <row r="15" spans="2:20" ht="15.75" customHeight="1" x14ac:dyDescent="0.2">
      <c r="B15" s="389" t="str">
        <f>決勝リーグ!B38</f>
        <v>三笘</v>
      </c>
      <c r="C15" s="390"/>
      <c r="D15" s="390"/>
      <c r="E15" s="390"/>
      <c r="F15" s="391"/>
      <c r="G15" s="95"/>
      <c r="H15" s="380"/>
      <c r="I15" s="382"/>
      <c r="J15" s="89"/>
      <c r="K15" s="99" t="s">
        <v>344</v>
      </c>
      <c r="L15" s="100"/>
      <c r="M15" s="385"/>
      <c r="N15" s="387"/>
      <c r="O15" s="98"/>
      <c r="P15" s="389" t="str">
        <f>決勝リーグ!B43</f>
        <v>羽田</v>
      </c>
      <c r="Q15" s="390"/>
      <c r="R15" s="390"/>
      <c r="S15" s="390"/>
      <c r="T15" s="391"/>
    </row>
    <row r="16" spans="2:20" ht="15.75" customHeight="1" x14ac:dyDescent="0.2">
      <c r="B16" s="389"/>
      <c r="C16" s="390"/>
      <c r="D16" s="390"/>
      <c r="E16" s="390"/>
      <c r="F16" s="391"/>
      <c r="G16" s="95"/>
      <c r="H16" s="380"/>
      <c r="I16" s="382"/>
      <c r="J16" s="89"/>
      <c r="K16" s="99" t="s">
        <v>344</v>
      </c>
      <c r="L16" s="100"/>
      <c r="M16" s="385"/>
      <c r="N16" s="387"/>
      <c r="O16" s="98"/>
      <c r="P16" s="389"/>
      <c r="Q16" s="390"/>
      <c r="R16" s="390"/>
      <c r="S16" s="390"/>
      <c r="T16" s="391"/>
    </row>
    <row r="17" spans="2:20" ht="15.75" customHeight="1" x14ac:dyDescent="0.2">
      <c r="B17" s="398" t="str">
        <f>決勝リーグ!B41</f>
        <v>（香川西）</v>
      </c>
      <c r="C17" s="399"/>
      <c r="D17" s="399"/>
      <c r="E17" s="399"/>
      <c r="F17" s="400"/>
      <c r="G17" s="95"/>
      <c r="H17" s="380"/>
      <c r="I17" s="382"/>
      <c r="J17" s="89"/>
      <c r="K17" s="99" t="s">
        <v>344</v>
      </c>
      <c r="L17" s="100"/>
      <c r="M17" s="385"/>
      <c r="N17" s="387"/>
      <c r="O17" s="98"/>
      <c r="P17" s="398" t="str">
        <f>決勝リーグ!B46</f>
        <v>（高中央）</v>
      </c>
      <c r="Q17" s="399"/>
      <c r="R17" s="399"/>
      <c r="S17" s="399"/>
      <c r="T17" s="400"/>
    </row>
    <row r="18" spans="2:20" ht="15.75" customHeight="1" thickBot="1" x14ac:dyDescent="0.25">
      <c r="B18" s="401"/>
      <c r="C18" s="402"/>
      <c r="D18" s="402"/>
      <c r="E18" s="402"/>
      <c r="F18" s="403"/>
      <c r="G18" s="95"/>
      <c r="H18" s="381"/>
      <c r="I18" s="383"/>
      <c r="J18" s="102"/>
      <c r="K18" s="103" t="s">
        <v>344</v>
      </c>
      <c r="L18" s="104"/>
      <c r="M18" s="386"/>
      <c r="N18" s="388"/>
      <c r="O18" s="98"/>
      <c r="P18" s="401"/>
      <c r="Q18" s="402"/>
      <c r="R18" s="402"/>
      <c r="S18" s="402"/>
      <c r="T18" s="403"/>
    </row>
    <row r="19" spans="2:20" ht="8.25" customHeight="1" x14ac:dyDescent="0.2">
      <c r="B19" s="101"/>
      <c r="C19" s="101"/>
      <c r="D19" s="101"/>
      <c r="E19" s="101"/>
      <c r="F19" s="101"/>
      <c r="G19" s="105"/>
      <c r="H19" s="89"/>
      <c r="I19" s="89"/>
      <c r="J19" s="89"/>
      <c r="K19" s="99"/>
      <c r="L19" s="100"/>
      <c r="M19" s="100"/>
      <c r="N19" s="89"/>
      <c r="O19" s="105"/>
      <c r="P19" s="101"/>
      <c r="Q19" s="101"/>
      <c r="R19" s="101"/>
      <c r="S19" s="101"/>
      <c r="T19" s="101"/>
    </row>
    <row r="20" spans="2:20" ht="8.25" customHeight="1" x14ac:dyDescent="0.2"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108"/>
      <c r="N20" s="108"/>
      <c r="O20" s="108"/>
      <c r="P20" s="108"/>
      <c r="Q20" s="108"/>
      <c r="R20" s="108"/>
      <c r="S20" s="108"/>
    </row>
    <row r="21" spans="2:20" s="86" customFormat="1" ht="15.75" customHeight="1" thickBot="1" x14ac:dyDescent="0.25">
      <c r="B21" s="416" t="s">
        <v>353</v>
      </c>
      <c r="C21" s="394"/>
      <c r="D21" s="394"/>
      <c r="E21" s="394"/>
      <c r="F21" s="393" t="s">
        <v>346</v>
      </c>
      <c r="G21" s="393"/>
      <c r="H21" s="393"/>
      <c r="I21" s="393"/>
      <c r="J21" s="393"/>
      <c r="K21" s="394" t="s">
        <v>229</v>
      </c>
      <c r="L21" s="394"/>
      <c r="M21" s="394"/>
      <c r="N21" s="394"/>
      <c r="O21" s="394"/>
      <c r="P21" s="394"/>
      <c r="Q21" s="395" t="s">
        <v>347</v>
      </c>
      <c r="R21" s="396"/>
      <c r="S21" s="396"/>
      <c r="T21" s="397"/>
    </row>
    <row r="22" spans="2:20" ht="15.75" hidden="1" customHeight="1" thickBot="1" x14ac:dyDescent="0.25">
      <c r="B22" s="87"/>
      <c r="C22" s="88"/>
      <c r="D22" s="88"/>
      <c r="E22" s="88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90"/>
      <c r="T22" s="90"/>
    </row>
    <row r="23" spans="2:20" ht="15.75" customHeight="1" x14ac:dyDescent="0.2">
      <c r="B23" s="371" t="s">
        <v>341</v>
      </c>
      <c r="C23" s="372"/>
      <c r="D23" s="372"/>
      <c r="E23" s="372"/>
      <c r="F23" s="373"/>
      <c r="G23" s="92" t="s">
        <v>342</v>
      </c>
      <c r="H23" s="374" t="s">
        <v>343</v>
      </c>
      <c r="I23" s="375"/>
      <c r="J23" s="375"/>
      <c r="K23" s="375"/>
      <c r="L23" s="375"/>
      <c r="M23" s="375"/>
      <c r="N23" s="376"/>
      <c r="O23" s="94" t="s">
        <v>342</v>
      </c>
      <c r="P23" s="371" t="s">
        <v>341</v>
      </c>
      <c r="Q23" s="372"/>
      <c r="R23" s="372"/>
      <c r="S23" s="372"/>
      <c r="T23" s="373"/>
    </row>
    <row r="24" spans="2:20" ht="15.75" customHeight="1" x14ac:dyDescent="0.2">
      <c r="B24" s="377" t="s">
        <v>354</v>
      </c>
      <c r="C24" s="378"/>
      <c r="D24" s="378"/>
      <c r="E24" s="378"/>
      <c r="F24" s="379"/>
      <c r="G24" s="95"/>
      <c r="H24" s="374" t="s">
        <v>348</v>
      </c>
      <c r="I24" s="375"/>
      <c r="J24" s="93"/>
      <c r="K24" s="96" t="s">
        <v>344</v>
      </c>
      <c r="L24" s="97"/>
      <c r="M24" s="384"/>
      <c r="N24" s="376" t="s">
        <v>348</v>
      </c>
      <c r="O24" s="98"/>
      <c r="P24" s="377" t="s">
        <v>356</v>
      </c>
      <c r="Q24" s="378"/>
      <c r="R24" s="378"/>
      <c r="S24" s="378"/>
      <c r="T24" s="379"/>
    </row>
    <row r="25" spans="2:20" ht="15.75" customHeight="1" x14ac:dyDescent="0.2">
      <c r="B25" s="389" t="str">
        <f>B5</f>
        <v>佐柄</v>
      </c>
      <c r="C25" s="390"/>
      <c r="D25" s="390"/>
      <c r="E25" s="390"/>
      <c r="F25" s="391"/>
      <c r="G25" s="95"/>
      <c r="H25" s="380"/>
      <c r="I25" s="382"/>
      <c r="J25" s="89"/>
      <c r="K25" s="99" t="s">
        <v>344</v>
      </c>
      <c r="L25" s="100"/>
      <c r="M25" s="385"/>
      <c r="N25" s="387"/>
      <c r="O25" s="98"/>
      <c r="P25" s="389" t="str">
        <f>P15</f>
        <v>羽田</v>
      </c>
      <c r="Q25" s="390"/>
      <c r="R25" s="390"/>
      <c r="S25" s="390"/>
      <c r="T25" s="391"/>
    </row>
    <row r="26" spans="2:20" ht="15.75" customHeight="1" x14ac:dyDescent="0.2">
      <c r="B26" s="389"/>
      <c r="C26" s="390"/>
      <c r="D26" s="390"/>
      <c r="E26" s="390"/>
      <c r="F26" s="391"/>
      <c r="G26" s="95"/>
      <c r="H26" s="380"/>
      <c r="I26" s="382"/>
      <c r="J26" s="89"/>
      <c r="K26" s="99" t="s">
        <v>344</v>
      </c>
      <c r="L26" s="100"/>
      <c r="M26" s="385"/>
      <c r="N26" s="387"/>
      <c r="O26" s="98"/>
      <c r="P26" s="389"/>
      <c r="Q26" s="390"/>
      <c r="R26" s="390"/>
      <c r="S26" s="390"/>
      <c r="T26" s="391"/>
    </row>
    <row r="27" spans="2:20" ht="15.75" customHeight="1" x14ac:dyDescent="0.2">
      <c r="B27" s="398" t="str">
        <f>B7</f>
        <v>（尽誠）</v>
      </c>
      <c r="C27" s="399"/>
      <c r="D27" s="399"/>
      <c r="E27" s="399"/>
      <c r="F27" s="400"/>
      <c r="G27" s="95"/>
      <c r="H27" s="380"/>
      <c r="I27" s="382"/>
      <c r="J27" s="89"/>
      <c r="K27" s="99" t="s">
        <v>344</v>
      </c>
      <c r="L27" s="100"/>
      <c r="M27" s="385"/>
      <c r="N27" s="387"/>
      <c r="O27" s="98"/>
      <c r="P27" s="398" t="str">
        <f>P17</f>
        <v>（高中央）</v>
      </c>
      <c r="Q27" s="399"/>
      <c r="R27" s="399"/>
      <c r="S27" s="399"/>
      <c r="T27" s="400"/>
    </row>
    <row r="28" spans="2:20" ht="15.75" customHeight="1" thickBot="1" x14ac:dyDescent="0.25">
      <c r="B28" s="401"/>
      <c r="C28" s="402"/>
      <c r="D28" s="402"/>
      <c r="E28" s="402"/>
      <c r="F28" s="403"/>
      <c r="G28" s="95"/>
      <c r="H28" s="381"/>
      <c r="I28" s="383"/>
      <c r="J28" s="102"/>
      <c r="K28" s="103" t="s">
        <v>344</v>
      </c>
      <c r="L28" s="104"/>
      <c r="M28" s="386"/>
      <c r="N28" s="388"/>
      <c r="O28" s="98"/>
      <c r="P28" s="401"/>
      <c r="Q28" s="402"/>
      <c r="R28" s="402"/>
      <c r="S28" s="402"/>
      <c r="T28" s="403"/>
    </row>
    <row r="29" spans="2:20" ht="8.25" customHeight="1" x14ac:dyDescent="0.2">
      <c r="B29" s="101"/>
      <c r="C29" s="101"/>
      <c r="D29" s="101"/>
      <c r="E29" s="101"/>
      <c r="F29" s="101"/>
      <c r="G29" s="105"/>
      <c r="H29" s="89"/>
      <c r="I29" s="89"/>
      <c r="J29" s="89"/>
      <c r="K29" s="99"/>
      <c r="L29" s="100"/>
      <c r="M29" s="100"/>
      <c r="N29" s="89"/>
      <c r="O29" s="105"/>
      <c r="P29" s="101"/>
      <c r="Q29" s="101"/>
      <c r="R29" s="101"/>
      <c r="S29" s="101"/>
      <c r="T29" s="101"/>
    </row>
    <row r="30" spans="2:20" ht="8.25" customHeight="1" x14ac:dyDescent="0.2"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108"/>
      <c r="N30" s="108"/>
      <c r="O30" s="108"/>
      <c r="P30" s="108"/>
      <c r="Q30" s="108"/>
      <c r="R30" s="108"/>
      <c r="S30" s="108"/>
    </row>
    <row r="31" spans="2:20" s="86" customFormat="1" ht="15.75" customHeight="1" thickBot="1" x14ac:dyDescent="0.25">
      <c r="B31" s="416" t="s">
        <v>353</v>
      </c>
      <c r="C31" s="394"/>
      <c r="D31" s="394"/>
      <c r="E31" s="394"/>
      <c r="F31" s="393" t="s">
        <v>346</v>
      </c>
      <c r="G31" s="393"/>
      <c r="H31" s="393"/>
      <c r="I31" s="393"/>
      <c r="J31" s="393"/>
      <c r="K31" s="394" t="s">
        <v>229</v>
      </c>
      <c r="L31" s="394"/>
      <c r="M31" s="394"/>
      <c r="N31" s="394"/>
      <c r="O31" s="394"/>
      <c r="P31" s="394"/>
      <c r="Q31" s="395" t="s">
        <v>347</v>
      </c>
      <c r="R31" s="396"/>
      <c r="S31" s="396"/>
      <c r="T31" s="397"/>
    </row>
    <row r="32" spans="2:20" ht="15.75" hidden="1" customHeight="1" thickBot="1" x14ac:dyDescent="0.25">
      <c r="B32" s="87"/>
      <c r="C32" s="88"/>
      <c r="D32" s="88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90"/>
      <c r="S32" s="90"/>
      <c r="T32" s="90"/>
    </row>
    <row r="33" spans="2:20" ht="15.75" customHeight="1" x14ac:dyDescent="0.2">
      <c r="B33" s="371" t="s">
        <v>341</v>
      </c>
      <c r="C33" s="372"/>
      <c r="D33" s="372"/>
      <c r="E33" s="372"/>
      <c r="F33" s="373"/>
      <c r="G33" s="92" t="s">
        <v>342</v>
      </c>
      <c r="H33" s="374" t="s">
        <v>343</v>
      </c>
      <c r="I33" s="375"/>
      <c r="J33" s="375"/>
      <c r="K33" s="375"/>
      <c r="L33" s="375"/>
      <c r="M33" s="375"/>
      <c r="N33" s="376"/>
      <c r="O33" s="94" t="s">
        <v>342</v>
      </c>
      <c r="P33" s="371" t="s">
        <v>341</v>
      </c>
      <c r="Q33" s="372"/>
      <c r="R33" s="372"/>
      <c r="S33" s="372"/>
      <c r="T33" s="373"/>
    </row>
    <row r="34" spans="2:20" ht="15.75" customHeight="1" x14ac:dyDescent="0.2">
      <c r="B34" s="377" t="s">
        <v>355</v>
      </c>
      <c r="C34" s="378"/>
      <c r="D34" s="378"/>
      <c r="E34" s="378"/>
      <c r="F34" s="379"/>
      <c r="G34" s="95"/>
      <c r="H34" s="374" t="s">
        <v>348</v>
      </c>
      <c r="I34" s="375"/>
      <c r="J34" s="93"/>
      <c r="K34" s="96" t="s">
        <v>344</v>
      </c>
      <c r="L34" s="97"/>
      <c r="M34" s="384"/>
      <c r="N34" s="376" t="s">
        <v>348</v>
      </c>
      <c r="O34" s="98"/>
      <c r="P34" s="377" t="s">
        <v>233</v>
      </c>
      <c r="Q34" s="378"/>
      <c r="R34" s="378"/>
      <c r="S34" s="378"/>
      <c r="T34" s="379"/>
    </row>
    <row r="35" spans="2:20" ht="15.75" customHeight="1" x14ac:dyDescent="0.2">
      <c r="B35" s="389" t="str">
        <f>B15</f>
        <v>三笘</v>
      </c>
      <c r="C35" s="390"/>
      <c r="D35" s="390"/>
      <c r="E35" s="390"/>
      <c r="F35" s="391"/>
      <c r="G35" s="95"/>
      <c r="H35" s="380"/>
      <c r="I35" s="382"/>
      <c r="J35" s="89"/>
      <c r="K35" s="99" t="s">
        <v>344</v>
      </c>
      <c r="L35" s="100"/>
      <c r="M35" s="385"/>
      <c r="N35" s="387"/>
      <c r="O35" s="98"/>
      <c r="P35" s="389" t="str">
        <f>P5</f>
        <v>伊藤百</v>
      </c>
      <c r="Q35" s="390"/>
      <c r="R35" s="390"/>
      <c r="S35" s="390"/>
      <c r="T35" s="391"/>
    </row>
    <row r="36" spans="2:20" ht="15.75" customHeight="1" x14ac:dyDescent="0.2">
      <c r="B36" s="389"/>
      <c r="C36" s="390"/>
      <c r="D36" s="390"/>
      <c r="E36" s="390"/>
      <c r="F36" s="391"/>
      <c r="G36" s="95"/>
      <c r="H36" s="380"/>
      <c r="I36" s="382"/>
      <c r="J36" s="89"/>
      <c r="K36" s="99" t="s">
        <v>344</v>
      </c>
      <c r="L36" s="100"/>
      <c r="M36" s="385"/>
      <c r="N36" s="387"/>
      <c r="O36" s="98"/>
      <c r="P36" s="389"/>
      <c r="Q36" s="390"/>
      <c r="R36" s="390"/>
      <c r="S36" s="390"/>
      <c r="T36" s="391"/>
    </row>
    <row r="37" spans="2:20" ht="15.75" customHeight="1" x14ac:dyDescent="0.2">
      <c r="B37" s="398" t="str">
        <f>B17</f>
        <v>（香川西）</v>
      </c>
      <c r="C37" s="399"/>
      <c r="D37" s="399"/>
      <c r="E37" s="399"/>
      <c r="F37" s="400"/>
      <c r="G37" s="95"/>
      <c r="H37" s="380"/>
      <c r="I37" s="382"/>
      <c r="J37" s="89"/>
      <c r="K37" s="99" t="s">
        <v>344</v>
      </c>
      <c r="L37" s="100"/>
      <c r="M37" s="385"/>
      <c r="N37" s="387"/>
      <c r="O37" s="98"/>
      <c r="P37" s="398" t="str">
        <f>P7</f>
        <v>（ヴィスポ）</v>
      </c>
      <c r="Q37" s="399"/>
      <c r="R37" s="399"/>
      <c r="S37" s="399"/>
      <c r="T37" s="400"/>
    </row>
    <row r="38" spans="2:20" ht="15.75" customHeight="1" thickBot="1" x14ac:dyDescent="0.25">
      <c r="B38" s="401"/>
      <c r="C38" s="402"/>
      <c r="D38" s="402"/>
      <c r="E38" s="402"/>
      <c r="F38" s="403"/>
      <c r="G38" s="95"/>
      <c r="H38" s="381"/>
      <c r="I38" s="383"/>
      <c r="J38" s="102"/>
      <c r="K38" s="103" t="s">
        <v>344</v>
      </c>
      <c r="L38" s="104"/>
      <c r="M38" s="386"/>
      <c r="N38" s="388"/>
      <c r="O38" s="98"/>
      <c r="P38" s="401"/>
      <c r="Q38" s="402"/>
      <c r="R38" s="402"/>
      <c r="S38" s="402"/>
      <c r="T38" s="403"/>
    </row>
    <row r="39" spans="2:20" ht="8.25" customHeight="1" x14ac:dyDescent="0.2">
      <c r="B39" s="101"/>
      <c r="C39" s="101"/>
      <c r="D39" s="101"/>
      <c r="E39" s="101"/>
      <c r="F39" s="101"/>
      <c r="G39" s="105"/>
      <c r="H39" s="89"/>
      <c r="I39" s="89"/>
      <c r="J39" s="89"/>
      <c r="K39" s="99"/>
      <c r="L39" s="100"/>
      <c r="M39" s="100"/>
      <c r="N39" s="89"/>
      <c r="O39" s="105"/>
      <c r="P39" s="101"/>
      <c r="Q39" s="101"/>
      <c r="R39" s="101"/>
      <c r="S39" s="101"/>
      <c r="T39" s="101"/>
    </row>
    <row r="40" spans="2:20" ht="8.25" customHeight="1" x14ac:dyDescent="0.2"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8"/>
      <c r="M40" s="108"/>
      <c r="N40" s="108"/>
      <c r="O40" s="108"/>
      <c r="P40" s="108"/>
      <c r="Q40" s="108"/>
      <c r="R40" s="108"/>
      <c r="S40" s="108"/>
    </row>
    <row r="41" spans="2:20" s="86" customFormat="1" ht="15.75" customHeight="1" thickBot="1" x14ac:dyDescent="0.25">
      <c r="B41" s="416" t="s">
        <v>353</v>
      </c>
      <c r="C41" s="394"/>
      <c r="D41" s="394"/>
      <c r="E41" s="394"/>
      <c r="F41" s="393" t="s">
        <v>346</v>
      </c>
      <c r="G41" s="393"/>
      <c r="H41" s="393"/>
      <c r="I41" s="393"/>
      <c r="J41" s="393"/>
      <c r="K41" s="394" t="s">
        <v>229</v>
      </c>
      <c r="L41" s="394"/>
      <c r="M41" s="394"/>
      <c r="N41" s="394"/>
      <c r="O41" s="394"/>
      <c r="P41" s="394"/>
      <c r="Q41" s="395" t="s">
        <v>347</v>
      </c>
      <c r="R41" s="396"/>
      <c r="S41" s="396"/>
      <c r="T41" s="397"/>
    </row>
    <row r="42" spans="2:20" ht="15.75" hidden="1" customHeight="1" thickBot="1" x14ac:dyDescent="0.25">
      <c r="B42" s="87"/>
      <c r="C42" s="88"/>
      <c r="D42" s="88"/>
      <c r="E42" s="88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  <c r="S42" s="90"/>
      <c r="T42" s="90"/>
    </row>
    <row r="43" spans="2:20" ht="15.75" customHeight="1" x14ac:dyDescent="0.2">
      <c r="B43" s="371" t="s">
        <v>341</v>
      </c>
      <c r="C43" s="372"/>
      <c r="D43" s="372"/>
      <c r="E43" s="372"/>
      <c r="F43" s="373"/>
      <c r="G43" s="92" t="s">
        <v>342</v>
      </c>
      <c r="H43" s="374" t="s">
        <v>343</v>
      </c>
      <c r="I43" s="375"/>
      <c r="J43" s="375"/>
      <c r="K43" s="375"/>
      <c r="L43" s="375"/>
      <c r="M43" s="375"/>
      <c r="N43" s="376"/>
      <c r="O43" s="94" t="s">
        <v>342</v>
      </c>
      <c r="P43" s="371" t="s">
        <v>341</v>
      </c>
      <c r="Q43" s="372"/>
      <c r="R43" s="372"/>
      <c r="S43" s="372"/>
      <c r="T43" s="373"/>
    </row>
    <row r="44" spans="2:20" ht="15.75" customHeight="1" x14ac:dyDescent="0.2">
      <c r="B44" s="377" t="s">
        <v>354</v>
      </c>
      <c r="C44" s="378"/>
      <c r="D44" s="378"/>
      <c r="E44" s="378"/>
      <c r="F44" s="379"/>
      <c r="G44" s="95"/>
      <c r="H44" s="374" t="s">
        <v>348</v>
      </c>
      <c r="I44" s="375"/>
      <c r="J44" s="93"/>
      <c r="K44" s="96" t="s">
        <v>344</v>
      </c>
      <c r="L44" s="97"/>
      <c r="M44" s="384"/>
      <c r="N44" s="376" t="s">
        <v>348</v>
      </c>
      <c r="O44" s="98"/>
      <c r="P44" s="377" t="s">
        <v>355</v>
      </c>
      <c r="Q44" s="378"/>
      <c r="R44" s="378"/>
      <c r="S44" s="378"/>
      <c r="T44" s="379"/>
    </row>
    <row r="45" spans="2:20" ht="15.75" customHeight="1" x14ac:dyDescent="0.2">
      <c r="B45" s="389" t="str">
        <f>B5</f>
        <v>佐柄</v>
      </c>
      <c r="C45" s="390"/>
      <c r="D45" s="390"/>
      <c r="E45" s="390"/>
      <c r="F45" s="391"/>
      <c r="G45" s="95"/>
      <c r="H45" s="380"/>
      <c r="I45" s="382"/>
      <c r="J45" s="89"/>
      <c r="K45" s="99" t="s">
        <v>344</v>
      </c>
      <c r="L45" s="100"/>
      <c r="M45" s="385"/>
      <c r="N45" s="387"/>
      <c r="O45" s="98"/>
      <c r="P45" s="389" t="str">
        <f>B15</f>
        <v>三笘</v>
      </c>
      <c r="Q45" s="390"/>
      <c r="R45" s="390"/>
      <c r="S45" s="390"/>
      <c r="T45" s="391"/>
    </row>
    <row r="46" spans="2:20" ht="15.75" customHeight="1" x14ac:dyDescent="0.2">
      <c r="B46" s="389"/>
      <c r="C46" s="390"/>
      <c r="D46" s="390"/>
      <c r="E46" s="390"/>
      <c r="F46" s="391"/>
      <c r="G46" s="95"/>
      <c r="H46" s="380"/>
      <c r="I46" s="382"/>
      <c r="J46" s="89"/>
      <c r="K46" s="99" t="s">
        <v>344</v>
      </c>
      <c r="L46" s="100"/>
      <c r="M46" s="385"/>
      <c r="N46" s="387"/>
      <c r="O46" s="98"/>
      <c r="P46" s="389"/>
      <c r="Q46" s="390"/>
      <c r="R46" s="390"/>
      <c r="S46" s="390"/>
      <c r="T46" s="391"/>
    </row>
    <row r="47" spans="2:20" ht="15.75" customHeight="1" x14ac:dyDescent="0.2">
      <c r="B47" s="398" t="str">
        <f>B7</f>
        <v>（尽誠）</v>
      </c>
      <c r="C47" s="399"/>
      <c r="D47" s="399"/>
      <c r="E47" s="399"/>
      <c r="F47" s="400"/>
      <c r="G47" s="95"/>
      <c r="H47" s="380"/>
      <c r="I47" s="382"/>
      <c r="J47" s="89"/>
      <c r="K47" s="99" t="s">
        <v>344</v>
      </c>
      <c r="L47" s="100"/>
      <c r="M47" s="385"/>
      <c r="N47" s="387"/>
      <c r="O47" s="98"/>
      <c r="P47" s="398" t="str">
        <f>B17</f>
        <v>（香川西）</v>
      </c>
      <c r="Q47" s="399"/>
      <c r="R47" s="399"/>
      <c r="S47" s="399"/>
      <c r="T47" s="400"/>
    </row>
    <row r="48" spans="2:20" ht="15.75" customHeight="1" thickBot="1" x14ac:dyDescent="0.25">
      <c r="B48" s="401"/>
      <c r="C48" s="402"/>
      <c r="D48" s="402"/>
      <c r="E48" s="402"/>
      <c r="F48" s="403"/>
      <c r="G48" s="95"/>
      <c r="H48" s="381"/>
      <c r="I48" s="383"/>
      <c r="J48" s="102"/>
      <c r="K48" s="103" t="s">
        <v>344</v>
      </c>
      <c r="L48" s="104"/>
      <c r="M48" s="386"/>
      <c r="N48" s="388"/>
      <c r="O48" s="98"/>
      <c r="P48" s="401"/>
      <c r="Q48" s="402"/>
      <c r="R48" s="402"/>
      <c r="S48" s="402"/>
      <c r="T48" s="403"/>
    </row>
    <row r="49" spans="2:20" ht="8.25" customHeight="1" x14ac:dyDescent="0.2">
      <c r="B49" s="101"/>
      <c r="C49" s="101"/>
      <c r="D49" s="101"/>
      <c r="E49" s="101"/>
      <c r="F49" s="101"/>
      <c r="G49" s="105"/>
      <c r="H49" s="89"/>
      <c r="I49" s="89"/>
      <c r="J49" s="89"/>
      <c r="K49" s="99"/>
      <c r="L49" s="100"/>
      <c r="M49" s="100"/>
      <c r="N49" s="89"/>
      <c r="O49" s="105"/>
      <c r="P49" s="101"/>
      <c r="Q49" s="101"/>
      <c r="R49" s="101"/>
      <c r="S49" s="101"/>
      <c r="T49" s="101"/>
    </row>
    <row r="50" spans="2:20" ht="8.25" customHeight="1" x14ac:dyDescent="0.2">
      <c r="B50" s="106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108"/>
      <c r="N50" s="108"/>
      <c r="O50" s="108"/>
      <c r="P50" s="108"/>
      <c r="Q50" s="108"/>
      <c r="R50" s="108"/>
      <c r="S50" s="108"/>
    </row>
    <row r="51" spans="2:20" s="86" customFormat="1" ht="15.75" customHeight="1" thickBot="1" x14ac:dyDescent="0.25">
      <c r="B51" s="416" t="s">
        <v>353</v>
      </c>
      <c r="C51" s="394"/>
      <c r="D51" s="394"/>
      <c r="E51" s="394"/>
      <c r="F51" s="393" t="s">
        <v>346</v>
      </c>
      <c r="G51" s="393"/>
      <c r="H51" s="393"/>
      <c r="I51" s="393"/>
      <c r="J51" s="393"/>
      <c r="K51" s="394" t="s">
        <v>229</v>
      </c>
      <c r="L51" s="394"/>
      <c r="M51" s="394"/>
      <c r="N51" s="394"/>
      <c r="O51" s="394"/>
      <c r="P51" s="394"/>
      <c r="Q51" s="395" t="s">
        <v>347</v>
      </c>
      <c r="R51" s="396"/>
      <c r="S51" s="396"/>
      <c r="T51" s="397"/>
    </row>
    <row r="52" spans="2:20" ht="15.75" hidden="1" customHeight="1" thickBot="1" x14ac:dyDescent="0.25">
      <c r="B52" s="87"/>
      <c r="C52" s="88"/>
      <c r="D52" s="88"/>
      <c r="E52" s="88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90"/>
      <c r="S52" s="90"/>
      <c r="T52" s="90"/>
    </row>
    <row r="53" spans="2:20" ht="15.75" customHeight="1" x14ac:dyDescent="0.2">
      <c r="B53" s="371" t="s">
        <v>341</v>
      </c>
      <c r="C53" s="372"/>
      <c r="D53" s="372"/>
      <c r="E53" s="372"/>
      <c r="F53" s="373"/>
      <c r="G53" s="92" t="s">
        <v>342</v>
      </c>
      <c r="H53" s="374" t="s">
        <v>343</v>
      </c>
      <c r="I53" s="375"/>
      <c r="J53" s="375"/>
      <c r="K53" s="375"/>
      <c r="L53" s="375"/>
      <c r="M53" s="375"/>
      <c r="N53" s="376"/>
      <c r="O53" s="94" t="s">
        <v>342</v>
      </c>
      <c r="P53" s="371" t="s">
        <v>341</v>
      </c>
      <c r="Q53" s="372"/>
      <c r="R53" s="372"/>
      <c r="S53" s="372"/>
      <c r="T53" s="373"/>
    </row>
    <row r="54" spans="2:20" ht="15.75" customHeight="1" x14ac:dyDescent="0.2">
      <c r="B54" s="377" t="s">
        <v>356</v>
      </c>
      <c r="C54" s="378"/>
      <c r="D54" s="378"/>
      <c r="E54" s="378"/>
      <c r="F54" s="379"/>
      <c r="G54" s="95"/>
      <c r="H54" s="374" t="s">
        <v>348</v>
      </c>
      <c r="I54" s="375"/>
      <c r="J54" s="93"/>
      <c r="K54" s="96" t="s">
        <v>344</v>
      </c>
      <c r="L54" s="97"/>
      <c r="M54" s="384"/>
      <c r="N54" s="376" t="s">
        <v>348</v>
      </c>
      <c r="O54" s="98"/>
      <c r="P54" s="377" t="s">
        <v>233</v>
      </c>
      <c r="Q54" s="378"/>
      <c r="R54" s="378"/>
      <c r="S54" s="378"/>
      <c r="T54" s="379"/>
    </row>
    <row r="55" spans="2:20" ht="15.75" customHeight="1" x14ac:dyDescent="0.2">
      <c r="B55" s="389" t="str">
        <f>P15</f>
        <v>羽田</v>
      </c>
      <c r="C55" s="390"/>
      <c r="D55" s="390"/>
      <c r="E55" s="390"/>
      <c r="F55" s="391"/>
      <c r="G55" s="95"/>
      <c r="H55" s="380"/>
      <c r="I55" s="382"/>
      <c r="J55" s="89"/>
      <c r="K55" s="99" t="s">
        <v>344</v>
      </c>
      <c r="L55" s="100"/>
      <c r="M55" s="385"/>
      <c r="N55" s="387"/>
      <c r="O55" s="98"/>
      <c r="P55" s="389" t="str">
        <f>P5</f>
        <v>伊藤百</v>
      </c>
      <c r="Q55" s="390"/>
      <c r="R55" s="390"/>
      <c r="S55" s="390"/>
      <c r="T55" s="391"/>
    </row>
    <row r="56" spans="2:20" ht="15.75" customHeight="1" x14ac:dyDescent="0.2">
      <c r="B56" s="389"/>
      <c r="C56" s="390"/>
      <c r="D56" s="390"/>
      <c r="E56" s="390"/>
      <c r="F56" s="391"/>
      <c r="G56" s="95"/>
      <c r="H56" s="380"/>
      <c r="I56" s="382"/>
      <c r="J56" s="89"/>
      <c r="K56" s="99" t="s">
        <v>344</v>
      </c>
      <c r="L56" s="100"/>
      <c r="M56" s="385"/>
      <c r="N56" s="387"/>
      <c r="O56" s="98"/>
      <c r="P56" s="389"/>
      <c r="Q56" s="390"/>
      <c r="R56" s="390"/>
      <c r="S56" s="390"/>
      <c r="T56" s="391"/>
    </row>
    <row r="57" spans="2:20" ht="15.75" customHeight="1" x14ac:dyDescent="0.2">
      <c r="B57" s="398" t="str">
        <f>P17</f>
        <v>（高中央）</v>
      </c>
      <c r="C57" s="399"/>
      <c r="D57" s="399"/>
      <c r="E57" s="399"/>
      <c r="F57" s="400"/>
      <c r="G57" s="95"/>
      <c r="H57" s="380"/>
      <c r="I57" s="382"/>
      <c r="J57" s="89"/>
      <c r="K57" s="99" t="s">
        <v>344</v>
      </c>
      <c r="L57" s="100"/>
      <c r="M57" s="385"/>
      <c r="N57" s="387"/>
      <c r="O57" s="98"/>
      <c r="P57" s="398" t="str">
        <f>P7</f>
        <v>（ヴィスポ）</v>
      </c>
      <c r="Q57" s="399"/>
      <c r="R57" s="399"/>
      <c r="S57" s="399"/>
      <c r="T57" s="400"/>
    </row>
    <row r="58" spans="2:20" ht="15.75" customHeight="1" thickBot="1" x14ac:dyDescent="0.25">
      <c r="B58" s="401"/>
      <c r="C58" s="402"/>
      <c r="D58" s="402"/>
      <c r="E58" s="402"/>
      <c r="F58" s="403"/>
      <c r="G58" s="95"/>
      <c r="H58" s="381"/>
      <c r="I58" s="383"/>
      <c r="J58" s="102"/>
      <c r="K58" s="103" t="s">
        <v>344</v>
      </c>
      <c r="L58" s="104"/>
      <c r="M58" s="386"/>
      <c r="N58" s="388"/>
      <c r="O58" s="98"/>
      <c r="P58" s="401"/>
      <c r="Q58" s="402"/>
      <c r="R58" s="402"/>
      <c r="S58" s="402"/>
      <c r="T58" s="403"/>
    </row>
    <row r="59" spans="2:20" ht="8.25" customHeight="1" x14ac:dyDescent="0.2">
      <c r="B59" s="101"/>
      <c r="C59" s="101"/>
      <c r="D59" s="101"/>
      <c r="E59" s="101"/>
      <c r="F59" s="101"/>
      <c r="G59" s="109"/>
      <c r="H59" s="102"/>
      <c r="I59" s="102"/>
      <c r="J59" s="102"/>
      <c r="K59" s="103"/>
      <c r="L59" s="104"/>
      <c r="M59" s="104"/>
      <c r="N59" s="102"/>
      <c r="O59" s="109"/>
      <c r="P59" s="101"/>
      <c r="Q59" s="101"/>
      <c r="R59" s="101"/>
      <c r="S59" s="101"/>
      <c r="T59" s="101"/>
    </row>
    <row r="60" spans="2:20" s="86" customFormat="1" ht="20.25" customHeight="1" x14ac:dyDescent="0.2">
      <c r="B60" s="416" t="s">
        <v>353</v>
      </c>
      <c r="C60" s="394"/>
      <c r="D60" s="394"/>
      <c r="E60" s="394"/>
      <c r="F60" s="393" t="s">
        <v>346</v>
      </c>
      <c r="G60" s="393"/>
      <c r="H60" s="393"/>
      <c r="I60" s="393"/>
      <c r="J60" s="393"/>
      <c r="K60" s="393" t="s">
        <v>349</v>
      </c>
      <c r="L60" s="393"/>
      <c r="M60" s="393"/>
      <c r="N60" s="393"/>
      <c r="O60" s="393"/>
      <c r="P60" s="393"/>
      <c r="Q60" s="395" t="s">
        <v>350</v>
      </c>
      <c r="R60" s="396"/>
      <c r="S60" s="396"/>
      <c r="T60" s="397"/>
    </row>
    <row r="61" spans="2:20" ht="20.25" customHeight="1" thickBot="1" x14ac:dyDescent="0.25">
      <c r="B61" s="87"/>
      <c r="C61" s="88"/>
      <c r="D61" s="88"/>
      <c r="E61" s="88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90"/>
      <c r="S61" s="90"/>
      <c r="T61" s="90"/>
    </row>
    <row r="62" spans="2:20" ht="20.25" customHeight="1" x14ac:dyDescent="0.2">
      <c r="B62" s="371" t="s">
        <v>341</v>
      </c>
      <c r="C62" s="372"/>
      <c r="D62" s="372"/>
      <c r="E62" s="372"/>
      <c r="F62" s="373"/>
      <c r="G62" s="92" t="s">
        <v>342</v>
      </c>
      <c r="H62" s="374" t="s">
        <v>343</v>
      </c>
      <c r="I62" s="375"/>
      <c r="J62" s="375"/>
      <c r="K62" s="375"/>
      <c r="L62" s="375"/>
      <c r="M62" s="375"/>
      <c r="N62" s="376"/>
      <c r="O62" s="94" t="s">
        <v>342</v>
      </c>
      <c r="P62" s="371" t="s">
        <v>341</v>
      </c>
      <c r="Q62" s="372"/>
      <c r="R62" s="372"/>
      <c r="S62" s="372"/>
      <c r="T62" s="373"/>
    </row>
    <row r="63" spans="2:20" ht="20.25" customHeight="1" x14ac:dyDescent="0.2">
      <c r="B63" s="377"/>
      <c r="C63" s="378"/>
      <c r="D63" s="378"/>
      <c r="E63" s="378"/>
      <c r="F63" s="379"/>
      <c r="G63" s="95"/>
      <c r="H63" s="374" t="s">
        <v>351</v>
      </c>
      <c r="I63" s="375"/>
      <c r="J63" s="93"/>
      <c r="K63" s="96" t="s">
        <v>344</v>
      </c>
      <c r="L63" s="97"/>
      <c r="M63" s="384"/>
      <c r="N63" s="376" t="s">
        <v>351</v>
      </c>
      <c r="O63" s="98"/>
      <c r="P63" s="377"/>
      <c r="Q63" s="378"/>
      <c r="R63" s="378"/>
      <c r="S63" s="378"/>
      <c r="T63" s="379"/>
    </row>
    <row r="64" spans="2:20" ht="20.25" customHeight="1" x14ac:dyDescent="0.2">
      <c r="B64" s="404"/>
      <c r="C64" s="405"/>
      <c r="D64" s="405"/>
      <c r="E64" s="405"/>
      <c r="F64" s="406"/>
      <c r="G64" s="95"/>
      <c r="H64" s="380"/>
      <c r="I64" s="382"/>
      <c r="J64" s="89"/>
      <c r="K64" s="99" t="s">
        <v>344</v>
      </c>
      <c r="L64" s="100"/>
      <c r="M64" s="385"/>
      <c r="N64" s="387"/>
      <c r="O64" s="98"/>
      <c r="P64" s="413"/>
      <c r="Q64" s="414"/>
      <c r="R64" s="414"/>
      <c r="S64" s="414"/>
      <c r="T64" s="415"/>
    </row>
    <row r="65" spans="2:20" ht="20.25" customHeight="1" x14ac:dyDescent="0.2">
      <c r="B65" s="404"/>
      <c r="C65" s="405"/>
      <c r="D65" s="405"/>
      <c r="E65" s="405"/>
      <c r="F65" s="406"/>
      <c r="G65" s="95"/>
      <c r="H65" s="380"/>
      <c r="I65" s="382"/>
      <c r="J65" s="89"/>
      <c r="K65" s="99" t="s">
        <v>344</v>
      </c>
      <c r="L65" s="100"/>
      <c r="M65" s="385"/>
      <c r="N65" s="387"/>
      <c r="O65" s="98"/>
      <c r="P65" s="413"/>
      <c r="Q65" s="414"/>
      <c r="R65" s="414"/>
      <c r="S65" s="414"/>
      <c r="T65" s="415"/>
    </row>
    <row r="66" spans="2:20" ht="20.25" customHeight="1" x14ac:dyDescent="0.2">
      <c r="B66" s="407" t="s">
        <v>352</v>
      </c>
      <c r="C66" s="408"/>
      <c r="D66" s="408"/>
      <c r="E66" s="408"/>
      <c r="F66" s="409"/>
      <c r="G66" s="95"/>
      <c r="H66" s="380"/>
      <c r="I66" s="382"/>
      <c r="J66" s="89"/>
      <c r="K66" s="99" t="s">
        <v>344</v>
      </c>
      <c r="L66" s="100"/>
      <c r="M66" s="385"/>
      <c r="N66" s="387"/>
      <c r="O66" s="98"/>
      <c r="P66" s="407" t="s">
        <v>352</v>
      </c>
      <c r="Q66" s="408"/>
      <c r="R66" s="408"/>
      <c r="S66" s="408"/>
      <c r="T66" s="409"/>
    </row>
    <row r="67" spans="2:20" ht="20.25" customHeight="1" thickBot="1" x14ac:dyDescent="0.25">
      <c r="B67" s="410"/>
      <c r="C67" s="411"/>
      <c r="D67" s="411"/>
      <c r="E67" s="411"/>
      <c r="F67" s="412"/>
      <c r="G67" s="95"/>
      <c r="H67" s="381"/>
      <c r="I67" s="383"/>
      <c r="J67" s="102"/>
      <c r="K67" s="103" t="s">
        <v>344</v>
      </c>
      <c r="L67" s="104"/>
      <c r="M67" s="386"/>
      <c r="N67" s="388"/>
      <c r="O67" s="98"/>
      <c r="P67" s="410"/>
      <c r="Q67" s="411"/>
      <c r="R67" s="411"/>
      <c r="S67" s="411"/>
      <c r="T67" s="412"/>
    </row>
    <row r="68" spans="2:20" ht="20.25" customHeight="1" x14ac:dyDescent="0.2">
      <c r="B68" s="101"/>
      <c r="C68" s="101"/>
      <c r="D68" s="101"/>
      <c r="E68" s="101"/>
      <c r="F68" s="101"/>
      <c r="G68" s="105"/>
      <c r="H68" s="89"/>
      <c r="I68" s="89"/>
      <c r="J68" s="89"/>
      <c r="K68" s="99"/>
      <c r="L68" s="100"/>
      <c r="M68" s="100"/>
      <c r="N68" s="89"/>
      <c r="O68" s="105"/>
      <c r="P68" s="101"/>
      <c r="Q68" s="101"/>
      <c r="R68" s="101"/>
      <c r="S68" s="101"/>
      <c r="T68" s="101"/>
    </row>
    <row r="69" spans="2:20" ht="20.25" customHeight="1" x14ac:dyDescent="0.2"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8"/>
      <c r="M69" s="108"/>
      <c r="N69" s="108"/>
      <c r="O69" s="108"/>
      <c r="P69" s="108"/>
      <c r="Q69" s="108"/>
      <c r="R69" s="108"/>
      <c r="S69" s="108"/>
    </row>
    <row r="70" spans="2:20" s="86" customFormat="1" ht="20.25" customHeight="1" x14ac:dyDescent="0.2">
      <c r="B70" s="416" t="s">
        <v>353</v>
      </c>
      <c r="C70" s="394"/>
      <c r="D70" s="394"/>
      <c r="E70" s="394"/>
      <c r="F70" s="393" t="s">
        <v>346</v>
      </c>
      <c r="G70" s="393"/>
      <c r="H70" s="393"/>
      <c r="I70" s="393"/>
      <c r="J70" s="393"/>
      <c r="K70" s="393" t="s">
        <v>349</v>
      </c>
      <c r="L70" s="393"/>
      <c r="M70" s="393"/>
      <c r="N70" s="393"/>
      <c r="O70" s="393"/>
      <c r="P70" s="393"/>
      <c r="Q70" s="395" t="s">
        <v>350</v>
      </c>
      <c r="R70" s="396"/>
      <c r="S70" s="396"/>
      <c r="T70" s="397"/>
    </row>
    <row r="71" spans="2:20" ht="20.25" customHeight="1" thickBot="1" x14ac:dyDescent="0.25">
      <c r="B71" s="87"/>
      <c r="C71" s="88"/>
      <c r="D71" s="88"/>
      <c r="E71" s="88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90"/>
      <c r="S71" s="90"/>
      <c r="T71" s="90"/>
    </row>
    <row r="72" spans="2:20" ht="20.25" customHeight="1" x14ac:dyDescent="0.2">
      <c r="B72" s="371" t="s">
        <v>341</v>
      </c>
      <c r="C72" s="372"/>
      <c r="D72" s="372"/>
      <c r="E72" s="372"/>
      <c r="F72" s="373"/>
      <c r="G72" s="92" t="s">
        <v>342</v>
      </c>
      <c r="H72" s="374" t="s">
        <v>343</v>
      </c>
      <c r="I72" s="375"/>
      <c r="J72" s="375"/>
      <c r="K72" s="375"/>
      <c r="L72" s="375"/>
      <c r="M72" s="375"/>
      <c r="N72" s="376"/>
      <c r="O72" s="94" t="s">
        <v>342</v>
      </c>
      <c r="P72" s="371" t="s">
        <v>341</v>
      </c>
      <c r="Q72" s="372"/>
      <c r="R72" s="372"/>
      <c r="S72" s="372"/>
      <c r="T72" s="373"/>
    </row>
    <row r="73" spans="2:20" ht="20.25" customHeight="1" x14ac:dyDescent="0.2">
      <c r="B73" s="377"/>
      <c r="C73" s="378"/>
      <c r="D73" s="378"/>
      <c r="E73" s="378"/>
      <c r="F73" s="379"/>
      <c r="G73" s="95"/>
      <c r="H73" s="374" t="s">
        <v>351</v>
      </c>
      <c r="I73" s="375"/>
      <c r="J73" s="93"/>
      <c r="K73" s="96" t="s">
        <v>344</v>
      </c>
      <c r="L73" s="97"/>
      <c r="M73" s="384"/>
      <c r="N73" s="376" t="s">
        <v>351</v>
      </c>
      <c r="O73" s="98"/>
      <c r="P73" s="377"/>
      <c r="Q73" s="378"/>
      <c r="R73" s="378"/>
      <c r="S73" s="378"/>
      <c r="T73" s="379"/>
    </row>
    <row r="74" spans="2:20" ht="20.25" customHeight="1" x14ac:dyDescent="0.2">
      <c r="B74" s="404"/>
      <c r="C74" s="405"/>
      <c r="D74" s="405"/>
      <c r="E74" s="405"/>
      <c r="F74" s="406"/>
      <c r="G74" s="95"/>
      <c r="H74" s="380"/>
      <c r="I74" s="382"/>
      <c r="J74" s="89"/>
      <c r="K74" s="99" t="s">
        <v>344</v>
      </c>
      <c r="L74" s="100"/>
      <c r="M74" s="385"/>
      <c r="N74" s="387"/>
      <c r="O74" s="98"/>
      <c r="P74" s="413"/>
      <c r="Q74" s="414"/>
      <c r="R74" s="414"/>
      <c r="S74" s="414"/>
      <c r="T74" s="415"/>
    </row>
    <row r="75" spans="2:20" ht="20.25" customHeight="1" x14ac:dyDescent="0.2">
      <c r="B75" s="404"/>
      <c r="C75" s="405"/>
      <c r="D75" s="405"/>
      <c r="E75" s="405"/>
      <c r="F75" s="406"/>
      <c r="G75" s="95"/>
      <c r="H75" s="380"/>
      <c r="I75" s="382"/>
      <c r="J75" s="89"/>
      <c r="K75" s="99" t="s">
        <v>344</v>
      </c>
      <c r="L75" s="100"/>
      <c r="M75" s="385"/>
      <c r="N75" s="387"/>
      <c r="O75" s="98"/>
      <c r="P75" s="413"/>
      <c r="Q75" s="414"/>
      <c r="R75" s="414"/>
      <c r="S75" s="414"/>
      <c r="T75" s="415"/>
    </row>
    <row r="76" spans="2:20" ht="20.25" customHeight="1" x14ac:dyDescent="0.2">
      <c r="B76" s="407" t="s">
        <v>352</v>
      </c>
      <c r="C76" s="408"/>
      <c r="D76" s="408"/>
      <c r="E76" s="408"/>
      <c r="F76" s="409"/>
      <c r="G76" s="95"/>
      <c r="H76" s="380"/>
      <c r="I76" s="382"/>
      <c r="J76" s="89"/>
      <c r="K76" s="99" t="s">
        <v>344</v>
      </c>
      <c r="L76" s="100"/>
      <c r="M76" s="385"/>
      <c r="N76" s="387"/>
      <c r="O76" s="98"/>
      <c r="P76" s="407" t="s">
        <v>352</v>
      </c>
      <c r="Q76" s="408"/>
      <c r="R76" s="408"/>
      <c r="S76" s="408"/>
      <c r="T76" s="409"/>
    </row>
    <row r="77" spans="2:20" ht="20.25" customHeight="1" thickBot="1" x14ac:dyDescent="0.25">
      <c r="B77" s="410"/>
      <c r="C77" s="411"/>
      <c r="D77" s="411"/>
      <c r="E77" s="411"/>
      <c r="F77" s="412"/>
      <c r="G77" s="95"/>
      <c r="H77" s="381"/>
      <c r="I77" s="383"/>
      <c r="J77" s="102"/>
      <c r="K77" s="103" t="s">
        <v>344</v>
      </c>
      <c r="L77" s="104"/>
      <c r="M77" s="386"/>
      <c r="N77" s="388"/>
      <c r="O77" s="98"/>
      <c r="P77" s="410"/>
      <c r="Q77" s="411"/>
      <c r="R77" s="411"/>
      <c r="S77" s="411"/>
      <c r="T77" s="412"/>
    </row>
    <row r="78" spans="2:20" ht="20.25" customHeight="1" x14ac:dyDescent="0.2">
      <c r="B78" s="101"/>
      <c r="C78" s="101"/>
      <c r="D78" s="101"/>
      <c r="E78" s="101"/>
      <c r="F78" s="101"/>
      <c r="G78" s="105"/>
      <c r="H78" s="89"/>
      <c r="I78" s="89"/>
      <c r="J78" s="89"/>
      <c r="K78" s="99"/>
      <c r="L78" s="100"/>
      <c r="M78" s="100"/>
      <c r="N78" s="89"/>
      <c r="O78" s="105"/>
      <c r="P78" s="101"/>
      <c r="Q78" s="101"/>
      <c r="R78" s="101"/>
      <c r="S78" s="101"/>
      <c r="T78" s="101"/>
    </row>
    <row r="79" spans="2:20" ht="20.25" customHeight="1" x14ac:dyDescent="0.2"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8"/>
      <c r="M79" s="108"/>
      <c r="N79" s="108"/>
      <c r="O79" s="108"/>
      <c r="P79" s="108"/>
      <c r="Q79" s="108"/>
      <c r="R79" s="108"/>
      <c r="S79" s="108"/>
    </row>
    <row r="80" spans="2:20" s="86" customFormat="1" ht="20.25" customHeight="1" x14ac:dyDescent="0.2">
      <c r="B80" s="416" t="s">
        <v>353</v>
      </c>
      <c r="C80" s="394"/>
      <c r="D80" s="394"/>
      <c r="E80" s="394"/>
      <c r="F80" s="393" t="s">
        <v>346</v>
      </c>
      <c r="G80" s="393"/>
      <c r="H80" s="393"/>
      <c r="I80" s="393"/>
      <c r="J80" s="393"/>
      <c r="K80" s="393" t="s">
        <v>349</v>
      </c>
      <c r="L80" s="393"/>
      <c r="M80" s="393"/>
      <c r="N80" s="393"/>
      <c r="O80" s="393"/>
      <c r="P80" s="393"/>
      <c r="Q80" s="395" t="s">
        <v>350</v>
      </c>
      <c r="R80" s="396"/>
      <c r="S80" s="396"/>
      <c r="T80" s="397"/>
    </row>
    <row r="81" spans="2:20" ht="20.25" customHeight="1" thickBot="1" x14ac:dyDescent="0.25">
      <c r="B81" s="87"/>
      <c r="C81" s="88"/>
      <c r="D81" s="88"/>
      <c r="E81" s="88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90"/>
      <c r="S81" s="90"/>
      <c r="T81" s="90"/>
    </row>
    <row r="82" spans="2:20" ht="20.25" customHeight="1" x14ac:dyDescent="0.2">
      <c r="B82" s="371" t="s">
        <v>341</v>
      </c>
      <c r="C82" s="372"/>
      <c r="D82" s="372"/>
      <c r="E82" s="372"/>
      <c r="F82" s="373"/>
      <c r="G82" s="92" t="s">
        <v>342</v>
      </c>
      <c r="H82" s="374" t="s">
        <v>343</v>
      </c>
      <c r="I82" s="375"/>
      <c r="J82" s="375"/>
      <c r="K82" s="375"/>
      <c r="L82" s="375"/>
      <c r="M82" s="375"/>
      <c r="N82" s="376"/>
      <c r="O82" s="94" t="s">
        <v>342</v>
      </c>
      <c r="P82" s="371" t="s">
        <v>341</v>
      </c>
      <c r="Q82" s="372"/>
      <c r="R82" s="372"/>
      <c r="S82" s="372"/>
      <c r="T82" s="373"/>
    </row>
    <row r="83" spans="2:20" ht="20.25" customHeight="1" x14ac:dyDescent="0.2">
      <c r="B83" s="377"/>
      <c r="C83" s="378"/>
      <c r="D83" s="378"/>
      <c r="E83" s="378"/>
      <c r="F83" s="379"/>
      <c r="G83" s="95"/>
      <c r="H83" s="374" t="s">
        <v>351</v>
      </c>
      <c r="I83" s="375"/>
      <c r="J83" s="93"/>
      <c r="K83" s="96" t="s">
        <v>344</v>
      </c>
      <c r="L83" s="97"/>
      <c r="M83" s="384"/>
      <c r="N83" s="376" t="s">
        <v>351</v>
      </c>
      <c r="O83" s="98"/>
      <c r="P83" s="377"/>
      <c r="Q83" s="378"/>
      <c r="R83" s="378"/>
      <c r="S83" s="378"/>
      <c r="T83" s="379"/>
    </row>
    <row r="84" spans="2:20" ht="20.25" customHeight="1" x14ac:dyDescent="0.2">
      <c r="B84" s="404"/>
      <c r="C84" s="405"/>
      <c r="D84" s="405"/>
      <c r="E84" s="405"/>
      <c r="F84" s="406"/>
      <c r="G84" s="95"/>
      <c r="H84" s="380"/>
      <c r="I84" s="382"/>
      <c r="J84" s="89"/>
      <c r="K84" s="99" t="s">
        <v>344</v>
      </c>
      <c r="L84" s="100"/>
      <c r="M84" s="385"/>
      <c r="N84" s="387"/>
      <c r="O84" s="98"/>
      <c r="P84" s="413"/>
      <c r="Q84" s="414"/>
      <c r="R84" s="414"/>
      <c r="S84" s="414"/>
      <c r="T84" s="415"/>
    </row>
    <row r="85" spans="2:20" ht="20.25" customHeight="1" x14ac:dyDescent="0.2">
      <c r="B85" s="404"/>
      <c r="C85" s="405"/>
      <c r="D85" s="405"/>
      <c r="E85" s="405"/>
      <c r="F85" s="406"/>
      <c r="G85" s="95"/>
      <c r="H85" s="380"/>
      <c r="I85" s="382"/>
      <c r="J85" s="89"/>
      <c r="K85" s="99" t="s">
        <v>344</v>
      </c>
      <c r="L85" s="100"/>
      <c r="M85" s="385"/>
      <c r="N85" s="387"/>
      <c r="O85" s="98"/>
      <c r="P85" s="413"/>
      <c r="Q85" s="414"/>
      <c r="R85" s="414"/>
      <c r="S85" s="414"/>
      <c r="T85" s="415"/>
    </row>
    <row r="86" spans="2:20" ht="20.25" customHeight="1" x14ac:dyDescent="0.2">
      <c r="B86" s="407" t="s">
        <v>352</v>
      </c>
      <c r="C86" s="408"/>
      <c r="D86" s="408"/>
      <c r="E86" s="408"/>
      <c r="F86" s="409"/>
      <c r="G86" s="95"/>
      <c r="H86" s="380"/>
      <c r="I86" s="382"/>
      <c r="J86" s="89"/>
      <c r="K86" s="99" t="s">
        <v>344</v>
      </c>
      <c r="L86" s="100"/>
      <c r="M86" s="385"/>
      <c r="N86" s="387"/>
      <c r="O86" s="98"/>
      <c r="P86" s="407" t="s">
        <v>352</v>
      </c>
      <c r="Q86" s="408"/>
      <c r="R86" s="408"/>
      <c r="S86" s="408"/>
      <c r="T86" s="409"/>
    </row>
    <row r="87" spans="2:20" ht="20.25" customHeight="1" thickBot="1" x14ac:dyDescent="0.25">
      <c r="B87" s="410"/>
      <c r="C87" s="411"/>
      <c r="D87" s="411"/>
      <c r="E87" s="411"/>
      <c r="F87" s="412"/>
      <c r="G87" s="95"/>
      <c r="H87" s="381"/>
      <c r="I87" s="383"/>
      <c r="J87" s="102"/>
      <c r="K87" s="103" t="s">
        <v>344</v>
      </c>
      <c r="L87" s="104"/>
      <c r="M87" s="386"/>
      <c r="N87" s="388"/>
      <c r="O87" s="98"/>
      <c r="P87" s="410"/>
      <c r="Q87" s="411"/>
      <c r="R87" s="411"/>
      <c r="S87" s="411"/>
      <c r="T87" s="412"/>
    </row>
    <row r="88" spans="2:20" ht="20.25" customHeight="1" x14ac:dyDescent="0.2">
      <c r="B88" s="101"/>
      <c r="C88" s="101"/>
      <c r="D88" s="101"/>
      <c r="E88" s="101"/>
      <c r="F88" s="101"/>
      <c r="G88" s="105"/>
      <c r="H88" s="89"/>
      <c r="I88" s="89"/>
      <c r="J88" s="89"/>
      <c r="K88" s="99"/>
      <c r="L88" s="100"/>
      <c r="M88" s="100"/>
      <c r="N88" s="89"/>
      <c r="O88" s="105"/>
      <c r="P88" s="101"/>
      <c r="Q88" s="101"/>
      <c r="R88" s="101"/>
      <c r="S88" s="101"/>
      <c r="T88" s="101"/>
    </row>
    <row r="89" spans="2:20" ht="20.25" customHeight="1" x14ac:dyDescent="0.2">
      <c r="B89" s="106"/>
      <c r="C89" s="107"/>
      <c r="D89" s="107"/>
      <c r="E89" s="107"/>
      <c r="F89" s="107"/>
      <c r="G89" s="107"/>
      <c r="H89" s="107"/>
      <c r="I89" s="107"/>
      <c r="J89" s="107"/>
      <c r="K89" s="107"/>
      <c r="L89" s="108"/>
      <c r="M89" s="108"/>
      <c r="N89" s="108"/>
      <c r="O89" s="108"/>
      <c r="P89" s="108"/>
      <c r="Q89" s="108"/>
      <c r="R89" s="108"/>
      <c r="S89" s="108"/>
    </row>
    <row r="90" spans="2:20" s="86" customFormat="1" ht="20.25" customHeight="1" x14ac:dyDescent="0.2">
      <c r="B90" s="416" t="s">
        <v>353</v>
      </c>
      <c r="C90" s="394"/>
      <c r="D90" s="394"/>
      <c r="E90" s="394"/>
      <c r="F90" s="393" t="s">
        <v>346</v>
      </c>
      <c r="G90" s="393"/>
      <c r="H90" s="393"/>
      <c r="I90" s="393"/>
      <c r="J90" s="393"/>
      <c r="K90" s="393" t="s">
        <v>349</v>
      </c>
      <c r="L90" s="393"/>
      <c r="M90" s="393"/>
      <c r="N90" s="393"/>
      <c r="O90" s="393"/>
      <c r="P90" s="393"/>
      <c r="Q90" s="395" t="s">
        <v>350</v>
      </c>
      <c r="R90" s="396"/>
      <c r="S90" s="396"/>
      <c r="T90" s="397"/>
    </row>
    <row r="91" spans="2:20" ht="20.25" customHeight="1" thickBot="1" x14ac:dyDescent="0.25">
      <c r="B91" s="87"/>
      <c r="C91" s="88"/>
      <c r="D91" s="88"/>
      <c r="E91" s="88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90"/>
      <c r="S91" s="90"/>
      <c r="T91" s="90"/>
    </row>
    <row r="92" spans="2:20" ht="20.25" customHeight="1" x14ac:dyDescent="0.2">
      <c r="B92" s="371" t="s">
        <v>341</v>
      </c>
      <c r="C92" s="372"/>
      <c r="D92" s="372"/>
      <c r="E92" s="372"/>
      <c r="F92" s="373"/>
      <c r="G92" s="92" t="s">
        <v>342</v>
      </c>
      <c r="H92" s="374" t="s">
        <v>343</v>
      </c>
      <c r="I92" s="375"/>
      <c r="J92" s="375"/>
      <c r="K92" s="375"/>
      <c r="L92" s="375"/>
      <c r="M92" s="375"/>
      <c r="N92" s="376"/>
      <c r="O92" s="94" t="s">
        <v>342</v>
      </c>
      <c r="P92" s="371" t="s">
        <v>341</v>
      </c>
      <c r="Q92" s="372"/>
      <c r="R92" s="372"/>
      <c r="S92" s="372"/>
      <c r="T92" s="373"/>
    </row>
    <row r="93" spans="2:20" ht="20.25" customHeight="1" x14ac:dyDescent="0.2">
      <c r="B93" s="377"/>
      <c r="C93" s="378"/>
      <c r="D93" s="378"/>
      <c r="E93" s="378"/>
      <c r="F93" s="379"/>
      <c r="G93" s="95"/>
      <c r="H93" s="374" t="s">
        <v>351</v>
      </c>
      <c r="I93" s="375"/>
      <c r="J93" s="93"/>
      <c r="K93" s="96" t="s">
        <v>344</v>
      </c>
      <c r="L93" s="97"/>
      <c r="M93" s="384"/>
      <c r="N93" s="376" t="s">
        <v>351</v>
      </c>
      <c r="O93" s="98"/>
      <c r="P93" s="377"/>
      <c r="Q93" s="378"/>
      <c r="R93" s="378"/>
      <c r="S93" s="378"/>
      <c r="T93" s="379"/>
    </row>
    <row r="94" spans="2:20" ht="20.25" customHeight="1" x14ac:dyDescent="0.2">
      <c r="B94" s="404"/>
      <c r="C94" s="405"/>
      <c r="D94" s="405"/>
      <c r="E94" s="405"/>
      <c r="F94" s="406"/>
      <c r="G94" s="95"/>
      <c r="H94" s="380"/>
      <c r="I94" s="382"/>
      <c r="J94" s="89"/>
      <c r="K94" s="99" t="s">
        <v>344</v>
      </c>
      <c r="L94" s="100"/>
      <c r="M94" s="385"/>
      <c r="N94" s="387"/>
      <c r="O94" s="98"/>
      <c r="P94" s="413"/>
      <c r="Q94" s="414"/>
      <c r="R94" s="414"/>
      <c r="S94" s="414"/>
      <c r="T94" s="415"/>
    </row>
    <row r="95" spans="2:20" ht="20.25" customHeight="1" x14ac:dyDescent="0.2">
      <c r="B95" s="404"/>
      <c r="C95" s="405"/>
      <c r="D95" s="405"/>
      <c r="E95" s="405"/>
      <c r="F95" s="406"/>
      <c r="G95" s="95"/>
      <c r="H95" s="380"/>
      <c r="I95" s="382"/>
      <c r="J95" s="89"/>
      <c r="K95" s="99" t="s">
        <v>344</v>
      </c>
      <c r="L95" s="100"/>
      <c r="M95" s="385"/>
      <c r="N95" s="387"/>
      <c r="O95" s="98"/>
      <c r="P95" s="413"/>
      <c r="Q95" s="414"/>
      <c r="R95" s="414"/>
      <c r="S95" s="414"/>
      <c r="T95" s="415"/>
    </row>
    <row r="96" spans="2:20" ht="20.25" customHeight="1" x14ac:dyDescent="0.2">
      <c r="B96" s="407" t="s">
        <v>352</v>
      </c>
      <c r="C96" s="408"/>
      <c r="D96" s="408"/>
      <c r="E96" s="408"/>
      <c r="F96" s="409"/>
      <c r="G96" s="95"/>
      <c r="H96" s="380"/>
      <c r="I96" s="382"/>
      <c r="J96" s="89"/>
      <c r="K96" s="99" t="s">
        <v>344</v>
      </c>
      <c r="L96" s="100"/>
      <c r="M96" s="385"/>
      <c r="N96" s="387"/>
      <c r="O96" s="98"/>
      <c r="P96" s="407" t="s">
        <v>352</v>
      </c>
      <c r="Q96" s="408"/>
      <c r="R96" s="408"/>
      <c r="S96" s="408"/>
      <c r="T96" s="409"/>
    </row>
    <row r="97" spans="2:20" ht="20.25" customHeight="1" thickBot="1" x14ac:dyDescent="0.25">
      <c r="B97" s="410"/>
      <c r="C97" s="411"/>
      <c r="D97" s="411"/>
      <c r="E97" s="411"/>
      <c r="F97" s="412"/>
      <c r="G97" s="95"/>
      <c r="H97" s="381"/>
      <c r="I97" s="383"/>
      <c r="J97" s="102"/>
      <c r="K97" s="103" t="s">
        <v>344</v>
      </c>
      <c r="L97" s="104"/>
      <c r="M97" s="386"/>
      <c r="N97" s="388"/>
      <c r="O97" s="98"/>
      <c r="P97" s="410"/>
      <c r="Q97" s="411"/>
      <c r="R97" s="411"/>
      <c r="S97" s="411"/>
      <c r="T97" s="412"/>
    </row>
    <row r="98" spans="2:20" ht="20.25" customHeight="1" x14ac:dyDescent="0.2"/>
  </sheetData>
  <mergeCells count="170">
    <mergeCell ref="B93:F93"/>
    <mergeCell ref="H93:H97"/>
    <mergeCell ref="I93:I97"/>
    <mergeCell ref="M93:M97"/>
    <mergeCell ref="N93:N97"/>
    <mergeCell ref="P93:T93"/>
    <mergeCell ref="B94:F95"/>
    <mergeCell ref="B90:E90"/>
    <mergeCell ref="F90:J90"/>
    <mergeCell ref="K90:P90"/>
    <mergeCell ref="Q90:T90"/>
    <mergeCell ref="P94:T95"/>
    <mergeCell ref="B96:F97"/>
    <mergeCell ref="P96:T97"/>
    <mergeCell ref="B92:F92"/>
    <mergeCell ref="H92:N92"/>
    <mergeCell ref="P92:T92"/>
    <mergeCell ref="N83:N87"/>
    <mergeCell ref="P83:T83"/>
    <mergeCell ref="P84:T85"/>
    <mergeCell ref="P86:T87"/>
    <mergeCell ref="B83:F83"/>
    <mergeCell ref="H83:H87"/>
    <mergeCell ref="I83:I87"/>
    <mergeCell ref="M83:M87"/>
    <mergeCell ref="B84:F85"/>
    <mergeCell ref="B86:F87"/>
    <mergeCell ref="Q80:T80"/>
    <mergeCell ref="Q1:T1"/>
    <mergeCell ref="B82:F82"/>
    <mergeCell ref="H82:N82"/>
    <mergeCell ref="P82:T82"/>
    <mergeCell ref="P5:T6"/>
    <mergeCell ref="B11:E11"/>
    <mergeCell ref="F11:J11"/>
    <mergeCell ref="K11:P11"/>
    <mergeCell ref="Q11:T11"/>
    <mergeCell ref="B1:E1"/>
    <mergeCell ref="F1:J1"/>
    <mergeCell ref="K1:P1"/>
    <mergeCell ref="B80:E80"/>
    <mergeCell ref="F80:J80"/>
    <mergeCell ref="K80:P80"/>
    <mergeCell ref="B3:F3"/>
    <mergeCell ref="H3:N3"/>
    <mergeCell ref="P3:T3"/>
    <mergeCell ref="B4:F4"/>
    <mergeCell ref="P4:T4"/>
    <mergeCell ref="B5:F6"/>
    <mergeCell ref="B7:F8"/>
    <mergeCell ref="P7:T8"/>
    <mergeCell ref="H4:H8"/>
    <mergeCell ref="I4:I8"/>
    <mergeCell ref="M4:M8"/>
    <mergeCell ref="N4:N8"/>
    <mergeCell ref="P74:T75"/>
    <mergeCell ref="B76:F77"/>
    <mergeCell ref="P76:T77"/>
    <mergeCell ref="B72:F72"/>
    <mergeCell ref="H72:N72"/>
    <mergeCell ref="P72:T72"/>
    <mergeCell ref="B73:F73"/>
    <mergeCell ref="H73:H77"/>
    <mergeCell ref="I73:I77"/>
    <mergeCell ref="M73:M77"/>
    <mergeCell ref="N73:N77"/>
    <mergeCell ref="P73:T73"/>
    <mergeCell ref="B74:F75"/>
    <mergeCell ref="P15:T16"/>
    <mergeCell ref="B66:F67"/>
    <mergeCell ref="P66:T67"/>
    <mergeCell ref="B70:E70"/>
    <mergeCell ref="F70:J70"/>
    <mergeCell ref="K70:P70"/>
    <mergeCell ref="Q70:T70"/>
    <mergeCell ref="B17:F18"/>
    <mergeCell ref="P17:T18"/>
    <mergeCell ref="B63:F63"/>
    <mergeCell ref="H63:H67"/>
    <mergeCell ref="I63:I67"/>
    <mergeCell ref="M63:M67"/>
    <mergeCell ref="N63:N67"/>
    <mergeCell ref="P63:T63"/>
    <mergeCell ref="B64:F65"/>
    <mergeCell ref="P64:T65"/>
    <mergeCell ref="B51:E51"/>
    <mergeCell ref="F51:J51"/>
    <mergeCell ref="K51:P51"/>
    <mergeCell ref="Q51:T51"/>
    <mergeCell ref="B53:F53"/>
    <mergeCell ref="H53:N53"/>
    <mergeCell ref="P53:T53"/>
    <mergeCell ref="B54:F54"/>
    <mergeCell ref="H54:H58"/>
    <mergeCell ref="I54:I58"/>
    <mergeCell ref="M54:M58"/>
    <mergeCell ref="N54:N58"/>
    <mergeCell ref="P54:T54"/>
    <mergeCell ref="B55:F56"/>
    <mergeCell ref="B62:F62"/>
    <mergeCell ref="H62:N62"/>
    <mergeCell ref="P62:T62"/>
    <mergeCell ref="P55:T56"/>
    <mergeCell ref="B57:F58"/>
    <mergeCell ref="P57:T58"/>
    <mergeCell ref="B60:E60"/>
    <mergeCell ref="F60:J60"/>
    <mergeCell ref="K60:P60"/>
    <mergeCell ref="Q60:T60"/>
    <mergeCell ref="B13:F13"/>
    <mergeCell ref="H13:N13"/>
    <mergeCell ref="P13:T13"/>
    <mergeCell ref="B14:F14"/>
    <mergeCell ref="H14:H18"/>
    <mergeCell ref="I14:I18"/>
    <mergeCell ref="M14:M18"/>
    <mergeCell ref="N14:N18"/>
    <mergeCell ref="P14:T14"/>
    <mergeCell ref="B15:F16"/>
    <mergeCell ref="Q21:T21"/>
    <mergeCell ref="B23:F23"/>
    <mergeCell ref="H23:N23"/>
    <mergeCell ref="P23:T23"/>
    <mergeCell ref="H24:H28"/>
    <mergeCell ref="I24:I28"/>
    <mergeCell ref="M24:M28"/>
    <mergeCell ref="B21:E21"/>
    <mergeCell ref="F21:J21"/>
    <mergeCell ref="K21:P21"/>
    <mergeCell ref="N24:N28"/>
    <mergeCell ref="P24:T24"/>
    <mergeCell ref="B25:F26"/>
    <mergeCell ref="P25:T26"/>
    <mergeCell ref="B27:F28"/>
    <mergeCell ref="P27:T28"/>
    <mergeCell ref="B24:F24"/>
    <mergeCell ref="B31:E31"/>
    <mergeCell ref="F31:J31"/>
    <mergeCell ref="K31:P31"/>
    <mergeCell ref="Q31:T31"/>
    <mergeCell ref="B33:F33"/>
    <mergeCell ref="H33:N33"/>
    <mergeCell ref="P33:T33"/>
    <mergeCell ref="B34:F34"/>
    <mergeCell ref="H34:H38"/>
    <mergeCell ref="I34:I38"/>
    <mergeCell ref="M34:M38"/>
    <mergeCell ref="N34:N38"/>
    <mergeCell ref="P34:T34"/>
    <mergeCell ref="B35:F36"/>
    <mergeCell ref="P35:T36"/>
    <mergeCell ref="B37:F38"/>
    <mergeCell ref="P37:T38"/>
    <mergeCell ref="B41:E41"/>
    <mergeCell ref="F41:J41"/>
    <mergeCell ref="K41:P41"/>
    <mergeCell ref="Q41:T41"/>
    <mergeCell ref="P45:T46"/>
    <mergeCell ref="B47:F48"/>
    <mergeCell ref="P47:T48"/>
    <mergeCell ref="B43:F43"/>
    <mergeCell ref="H43:N43"/>
    <mergeCell ref="P43:T43"/>
    <mergeCell ref="B44:F44"/>
    <mergeCell ref="H44:H48"/>
    <mergeCell ref="I44:I48"/>
    <mergeCell ref="M44:M48"/>
    <mergeCell ref="N44:N48"/>
    <mergeCell ref="P44:T44"/>
    <mergeCell ref="B45:F4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109" orientation="portrait" horizontalDpi="4294967293" verticalDpi="0" r:id="rId1"/>
  <headerFooter alignWithMargins="0"/>
  <rowBreaks count="1" manualBreakCount="1">
    <brk id="5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男子シングルス</vt:lpstr>
      <vt:lpstr>女子シングルス</vt:lpstr>
      <vt:lpstr>決勝リーグ</vt:lpstr>
      <vt:lpstr>Rank</vt:lpstr>
      <vt:lpstr>男子シングルス (2)</vt:lpstr>
      <vt:lpstr>女子シングルス (2)</vt:lpstr>
      <vt:lpstr>男子シングルス(リーグ)</vt:lpstr>
      <vt:lpstr>女子シングルス(リーグ)</vt:lpstr>
      <vt:lpstr>決勝リーグ!Print_Area</vt:lpstr>
      <vt:lpstr>女子シングルス!Print_Area</vt:lpstr>
      <vt:lpstr>'女子シングルス (2)'!Print_Area</vt:lpstr>
      <vt:lpstr>'女子シングルス(リーグ)'!Print_Area</vt:lpstr>
      <vt:lpstr>男子シングルス!Print_Area</vt:lpstr>
      <vt:lpstr>'男子シングルス (2)'!Print_Area</vt:lpstr>
      <vt:lpstr>'男子シングルス(リーグ)'!Print_Area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2015-09-24T23:53:18Z</cp:lastPrinted>
  <dcterms:created xsi:type="dcterms:W3CDTF">2015-09-15T11:59:26Z</dcterms:created>
  <dcterms:modified xsi:type="dcterms:W3CDTF">2026-02-04T05:20:55Z</dcterms:modified>
</cp:coreProperties>
</file>