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FB101BC8-4509-42FE-8B57-DB6BEC2780CA}" xr6:coauthVersionLast="47" xr6:coauthVersionMax="47" xr10:uidLastSave="{00000000-0000-0000-0000-000000000000}"/>
  <bookViews>
    <workbookView xWindow="-108" yWindow="-108" windowWidth="23256" windowHeight="12456" activeTab="10" xr2:uid="{DE2EA478-EE49-4DDA-90AF-F2516EC657FB}"/>
  </bookViews>
  <sheets>
    <sheet name="男子" sheetId="1" r:id="rId1"/>
    <sheet name="女子" sheetId="5" r:id="rId2"/>
    <sheet name="MS" sheetId="6" r:id="rId3"/>
    <sheet name="MS_1" sheetId="7" r:id="rId4"/>
    <sheet name="MS_2" sheetId="8" r:id="rId5"/>
    <sheet name="MS_3" sheetId="9" r:id="rId6"/>
    <sheet name="MS_4-" sheetId="10" r:id="rId7"/>
    <sheet name="FS" sheetId="11" r:id="rId8"/>
    <sheet name="FS_12" sheetId="12" r:id="rId9"/>
    <sheet name="FS_3-" sheetId="13" r:id="rId10"/>
    <sheet name="Rank" sheetId="14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7">FS!$A$1:$AK$83</definedName>
    <definedName name="_xlnm.Print_Area" localSheetId="8">FS_12!$A$1:$AK$52</definedName>
    <definedName name="_xlnm.Print_Area" localSheetId="9">'FS_3-'!$A$1:$AK$45</definedName>
    <definedName name="_xlnm.Print_Area" localSheetId="2">MS!$A$1:$BV$148</definedName>
    <definedName name="_xlnm.Print_Area" localSheetId="3">MS_1!$A$1:$BV$74</definedName>
    <definedName name="_xlnm.Print_Area" localSheetId="4">MS_2!$A$1:$AK$69</definedName>
    <definedName name="_xlnm.Print_Area" localSheetId="5">MS_3!$A$1:$AK$37</definedName>
    <definedName name="_xlnm.Print_Area" localSheetId="6">'MS_4-'!$A$1:$AK$45</definedName>
    <definedName name="_xlnm.Print_Area" localSheetId="10">Rank!$A$1:$O$36</definedName>
    <definedName name="_xlnm.Print_Area" localSheetId="1">女子!$A$1:$FR$93</definedName>
    <definedName name="_xlnm.Print_Area" localSheetId="0">男子!$A$1:$GS$117</definedName>
    <definedName name="ランキングシード" localSheetId="10">#REF!</definedName>
    <definedName name="ランキングシード">[1]上位シード!$Z$2:$AJ$33</definedName>
    <definedName name="ランキング小" localSheetId="10">#REF!</definedName>
    <definedName name="ランキング小">[1]ランク表!$D$2:$AL$4</definedName>
    <definedName name="ランキング大" localSheetId="10">#REF!</definedName>
    <definedName name="ランキング大">[1]ランク表!$A$2:$AL$4</definedName>
    <definedName name="順位" localSheetId="10">#REF!</definedName>
    <definedName name="順位">[1]ランク表!$D$2:$D$4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  <definedName name="入力３">'[2]best32（４リーグ用）'!$A$2:$A$33,'[2]best32（４リーグ用）'!$D$2:$D$33,'[2]best32（４リーグ用）'!$F$2:$F$33,'[2]best32（４リーグ用）'!$H$2:$H$33,'[2]best32（４リーグ用）'!$J$2:$J$33</definedName>
  </definedNames>
  <calcPr calcId="181029"/>
</workbook>
</file>

<file path=xl/calcChain.xml><?xml version="1.0" encoding="utf-8"?>
<calcChain xmlns="http://schemas.openxmlformats.org/spreadsheetml/2006/main">
  <c r="C6" i="13" l="1"/>
  <c r="D6" i="13" s="1"/>
  <c r="F6" i="13"/>
  <c r="AE6" i="13"/>
  <c r="AF6" i="13" s="1"/>
  <c r="C8" i="13"/>
  <c r="F8" i="13" s="1"/>
  <c r="D8" i="13"/>
  <c r="AE8" i="13"/>
  <c r="AF8" i="13"/>
  <c r="AH8" i="13"/>
  <c r="C10" i="13"/>
  <c r="D10" i="13" s="1"/>
  <c r="F10" i="13"/>
  <c r="AE10" i="13"/>
  <c r="AF10" i="13" s="1"/>
  <c r="C12" i="13"/>
  <c r="F12" i="13" s="1"/>
  <c r="D12" i="13"/>
  <c r="V12" i="13"/>
  <c r="AE12" i="13"/>
  <c r="AH12" i="13" s="1"/>
  <c r="AF12" i="13"/>
  <c r="C14" i="13"/>
  <c r="D14" i="13"/>
  <c r="F14" i="13"/>
  <c r="AE14" i="13"/>
  <c r="AF14" i="13"/>
  <c r="AH14" i="13"/>
  <c r="C16" i="13"/>
  <c r="D16" i="13" s="1"/>
  <c r="AE16" i="13"/>
  <c r="AH16" i="13" s="1"/>
  <c r="AF16" i="13"/>
  <c r="C18" i="13"/>
  <c r="D18" i="13"/>
  <c r="F18" i="13"/>
  <c r="AE18" i="13"/>
  <c r="AF18" i="13"/>
  <c r="AH18" i="13"/>
  <c r="C20" i="13"/>
  <c r="D20" i="13" s="1"/>
  <c r="AE20" i="13"/>
  <c r="AH20" i="13" s="1"/>
  <c r="AF20" i="13"/>
  <c r="C25" i="13"/>
  <c r="D25" i="13"/>
  <c r="F25" i="13"/>
  <c r="AE25" i="13"/>
  <c r="AF25" i="13"/>
  <c r="AH25" i="13"/>
  <c r="C27" i="13"/>
  <c r="D27" i="13" s="1"/>
  <c r="AE27" i="13"/>
  <c r="AH27" i="13" s="1"/>
  <c r="AF27" i="13"/>
  <c r="C29" i="13"/>
  <c r="D29" i="13"/>
  <c r="F29" i="13"/>
  <c r="AE29" i="13"/>
  <c r="AF29" i="13"/>
  <c r="AH29" i="13"/>
  <c r="C31" i="13"/>
  <c r="D31" i="13" s="1"/>
  <c r="O31" i="13"/>
  <c r="V31" i="13"/>
  <c r="AE31" i="13"/>
  <c r="AF31" i="13"/>
  <c r="AH31" i="13"/>
  <c r="C36" i="13"/>
  <c r="D36" i="13" s="1"/>
  <c r="AE36" i="13"/>
  <c r="AH36" i="13" s="1"/>
  <c r="AF36" i="13"/>
  <c r="C38" i="13"/>
  <c r="D38" i="13"/>
  <c r="F38" i="13"/>
  <c r="AE38" i="13"/>
  <c r="AF38" i="13"/>
  <c r="AH38" i="13"/>
  <c r="C43" i="13"/>
  <c r="D43" i="13" s="1"/>
  <c r="AE43" i="13"/>
  <c r="AH43" i="13" s="1"/>
  <c r="AF43" i="13"/>
  <c r="C6" i="12"/>
  <c r="D6" i="12"/>
  <c r="F6" i="12"/>
  <c r="AE6" i="12"/>
  <c r="AF6" i="12"/>
  <c r="AH6" i="12"/>
  <c r="C8" i="12"/>
  <c r="D8" i="12" s="1"/>
  <c r="AE8" i="12"/>
  <c r="AH8" i="12" s="1"/>
  <c r="AF8" i="12"/>
  <c r="C10" i="12"/>
  <c r="D10" i="12"/>
  <c r="F10" i="12"/>
  <c r="O10" i="12"/>
  <c r="V10" i="12"/>
  <c r="AE10" i="12"/>
  <c r="AH10" i="12" s="1"/>
  <c r="AF10" i="12"/>
  <c r="C12" i="12"/>
  <c r="D12" i="12"/>
  <c r="F12" i="12"/>
  <c r="AE12" i="12"/>
  <c r="AF12" i="12"/>
  <c r="AH12" i="12"/>
  <c r="C14" i="12"/>
  <c r="D14" i="12" s="1"/>
  <c r="AE14" i="12"/>
  <c r="AH14" i="12" s="1"/>
  <c r="AF14" i="12"/>
  <c r="C16" i="12"/>
  <c r="D16" i="12"/>
  <c r="F16" i="12"/>
  <c r="AE16" i="12"/>
  <c r="AF16" i="12"/>
  <c r="AH16" i="12"/>
  <c r="C21" i="12"/>
  <c r="D21" i="12" s="1"/>
  <c r="AE21" i="12"/>
  <c r="AH21" i="12" s="1"/>
  <c r="AF21" i="12"/>
  <c r="C23" i="12"/>
  <c r="D23" i="12"/>
  <c r="F23" i="12"/>
  <c r="AE23" i="12"/>
  <c r="AF23" i="12"/>
  <c r="AH23" i="12"/>
  <c r="C25" i="12"/>
  <c r="D25" i="12" s="1"/>
  <c r="AE25" i="12"/>
  <c r="AH25" i="12" s="1"/>
  <c r="AF25" i="12"/>
  <c r="C27" i="12"/>
  <c r="D27" i="12"/>
  <c r="F27" i="12"/>
  <c r="AE27" i="12"/>
  <c r="AF27" i="12"/>
  <c r="AH27" i="12"/>
  <c r="C29" i="12"/>
  <c r="D29" i="12" s="1"/>
  <c r="AE29" i="12"/>
  <c r="AH29" i="12" s="1"/>
  <c r="AF29" i="12"/>
  <c r="C31" i="12"/>
  <c r="D31" i="12"/>
  <c r="F31" i="12"/>
  <c r="AE31" i="12"/>
  <c r="AF31" i="12"/>
  <c r="AH31" i="12"/>
  <c r="C33" i="12"/>
  <c r="D33" i="12" s="1"/>
  <c r="AE33" i="12"/>
  <c r="AH33" i="12" s="1"/>
  <c r="AF33" i="12"/>
  <c r="C35" i="12"/>
  <c r="D35" i="12"/>
  <c r="F35" i="12"/>
  <c r="O35" i="12"/>
  <c r="V35" i="12"/>
  <c r="AE35" i="12"/>
  <c r="AH35" i="12" s="1"/>
  <c r="AF35" i="12"/>
  <c r="C37" i="12"/>
  <c r="D37" i="12"/>
  <c r="F37" i="12"/>
  <c r="AE37" i="12"/>
  <c r="AF37" i="12"/>
  <c r="AH37" i="12"/>
  <c r="C39" i="12"/>
  <c r="D39" i="12" s="1"/>
  <c r="AE39" i="12"/>
  <c r="AH39" i="12" s="1"/>
  <c r="AF39" i="12"/>
  <c r="C41" i="12"/>
  <c r="D41" i="12"/>
  <c r="F41" i="12"/>
  <c r="AE41" i="12"/>
  <c r="AF41" i="12"/>
  <c r="AH41" i="12"/>
  <c r="C43" i="12"/>
  <c r="D43" i="12" s="1"/>
  <c r="AE43" i="12"/>
  <c r="AH43" i="12" s="1"/>
  <c r="AF43" i="12"/>
  <c r="C45" i="12"/>
  <c r="D45" i="12"/>
  <c r="F45" i="12"/>
  <c r="AE45" i="12"/>
  <c r="AF45" i="12"/>
  <c r="AH45" i="12"/>
  <c r="C47" i="12"/>
  <c r="D47" i="12" s="1"/>
  <c r="AE47" i="12"/>
  <c r="AH47" i="12" s="1"/>
  <c r="AF47" i="12"/>
  <c r="C49" i="12"/>
  <c r="D49" i="12"/>
  <c r="F49" i="12"/>
  <c r="AE49" i="12"/>
  <c r="AF49" i="12"/>
  <c r="AH49" i="12"/>
  <c r="C51" i="12"/>
  <c r="D51" i="12" s="1"/>
  <c r="AE51" i="12"/>
  <c r="AH51" i="12" s="1"/>
  <c r="AF51" i="12"/>
  <c r="O42" i="11"/>
  <c r="V42" i="11"/>
  <c r="C6" i="10"/>
  <c r="D6" i="10"/>
  <c r="F6" i="10"/>
  <c r="AE6" i="10"/>
  <c r="C8" i="10"/>
  <c r="F8" i="10" s="1"/>
  <c r="D8" i="10"/>
  <c r="AE8" i="10"/>
  <c r="AF8" i="10"/>
  <c r="AH8" i="10"/>
  <c r="C10" i="10"/>
  <c r="D10" i="10"/>
  <c r="F10" i="10"/>
  <c r="AE10" i="10"/>
  <c r="C12" i="10"/>
  <c r="F12" i="10" s="1"/>
  <c r="D12" i="10"/>
  <c r="V12" i="10"/>
  <c r="AE12" i="10"/>
  <c r="AH12" i="10" s="1"/>
  <c r="AF12" i="10"/>
  <c r="C14" i="10"/>
  <c r="D14" i="10"/>
  <c r="F14" i="10"/>
  <c r="AE14" i="10"/>
  <c r="AF14" i="10"/>
  <c r="AH14" i="10"/>
  <c r="C16" i="10"/>
  <c r="AE16" i="10"/>
  <c r="AH16" i="10" s="1"/>
  <c r="AF16" i="10"/>
  <c r="C18" i="10"/>
  <c r="D18" i="10"/>
  <c r="F18" i="10"/>
  <c r="AE18" i="10"/>
  <c r="AF18" i="10"/>
  <c r="AH18" i="10"/>
  <c r="C20" i="10"/>
  <c r="AE20" i="10"/>
  <c r="AH20" i="10" s="1"/>
  <c r="AF20" i="10"/>
  <c r="C25" i="10"/>
  <c r="D25" i="10"/>
  <c r="F25" i="10"/>
  <c r="AE25" i="10"/>
  <c r="AF25" i="10"/>
  <c r="AH25" i="10"/>
  <c r="C27" i="10"/>
  <c r="AE27" i="10"/>
  <c r="AH27" i="10" s="1"/>
  <c r="AF27" i="10"/>
  <c r="C29" i="10"/>
  <c r="D29" i="10"/>
  <c r="F29" i="10"/>
  <c r="AE29" i="10"/>
  <c r="AF29" i="10"/>
  <c r="AH29" i="10"/>
  <c r="C31" i="10"/>
  <c r="O31" i="10"/>
  <c r="V31" i="10"/>
  <c r="AE31" i="10"/>
  <c r="AF31" i="10"/>
  <c r="AH31" i="10"/>
  <c r="C36" i="10"/>
  <c r="AE36" i="10"/>
  <c r="AH36" i="10" s="1"/>
  <c r="AF36" i="10"/>
  <c r="C38" i="10"/>
  <c r="D38" i="10"/>
  <c r="F38" i="10"/>
  <c r="AE38" i="10"/>
  <c r="AF38" i="10"/>
  <c r="AH38" i="10"/>
  <c r="C43" i="10"/>
  <c r="AE43" i="10"/>
  <c r="AH43" i="10" s="1"/>
  <c r="C6" i="9"/>
  <c r="D6" i="9"/>
  <c r="F6" i="9"/>
  <c r="AE6" i="9"/>
  <c r="AF6" i="9"/>
  <c r="AH6" i="9"/>
  <c r="C8" i="9"/>
  <c r="AE8" i="9"/>
  <c r="AH8" i="9" s="1"/>
  <c r="AF8" i="9"/>
  <c r="C10" i="9"/>
  <c r="D10" i="9"/>
  <c r="F10" i="9"/>
  <c r="AE10" i="9"/>
  <c r="AF10" i="9"/>
  <c r="AH10" i="9"/>
  <c r="C12" i="9"/>
  <c r="AE12" i="9"/>
  <c r="AH12" i="9" s="1"/>
  <c r="AF12" i="9"/>
  <c r="C14" i="9"/>
  <c r="D14" i="9"/>
  <c r="F14" i="9"/>
  <c r="AE14" i="9"/>
  <c r="AF14" i="9"/>
  <c r="AH14" i="9"/>
  <c r="C16" i="9"/>
  <c r="AE16" i="9"/>
  <c r="AH16" i="9" s="1"/>
  <c r="C18" i="9"/>
  <c r="D18" i="9"/>
  <c r="F18" i="9"/>
  <c r="AE18" i="9"/>
  <c r="AF18" i="9"/>
  <c r="AH18" i="9"/>
  <c r="C20" i="9"/>
  <c r="O20" i="9"/>
  <c r="V20" i="9"/>
  <c r="AE20" i="9"/>
  <c r="AF20" i="9"/>
  <c r="AH20" i="9"/>
  <c r="C22" i="9"/>
  <c r="AE22" i="9"/>
  <c r="AH22" i="9" s="1"/>
  <c r="AF22" i="9"/>
  <c r="C24" i="9"/>
  <c r="D24" i="9"/>
  <c r="F24" i="9"/>
  <c r="AE24" i="9"/>
  <c r="AF24" i="9"/>
  <c r="AH24" i="9"/>
  <c r="C26" i="9"/>
  <c r="AE26" i="9"/>
  <c r="AH26" i="9" s="1"/>
  <c r="C28" i="9"/>
  <c r="D28" i="9"/>
  <c r="F28" i="9"/>
  <c r="AE28" i="9"/>
  <c r="AF28" i="9"/>
  <c r="AH28" i="9"/>
  <c r="C30" i="9"/>
  <c r="D30" i="9" s="1"/>
  <c r="AE30" i="9"/>
  <c r="AH30" i="9" s="1"/>
  <c r="AF30" i="9"/>
  <c r="C32" i="9"/>
  <c r="F32" i="9" s="1"/>
  <c r="AE32" i="9"/>
  <c r="AF32" i="9"/>
  <c r="AH32" i="9"/>
  <c r="C34" i="9"/>
  <c r="D34" i="9" s="1"/>
  <c r="F34" i="9"/>
  <c r="AE34" i="9"/>
  <c r="AH34" i="9" s="1"/>
  <c r="C36" i="9"/>
  <c r="D36" i="9"/>
  <c r="F36" i="9"/>
  <c r="AE36" i="9"/>
  <c r="AF36" i="9"/>
  <c r="AH36" i="9"/>
  <c r="C6" i="8"/>
  <c r="D6" i="8" s="1"/>
  <c r="AE6" i="8"/>
  <c r="AH6" i="8" s="1"/>
  <c r="AF6" i="8"/>
  <c r="C8" i="8"/>
  <c r="F8" i="8" s="1"/>
  <c r="AE8" i="8"/>
  <c r="AF8" i="8"/>
  <c r="AH8" i="8"/>
  <c r="C10" i="8"/>
  <c r="D10" i="8" s="1"/>
  <c r="F10" i="8"/>
  <c r="AE10" i="8"/>
  <c r="AH10" i="8" s="1"/>
  <c r="C12" i="8"/>
  <c r="D12" i="8"/>
  <c r="F12" i="8"/>
  <c r="AE12" i="8"/>
  <c r="AF12" i="8"/>
  <c r="AH12" i="8"/>
  <c r="C14" i="8"/>
  <c r="D14" i="8" s="1"/>
  <c r="AE14" i="8"/>
  <c r="AH14" i="8" s="1"/>
  <c r="AF14" i="8"/>
  <c r="C16" i="8"/>
  <c r="F16" i="8" s="1"/>
  <c r="AE16" i="8"/>
  <c r="AF16" i="8"/>
  <c r="AH16" i="8"/>
  <c r="C18" i="8"/>
  <c r="D18" i="8" s="1"/>
  <c r="F18" i="8"/>
  <c r="AE18" i="8"/>
  <c r="AH18" i="8" s="1"/>
  <c r="C20" i="8"/>
  <c r="D20" i="8"/>
  <c r="F20" i="8"/>
  <c r="AE20" i="8"/>
  <c r="AF20" i="8"/>
  <c r="AH20" i="8"/>
  <c r="C22" i="8"/>
  <c r="D22" i="8" s="1"/>
  <c r="AE22" i="8"/>
  <c r="AH22" i="8" s="1"/>
  <c r="AF22" i="8"/>
  <c r="C24" i="8"/>
  <c r="F24" i="8" s="1"/>
  <c r="AE24" i="8"/>
  <c r="AF24" i="8"/>
  <c r="AH24" i="8"/>
  <c r="C26" i="8"/>
  <c r="D26" i="8" s="1"/>
  <c r="F26" i="8"/>
  <c r="AE26" i="8"/>
  <c r="AH26" i="8" s="1"/>
  <c r="C28" i="8"/>
  <c r="D28" i="8"/>
  <c r="F28" i="8"/>
  <c r="AE28" i="8"/>
  <c r="AF28" i="8"/>
  <c r="AH28" i="8"/>
  <c r="C30" i="8"/>
  <c r="D30" i="8" s="1"/>
  <c r="AE30" i="8"/>
  <c r="AH30" i="8" s="1"/>
  <c r="AF30" i="8"/>
  <c r="C32" i="8"/>
  <c r="F32" i="8" s="1"/>
  <c r="AE32" i="8"/>
  <c r="AF32" i="8"/>
  <c r="AH32" i="8"/>
  <c r="C34" i="8"/>
  <c r="D34" i="8" s="1"/>
  <c r="F34" i="8"/>
  <c r="AE34" i="8"/>
  <c r="AH34" i="8" s="1"/>
  <c r="C36" i="8"/>
  <c r="D36" i="8"/>
  <c r="F36" i="8"/>
  <c r="O36" i="8"/>
  <c r="V36" i="8"/>
  <c r="AE36" i="8"/>
  <c r="AH36" i="8" s="1"/>
  <c r="AF36" i="8"/>
  <c r="C38" i="8"/>
  <c r="D38" i="8"/>
  <c r="F38" i="8"/>
  <c r="AE38" i="8"/>
  <c r="AF38" i="8"/>
  <c r="AH38" i="8"/>
  <c r="C40" i="8"/>
  <c r="D40" i="8" s="1"/>
  <c r="F40" i="8"/>
  <c r="AE40" i="8"/>
  <c r="AH40" i="8" s="1"/>
  <c r="AF40" i="8"/>
  <c r="C42" i="8"/>
  <c r="F42" i="8" s="1"/>
  <c r="D42" i="8"/>
  <c r="AE42" i="8"/>
  <c r="AF42" i="8"/>
  <c r="AH42" i="8"/>
  <c r="C44" i="8"/>
  <c r="D44" i="8" s="1"/>
  <c r="F44" i="8"/>
  <c r="AE44" i="8"/>
  <c r="AH44" i="8" s="1"/>
  <c r="AF44" i="8"/>
  <c r="C46" i="8"/>
  <c r="D46" i="8"/>
  <c r="F46" i="8"/>
  <c r="AE46" i="8"/>
  <c r="AF46" i="8"/>
  <c r="AH46" i="8"/>
  <c r="C48" i="8"/>
  <c r="D48" i="8" s="1"/>
  <c r="F48" i="8"/>
  <c r="AE48" i="8"/>
  <c r="AH48" i="8" s="1"/>
  <c r="AF48" i="8"/>
  <c r="C50" i="8"/>
  <c r="F50" i="8" s="1"/>
  <c r="D50" i="8"/>
  <c r="AE50" i="8"/>
  <c r="AF50" i="8"/>
  <c r="AH50" i="8"/>
  <c r="C52" i="8"/>
  <c r="D52" i="8" s="1"/>
  <c r="F52" i="8"/>
  <c r="AE52" i="8"/>
  <c r="AH52" i="8" s="1"/>
  <c r="AF52" i="8"/>
  <c r="C54" i="8"/>
  <c r="D54" i="8"/>
  <c r="F54" i="8"/>
  <c r="AE54" i="8"/>
  <c r="AF54" i="8"/>
  <c r="AH54" i="8"/>
  <c r="C56" i="8"/>
  <c r="D56" i="8" s="1"/>
  <c r="F56" i="8"/>
  <c r="AE56" i="8"/>
  <c r="AH56" i="8" s="1"/>
  <c r="AF56" i="8"/>
  <c r="C58" i="8"/>
  <c r="F58" i="8" s="1"/>
  <c r="D58" i="8"/>
  <c r="AE58" i="8"/>
  <c r="AF58" i="8"/>
  <c r="AH58" i="8"/>
  <c r="C60" i="8"/>
  <c r="D60" i="8" s="1"/>
  <c r="F60" i="8"/>
  <c r="AE60" i="8"/>
  <c r="AH60" i="8" s="1"/>
  <c r="AF60" i="8"/>
  <c r="C62" i="8"/>
  <c r="D62" i="8"/>
  <c r="F62" i="8"/>
  <c r="AE62" i="8"/>
  <c r="AF62" i="8"/>
  <c r="AH62" i="8"/>
  <c r="C64" i="8"/>
  <c r="D64" i="8" s="1"/>
  <c r="F64" i="8"/>
  <c r="AE64" i="8"/>
  <c r="AH64" i="8" s="1"/>
  <c r="AF64" i="8"/>
  <c r="C66" i="8"/>
  <c r="F66" i="8" s="1"/>
  <c r="D66" i="8"/>
  <c r="AE66" i="8"/>
  <c r="AF66" i="8"/>
  <c r="AH66" i="8"/>
  <c r="C68" i="8"/>
  <c r="D68" i="8" s="1"/>
  <c r="F68" i="8"/>
  <c r="AE68" i="8"/>
  <c r="AH68" i="8" s="1"/>
  <c r="AF68" i="8"/>
  <c r="C6" i="7"/>
  <c r="D6" i="7"/>
  <c r="F6" i="7"/>
  <c r="AE6" i="7"/>
  <c r="AF6" i="7"/>
  <c r="AH6" i="7"/>
  <c r="AN6" i="7"/>
  <c r="AO6" i="7" s="1"/>
  <c r="BP6" i="7"/>
  <c r="BS6" i="7" s="1"/>
  <c r="BQ6" i="7"/>
  <c r="C8" i="7"/>
  <c r="D8" i="7" s="1"/>
  <c r="AE8" i="7"/>
  <c r="AF8" i="7"/>
  <c r="AH8" i="7"/>
  <c r="AN8" i="7"/>
  <c r="AO8" i="7" s="1"/>
  <c r="AQ8" i="7"/>
  <c r="BP8" i="7"/>
  <c r="BS8" i="7" s="1"/>
  <c r="C10" i="7"/>
  <c r="D10" i="7"/>
  <c r="F10" i="7"/>
  <c r="AE10" i="7"/>
  <c r="AF10" i="7"/>
  <c r="AH10" i="7"/>
  <c r="AN10" i="7"/>
  <c r="AO10" i="7" s="1"/>
  <c r="BP10" i="7"/>
  <c r="BS10" i="7" s="1"/>
  <c r="BQ10" i="7"/>
  <c r="C12" i="7"/>
  <c r="D12" i="7" s="1"/>
  <c r="AE12" i="7"/>
  <c r="AF12" i="7"/>
  <c r="AH12" i="7"/>
  <c r="AN12" i="7"/>
  <c r="AO12" i="7" s="1"/>
  <c r="AQ12" i="7"/>
  <c r="BP12" i="7"/>
  <c r="BS12" i="7" s="1"/>
  <c r="C14" i="7"/>
  <c r="D14" i="7"/>
  <c r="F14" i="7"/>
  <c r="AE14" i="7"/>
  <c r="AF14" i="7"/>
  <c r="AH14" i="7"/>
  <c r="AN14" i="7"/>
  <c r="AO14" i="7" s="1"/>
  <c r="BP14" i="7"/>
  <c r="BS14" i="7" s="1"/>
  <c r="BQ14" i="7"/>
  <c r="C16" i="7"/>
  <c r="D16" i="7" s="1"/>
  <c r="AE16" i="7"/>
  <c r="AF16" i="7"/>
  <c r="AH16" i="7"/>
  <c r="AN16" i="7"/>
  <c r="AO16" i="7" s="1"/>
  <c r="AQ16" i="7"/>
  <c r="BP16" i="7"/>
  <c r="BS16" i="7" s="1"/>
  <c r="C18" i="7"/>
  <c r="D18" i="7"/>
  <c r="F18" i="7"/>
  <c r="AE18" i="7"/>
  <c r="AF18" i="7"/>
  <c r="AH18" i="7"/>
  <c r="AN18" i="7"/>
  <c r="AO18" i="7" s="1"/>
  <c r="BP18" i="7"/>
  <c r="BS18" i="7" s="1"/>
  <c r="BQ18" i="7"/>
  <c r="C20" i="7"/>
  <c r="D20" i="7" s="1"/>
  <c r="AE20" i="7"/>
  <c r="AF20" i="7"/>
  <c r="AH20" i="7"/>
  <c r="AN20" i="7"/>
  <c r="AO20" i="7" s="1"/>
  <c r="AQ20" i="7"/>
  <c r="BP20" i="7"/>
  <c r="BS20" i="7" s="1"/>
  <c r="C22" i="7"/>
  <c r="D22" i="7"/>
  <c r="F22" i="7"/>
  <c r="AE22" i="7"/>
  <c r="AF22" i="7"/>
  <c r="AH22" i="7"/>
  <c r="AN22" i="7"/>
  <c r="AO22" i="7" s="1"/>
  <c r="BP22" i="7"/>
  <c r="BS22" i="7" s="1"/>
  <c r="BQ22" i="7"/>
  <c r="C24" i="7"/>
  <c r="D24" i="7" s="1"/>
  <c r="AE24" i="7"/>
  <c r="AF24" i="7"/>
  <c r="AH24" i="7"/>
  <c r="AN24" i="7"/>
  <c r="AO24" i="7" s="1"/>
  <c r="AQ24" i="7"/>
  <c r="BP24" i="7"/>
  <c r="BS24" i="7" s="1"/>
  <c r="C26" i="7"/>
  <c r="D26" i="7"/>
  <c r="F26" i="7"/>
  <c r="AE26" i="7"/>
  <c r="AF26" i="7"/>
  <c r="AH26" i="7"/>
  <c r="AN26" i="7"/>
  <c r="AO26" i="7" s="1"/>
  <c r="BP26" i="7"/>
  <c r="BQ26" i="7"/>
  <c r="BS26" i="7"/>
  <c r="C28" i="7"/>
  <c r="F28" i="7" s="1"/>
  <c r="AE28" i="7"/>
  <c r="AF28" i="7" s="1"/>
  <c r="AN28" i="7"/>
  <c r="AO28" i="7"/>
  <c r="AQ28" i="7"/>
  <c r="BP28" i="7"/>
  <c r="BQ28" i="7"/>
  <c r="BS28" i="7"/>
  <c r="C30" i="7"/>
  <c r="F30" i="7" s="1"/>
  <c r="AE30" i="7"/>
  <c r="AF30" i="7" s="1"/>
  <c r="AN30" i="7"/>
  <c r="AO30" i="7"/>
  <c r="AQ30" i="7"/>
  <c r="BP30" i="7"/>
  <c r="BQ30" i="7"/>
  <c r="BS30" i="7"/>
  <c r="C32" i="7"/>
  <c r="F32" i="7" s="1"/>
  <c r="AE32" i="7"/>
  <c r="AF32" i="7" s="1"/>
  <c r="AN32" i="7"/>
  <c r="AO32" i="7"/>
  <c r="AQ32" i="7"/>
  <c r="BP32" i="7"/>
  <c r="BQ32" i="7"/>
  <c r="BS32" i="7"/>
  <c r="C34" i="7"/>
  <c r="F34" i="7" s="1"/>
  <c r="AE34" i="7"/>
  <c r="AF34" i="7" s="1"/>
  <c r="AN34" i="7"/>
  <c r="AO34" i="7"/>
  <c r="AQ34" i="7"/>
  <c r="BP34" i="7"/>
  <c r="BQ34" i="7"/>
  <c r="BS34" i="7"/>
  <c r="O35" i="7"/>
  <c r="V35" i="7"/>
  <c r="AZ35" i="7"/>
  <c r="BG35" i="7"/>
  <c r="C36" i="7"/>
  <c r="F36" i="7" s="1"/>
  <c r="AE36" i="7"/>
  <c r="AF36" i="7" s="1"/>
  <c r="AN36" i="7"/>
  <c r="AO36" i="7"/>
  <c r="AQ36" i="7"/>
  <c r="BP36" i="7"/>
  <c r="BQ36" i="7"/>
  <c r="BS36" i="7"/>
  <c r="C38" i="7"/>
  <c r="F38" i="7" s="1"/>
  <c r="AE38" i="7"/>
  <c r="AF38" i="7" s="1"/>
  <c r="AN38" i="7"/>
  <c r="AO38" i="7"/>
  <c r="AQ38" i="7"/>
  <c r="BP38" i="7"/>
  <c r="BQ38" i="7"/>
  <c r="BS38" i="7"/>
  <c r="C40" i="7"/>
  <c r="F40" i="7" s="1"/>
  <c r="AE40" i="7"/>
  <c r="AF40" i="7" s="1"/>
  <c r="AN40" i="7"/>
  <c r="AO40" i="7"/>
  <c r="AQ40" i="7"/>
  <c r="BP40" i="7"/>
  <c r="BQ40" i="7"/>
  <c r="BS40" i="7"/>
  <c r="C42" i="7"/>
  <c r="F42" i="7" s="1"/>
  <c r="AE42" i="7"/>
  <c r="AF42" i="7" s="1"/>
  <c r="AN42" i="7"/>
  <c r="AO42" i="7"/>
  <c r="AQ42" i="7"/>
  <c r="BP42" i="7"/>
  <c r="BQ42" i="7"/>
  <c r="BS42" i="7"/>
  <c r="C44" i="7"/>
  <c r="F44" i="7" s="1"/>
  <c r="AE44" i="7"/>
  <c r="AF44" i="7" s="1"/>
  <c r="AN44" i="7"/>
  <c r="AO44" i="7"/>
  <c r="AQ44" i="7"/>
  <c r="BP44" i="7"/>
  <c r="BQ44" i="7"/>
  <c r="BS44" i="7"/>
  <c r="C46" i="7"/>
  <c r="F46" i="7" s="1"/>
  <c r="AE46" i="7"/>
  <c r="AF46" i="7" s="1"/>
  <c r="AN46" i="7"/>
  <c r="AO46" i="7"/>
  <c r="AQ46" i="7"/>
  <c r="BP46" i="7"/>
  <c r="BQ46" i="7"/>
  <c r="BS46" i="7"/>
  <c r="C48" i="7"/>
  <c r="D48" i="7" s="1"/>
  <c r="AE48" i="7"/>
  <c r="AF48" i="7" s="1"/>
  <c r="AN48" i="7"/>
  <c r="AO48" i="7"/>
  <c r="AQ48" i="7"/>
  <c r="BP48" i="7"/>
  <c r="BQ48" i="7"/>
  <c r="BS48" i="7"/>
  <c r="C50" i="7"/>
  <c r="F50" i="7" s="1"/>
  <c r="AE50" i="7"/>
  <c r="AF50" i="7" s="1"/>
  <c r="AN50" i="7"/>
  <c r="AO50" i="7"/>
  <c r="AQ50" i="7"/>
  <c r="BP50" i="7"/>
  <c r="BQ50" i="7"/>
  <c r="BS50" i="7"/>
  <c r="C52" i="7"/>
  <c r="D52" i="7" s="1"/>
  <c r="AE52" i="7"/>
  <c r="AF52" i="7" s="1"/>
  <c r="AN52" i="7"/>
  <c r="AO52" i="7"/>
  <c r="AQ52" i="7"/>
  <c r="BP52" i="7"/>
  <c r="BQ52" i="7"/>
  <c r="BS52" i="7"/>
  <c r="C54" i="7"/>
  <c r="F54" i="7" s="1"/>
  <c r="AE54" i="7"/>
  <c r="AF54" i="7" s="1"/>
  <c r="AN54" i="7"/>
  <c r="AO54" i="7"/>
  <c r="AQ54" i="7"/>
  <c r="BP54" i="7"/>
  <c r="BQ54" i="7"/>
  <c r="BS54" i="7"/>
  <c r="C56" i="7"/>
  <c r="D56" i="7" s="1"/>
  <c r="AE56" i="7"/>
  <c r="AF56" i="7" s="1"/>
  <c r="AN56" i="7"/>
  <c r="AO56" i="7"/>
  <c r="AQ56" i="7"/>
  <c r="BP56" i="7"/>
  <c r="BQ56" i="7"/>
  <c r="BS56" i="7"/>
  <c r="C58" i="7"/>
  <c r="F58" i="7" s="1"/>
  <c r="AE58" i="7"/>
  <c r="AF58" i="7" s="1"/>
  <c r="AN58" i="7"/>
  <c r="AO58" i="7"/>
  <c r="AQ58" i="7"/>
  <c r="BP58" i="7"/>
  <c r="BQ58" i="7"/>
  <c r="BS58" i="7"/>
  <c r="C60" i="7"/>
  <c r="D60" i="7" s="1"/>
  <c r="AE60" i="7"/>
  <c r="AF60" i="7" s="1"/>
  <c r="AN60" i="7"/>
  <c r="AO60" i="7"/>
  <c r="AQ60" i="7"/>
  <c r="BP60" i="7"/>
  <c r="BQ60" i="7"/>
  <c r="BS60" i="7"/>
  <c r="C62" i="7"/>
  <c r="F62" i="7" s="1"/>
  <c r="AE62" i="7"/>
  <c r="AF62" i="7" s="1"/>
  <c r="AN62" i="7"/>
  <c r="AO62" i="7"/>
  <c r="AQ62" i="7"/>
  <c r="BP62" i="7"/>
  <c r="BQ62" i="7"/>
  <c r="BS62" i="7"/>
  <c r="O63" i="7"/>
  <c r="V63" i="7"/>
  <c r="C64" i="7"/>
  <c r="D64" i="7"/>
  <c r="F64" i="7"/>
  <c r="AE64" i="7"/>
  <c r="AF64" i="7"/>
  <c r="AH64" i="7"/>
  <c r="AN64" i="7"/>
  <c r="AQ64" i="7" s="1"/>
  <c r="BP64" i="7"/>
  <c r="BQ64" i="7" s="1"/>
  <c r="C66" i="7"/>
  <c r="D66" i="7"/>
  <c r="F66" i="7"/>
  <c r="AE66" i="7"/>
  <c r="AF66" i="7"/>
  <c r="AH66" i="7"/>
  <c r="AN66" i="7"/>
  <c r="AO66" i="7" s="1"/>
  <c r="BP66" i="7"/>
  <c r="BQ66" i="7" s="1"/>
  <c r="AE68" i="7"/>
  <c r="AF68" i="7"/>
  <c r="AH68" i="7"/>
  <c r="AN68" i="7"/>
  <c r="AO68" i="7"/>
  <c r="AQ68" i="7"/>
  <c r="AZ13" i="6"/>
  <c r="BG13" i="6"/>
  <c r="O35" i="6"/>
  <c r="V35" i="6"/>
  <c r="AZ35" i="6"/>
  <c r="BG35" i="6"/>
  <c r="O63" i="6"/>
  <c r="V63" i="6"/>
  <c r="O109" i="6"/>
  <c r="V109" i="6"/>
  <c r="AZ109" i="6"/>
  <c r="BG109" i="6"/>
  <c r="O137" i="6"/>
  <c r="V137" i="6"/>
  <c r="CO48" i="5"/>
  <c r="CI48" i="5"/>
  <c r="CF48" i="5"/>
  <c r="BZ48" i="5"/>
  <c r="DA48" i="5" s="1"/>
  <c r="DG48" i="5" s="1"/>
  <c r="BW48" i="5"/>
  <c r="BQ48" i="5"/>
  <c r="CF44" i="5"/>
  <c r="DE44" i="5" s="1"/>
  <c r="BZ44" i="5"/>
  <c r="DA44" i="5" s="1"/>
  <c r="DG44" i="5" s="1"/>
  <c r="BW44" i="5"/>
  <c r="BQ44" i="5"/>
  <c r="BW40" i="5"/>
  <c r="DE40" i="5"/>
  <c r="DG40" i="5" s="1"/>
  <c r="DJ40" i="5" s="1"/>
  <c r="BQ40" i="5"/>
  <c r="DA40" i="5"/>
  <c r="DE36" i="5"/>
  <c r="DG36" i="5" s="1"/>
  <c r="DA36" i="5"/>
  <c r="AH48" i="5"/>
  <c r="AX48" i="5" s="1"/>
  <c r="AB48" i="5"/>
  <c r="Y48" i="5"/>
  <c r="S48" i="5"/>
  <c r="P48" i="5"/>
  <c r="J48" i="5"/>
  <c r="Y44" i="5"/>
  <c r="S44" i="5"/>
  <c r="P44" i="5"/>
  <c r="J44" i="5"/>
  <c r="AT44" i="5" s="1"/>
  <c r="P40" i="5"/>
  <c r="AX40" i="5"/>
  <c r="J40" i="5"/>
  <c r="AT40" i="5"/>
  <c r="AZ40" i="5" s="1"/>
  <c r="AX36" i="5"/>
  <c r="AT36" i="5"/>
  <c r="AZ36" i="5"/>
  <c r="CF23" i="5"/>
  <c r="BZ23" i="5"/>
  <c r="BW23" i="5"/>
  <c r="CV23" i="5"/>
  <c r="CX23" i="5" s="1"/>
  <c r="BQ23" i="5"/>
  <c r="CR23" i="5"/>
  <c r="BW19" i="5"/>
  <c r="CV19" i="5" s="1"/>
  <c r="CX19" i="5" s="1"/>
  <c r="BQ19" i="5"/>
  <c r="CR19" i="5"/>
  <c r="CV15" i="5"/>
  <c r="CR15" i="5"/>
  <c r="CX15" i="5"/>
  <c r="CK11" i="5"/>
  <c r="CB11" i="5"/>
  <c r="BS11" i="5"/>
  <c r="Y23" i="5"/>
  <c r="AO23" i="5" s="1"/>
  <c r="S23" i="5"/>
  <c r="P23" i="5"/>
  <c r="J23" i="5"/>
  <c r="AK23" i="5" s="1"/>
  <c r="P19" i="5"/>
  <c r="AO19" i="5"/>
  <c r="J19" i="5"/>
  <c r="AK19" i="5" s="1"/>
  <c r="AQ19" i="5" s="1"/>
  <c r="AO15" i="5"/>
  <c r="AK15" i="5"/>
  <c r="CE71" i="1"/>
  <c r="CU71" i="1" s="1"/>
  <c r="BY71" i="1"/>
  <c r="BV71" i="1"/>
  <c r="BP71" i="1"/>
  <c r="CQ71" i="1" s="1"/>
  <c r="BV67" i="1"/>
  <c r="CU67" i="1"/>
  <c r="CW67" i="1" s="1"/>
  <c r="BP67" i="1"/>
  <c r="CQ67" i="1"/>
  <c r="CU63" i="1"/>
  <c r="CW63" i="1" s="1"/>
  <c r="CQ63" i="1"/>
  <c r="Y71" i="1"/>
  <c r="AO71" i="1" s="1"/>
  <c r="S71" i="1"/>
  <c r="P71" i="1"/>
  <c r="J71" i="1"/>
  <c r="AK71" i="1" s="1"/>
  <c r="AQ71" i="1" s="1"/>
  <c r="P67" i="1"/>
  <c r="AO67" i="1"/>
  <c r="AQ67" i="1" s="1"/>
  <c r="AT67" i="1" s="1"/>
  <c r="J67" i="1"/>
  <c r="AK67" i="1"/>
  <c r="AO63" i="1"/>
  <c r="AQ63" i="1" s="1"/>
  <c r="AK63" i="1"/>
  <c r="AH51" i="1"/>
  <c r="AX51" i="1" s="1"/>
  <c r="AB51" i="1"/>
  <c r="Y51" i="1"/>
  <c r="S51" i="1"/>
  <c r="AT51" i="1" s="1"/>
  <c r="P51" i="1"/>
  <c r="J51" i="1"/>
  <c r="Y47" i="1"/>
  <c r="S47" i="1"/>
  <c r="AT47" i="1"/>
  <c r="AZ47" i="1" s="1"/>
  <c r="P47" i="1"/>
  <c r="AX47" i="1" s="1"/>
  <c r="J47" i="1"/>
  <c r="P43" i="1"/>
  <c r="AX43" i="1" s="1"/>
  <c r="AZ43" i="1" s="1"/>
  <c r="J43" i="1"/>
  <c r="AT43" i="1"/>
  <c r="AX39" i="1"/>
  <c r="AT39" i="1"/>
  <c r="AZ39" i="1"/>
  <c r="CN51" i="1"/>
  <c r="CH51" i="1"/>
  <c r="CE51" i="1"/>
  <c r="BY51" i="1"/>
  <c r="CZ51" i="1"/>
  <c r="BV51" i="1"/>
  <c r="DD51" i="1" s="1"/>
  <c r="DF51" i="1" s="1"/>
  <c r="DI51" i="1" s="1"/>
  <c r="BP51" i="1"/>
  <c r="CE47" i="1"/>
  <c r="BY47" i="1"/>
  <c r="CZ47" i="1" s="1"/>
  <c r="DF47" i="1" s="1"/>
  <c r="BV47" i="1"/>
  <c r="DD47" i="1" s="1"/>
  <c r="BP47" i="1"/>
  <c r="BV43" i="1"/>
  <c r="DD43" i="1"/>
  <c r="BP43" i="1"/>
  <c r="CZ43" i="1"/>
  <c r="DF43" i="1" s="1"/>
  <c r="DD39" i="1"/>
  <c r="CZ39" i="1"/>
  <c r="DF39" i="1"/>
  <c r="ET51" i="1"/>
  <c r="EN51" i="1"/>
  <c r="EK51" i="1"/>
  <c r="FJ51" i="1" s="1"/>
  <c r="FL51" i="1" s="1"/>
  <c r="FO51" i="1" s="1"/>
  <c r="EE51" i="1"/>
  <c r="FF51" i="1"/>
  <c r="EB51" i="1"/>
  <c r="DV51" i="1"/>
  <c r="EK47" i="1"/>
  <c r="FJ47" i="1"/>
  <c r="FL47" i="1" s="1"/>
  <c r="EE47" i="1"/>
  <c r="FF47" i="1"/>
  <c r="EB47" i="1"/>
  <c r="DV47" i="1"/>
  <c r="EB43" i="1"/>
  <c r="FJ43" i="1"/>
  <c r="DV43" i="1"/>
  <c r="FF43" i="1" s="1"/>
  <c r="FL43" i="1" s="1"/>
  <c r="FJ39" i="1"/>
  <c r="FF39" i="1"/>
  <c r="FL39" i="1" s="1"/>
  <c r="ET27" i="1"/>
  <c r="FJ27" i="1" s="1"/>
  <c r="EN27" i="1"/>
  <c r="EK27" i="1"/>
  <c r="EE27" i="1"/>
  <c r="FF27" i="1"/>
  <c r="FL27" i="1" s="1"/>
  <c r="EB27" i="1"/>
  <c r="DV27" i="1"/>
  <c r="EK23" i="1"/>
  <c r="FJ23" i="1" s="1"/>
  <c r="FL23" i="1" s="1"/>
  <c r="FO23" i="1" s="1"/>
  <c r="EE23" i="1"/>
  <c r="FF23" i="1"/>
  <c r="EB23" i="1"/>
  <c r="DV23" i="1"/>
  <c r="EB19" i="1"/>
  <c r="FJ19" i="1"/>
  <c r="FL19" i="1" s="1"/>
  <c r="FO19" i="1" s="1"/>
  <c r="DV19" i="1"/>
  <c r="FF19" i="1"/>
  <c r="FJ15" i="1"/>
  <c r="FL15" i="1" s="1"/>
  <c r="FF15" i="1"/>
  <c r="CN27" i="1"/>
  <c r="DD27" i="1" s="1"/>
  <c r="CH27" i="1"/>
  <c r="CE27" i="1"/>
  <c r="BY27" i="1"/>
  <c r="CZ27" i="1" s="1"/>
  <c r="BV27" i="1"/>
  <c r="BP27" i="1"/>
  <c r="CE23" i="1"/>
  <c r="BY23" i="1"/>
  <c r="CZ23" i="1"/>
  <c r="DF23" i="1" s="1"/>
  <c r="BV23" i="1"/>
  <c r="DD23" i="1" s="1"/>
  <c r="BP23" i="1"/>
  <c r="BV19" i="1"/>
  <c r="DD19" i="1" s="1"/>
  <c r="DF19" i="1" s="1"/>
  <c r="BP19" i="1"/>
  <c r="CZ19" i="1"/>
  <c r="DD15" i="1"/>
  <c r="CZ15" i="1"/>
  <c r="DF15" i="1"/>
  <c r="AH27" i="1"/>
  <c r="AB27" i="1"/>
  <c r="Y27" i="1"/>
  <c r="S27" i="1"/>
  <c r="AT27" i="1"/>
  <c r="P27" i="1"/>
  <c r="AX27" i="1" s="1"/>
  <c r="AZ27" i="1" s="1"/>
  <c r="J27" i="1"/>
  <c r="Y23" i="1"/>
  <c r="S23" i="1"/>
  <c r="AT23" i="1" s="1"/>
  <c r="AZ23" i="1" s="1"/>
  <c r="P23" i="1"/>
  <c r="AX23" i="1" s="1"/>
  <c r="J23" i="1"/>
  <c r="P19" i="1"/>
  <c r="AX19" i="1"/>
  <c r="J19" i="1"/>
  <c r="AT19" i="1"/>
  <c r="AZ19" i="1" s="1"/>
  <c r="AX15" i="1"/>
  <c r="AT15" i="1"/>
  <c r="AZ15" i="1"/>
  <c r="CT32" i="5"/>
  <c r="CK32" i="5"/>
  <c r="CB32" i="5"/>
  <c r="BS32" i="5"/>
  <c r="AM32" i="5"/>
  <c r="AD32" i="5"/>
  <c r="U32" i="5"/>
  <c r="L32" i="5"/>
  <c r="AD11" i="5"/>
  <c r="U11" i="5"/>
  <c r="L11" i="5"/>
  <c r="CJ59" i="1"/>
  <c r="CA59" i="1"/>
  <c r="BR59" i="1"/>
  <c r="AD59" i="1"/>
  <c r="U59" i="1"/>
  <c r="L59" i="1"/>
  <c r="EY35" i="1"/>
  <c r="EP35" i="1"/>
  <c r="EG35" i="1"/>
  <c r="DX35" i="1"/>
  <c r="CS35" i="1"/>
  <c r="CJ35" i="1"/>
  <c r="CA35" i="1"/>
  <c r="BR35" i="1"/>
  <c r="AM35" i="1"/>
  <c r="AD35" i="1"/>
  <c r="U35" i="1"/>
  <c r="L35" i="1"/>
  <c r="EY11" i="1"/>
  <c r="EP11" i="1"/>
  <c r="EG11" i="1"/>
  <c r="DX11" i="1"/>
  <c r="CS11" i="1"/>
  <c r="CJ11" i="1"/>
  <c r="CA11" i="1"/>
  <c r="BR11" i="1"/>
  <c r="AM11" i="1"/>
  <c r="AD11" i="1"/>
  <c r="U11" i="1"/>
  <c r="L11" i="1"/>
  <c r="AT48" i="5"/>
  <c r="AZ48" i="5" s="1"/>
  <c r="AQ15" i="5"/>
  <c r="AX44" i="5"/>
  <c r="DE48" i="5"/>
  <c r="F51" i="12" l="1"/>
  <c r="F47" i="12"/>
  <c r="F43" i="12"/>
  <c r="F39" i="12"/>
  <c r="F33" i="12"/>
  <c r="F29" i="12"/>
  <c r="F25" i="12"/>
  <c r="F21" i="12"/>
  <c r="F14" i="12"/>
  <c r="F8" i="12"/>
  <c r="F43" i="13"/>
  <c r="F36" i="13"/>
  <c r="F31" i="13"/>
  <c r="F27" i="13"/>
  <c r="F20" i="13"/>
  <c r="F16" i="13"/>
  <c r="AH10" i="13"/>
  <c r="AH6" i="13"/>
  <c r="AQ66" i="7"/>
  <c r="F60" i="7"/>
  <c r="F56" i="7"/>
  <c r="F52" i="7"/>
  <c r="F48" i="7"/>
  <c r="BS66" i="7"/>
  <c r="BS64" i="7"/>
  <c r="AO64" i="7"/>
  <c r="AH62" i="7"/>
  <c r="D62" i="7"/>
  <c r="AH60" i="7"/>
  <c r="AH58" i="7"/>
  <c r="D58" i="7"/>
  <c r="AH56" i="7"/>
  <c r="AH54" i="7"/>
  <c r="D54" i="7"/>
  <c r="AH52" i="7"/>
  <c r="AH50" i="7"/>
  <c r="D50" i="7"/>
  <c r="AH48" i="7"/>
  <c r="AH46" i="7"/>
  <c r="D46" i="7"/>
  <c r="AH44" i="7"/>
  <c r="D44" i="7"/>
  <c r="AH42" i="7"/>
  <c r="D42" i="7"/>
  <c r="AH40" i="7"/>
  <c r="D40" i="7"/>
  <c r="AH38" i="7"/>
  <c r="D38" i="7"/>
  <c r="AH36" i="7"/>
  <c r="D36" i="7"/>
  <c r="AH34" i="7"/>
  <c r="D34" i="7"/>
  <c r="AH32" i="7"/>
  <c r="D32" i="7"/>
  <c r="AH30" i="7"/>
  <c r="D30" i="7"/>
  <c r="AH28" i="7"/>
  <c r="D28" i="7"/>
  <c r="F24" i="7"/>
  <c r="F20" i="7"/>
  <c r="F16" i="7"/>
  <c r="F12" i="7"/>
  <c r="F8" i="7"/>
  <c r="AF34" i="8"/>
  <c r="D32" i="8"/>
  <c r="F30" i="8"/>
  <c r="AF26" i="8"/>
  <c r="D24" i="8"/>
  <c r="F22" i="8"/>
  <c r="AF18" i="8"/>
  <c r="D16" i="8"/>
  <c r="F14" i="8"/>
  <c r="AF10" i="8"/>
  <c r="D8" i="8"/>
  <c r="F6" i="8"/>
  <c r="AF34" i="9"/>
  <c r="D32" i="9"/>
  <c r="F30" i="9"/>
  <c r="AF26" i="9"/>
  <c r="AF16" i="9"/>
  <c r="D8" i="9"/>
  <c r="F8" i="9"/>
  <c r="D31" i="10"/>
  <c r="F31" i="10"/>
  <c r="AF6" i="10"/>
  <c r="AH6" i="10"/>
  <c r="AQ26" i="7"/>
  <c r="BQ24" i="7"/>
  <c r="AQ22" i="7"/>
  <c r="BQ20" i="7"/>
  <c r="AQ18" i="7"/>
  <c r="BQ16" i="7"/>
  <c r="AQ14" i="7"/>
  <c r="BQ12" i="7"/>
  <c r="AQ10" i="7"/>
  <c r="BQ8" i="7"/>
  <c r="AQ6" i="7"/>
  <c r="D20" i="9"/>
  <c r="F20" i="9"/>
  <c r="D43" i="10"/>
  <c r="F43" i="10"/>
  <c r="D27" i="10"/>
  <c r="F27" i="10"/>
  <c r="D26" i="9"/>
  <c r="F26" i="9"/>
  <c r="D16" i="9"/>
  <c r="F16" i="9"/>
  <c r="D36" i="10"/>
  <c r="F36" i="10"/>
  <c r="D20" i="10"/>
  <c r="F20" i="10"/>
  <c r="D22" i="9"/>
  <c r="F22" i="9"/>
  <c r="D12" i="9"/>
  <c r="F12" i="9"/>
  <c r="AF43" i="10"/>
  <c r="D16" i="10"/>
  <c r="F16" i="10"/>
  <c r="AF10" i="10"/>
  <c r="AH10" i="10"/>
  <c r="BC27" i="1"/>
  <c r="BC23" i="1"/>
  <c r="DI47" i="1"/>
  <c r="DA19" i="5"/>
  <c r="DA15" i="5"/>
  <c r="DJ44" i="5"/>
  <c r="DJ36" i="5"/>
  <c r="DI23" i="1"/>
  <c r="DJ48" i="5"/>
  <c r="FO39" i="1"/>
  <c r="DF27" i="1"/>
  <c r="DI27" i="1" s="1"/>
  <c r="FO47" i="1"/>
  <c r="AZ51" i="1"/>
  <c r="BC51" i="1" s="1"/>
  <c r="CW71" i="1"/>
  <c r="CZ71" i="1" s="1"/>
  <c r="BC19" i="1"/>
  <c r="FO15" i="1"/>
  <c r="FO43" i="1"/>
  <c r="DI43" i="1"/>
  <c r="AT63" i="1"/>
  <c r="AQ23" i="5"/>
  <c r="AT23" i="5" s="1"/>
  <c r="AZ44" i="5"/>
  <c r="BC15" i="1"/>
  <c r="FO27" i="1"/>
  <c r="DI39" i="1"/>
  <c r="AT71" i="1"/>
  <c r="CZ67" i="1"/>
  <c r="AT19" i="5"/>
  <c r="DA23" i="5"/>
  <c r="BC40" i="5" l="1"/>
  <c r="BC44" i="5"/>
  <c r="BC47" i="1"/>
  <c r="BC48" i="5"/>
  <c r="BC39" i="1"/>
  <c r="DI19" i="1"/>
  <c r="BC36" i="5"/>
  <c r="AT15" i="5"/>
  <c r="CZ63" i="1"/>
  <c r="BC43" i="1"/>
  <c r="DI15" i="1"/>
</calcChain>
</file>

<file path=xl/sharedStrings.xml><?xml version="1.0" encoding="utf-8"?>
<sst xmlns="http://schemas.openxmlformats.org/spreadsheetml/2006/main" count="2826" uniqueCount="555">
  <si>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</si>
  <si>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</si>
  <si>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</si>
  <si>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</si>
  <si>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</si>
  <si>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</si>
  <si>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</si>
  <si>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</si>
  <si>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</si>
  <si>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</si>
  <si>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</si>
  <si>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</si>
  <si>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</si>
  <si>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</si>
  <si>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</si>
  <si>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</si>
  <si>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</si>
  <si>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</si>
  <si>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</si>
  <si>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</si>
  <si>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</si>
  <si>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</si>
  <si>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</si>
  <si>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</si>
  <si>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</si>
  <si>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</si>
  <si>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</si>
  <si>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その他はフリー抽選で入る。</t>
    <rPh sb="2" eb="3">
      <t>タ</t>
    </rPh>
    <rPh sb="7" eb="9">
      <t>チュウセン</t>
    </rPh>
    <rPh sb="10" eb="11">
      <t>ハイ</t>
    </rPh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</si>
  <si>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</si>
  <si>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</si>
  <si>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Ａ</t>
    <phoneticPr fontId="2"/>
  </si>
  <si>
    <t>C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</si>
  <si>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</si>
  <si>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</si>
  <si>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</si>
  <si>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</si>
  <si>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</si>
  <si>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</si>
  <si>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</si>
  <si>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</si>
  <si>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</si>
  <si>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</si>
  <si>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</si>
  <si>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</si>
  <si>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</si>
  <si>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</si>
  <si>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</si>
  <si>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</si>
  <si>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</si>
  <si>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</si>
  <si>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C</t>
    <phoneticPr fontId="2"/>
  </si>
  <si>
    <t>F</t>
    <phoneticPr fontId="2"/>
  </si>
  <si>
    <t>G</t>
    <phoneticPr fontId="2"/>
  </si>
  <si>
    <t>H</t>
    <phoneticPr fontId="2"/>
  </si>
  <si>
    <t>8:40から抽選を行う。</t>
    <rPh sb="6" eb="8">
      <t>チュウセン</t>
    </rPh>
    <rPh sb="9" eb="10">
      <t>オコナ</t>
    </rPh>
    <phoneticPr fontId="2"/>
  </si>
  <si>
    <t>平成２７年度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</si>
  <si>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平成２８年２月１１日（木）</t>
    <rPh sb="0" eb="2">
      <t>ヘイセイ</t>
    </rPh>
    <rPh sb="4" eb="5">
      <t>ネン</t>
    </rPh>
    <rPh sb="6" eb="7">
      <t>ガツ</t>
    </rPh>
    <rPh sb="9" eb="10">
      <t>ニチ</t>
    </rPh>
    <rPh sb="11" eb="12">
      <t>キ</t>
    </rPh>
    <phoneticPr fontId="2"/>
  </si>
  <si>
    <t>Ｂ</t>
    <phoneticPr fontId="2"/>
  </si>
  <si>
    <t>観一</t>
    <rPh sb="0" eb="2">
      <t>カンイチ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</si>
  <si>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</si>
  <si>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</si>
  <si>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</si>
  <si>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E～Hブロックの１には三木、三本松、</t>
    <rPh sb="11" eb="13">
      <t>ミキ</t>
    </rPh>
    <rPh sb="14" eb="17">
      <t>サンボンマツ</t>
    </rPh>
    <phoneticPr fontId="2"/>
  </si>
  <si>
    <t>丸亀、多度津が抽選で入る。</t>
    <rPh sb="0" eb="2">
      <t>マルガメ</t>
    </rPh>
    <rPh sb="3" eb="6">
      <t>タドツ</t>
    </rPh>
    <phoneticPr fontId="2"/>
  </si>
  <si>
    <t>ブロックの４に坂出、観中央が抽選で入る。</t>
    <rPh sb="7" eb="9">
      <t>サカイデ</t>
    </rPh>
    <rPh sb="10" eb="11">
      <t>カン</t>
    </rPh>
    <rPh sb="11" eb="13">
      <t>チュウオウ</t>
    </rPh>
    <phoneticPr fontId="2"/>
  </si>
  <si>
    <t>ﾌﾞﾛｯｸ</t>
    <phoneticPr fontId="2"/>
  </si>
  <si>
    <t>各ブロックの２には</t>
    <rPh sb="0" eb="1">
      <t>カク</t>
    </rPh>
    <phoneticPr fontId="2"/>
  </si>
  <si>
    <t>①　１－４　　２－３</t>
    <phoneticPr fontId="2"/>
  </si>
  <si>
    <t>〈予選３・４位トーナメント〉</t>
    <rPh sb="1" eb="3">
      <t>ヨセン</t>
    </rPh>
    <rPh sb="6" eb="7">
      <t>イ</t>
    </rPh>
    <phoneticPr fontId="2"/>
  </si>
  <si>
    <t>Ｃ</t>
    <phoneticPr fontId="2"/>
  </si>
  <si>
    <t>Ｄ</t>
    <phoneticPr fontId="2"/>
  </si>
  <si>
    <t>善一</t>
    <rPh sb="0" eb="2">
      <t>ゼンイチ</t>
    </rPh>
    <phoneticPr fontId="2"/>
  </si>
  <si>
    <t>高瀬</t>
    <rPh sb="0" eb="2">
      <t>タカセ</t>
    </rPh>
    <phoneticPr fontId="2"/>
  </si>
  <si>
    <t>三木、高松一、高松東、観一が抽選で入る。</t>
    <rPh sb="0" eb="2">
      <t>ミキ</t>
    </rPh>
    <rPh sb="7" eb="9">
      <t>タカマツ</t>
    </rPh>
    <rPh sb="9" eb="10">
      <t>ヒガシ</t>
    </rPh>
    <rPh sb="11" eb="13">
      <t>カンイチ</t>
    </rPh>
    <phoneticPr fontId="2"/>
  </si>
  <si>
    <t>ブロックの４に土庄、高松、丸城西が抽選で入る。</t>
    <rPh sb="7" eb="9">
      <t>トノショウ</t>
    </rPh>
    <rPh sb="10" eb="12">
      <t>タカマツ</t>
    </rPh>
    <rPh sb="13" eb="14">
      <t>マル</t>
    </rPh>
    <rPh sb="14" eb="16">
      <t>ジョウセイ</t>
    </rPh>
    <phoneticPr fontId="2"/>
  </si>
  <si>
    <t>（31～32コート）</t>
    <phoneticPr fontId="2"/>
  </si>
  <si>
    <t>（11～12コート）</t>
    <phoneticPr fontId="2"/>
  </si>
  <si>
    <t>（13～14コート）</t>
    <phoneticPr fontId="2"/>
  </si>
  <si>
    <t>（15～18コート）</t>
    <phoneticPr fontId="2"/>
  </si>
  <si>
    <t>（1～4コート）</t>
    <phoneticPr fontId="2"/>
  </si>
  <si>
    <t>（5～8コート）</t>
    <phoneticPr fontId="2"/>
  </si>
  <si>
    <t>（21～24コート）</t>
    <phoneticPr fontId="2"/>
  </si>
  <si>
    <t>（25～28コート）</t>
    <phoneticPr fontId="2"/>
  </si>
  <si>
    <t>（19･20･29･30コート）</t>
    <phoneticPr fontId="2"/>
  </si>
  <si>
    <t>ベンチは番号の若い学校が本部席に向かって右。</t>
    <rPh sb="4" eb="6">
      <t>バンゴウ</t>
    </rPh>
    <rPh sb="7" eb="8">
      <t>ワカ</t>
    </rPh>
    <rPh sb="9" eb="11">
      <t>ガッコウ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</si>
  <si>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phoneticPr fontId="2"/>
  </si>
  <si>
    <t>－</t>
    <phoneticPr fontId="2"/>
  </si>
  <si>
    <t>高松北</t>
    <rPh sb="0" eb="2">
      <t>タカマツ</t>
    </rPh>
    <rPh sb="2" eb="3">
      <t>キタ</t>
    </rPh>
    <phoneticPr fontId="2"/>
  </si>
  <si>
    <t>土庄</t>
    <rPh sb="0" eb="2">
      <t>トノショウ</t>
    </rPh>
    <phoneticPr fontId="2"/>
  </si>
  <si>
    <t>観中央</t>
    <rPh sb="0" eb="1">
      <t>カン</t>
    </rPh>
    <rPh sb="1" eb="3">
      <t>チュウオウ</t>
    </rPh>
    <phoneticPr fontId="2"/>
  </si>
  <si>
    <t>－</t>
    <phoneticPr fontId="2"/>
  </si>
  <si>
    <t>－</t>
    <phoneticPr fontId="2"/>
  </si>
  <si>
    <t>高桜井</t>
    <rPh sb="0" eb="3">
      <t>タカサクライ</t>
    </rPh>
    <phoneticPr fontId="2"/>
  </si>
  <si>
    <t>－</t>
    <phoneticPr fontId="2"/>
  </si>
  <si>
    <t>高松</t>
    <rPh sb="0" eb="2">
      <t>タカマツ</t>
    </rPh>
    <phoneticPr fontId="2"/>
  </si>
  <si>
    <t>高松西</t>
    <rPh sb="0" eb="2">
      <t>タカマツ</t>
    </rPh>
    <rPh sb="2" eb="3">
      <t>ニシ</t>
    </rPh>
    <phoneticPr fontId="2"/>
  </si>
  <si>
    <t>三本松</t>
    <rPh sb="0" eb="3">
      <t>サンボンマツ</t>
    </rPh>
    <phoneticPr fontId="2"/>
  </si>
  <si>
    <t>高工芸</t>
    <rPh sb="0" eb="1">
      <t>タカ</t>
    </rPh>
    <rPh sb="1" eb="3">
      <t>コウゲイ</t>
    </rPh>
    <phoneticPr fontId="2"/>
  </si>
  <si>
    <t>農経</t>
    <rPh sb="0" eb="2">
      <t>ノウケイ</t>
    </rPh>
    <phoneticPr fontId="2"/>
  </si>
  <si>
    <t>香中央</t>
    <rPh sb="0" eb="1">
      <t>カ</t>
    </rPh>
    <rPh sb="1" eb="3">
      <t>チュウオウ</t>
    </rPh>
    <phoneticPr fontId="2"/>
  </si>
  <si>
    <t>三木</t>
    <rPh sb="0" eb="2">
      <t>ミキ</t>
    </rPh>
    <phoneticPr fontId="2"/>
  </si>
  <si>
    <t>－</t>
    <phoneticPr fontId="2"/>
  </si>
  <si>
    <t>志度</t>
    <rPh sb="0" eb="2">
      <t>シド</t>
    </rPh>
    <phoneticPr fontId="2"/>
  </si>
  <si>
    <t>－</t>
    <phoneticPr fontId="2"/>
  </si>
  <si>
    <t>－</t>
    <phoneticPr fontId="2"/>
  </si>
  <si>
    <t>坂出</t>
    <rPh sb="0" eb="2">
      <t>サカイデ</t>
    </rPh>
    <phoneticPr fontId="2"/>
  </si>
  <si>
    <t>丸亀</t>
    <rPh sb="0" eb="2">
      <t>マルガメ</t>
    </rPh>
    <phoneticPr fontId="2"/>
  </si>
  <si>
    <t>飯山</t>
    <rPh sb="0" eb="2">
      <t>ハンザン</t>
    </rPh>
    <phoneticPr fontId="2"/>
  </si>
  <si>
    <t>高松南</t>
    <rPh sb="0" eb="2">
      <t>タカマツ</t>
    </rPh>
    <rPh sb="2" eb="3">
      <t>ミナミ</t>
    </rPh>
    <phoneticPr fontId="2"/>
  </si>
  <si>
    <t>琴平</t>
    <rPh sb="0" eb="2">
      <t>コトヒラ</t>
    </rPh>
    <phoneticPr fontId="2"/>
  </si>
  <si>
    <t>多度津</t>
    <rPh sb="0" eb="3">
      <t>タドツ</t>
    </rPh>
    <phoneticPr fontId="2"/>
  </si>
  <si>
    <t>坂出工</t>
    <rPh sb="0" eb="2">
      <t>サカイデ</t>
    </rPh>
    <rPh sb="2" eb="3">
      <t>コウ</t>
    </rPh>
    <phoneticPr fontId="2"/>
  </si>
  <si>
    <t>丸城西</t>
    <rPh sb="0" eb="1">
      <t>マル</t>
    </rPh>
    <rPh sb="1" eb="3">
      <t>ジョウサイ</t>
    </rPh>
    <phoneticPr fontId="2"/>
  </si>
  <si>
    <t>三豊工</t>
    <rPh sb="0" eb="2">
      <t>ミトヨ</t>
    </rPh>
    <rPh sb="2" eb="3">
      <t>コウ</t>
    </rPh>
    <phoneticPr fontId="2"/>
  </si>
  <si>
    <t>小豆島</t>
    <rPh sb="0" eb="3">
      <t>ショウドシマ</t>
    </rPh>
    <phoneticPr fontId="2"/>
  </si>
  <si>
    <t>津田</t>
    <rPh sb="0" eb="2">
      <t>ツダ</t>
    </rPh>
    <phoneticPr fontId="2"/>
  </si>
  <si>
    <t>－</t>
    <phoneticPr fontId="2"/>
  </si>
  <si>
    <t>高松東</t>
    <rPh sb="0" eb="2">
      <t>タカマツ</t>
    </rPh>
    <rPh sb="2" eb="3">
      <t>ヒガシ</t>
    </rPh>
    <phoneticPr fontId="2"/>
  </si>
  <si>
    <t>高松一</t>
    <rPh sb="0" eb="2">
      <t>タカマツ</t>
    </rPh>
    <rPh sb="2" eb="3">
      <t>イチ</t>
    </rPh>
    <phoneticPr fontId="2"/>
  </si>
  <si>
    <t>尽誠</t>
    <phoneticPr fontId="2"/>
  </si>
  <si>
    <t>高工芸</t>
    <phoneticPr fontId="2"/>
  </si>
  <si>
    <t>高松西</t>
    <phoneticPr fontId="2"/>
  </si>
  <si>
    <t>三豊工</t>
    <phoneticPr fontId="2"/>
  </si>
  <si>
    <t>丸亀</t>
    <phoneticPr fontId="2"/>
  </si>
  <si>
    <t>高松商</t>
    <phoneticPr fontId="2"/>
  </si>
  <si>
    <t>高松商</t>
    <phoneticPr fontId="2"/>
  </si>
  <si>
    <t>尽誠</t>
    <rPh sb="0" eb="1">
      <t>ジン</t>
    </rPh>
    <rPh sb="1" eb="2">
      <t>セイ</t>
    </rPh>
    <phoneticPr fontId="2"/>
  </si>
  <si>
    <t>○の数字は春季強化大会のシード</t>
    <rPh sb="2" eb="4">
      <t>スウジ</t>
    </rPh>
    <rPh sb="5" eb="7">
      <t>シュンキ</t>
    </rPh>
    <rPh sb="7" eb="9">
      <t>キョウカ</t>
    </rPh>
    <rPh sb="9" eb="11">
      <t>タイカイ</t>
    </rPh>
    <phoneticPr fontId="2"/>
  </si>
  <si>
    <t>①</t>
    <phoneticPr fontId="2"/>
  </si>
  <si>
    <t>⑦</t>
    <phoneticPr fontId="2"/>
  </si>
  <si>
    <t>⑦</t>
    <phoneticPr fontId="2"/>
  </si>
  <si>
    <t>④</t>
    <phoneticPr fontId="2"/>
  </si>
  <si>
    <t>⑤</t>
    <phoneticPr fontId="2"/>
  </si>
  <si>
    <t>③</t>
    <phoneticPr fontId="2"/>
  </si>
  <si>
    <t>⑧</t>
    <phoneticPr fontId="2"/>
  </si>
  <si>
    <t>⑥</t>
    <phoneticPr fontId="2"/>
  </si>
  <si>
    <t>②</t>
    <phoneticPr fontId="2"/>
  </si>
  <si>
    <t>志度</t>
    <phoneticPr fontId="2"/>
  </si>
  <si>
    <t>藤本</t>
    <rPh sb="0" eb="2">
      <t>フジモト</t>
    </rPh>
    <phoneticPr fontId="2"/>
  </si>
  <si>
    <t>湯之上</t>
    <rPh sb="0" eb="1">
      <t>ユ</t>
    </rPh>
    <rPh sb="1" eb="2">
      <t>ノ</t>
    </rPh>
    <rPh sb="2" eb="3">
      <t>ウエ</t>
    </rPh>
    <phoneticPr fontId="2"/>
  </si>
  <si>
    <t>藤本・割石</t>
    <rPh sb="0" eb="2">
      <t>フジモト</t>
    </rPh>
    <rPh sb="3" eb="4">
      <t>ワリ</t>
    </rPh>
    <rPh sb="4" eb="5">
      <t>イシ</t>
    </rPh>
    <phoneticPr fontId="2"/>
  </si>
  <si>
    <t>井上</t>
    <rPh sb="0" eb="2">
      <t>イノウエ</t>
    </rPh>
    <phoneticPr fontId="2"/>
  </si>
  <si>
    <t>割石</t>
    <rPh sb="0" eb="1">
      <t>ワ</t>
    </rPh>
    <rPh sb="1" eb="2">
      <t>イシ</t>
    </rPh>
    <phoneticPr fontId="2"/>
  </si>
  <si>
    <t>筒井</t>
    <rPh sb="0" eb="2">
      <t>ツツイ</t>
    </rPh>
    <phoneticPr fontId="2"/>
  </si>
  <si>
    <t>臼杵</t>
    <rPh sb="0" eb="2">
      <t>ウスキ</t>
    </rPh>
    <phoneticPr fontId="2"/>
  </si>
  <si>
    <t>平井・石川</t>
    <rPh sb="0" eb="2">
      <t>ヒライ</t>
    </rPh>
    <rPh sb="3" eb="5">
      <t>イシカワ</t>
    </rPh>
    <phoneticPr fontId="2"/>
  </si>
  <si>
    <t>平井</t>
    <rPh sb="0" eb="2">
      <t>ヒライ</t>
    </rPh>
    <phoneticPr fontId="2"/>
  </si>
  <si>
    <t>石川</t>
    <rPh sb="0" eb="2">
      <t>イシカワ</t>
    </rPh>
    <phoneticPr fontId="2"/>
  </si>
  <si>
    <t>小豆島</t>
    <phoneticPr fontId="2"/>
  </si>
  <si>
    <t>高瀬</t>
    <phoneticPr fontId="2"/>
  </si>
  <si>
    <t>三本松</t>
    <phoneticPr fontId="2"/>
  </si>
  <si>
    <t>観一</t>
    <phoneticPr fontId="2"/>
  </si>
  <si>
    <t>多度津</t>
    <phoneticPr fontId="2"/>
  </si>
  <si>
    <t>飯山</t>
    <phoneticPr fontId="2"/>
  </si>
  <si>
    <t>高松一</t>
    <phoneticPr fontId="2"/>
  </si>
  <si>
    <t>津田</t>
  </si>
  <si>
    <t>坂出</t>
  </si>
  <si>
    <t>香中央</t>
  </si>
  <si>
    <t>高松</t>
  </si>
  <si>
    <t>土庄</t>
  </si>
  <si>
    <t>丸城西</t>
  </si>
  <si>
    <t>高松南</t>
  </si>
  <si>
    <t>高松東</t>
  </si>
  <si>
    <t>三木</t>
  </si>
  <si>
    <t>農経</t>
  </si>
  <si>
    <t>高桜井</t>
  </si>
  <si>
    <t>観中央</t>
  </si>
  <si>
    <t>坂出工</t>
  </si>
  <si>
    <t>琴平</t>
  </si>
  <si>
    <t>丸城西</t>
    <rPh sb="0" eb="1">
      <t>マル</t>
    </rPh>
    <rPh sb="1" eb="3">
      <t>ジョウセイ</t>
    </rPh>
    <phoneticPr fontId="2"/>
  </si>
  <si>
    <t>B</t>
    <phoneticPr fontId="2"/>
  </si>
  <si>
    <t>－</t>
    <phoneticPr fontId="2"/>
  </si>
  <si>
    <t>高桜井</t>
    <rPh sb="0" eb="1">
      <t>タカ</t>
    </rPh>
    <rPh sb="1" eb="3">
      <t>サクライ</t>
    </rPh>
    <phoneticPr fontId="2"/>
  </si>
  <si>
    <t>（37～38コート）</t>
    <phoneticPr fontId="2"/>
  </si>
  <si>
    <t>（33～36コート）</t>
    <phoneticPr fontId="2"/>
  </si>
  <si>
    <t>（39～42コート）</t>
    <phoneticPr fontId="2"/>
  </si>
  <si>
    <t>三木</t>
    <phoneticPr fontId="2"/>
  </si>
  <si>
    <t>高松東</t>
    <phoneticPr fontId="2"/>
  </si>
  <si>
    <t>高瀬</t>
    <phoneticPr fontId="2"/>
  </si>
  <si>
    <t>善一</t>
    <phoneticPr fontId="2"/>
  </si>
  <si>
    <t>観一</t>
    <phoneticPr fontId="2"/>
  </si>
  <si>
    <t>高中央</t>
    <phoneticPr fontId="2"/>
  </si>
  <si>
    <t>②</t>
    <phoneticPr fontId="2"/>
  </si>
  <si>
    <t>⑥</t>
    <phoneticPr fontId="2"/>
  </si>
  <si>
    <t>③</t>
    <phoneticPr fontId="2"/>
  </si>
  <si>
    <t>⑤</t>
    <phoneticPr fontId="2"/>
  </si>
  <si>
    <t>観一</t>
    <rPh sb="0" eb="1">
      <t>カン</t>
    </rPh>
    <rPh sb="1" eb="2">
      <t>イチ</t>
    </rPh>
    <phoneticPr fontId="2"/>
  </si>
  <si>
    <t>岡﨑</t>
    <rPh sb="0" eb="1">
      <t>オカ</t>
    </rPh>
    <rPh sb="1" eb="2">
      <t>キ</t>
    </rPh>
    <phoneticPr fontId="2"/>
  </si>
  <si>
    <t>樫村</t>
    <rPh sb="0" eb="2">
      <t>カシムラ</t>
    </rPh>
    <phoneticPr fontId="2"/>
  </si>
  <si>
    <t>岡﨑・小原</t>
    <rPh sb="3" eb="5">
      <t>コハラ</t>
    </rPh>
    <phoneticPr fontId="2"/>
  </si>
  <si>
    <t>三宅</t>
    <rPh sb="0" eb="2">
      <t>ミヤケ</t>
    </rPh>
    <phoneticPr fontId="2"/>
  </si>
  <si>
    <t>小原</t>
    <rPh sb="0" eb="2">
      <t>コハラ</t>
    </rPh>
    <phoneticPr fontId="2"/>
  </si>
  <si>
    <t>河野</t>
    <rPh sb="0" eb="2">
      <t>コウノ</t>
    </rPh>
    <phoneticPr fontId="2"/>
  </si>
  <si>
    <t>松谷</t>
    <rPh sb="0" eb="2">
      <t>マツタニ</t>
    </rPh>
    <phoneticPr fontId="2"/>
  </si>
  <si>
    <t>河野・上地</t>
    <rPh sb="0" eb="2">
      <t>コウノ</t>
    </rPh>
    <rPh sb="3" eb="4">
      <t>ウエ</t>
    </rPh>
    <rPh sb="4" eb="5">
      <t>チ</t>
    </rPh>
    <phoneticPr fontId="2"/>
  </si>
  <si>
    <t>羽田</t>
    <rPh sb="0" eb="2">
      <t>ハネダ</t>
    </rPh>
    <phoneticPr fontId="2"/>
  </si>
  <si>
    <t>上地</t>
    <rPh sb="0" eb="1">
      <t>ウエ</t>
    </rPh>
    <rPh sb="1" eb="2">
      <t>チ</t>
    </rPh>
    <phoneticPr fontId="2"/>
  </si>
  <si>
    <t>丸城西</t>
    <phoneticPr fontId="2"/>
  </si>
  <si>
    <t>琴平</t>
    <phoneticPr fontId="2"/>
  </si>
  <si>
    <t>志度</t>
    <phoneticPr fontId="2"/>
  </si>
  <si>
    <t>)</t>
  </si>
  <si>
    <t>高松商</t>
  </si>
  <si>
    <t>(</t>
  </si>
  <si>
    <t>松　永</t>
  </si>
  <si>
    <t>高中央</t>
  </si>
  <si>
    <t>山　下</t>
  </si>
  <si>
    <t>準決勝</t>
  </si>
  <si>
    <t>臼　杵</t>
  </si>
  <si>
    <t>高　橋</t>
  </si>
  <si>
    <t>高　松</t>
  </si>
  <si>
    <t>立　石</t>
  </si>
  <si>
    <t>多度津</t>
  </si>
  <si>
    <t>三　木</t>
  </si>
  <si>
    <t>加　藤</t>
  </si>
  <si>
    <t>松　村</t>
  </si>
  <si>
    <t>丸　亀</t>
  </si>
  <si>
    <t>古　川</t>
  </si>
  <si>
    <t>英　明</t>
  </si>
  <si>
    <t>小　倉</t>
  </si>
  <si>
    <t>志　度</t>
  </si>
  <si>
    <t>安　倍</t>
  </si>
  <si>
    <t>楠　原</t>
  </si>
  <si>
    <t>冨　山</t>
  </si>
  <si>
    <t>土　庄</t>
  </si>
  <si>
    <t>田　中</t>
  </si>
  <si>
    <t>三豊工</t>
  </si>
  <si>
    <t>岸　上</t>
  </si>
  <si>
    <t>琴　平</t>
  </si>
  <si>
    <t>大　林</t>
  </si>
  <si>
    <t>山　本</t>
  </si>
  <si>
    <t>高　瀬</t>
  </si>
  <si>
    <t>三　井</t>
  </si>
  <si>
    <t>長谷川</t>
  </si>
  <si>
    <t>坂出一</t>
  </si>
  <si>
    <t>稲　澤</t>
  </si>
  <si>
    <t>高松一</t>
  </si>
  <si>
    <t>西　尾</t>
  </si>
  <si>
    <t>北　西</t>
  </si>
  <si>
    <t>香誠陵</t>
  </si>
  <si>
    <t>大　森</t>
  </si>
  <si>
    <t>地下</t>
    <rPh sb="0" eb="2">
      <t>ジゲ</t>
    </rPh>
    <phoneticPr fontId="2"/>
  </si>
  <si>
    <t>湯之上</t>
    <rPh sb="0" eb="3">
      <t>ユノウエ</t>
    </rPh>
    <phoneticPr fontId="2"/>
  </si>
  <si>
    <t>黒　川</t>
  </si>
  <si>
    <t>北　添</t>
  </si>
  <si>
    <t>三本松</t>
  </si>
  <si>
    <t>道　北</t>
  </si>
  <si>
    <t>川　口</t>
  </si>
  <si>
    <t>小豆島</t>
  </si>
  <si>
    <t>海　野</t>
  </si>
  <si>
    <t>高松西</t>
  </si>
  <si>
    <t>小　橋</t>
  </si>
  <si>
    <t>西　山</t>
  </si>
  <si>
    <t>　楠</t>
  </si>
  <si>
    <t>篠　田</t>
  </si>
  <si>
    <t>久　保</t>
  </si>
  <si>
    <t>土　井</t>
  </si>
  <si>
    <t>　岡</t>
  </si>
  <si>
    <t>石　井</t>
  </si>
  <si>
    <t>水　口</t>
  </si>
  <si>
    <t>高工芸</t>
  </si>
  <si>
    <t>藤　重</t>
  </si>
  <si>
    <t>大　野</t>
  </si>
  <si>
    <t>　堤</t>
  </si>
  <si>
    <t>鵜　川</t>
  </si>
  <si>
    <t>藤　本</t>
  </si>
  <si>
    <t>宮　脇</t>
  </si>
  <si>
    <t>善　勝</t>
  </si>
  <si>
    <t>農　経</t>
  </si>
  <si>
    <t>飯　間</t>
  </si>
  <si>
    <t>正　岡</t>
  </si>
  <si>
    <t>観　一</t>
  </si>
  <si>
    <t>齊　藤</t>
  </si>
  <si>
    <t>溝　淵</t>
  </si>
  <si>
    <t>壷　井</t>
  </si>
  <si>
    <t>吉　田</t>
  </si>
  <si>
    <t>松　下</t>
  </si>
  <si>
    <t>尾　路</t>
  </si>
  <si>
    <t>上　原</t>
  </si>
  <si>
    <t>伊　賀</t>
  </si>
  <si>
    <t>津　田</t>
  </si>
  <si>
    <t>泉　川</t>
  </si>
  <si>
    <t>米　澤</t>
  </si>
  <si>
    <t>金　藤</t>
  </si>
  <si>
    <t>木　内</t>
  </si>
  <si>
    <t>谷　本</t>
  </si>
  <si>
    <t>坂　出</t>
  </si>
  <si>
    <t>　伴</t>
  </si>
  <si>
    <t>浜　崎</t>
  </si>
  <si>
    <t>橋　本</t>
  </si>
  <si>
    <t>松　田</t>
  </si>
  <si>
    <t>善　一</t>
  </si>
  <si>
    <t>近　藤</t>
  </si>
  <si>
    <t>北　田</t>
  </si>
  <si>
    <t>石　田</t>
  </si>
  <si>
    <t>香　西</t>
  </si>
  <si>
    <t>片　座</t>
  </si>
  <si>
    <t>末　澤</t>
  </si>
  <si>
    <t>岡　田</t>
  </si>
  <si>
    <t>尽　誠</t>
  </si>
  <si>
    <t>神　余</t>
  </si>
  <si>
    <t>中　原</t>
  </si>
  <si>
    <t>宮　崎</t>
  </si>
  <si>
    <t>阿　治</t>
  </si>
  <si>
    <t>廣　瀬</t>
  </si>
  <si>
    <t>高松北</t>
  </si>
  <si>
    <t>村　川</t>
  </si>
  <si>
    <t>礒　﨑</t>
  </si>
  <si>
    <t>金　山</t>
  </si>
  <si>
    <t>松　本</t>
  </si>
  <si>
    <t>二　宮</t>
  </si>
  <si>
    <t>中　西</t>
  </si>
  <si>
    <t>　英</t>
  </si>
  <si>
    <t>尾　﨑</t>
  </si>
  <si>
    <t>新　田</t>
  </si>
  <si>
    <t>宮　本</t>
  </si>
  <si>
    <t>古　市</t>
  </si>
  <si>
    <t>小　川</t>
  </si>
  <si>
    <t>榊　原</t>
  </si>
  <si>
    <t>飯　山</t>
  </si>
  <si>
    <t>福　下</t>
  </si>
  <si>
    <t>髙　橋</t>
  </si>
  <si>
    <t>吉　野</t>
  </si>
  <si>
    <t>菊　川</t>
  </si>
  <si>
    <t>蓮　井</t>
  </si>
  <si>
    <t>真　鍋</t>
  </si>
  <si>
    <t>杉　原</t>
  </si>
  <si>
    <t>井　原</t>
  </si>
  <si>
    <t>上　池</t>
  </si>
  <si>
    <r>
      <t>髙　橋</t>
    </r>
    <r>
      <rPr>
        <sz val="9"/>
        <rFont val="HG丸ｺﾞｼｯｸM-PRO"/>
        <family val="3"/>
        <charset val="128"/>
      </rPr>
      <t>司</t>
    </r>
  </si>
  <si>
    <t>岸　村</t>
  </si>
  <si>
    <t>小笠原</t>
  </si>
  <si>
    <t>川　谷</t>
  </si>
  <si>
    <r>
      <t>岡　田</t>
    </r>
    <r>
      <rPr>
        <sz val="9"/>
        <rFont val="HG丸ｺﾞｼｯｸM-PRO"/>
        <family val="3"/>
        <charset val="128"/>
      </rPr>
      <t>航</t>
    </r>
  </si>
  <si>
    <t>服　部</t>
  </si>
  <si>
    <t>筒　井</t>
  </si>
  <si>
    <t>吉　本</t>
  </si>
  <si>
    <t>元　家</t>
  </si>
  <si>
    <t>東　條</t>
  </si>
  <si>
    <t>野　間</t>
  </si>
  <si>
    <t>矢　野</t>
  </si>
  <si>
    <t>市　場</t>
  </si>
  <si>
    <t>地　下</t>
  </si>
  <si>
    <t>石　川</t>
  </si>
  <si>
    <t>湯之上</t>
  </si>
  <si>
    <t>会場：坂出市立体育館</t>
  </si>
  <si>
    <t>期日：平成28年2月14日(日)</t>
  </si>
  <si>
    <t>男子シングルス</t>
  </si>
  <si>
    <t>平成27年度　香川県高等学校強化卓球大会</t>
  </si>
  <si>
    <t>前　山</t>
  </si>
  <si>
    <t>川　村</t>
  </si>
  <si>
    <t>平　井</t>
  </si>
  <si>
    <t>有　岡</t>
  </si>
  <si>
    <r>
      <t>　港　</t>
    </r>
    <r>
      <rPr>
        <sz val="9"/>
        <rFont val="HG丸ｺﾞｼｯｸM-PRO"/>
        <family val="3"/>
        <charset val="128"/>
      </rPr>
      <t>健</t>
    </r>
  </si>
  <si>
    <t>千　秋</t>
  </si>
  <si>
    <t>西　岡</t>
  </si>
  <si>
    <t>杭　田</t>
  </si>
  <si>
    <t>岩　崎</t>
  </si>
  <si>
    <t>荒　川</t>
  </si>
  <si>
    <t>漆　原</t>
  </si>
  <si>
    <t>秋　山</t>
  </si>
  <si>
    <t>高　平</t>
  </si>
  <si>
    <t>徳　住</t>
  </si>
  <si>
    <t>中　平</t>
  </si>
  <si>
    <t>柴　垣</t>
  </si>
  <si>
    <t>松　原</t>
  </si>
  <si>
    <t>増　田</t>
  </si>
  <si>
    <t>前山</t>
    <rPh sb="0" eb="2">
      <t>マエヤマ</t>
    </rPh>
    <phoneticPr fontId="2"/>
  </si>
  <si>
    <t>藤岡</t>
    <rPh sb="0" eb="2">
      <t>フジオカ</t>
    </rPh>
    <phoneticPr fontId="2"/>
  </si>
  <si>
    <t>久　米</t>
  </si>
  <si>
    <t>元　木</t>
  </si>
  <si>
    <t>浪　越</t>
  </si>
  <si>
    <t>一　田</t>
  </si>
  <si>
    <t>山　口</t>
  </si>
  <si>
    <t>松　島</t>
  </si>
  <si>
    <t>武　本</t>
  </si>
  <si>
    <t>堀　川</t>
  </si>
  <si>
    <t>井　上</t>
  </si>
  <si>
    <t>池　内</t>
  </si>
  <si>
    <t>平　地</t>
  </si>
  <si>
    <t>大　橋</t>
  </si>
  <si>
    <t>石　野</t>
  </si>
  <si>
    <t>大　川</t>
  </si>
  <si>
    <r>
      <t>石　川</t>
    </r>
    <r>
      <rPr>
        <sz val="9"/>
        <rFont val="HG丸ｺﾞｼｯｸM-PRO"/>
        <family val="3"/>
        <charset val="128"/>
      </rPr>
      <t>竜</t>
    </r>
  </si>
  <si>
    <t>　森</t>
  </si>
  <si>
    <t>吉　永</t>
  </si>
  <si>
    <t>水　野</t>
  </si>
  <si>
    <r>
      <t>髙　橋</t>
    </r>
    <r>
      <rPr>
        <sz val="9"/>
        <rFont val="HG丸ｺﾞｼｯｸM-PRO"/>
        <family val="3"/>
        <charset val="128"/>
      </rPr>
      <t>史</t>
    </r>
  </si>
  <si>
    <t>石　原</t>
  </si>
  <si>
    <t>横　川</t>
  </si>
  <si>
    <t>深　井</t>
  </si>
  <si>
    <t>今　村</t>
  </si>
  <si>
    <t>　東</t>
  </si>
  <si>
    <t>草　薙</t>
  </si>
  <si>
    <t>上　埜</t>
  </si>
  <si>
    <t>宮　内</t>
  </si>
  <si>
    <t>宮　﨑</t>
  </si>
  <si>
    <t>丸　山</t>
  </si>
  <si>
    <t>伊　藤</t>
  </si>
  <si>
    <t>丹　生</t>
  </si>
  <si>
    <t>佐　薙</t>
  </si>
  <si>
    <t>藪　内</t>
  </si>
  <si>
    <t>三　谷</t>
  </si>
  <si>
    <t>上　村</t>
  </si>
  <si>
    <t>峯　永</t>
  </si>
  <si>
    <t>辰　井</t>
  </si>
  <si>
    <t>藤　川</t>
  </si>
  <si>
    <t>中　村</t>
  </si>
  <si>
    <t>川　西</t>
  </si>
  <si>
    <t>橋　村</t>
  </si>
  <si>
    <t>岸　下</t>
  </si>
  <si>
    <t>大　田</t>
  </si>
  <si>
    <t>竹　内</t>
  </si>
  <si>
    <t>織　部</t>
  </si>
  <si>
    <r>
      <t>岡　田</t>
    </r>
    <r>
      <rPr>
        <sz val="9"/>
        <rFont val="HG丸ｺﾞｼｯｸM-PRO"/>
        <family val="3"/>
        <charset val="128"/>
      </rPr>
      <t>悠</t>
    </r>
  </si>
  <si>
    <t>山　西</t>
  </si>
  <si>
    <t>湯之前</t>
  </si>
  <si>
    <t>藤　塚</t>
  </si>
  <si>
    <t>新　居</t>
  </si>
  <si>
    <t>石　見</t>
  </si>
  <si>
    <t>原　田</t>
  </si>
  <si>
    <t>佐　藤</t>
  </si>
  <si>
    <t>大　上</t>
  </si>
  <si>
    <t>平　西</t>
  </si>
  <si>
    <t>天　野</t>
  </si>
  <si>
    <t>好　川</t>
  </si>
  <si>
    <t>木　曾</t>
  </si>
  <si>
    <t>坂　口</t>
  </si>
  <si>
    <t>（高工芸）</t>
    <rPh sb="1" eb="4">
      <t>タカコウゲイ</t>
    </rPh>
    <phoneticPr fontId="2"/>
  </si>
  <si>
    <t>國　代</t>
  </si>
  <si>
    <t>片　桐</t>
  </si>
  <si>
    <t>加　地</t>
  </si>
  <si>
    <t>松　浦</t>
  </si>
  <si>
    <t>谷　村</t>
  </si>
  <si>
    <t>安　部</t>
  </si>
  <si>
    <t>渡　辺</t>
  </si>
  <si>
    <t>決勝</t>
  </si>
  <si>
    <t>寺　本</t>
  </si>
  <si>
    <t>小　原</t>
  </si>
  <si>
    <t>山　上</t>
  </si>
  <si>
    <t>田　渕</t>
  </si>
  <si>
    <t>掛　橋</t>
  </si>
  <si>
    <t>西　谷</t>
  </si>
  <si>
    <t>白　石</t>
  </si>
  <si>
    <t>岩　田</t>
  </si>
  <si>
    <t>　萩</t>
  </si>
  <si>
    <t>鈴　木</t>
  </si>
  <si>
    <t>真　木</t>
  </si>
  <si>
    <t>谷　澤</t>
  </si>
  <si>
    <t>今　川</t>
  </si>
  <si>
    <t>地下　雄大</t>
    <rPh sb="0" eb="2">
      <t>ジゲ</t>
    </rPh>
    <rPh sb="3" eb="4">
      <t>オス</t>
    </rPh>
    <rPh sb="4" eb="5">
      <t>ダイ</t>
    </rPh>
    <phoneticPr fontId="2"/>
  </si>
  <si>
    <r>
      <t>　港　</t>
    </r>
    <r>
      <rPr>
        <sz val="9"/>
        <rFont val="HG丸ｺﾞｼｯｸM-PRO"/>
        <family val="3"/>
        <charset val="128"/>
      </rPr>
      <t>大</t>
    </r>
  </si>
  <si>
    <t>磯　村</t>
  </si>
  <si>
    <t>髙　畑</t>
  </si>
  <si>
    <t>柴　田</t>
  </si>
  <si>
    <t>小　河</t>
  </si>
  <si>
    <t>松　尾</t>
  </si>
  <si>
    <r>
      <t>石　川</t>
    </r>
    <r>
      <rPr>
        <sz val="9"/>
        <rFont val="HG丸ｺﾞｼｯｸM-PRO"/>
        <family val="3"/>
        <charset val="128"/>
      </rPr>
      <t>侑</t>
    </r>
  </si>
  <si>
    <t>黒　田</t>
  </si>
  <si>
    <t>優勝</t>
    <rPh sb="0" eb="2">
      <t>ユウショウ</t>
    </rPh>
    <phoneticPr fontId="2"/>
  </si>
  <si>
    <t>藤　岡</t>
  </si>
  <si>
    <t>期日：平成28年2月14日(日)</t>
    <phoneticPr fontId="2"/>
  </si>
  <si>
    <t>（１回戦敗者トーナメント）</t>
    <phoneticPr fontId="2"/>
  </si>
  <si>
    <t>平成27年度　香川県高等学校強化卓球大会</t>
    <phoneticPr fontId="2"/>
  </si>
  <si>
    <t>（２回戦敗者トーナメント）</t>
    <rPh sb="2" eb="4">
      <t>カイセン</t>
    </rPh>
    <rPh sb="4" eb="6">
      <t>ハイシャ</t>
    </rPh>
    <phoneticPr fontId="2"/>
  </si>
  <si>
    <t>男子シングルス</t>
    <rPh sb="0" eb="2">
      <t>ダンシ</t>
    </rPh>
    <phoneticPr fontId="2"/>
  </si>
  <si>
    <t>（ベスト６４トーナメント）</t>
    <phoneticPr fontId="2"/>
  </si>
  <si>
    <t>（ベスト４トーナメント）</t>
    <phoneticPr fontId="2"/>
  </si>
  <si>
    <t>（ベスト８トーナメント）</t>
    <phoneticPr fontId="2"/>
  </si>
  <si>
    <t>（ベスト１６トーナメント）</t>
    <phoneticPr fontId="2"/>
  </si>
  <si>
    <t>（ベスト３２トーナメント）</t>
    <phoneticPr fontId="2"/>
  </si>
  <si>
    <t>中　条</t>
  </si>
  <si>
    <t>上　地</t>
  </si>
  <si>
    <t>間　賀</t>
  </si>
  <si>
    <t>尾　花</t>
  </si>
  <si>
    <t>森　下</t>
  </si>
  <si>
    <t>寺　嶋</t>
  </si>
  <si>
    <t>山　地</t>
  </si>
  <si>
    <t>小　前</t>
  </si>
  <si>
    <t>十　鳥</t>
  </si>
  <si>
    <t>中　谷</t>
  </si>
  <si>
    <t>岡　村</t>
  </si>
  <si>
    <t>近　井</t>
  </si>
  <si>
    <t>樫　村</t>
  </si>
  <si>
    <t>津　山</t>
  </si>
  <si>
    <t>岡　﨑</t>
  </si>
  <si>
    <t>山　田</t>
  </si>
  <si>
    <t>鈴　江</t>
  </si>
  <si>
    <t>澤　井</t>
  </si>
  <si>
    <t>長　尾</t>
  </si>
  <si>
    <t>美　藤</t>
  </si>
  <si>
    <t>伊　澤</t>
  </si>
  <si>
    <t>岩　﨑</t>
  </si>
  <si>
    <t>小　西</t>
  </si>
  <si>
    <t>横　手</t>
  </si>
  <si>
    <t>児　嶋</t>
  </si>
  <si>
    <t>細　川</t>
  </si>
  <si>
    <t>彈上原</t>
  </si>
  <si>
    <t>合　木</t>
  </si>
  <si>
    <t>浦　辺</t>
  </si>
  <si>
    <t>塚　本</t>
  </si>
  <si>
    <t>植　田</t>
  </si>
  <si>
    <t>三　好</t>
  </si>
  <si>
    <t>大　西</t>
  </si>
  <si>
    <t>山　﨑</t>
  </si>
  <si>
    <t>大　熊</t>
  </si>
  <si>
    <t>吉　岡</t>
  </si>
  <si>
    <t>渡　瀬</t>
  </si>
  <si>
    <t>横　田</t>
  </si>
  <si>
    <t>百　武</t>
  </si>
  <si>
    <t>和　泉</t>
  </si>
  <si>
    <t>聾</t>
  </si>
  <si>
    <t>守　屋</t>
  </si>
  <si>
    <t>有　信</t>
  </si>
  <si>
    <t>砂　川</t>
  </si>
  <si>
    <t>（高松商）</t>
    <rPh sb="1" eb="4">
      <t>タカマツショウ</t>
    </rPh>
    <phoneticPr fontId="2"/>
  </si>
  <si>
    <t>山　崎</t>
  </si>
  <si>
    <t>中　野</t>
  </si>
  <si>
    <t>土　田</t>
  </si>
  <si>
    <t>松　谷</t>
  </si>
  <si>
    <t>髙　野</t>
  </si>
  <si>
    <t>佐　伯</t>
  </si>
  <si>
    <t>植　村</t>
  </si>
  <si>
    <t>谷　口</t>
  </si>
  <si>
    <t>合　田</t>
  </si>
  <si>
    <t>安　藤</t>
  </si>
  <si>
    <t>三宅　佑香</t>
    <rPh sb="0" eb="2">
      <t>ミヤケ</t>
    </rPh>
    <rPh sb="3" eb="4">
      <t>ユウ</t>
    </rPh>
    <rPh sb="4" eb="5">
      <t>カ</t>
    </rPh>
    <phoneticPr fontId="2"/>
  </si>
  <si>
    <t>丸　橋</t>
  </si>
  <si>
    <t>冨　家</t>
  </si>
  <si>
    <t>赤　澤</t>
  </si>
  <si>
    <t>三　宅</t>
  </si>
  <si>
    <t>女子シングルス</t>
  </si>
  <si>
    <t>（２回戦敗者トーナメント）</t>
    <rPh sb="2" eb="6">
      <t>カイセンハイシャ</t>
    </rPh>
    <phoneticPr fontId="2"/>
  </si>
  <si>
    <t>（１回戦敗者トーナメント）</t>
    <rPh sb="2" eb="6">
      <t>カイセンハイシャ</t>
    </rPh>
    <phoneticPr fontId="2"/>
  </si>
  <si>
    <t>女子シングルス</t>
    <rPh sb="0" eb="2">
      <t>ジョシ</t>
    </rPh>
    <phoneticPr fontId="2"/>
  </si>
  <si>
    <t>25～32</t>
    <phoneticPr fontId="2"/>
  </si>
  <si>
    <t>21～24</t>
    <phoneticPr fontId="2"/>
  </si>
  <si>
    <t>19～20</t>
    <phoneticPr fontId="2"/>
  </si>
  <si>
    <t>13～16</t>
    <phoneticPr fontId="2"/>
  </si>
  <si>
    <t>11～12</t>
    <phoneticPr fontId="2"/>
  </si>
  <si>
    <t>三豊工</t>
    <rPh sb="0" eb="3">
      <t>ミトヨコウ</t>
    </rPh>
    <phoneticPr fontId="2"/>
  </si>
  <si>
    <t>7～8</t>
    <phoneticPr fontId="2"/>
  </si>
  <si>
    <t>高松東</t>
    <rPh sb="0" eb="3">
      <t>タカマツヒガシ</t>
    </rPh>
    <phoneticPr fontId="2"/>
  </si>
  <si>
    <t>5～8</t>
    <phoneticPr fontId="2"/>
  </si>
  <si>
    <t>高松一</t>
    <rPh sb="0" eb="3">
      <t>タカマツイチ</t>
    </rPh>
    <phoneticPr fontId="2"/>
  </si>
  <si>
    <t>高松西</t>
    <rPh sb="0" eb="3">
      <t>タカマツニシ</t>
    </rPh>
    <phoneticPr fontId="2"/>
  </si>
  <si>
    <t>高工芸</t>
    <rPh sb="0" eb="3">
      <t>タカコウゲイ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</si>
  <si>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</si>
  <si>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2"/>
  </si>
  <si>
    <t>選手名</t>
    <rPh sb="0" eb="3">
      <t>センシュメイ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</si>
  <si>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</si>
  <si>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</si>
  <si>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</si>
  <si>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平成27年度　香川県高等学校強化卓球大会ランキング・順位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18">
      <t>タッキュウ</t>
    </rPh>
    <rPh sb="18" eb="20">
      <t>タイカイ</t>
    </rPh>
    <rPh sb="26" eb="28">
      <t>ジュンイ</t>
    </rPh>
    <phoneticPr fontId="2"/>
  </si>
  <si>
    <t>伴</t>
    <phoneticPr fontId="2"/>
  </si>
  <si>
    <t>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</si>
</sst>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5"/>
      <name val="ＭＳ 明朝"/>
      <family val="1"/>
      <charset val="128"/>
    </font>
    <font>
      <sz val="16"/>
      <name val="Arial"/>
      <family val="2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62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1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3" fillId="0" borderId="19" xfId="0" applyFont="1" applyFill="1" applyBorder="1" applyAlignment="1">
      <alignment vertical="center"/>
    </xf>
    <xf numFmtId="0" fontId="0" fillId="0" borderId="18" xfId="0" applyBorder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19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51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66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center" justifyLastLine="1"/>
    </xf>
    <xf numFmtId="0" fontId="11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4" fillId="0" borderId="7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6" xfId="0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 justifyLastLine="1"/>
    </xf>
    <xf numFmtId="0" fontId="6" fillId="0" borderId="53" xfId="0" applyFont="1" applyBorder="1" applyAlignment="1">
      <alignment horizontal="distributed" vertical="center" justifyLastLine="1"/>
    </xf>
    <xf numFmtId="0" fontId="10" fillId="2" borderId="2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distributed" vertical="center" justifyLastLine="1"/>
    </xf>
    <xf numFmtId="0" fontId="6" fillId="2" borderId="31" xfId="0" applyFont="1" applyFill="1" applyBorder="1" applyAlignment="1">
      <alignment horizontal="distributed" vertical="center" justifyLastLine="1"/>
    </xf>
    <xf numFmtId="0" fontId="6" fillId="2" borderId="34" xfId="0" applyFont="1" applyFill="1" applyBorder="1" applyAlignment="1">
      <alignment horizontal="distributed" vertical="center" justifyLastLine="1"/>
    </xf>
    <xf numFmtId="0" fontId="6" fillId="2" borderId="53" xfId="0" applyFont="1" applyFill="1" applyBorder="1" applyAlignment="1">
      <alignment horizontal="distributed" vertical="center" justifyLastLine="1"/>
    </xf>
    <xf numFmtId="0" fontId="10" fillId="2" borderId="50" xfId="0" applyFont="1" applyFill="1" applyBorder="1" applyAlignment="1">
      <alignment horizontal="right" vertical="center"/>
    </xf>
    <xf numFmtId="0" fontId="10" fillId="2" borderId="51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75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65" xfId="0" applyFont="1" applyBorder="1" applyAlignment="1">
      <alignment horizontal="distributed" vertical="center" justifyLastLine="1"/>
    </xf>
    <xf numFmtId="0" fontId="3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21" xfId="0" applyFont="1" applyFill="1" applyBorder="1" applyAlignment="1">
      <alignment horizontal="distributed" vertical="center" justifyLastLine="1"/>
    </xf>
    <xf numFmtId="0" fontId="3" fillId="2" borderId="4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3" fillId="0" borderId="7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3" fillId="0" borderId="96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20" fontId="13" fillId="0" borderId="43" xfId="0" applyNumberFormat="1" applyFont="1" applyBorder="1" applyAlignment="1">
      <alignment horizontal="center" vertical="center" wrapText="1"/>
    </xf>
    <xf numFmtId="20" fontId="13" fillId="0" borderId="2" xfId="0" applyNumberFormat="1" applyFont="1" applyBorder="1" applyAlignment="1">
      <alignment horizontal="center" vertical="center" wrapText="1"/>
    </xf>
    <xf numFmtId="20" fontId="13" fillId="0" borderId="3" xfId="0" applyNumberFormat="1" applyFont="1" applyBorder="1" applyAlignment="1">
      <alignment horizontal="center" vertical="center" wrapText="1"/>
    </xf>
    <xf numFmtId="20" fontId="13" fillId="0" borderId="7" xfId="0" applyNumberFormat="1" applyFont="1" applyBorder="1" applyAlignment="1">
      <alignment horizontal="center" vertical="center" wrapText="1"/>
    </xf>
    <xf numFmtId="20" fontId="13" fillId="0" borderId="0" xfId="0" applyNumberFormat="1" applyFont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20" fontId="13" fillId="0" borderId="4" xfId="0" applyNumberFormat="1" applyFont="1" applyBorder="1" applyAlignment="1">
      <alignment horizontal="center" vertical="center" wrapText="1"/>
    </xf>
    <xf numFmtId="20" fontId="13" fillId="0" borderId="5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5" xfId="0" applyFont="1" applyBorder="1" applyAlignment="1">
      <alignment horizontal="left" vertical="center"/>
    </xf>
    <xf numFmtId="0" fontId="3" fillId="0" borderId="99" xfId="0" applyFont="1" applyBorder="1" applyAlignment="1">
      <alignment horizontal="center" vertical="center"/>
    </xf>
    <xf numFmtId="0" fontId="10" fillId="0" borderId="7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8" fillId="0" borderId="97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6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distributed" vertical="center" justifyLastLine="1"/>
    </xf>
    <xf numFmtId="0" fontId="3" fillId="0" borderId="9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9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2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8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8" fillId="0" borderId="56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48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53" xfId="0" applyFont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2" borderId="56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2" borderId="30" xfId="0" applyFont="1" applyFill="1" applyBorder="1" applyAlignment="1">
      <alignment horizontal="distributed" vertical="center" justifyLastLine="1"/>
    </xf>
    <xf numFmtId="0" fontId="5" fillId="2" borderId="31" xfId="0" applyFont="1" applyFill="1" applyBorder="1" applyAlignment="1">
      <alignment horizontal="distributed" vertical="center" justifyLastLine="1"/>
    </xf>
    <xf numFmtId="0" fontId="5" fillId="2" borderId="34" xfId="0" applyFont="1" applyFill="1" applyBorder="1" applyAlignment="1">
      <alignment horizontal="distributed" vertical="center" justifyLastLine="1"/>
    </xf>
    <xf numFmtId="0" fontId="5" fillId="2" borderId="53" xfId="0" applyFont="1" applyFill="1" applyBorder="1" applyAlignment="1">
      <alignment horizontal="distributed" vertical="center" justifyLastLine="1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4" fillId="0" borderId="19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4" fillId="0" borderId="13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6" fillId="0" borderId="0" xfId="2" applyFont="1"/>
    <xf numFmtId="0" fontId="17" fillId="0" borderId="0" xfId="2" applyFont="1" applyAlignment="1">
      <alignment horizontal="center" vertical="center" shrinkToFit="1"/>
    </xf>
    <xf numFmtId="0" fontId="16" fillId="0" borderId="17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6" fillId="0" borderId="110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7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/>
    </xf>
    <xf numFmtId="0" fontId="16" fillId="0" borderId="112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6" fillId="0" borderId="9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20" fillId="0" borderId="0" xfId="2" applyFont="1" applyAlignment="1">
      <alignment horizontal="center" vertical="distributed" textRotation="255" justifyLastLine="1" shrinkToFit="1"/>
    </xf>
    <xf numFmtId="0" fontId="20" fillId="0" borderId="7" xfId="2" applyFont="1" applyBorder="1" applyAlignment="1">
      <alignment horizontal="center" vertical="distributed" textRotation="255" justifyLastLine="1" shrinkToFit="1"/>
    </xf>
    <xf numFmtId="0" fontId="20" fillId="0" borderId="1" xfId="2" applyFont="1" applyBorder="1" applyAlignment="1">
      <alignment horizontal="center" vertical="distributed" textRotation="255" justifyLastLine="1" shrinkToFit="1"/>
    </xf>
    <xf numFmtId="0" fontId="16" fillId="0" borderId="113" xfId="2" applyFont="1" applyBorder="1" applyAlignment="1">
      <alignment horizontal="center" vertical="center"/>
    </xf>
    <xf numFmtId="0" fontId="16" fillId="0" borderId="114" xfId="2" applyFont="1" applyBorder="1" applyAlignment="1">
      <alignment horizontal="center" vertical="center"/>
    </xf>
    <xf numFmtId="0" fontId="16" fillId="0" borderId="115" xfId="2" applyFont="1" applyBorder="1" applyAlignment="1">
      <alignment horizontal="center" vertical="center"/>
    </xf>
    <xf numFmtId="0" fontId="16" fillId="0" borderId="11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/>
    </xf>
    <xf numFmtId="0" fontId="16" fillId="0" borderId="118" xfId="2" applyFont="1" applyBorder="1" applyAlignment="1">
      <alignment horizontal="center" vertical="center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2" fillId="0" borderId="0" xfId="2" applyFont="1" applyAlignment="1">
      <alignment horizontal="distributed" vertical="center" shrinkToFit="1"/>
    </xf>
    <xf numFmtId="176" fontId="23" fillId="0" borderId="0" xfId="2" applyNumberFormat="1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left" vertical="center" shrinkToFit="1"/>
    </xf>
    <xf numFmtId="0" fontId="12" fillId="0" borderId="4" xfId="2" applyFont="1" applyBorder="1" applyAlignment="1">
      <alignment horizontal="center" vertical="center" shrinkToFit="1"/>
    </xf>
    <xf numFmtId="0" fontId="14" fillId="0" borderId="48" xfId="2" applyFont="1" applyBorder="1" applyAlignment="1">
      <alignment horizontal="center" vertical="center" shrinkToFit="1"/>
    </xf>
    <xf numFmtId="0" fontId="16" fillId="0" borderId="119" xfId="2" applyFont="1" applyBorder="1" applyAlignment="1">
      <alignment horizontal="center" vertical="center"/>
    </xf>
    <xf numFmtId="0" fontId="16" fillId="0" borderId="12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14" fillId="0" borderId="18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 shrinkToFit="1"/>
    </xf>
    <xf numFmtId="0" fontId="26" fillId="0" borderId="0" xfId="2" applyFont="1" applyAlignment="1">
      <alignment horizontal="center" vertical="center" textRotation="255" shrinkToFit="1"/>
    </xf>
    <xf numFmtId="0" fontId="26" fillId="0" borderId="7" xfId="2" applyFont="1" applyBorder="1" applyAlignment="1">
      <alignment horizontal="center" vertical="center" textRotation="255" shrinkToFit="1"/>
    </xf>
    <xf numFmtId="0" fontId="26" fillId="0" borderId="1" xfId="2" applyFont="1" applyBorder="1" applyAlignment="1">
      <alignment horizontal="center" vertical="center" textRotation="255" shrinkToFit="1"/>
    </xf>
    <xf numFmtId="0" fontId="16" fillId="0" borderId="121" xfId="2" applyFont="1" applyBorder="1" applyAlignment="1">
      <alignment horizontal="center" vertical="center"/>
    </xf>
    <xf numFmtId="0" fontId="16" fillId="0" borderId="12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center" vertical="center"/>
    </xf>
    <xf numFmtId="0" fontId="16" fillId="0" borderId="123" xfId="2" applyFont="1" applyBorder="1" applyAlignment="1">
      <alignment horizontal="center" vertical="center"/>
    </xf>
    <xf numFmtId="0" fontId="16" fillId="0" borderId="124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 shrinkToFit="1"/>
    </xf>
    <xf numFmtId="0" fontId="26" fillId="0" borderId="0" xfId="2" applyFont="1" applyAlignment="1">
      <alignment horizontal="center" vertical="center" shrinkToFit="1"/>
    </xf>
    <xf numFmtId="0" fontId="26" fillId="0" borderId="0" xfId="2" applyFont="1" applyAlignment="1">
      <alignment horizontal="left" vertical="center" shrinkToFit="1"/>
    </xf>
    <xf numFmtId="0" fontId="1" fillId="0" borderId="0" xfId="2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11" fillId="0" borderId="0" xfId="2" applyFont="1" applyAlignment="1">
      <alignment horizontal="right" vertical="center" shrinkToFit="1"/>
    </xf>
    <xf numFmtId="0" fontId="1" fillId="0" borderId="0" xfId="2" applyAlignment="1">
      <alignment vertical="center" shrinkToFit="1"/>
    </xf>
    <xf numFmtId="0" fontId="27" fillId="0" borderId="0" xfId="2" applyFont="1" applyAlignment="1">
      <alignment horizontal="center" vertical="center" shrinkToFit="1"/>
    </xf>
    <xf numFmtId="0" fontId="28" fillId="0" borderId="0" xfId="2" quotePrefix="1" applyFont="1" applyAlignment="1">
      <alignment horizontal="center" vertical="center"/>
    </xf>
    <xf numFmtId="0" fontId="1" fillId="0" borderId="5" xfId="2" applyBorder="1" applyAlignment="1">
      <alignment horizontal="center" vertical="center" shrinkToFit="1"/>
    </xf>
    <xf numFmtId="0" fontId="16" fillId="0" borderId="125" xfId="2" applyFont="1" applyBorder="1" applyAlignment="1">
      <alignment horizontal="center" vertical="center"/>
    </xf>
    <xf numFmtId="0" fontId="16" fillId="0" borderId="126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8" fillId="0" borderId="0" xfId="2" quotePrefix="1" applyFont="1" applyAlignment="1">
      <alignment horizontal="center" vertical="center"/>
    </xf>
    <xf numFmtId="0" fontId="15" fillId="0" borderId="0" xfId="2" applyFont="1" applyAlignment="1">
      <alignment vertical="center" shrinkToFit="1"/>
    </xf>
    <xf numFmtId="0" fontId="20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4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left" vertical="center" shrinkToFit="1"/>
    </xf>
    <xf numFmtId="0" fontId="12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left" vertical="center" shrinkToFit="1"/>
    </xf>
    <xf numFmtId="0" fontId="16" fillId="0" borderId="0" xfId="3" applyFont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17" xfId="3" applyFont="1" applyBorder="1" applyAlignment="1">
      <alignment horizontal="center" vertical="center"/>
    </xf>
    <xf numFmtId="0" fontId="16" fillId="0" borderId="112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4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113" xfId="3" applyFont="1" applyBorder="1" applyAlignment="1">
      <alignment horizontal="center" vertical="center"/>
    </xf>
    <xf numFmtId="0" fontId="16" fillId="0" borderId="111" xfId="3" applyFont="1" applyBorder="1" applyAlignment="1">
      <alignment horizontal="center" vertical="center"/>
    </xf>
    <xf numFmtId="0" fontId="16" fillId="0" borderId="115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116" xfId="3" applyFont="1" applyBorder="1" applyAlignment="1">
      <alignment horizontal="center" vertical="center"/>
    </xf>
    <xf numFmtId="0" fontId="16" fillId="0" borderId="114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 shrinkToFit="1"/>
    </xf>
    <xf numFmtId="0" fontId="1" fillId="0" borderId="1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7" xfId="3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8" fillId="0" borderId="7" xfId="3" applyFont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7" xfId="3" applyFont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14" fillId="0" borderId="7" xfId="3" applyFont="1" applyBorder="1" applyAlignment="1">
      <alignment horizontal="center" vertical="center" shrinkToFit="1"/>
    </xf>
    <xf numFmtId="0" fontId="14" fillId="0" borderId="118" xfId="3" applyFont="1" applyBorder="1" applyAlignment="1">
      <alignment horizontal="center" vertical="center" shrinkToFit="1"/>
    </xf>
    <xf numFmtId="0" fontId="14" fillId="0" borderId="9" xfId="3" applyFont="1" applyBorder="1" applyAlignment="1">
      <alignment horizontal="center" vertical="center" shrinkToFit="1"/>
    </xf>
    <xf numFmtId="0" fontId="14" fillId="0" borderId="13" xfId="3" applyFont="1" applyBorder="1" applyAlignment="1">
      <alignment horizontal="center" vertical="center" shrinkToFit="1"/>
    </xf>
    <xf numFmtId="0" fontId="14" fillId="0" borderId="11" xfId="3" applyFont="1" applyBorder="1" applyAlignment="1">
      <alignment horizontal="center" vertical="center" shrinkToFit="1"/>
    </xf>
    <xf numFmtId="0" fontId="16" fillId="0" borderId="110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shrinkToFit="1"/>
    </xf>
    <xf numFmtId="0" fontId="25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22" fillId="0" borderId="0" xfId="3" applyFont="1" applyAlignment="1">
      <alignment horizontal="center" vertical="center" textRotation="255" shrinkToFit="1"/>
    </xf>
    <xf numFmtId="0" fontId="22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22" fillId="0" borderId="0" xfId="3" applyFont="1" applyAlignment="1">
      <alignment horizontal="distributed" vertical="center" shrinkToFit="1"/>
    </xf>
    <xf numFmtId="0" fontId="24" fillId="0" borderId="0" xfId="3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22" fillId="0" borderId="0" xfId="2" applyFont="1" applyAlignment="1">
      <alignment horizontal="distributed" vertical="center" shrinkToFit="1"/>
    </xf>
    <xf numFmtId="0" fontId="16" fillId="0" borderId="127" xfId="2" applyFont="1" applyBorder="1" applyAlignment="1">
      <alignment horizontal="center" vertical="center"/>
    </xf>
    <xf numFmtId="0" fontId="14" fillId="0" borderId="0" xfId="2" applyFont="1" applyAlignment="1">
      <alignment horizontal="distributed" vertical="center" shrinkToFit="1"/>
    </xf>
    <xf numFmtId="0" fontId="15" fillId="0" borderId="0" xfId="2" applyFont="1" applyAlignment="1">
      <alignment horizontal="right" vertical="center" shrinkToFit="1"/>
    </xf>
    <xf numFmtId="0" fontId="20" fillId="0" borderId="0" xfId="2" applyFont="1" applyAlignment="1">
      <alignment horizontal="right" vertical="center" shrinkToFi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16" fillId="0" borderId="128" xfId="4" applyFont="1" applyBorder="1" applyAlignment="1">
      <alignment horizontal="center" vertical="center"/>
    </xf>
    <xf numFmtId="0" fontId="16" fillId="0" borderId="130" xfId="4" applyFont="1" applyBorder="1" applyAlignment="1">
      <alignment horizontal="center" vertical="center"/>
    </xf>
    <xf numFmtId="0" fontId="16" fillId="0" borderId="131" xfId="4" applyFont="1" applyBorder="1" applyAlignment="1">
      <alignment horizontal="center" vertical="center"/>
    </xf>
    <xf numFmtId="0" fontId="16" fillId="0" borderId="133" xfId="4" applyFont="1" applyBorder="1" applyAlignment="1">
      <alignment horizontal="center" vertical="center"/>
    </xf>
    <xf numFmtId="0" fontId="16" fillId="0" borderId="134" xfId="4" applyFont="1" applyBorder="1" applyAlignment="1">
      <alignment horizontal="center" vertical="center"/>
    </xf>
    <xf numFmtId="0" fontId="16" fillId="0" borderId="136" xfId="4" applyFont="1" applyBorder="1" applyAlignment="1">
      <alignment horizontal="center" vertical="center"/>
    </xf>
    <xf numFmtId="0" fontId="16" fillId="0" borderId="137" xfId="4" applyFont="1" applyBorder="1" applyAlignment="1">
      <alignment horizontal="center" vertical="center"/>
    </xf>
    <xf numFmtId="0" fontId="16" fillId="0" borderId="139" xfId="4" applyFont="1" applyBorder="1" applyAlignment="1">
      <alignment horizontal="center" vertical="center"/>
    </xf>
    <xf numFmtId="0" fontId="16" fillId="0" borderId="140" xfId="4" applyFont="1" applyBorder="1" applyAlignment="1">
      <alignment horizontal="center" vertical="center"/>
    </xf>
    <xf numFmtId="0" fontId="16" fillId="0" borderId="141" xfId="4" applyFont="1" applyBorder="1" applyAlignment="1">
      <alignment horizontal="center" vertical="center"/>
    </xf>
    <xf numFmtId="0" fontId="16" fillId="0" borderId="142" xfId="4" applyFont="1" applyBorder="1" applyAlignment="1">
      <alignment horizontal="center" vertical="center"/>
    </xf>
    <xf numFmtId="0" fontId="16" fillId="0" borderId="144" xfId="4" applyFont="1" applyBorder="1" applyAlignment="1">
      <alignment horizontal="center" vertical="center"/>
    </xf>
    <xf numFmtId="0" fontId="16" fillId="0" borderId="145" xfId="4" applyFont="1" applyBorder="1" applyAlignment="1">
      <alignment horizontal="center" vertical="center"/>
    </xf>
    <xf numFmtId="0" fontId="16" fillId="0" borderId="149" xfId="4" applyFont="1" applyBorder="1" applyAlignment="1">
      <alignment horizontal="center" vertical="center"/>
    </xf>
    <xf numFmtId="0" fontId="16" fillId="0" borderId="88" xfId="4" applyFont="1" applyBorder="1" applyAlignment="1">
      <alignment horizontal="distributed" vertical="center" indent="3"/>
    </xf>
    <xf numFmtId="0" fontId="16" fillId="0" borderId="92" xfId="4" applyFont="1" applyBorder="1" applyAlignment="1">
      <alignment horizontal="distributed" vertical="center" indent="3"/>
    </xf>
    <xf numFmtId="0" fontId="16" fillId="0" borderId="152" xfId="4" applyFont="1" applyBorder="1" applyAlignment="1">
      <alignment horizontal="center" vertical="center"/>
    </xf>
    <xf numFmtId="0" fontId="16" fillId="0" borderId="87" xfId="4" applyFont="1" applyBorder="1" applyAlignment="1">
      <alignment horizontal="distributed" vertical="center" indent="3"/>
    </xf>
    <xf numFmtId="0" fontId="16" fillId="0" borderId="91" xfId="4" applyFont="1" applyBorder="1" applyAlignment="1">
      <alignment horizontal="distributed" vertical="center" indent="3"/>
    </xf>
    <xf numFmtId="0" fontId="16" fillId="0" borderId="141" xfId="4" applyFont="1" applyBorder="1" applyAlignment="1">
      <alignment horizontal="center" vertical="center"/>
    </xf>
    <xf numFmtId="0" fontId="16" fillId="0" borderId="153" xfId="4" applyFont="1" applyBorder="1" applyAlignment="1">
      <alignment horizontal="center" vertical="center"/>
    </xf>
    <xf numFmtId="0" fontId="16" fillId="0" borderId="140" xfId="4" applyFont="1" applyBorder="1" applyAlignment="1">
      <alignment horizontal="center" vertical="center"/>
    </xf>
    <xf numFmtId="0" fontId="16" fillId="0" borderId="155" xfId="4" applyFont="1" applyBorder="1" applyAlignment="1">
      <alignment horizontal="distributed" vertical="center" indent="3"/>
    </xf>
    <xf numFmtId="0" fontId="16" fillId="0" borderId="156" xfId="4" applyFont="1" applyBorder="1" applyAlignment="1">
      <alignment horizontal="distributed" vertical="center" indent="3"/>
    </xf>
    <xf numFmtId="0" fontId="16" fillId="0" borderId="157" xfId="4" applyFont="1" applyBorder="1" applyAlignment="1">
      <alignment horizontal="center" vertical="center"/>
    </xf>
    <xf numFmtId="0" fontId="16" fillId="0" borderId="158" xfId="4" applyFont="1" applyBorder="1" applyAlignment="1">
      <alignment horizontal="center" vertical="center"/>
    </xf>
    <xf numFmtId="0" fontId="16" fillId="0" borderId="159" xfId="4" applyFont="1" applyBorder="1" applyAlignment="1">
      <alignment horizontal="center" vertical="center"/>
    </xf>
    <xf numFmtId="0" fontId="16" fillId="0" borderId="160" xfId="4" applyFont="1" applyBorder="1" applyAlignment="1">
      <alignment horizontal="center" vertical="center"/>
    </xf>
    <xf numFmtId="0" fontId="16" fillId="0" borderId="161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16" fillId="0" borderId="154" xfId="4" applyFont="1" applyBorder="1" applyAlignment="1">
      <alignment horizontal="center" vertical="center"/>
    </xf>
    <xf numFmtId="0" fontId="16" fillId="0" borderId="151" xfId="4" applyFont="1" applyBorder="1" applyAlignment="1">
      <alignment horizontal="center" vertical="center"/>
    </xf>
    <xf numFmtId="0" fontId="16" fillId="0" borderId="143" xfId="4" applyFont="1" applyBorder="1" applyAlignment="1">
      <alignment horizontal="center" vertical="center"/>
    </xf>
    <xf numFmtId="0" fontId="16" fillId="0" borderId="150" xfId="4" applyFont="1" applyBorder="1" applyAlignment="1">
      <alignment horizontal="center" vertical="center"/>
    </xf>
    <xf numFmtId="0" fontId="16" fillId="0" borderId="146" xfId="4" applyFont="1" applyBorder="1" applyAlignment="1">
      <alignment horizontal="center" vertical="center"/>
    </xf>
    <xf numFmtId="0" fontId="16" fillId="0" borderId="148" xfId="4" applyFont="1" applyBorder="1" applyAlignment="1">
      <alignment horizontal="center" vertical="center"/>
    </xf>
    <xf numFmtId="0" fontId="16" fillId="0" borderId="147" xfId="4" applyFont="1" applyBorder="1" applyAlignment="1">
      <alignment horizontal="center" vertical="center"/>
    </xf>
    <xf numFmtId="0" fontId="16" fillId="0" borderId="135" xfId="4" applyFont="1" applyBorder="1" applyAlignment="1">
      <alignment horizontal="center" vertical="center"/>
    </xf>
    <xf numFmtId="0" fontId="16" fillId="0" borderId="138" xfId="4" applyFont="1" applyBorder="1" applyAlignment="1">
      <alignment horizontal="center" vertical="center"/>
    </xf>
    <xf numFmtId="0" fontId="16" fillId="0" borderId="132" xfId="4" applyFont="1" applyBorder="1" applyAlignment="1">
      <alignment horizontal="center" vertical="center"/>
    </xf>
    <xf numFmtId="0" fontId="16" fillId="0" borderId="129" xfId="4" applyFont="1" applyBorder="1" applyAlignment="1">
      <alignment horizontal="center" vertical="center"/>
    </xf>
  </cellXfs>
  <cellStyles count="5">
    <cellStyle name="標準" xfId="0" builtinId="0"/>
    <cellStyle name="標準 2" xfId="2" xr:uid="{A80209BD-A82D-40D1-92D0-579B95B11E50}"/>
    <cellStyle name="標準 3" xfId="3" xr:uid="{4CB746D8-9C99-436B-B227-E2023CC5C8EF}"/>
    <cellStyle name="標準_H23春季強化大会（団体）結果" xfId="1" xr:uid="{A01C6902-D665-4F00-925F-9EA4E9C0DCAC}"/>
    <cellStyle name="標準_新人大会結果（決勝リーグも）２１" xfId="4" xr:uid="{8C783DE9-E2A6-4004-86BB-B02CC65D23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87</xdr:row>
      <xdr:rowOff>0</xdr:rowOff>
    </xdr:from>
    <xdr:to>
      <xdr:col>141</xdr:col>
      <xdr:colOff>0</xdr:colOff>
      <xdr:row>91</xdr:row>
      <xdr:rowOff>0</xdr:rowOff>
    </xdr:to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DF46ABC-3C77-B29D-803A-868C48B0C071}"/>
            </a:ext>
          </a:extLst>
        </xdr:cNvPr>
        <xdr:cNvSpPr txBox="1">
          <a:spLocks noChangeArrowheads="1"/>
        </xdr:cNvSpPr>
      </xdr:nvSpPr>
      <xdr:spPr bwMode="auto">
        <a:xfrm>
          <a:off x="841248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026" name="Text Box 54">
          <a:extLst>
            <a:ext uri="{FF2B5EF4-FFF2-40B4-BE49-F238E27FC236}">
              <a16:creationId xmlns:a16="http://schemas.microsoft.com/office/drawing/2014/main" id="{8751BDC4-67B7-4577-A357-B58DC9D5DE10}"/>
            </a:ext>
          </a:extLst>
        </xdr:cNvPr>
        <xdr:cNvSpPr txBox="1">
          <a:spLocks noChangeArrowheads="1"/>
        </xdr:cNvSpPr>
      </xdr:nvSpPr>
      <xdr:spPr bwMode="auto">
        <a:xfrm>
          <a:off x="3048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98</xdr:row>
      <xdr:rowOff>0</xdr:rowOff>
    </xdr:from>
    <xdr:to>
      <xdr:col>53</xdr:col>
      <xdr:colOff>0</xdr:colOff>
      <xdr:row>102</xdr:row>
      <xdr:rowOff>0</xdr:rowOff>
    </xdr:to>
    <xdr:sp macro="" textlink="">
      <xdr:nvSpPr>
        <xdr:cNvPr id="1027" name="Text Box 55">
          <a:extLst>
            <a:ext uri="{FF2B5EF4-FFF2-40B4-BE49-F238E27FC236}">
              <a16:creationId xmlns:a16="http://schemas.microsoft.com/office/drawing/2014/main" id="{A7A061F0-FFF2-3CE5-24A2-33BE1E6CFB33}"/>
            </a:ext>
          </a:extLst>
        </xdr:cNvPr>
        <xdr:cNvSpPr txBox="1">
          <a:spLocks noChangeArrowheads="1"/>
        </xdr:cNvSpPr>
      </xdr:nvSpPr>
      <xdr:spPr bwMode="auto">
        <a:xfrm>
          <a:off x="304800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90</xdr:row>
      <xdr:rowOff>0</xdr:rowOff>
    </xdr:from>
    <xdr:to>
      <xdr:col>53</xdr:col>
      <xdr:colOff>0</xdr:colOff>
      <xdr:row>94</xdr:row>
      <xdr:rowOff>0</xdr:rowOff>
    </xdr:to>
    <xdr:sp macro="" textlink="">
      <xdr:nvSpPr>
        <xdr:cNvPr id="1028" name="Text Box 56">
          <a:extLst>
            <a:ext uri="{FF2B5EF4-FFF2-40B4-BE49-F238E27FC236}">
              <a16:creationId xmlns:a16="http://schemas.microsoft.com/office/drawing/2014/main" id="{9E389C95-1792-BA31-4A0C-1F8EDBECB112}"/>
            </a:ext>
          </a:extLst>
        </xdr:cNvPr>
        <xdr:cNvSpPr txBox="1">
          <a:spLocks noChangeArrowheads="1"/>
        </xdr:cNvSpPr>
      </xdr:nvSpPr>
      <xdr:spPr bwMode="auto">
        <a:xfrm>
          <a:off x="3048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0</xdr:colOff>
      <xdr:row>94</xdr:row>
      <xdr:rowOff>0</xdr:rowOff>
    </xdr:from>
    <xdr:to>
      <xdr:col>53</xdr:col>
      <xdr:colOff>0</xdr:colOff>
      <xdr:row>98</xdr:row>
      <xdr:rowOff>0</xdr:rowOff>
    </xdr:to>
    <xdr:sp macro="" textlink="">
      <xdr:nvSpPr>
        <xdr:cNvPr id="1029" name="Text Box 57">
          <a:extLst>
            <a:ext uri="{FF2B5EF4-FFF2-40B4-BE49-F238E27FC236}">
              <a16:creationId xmlns:a16="http://schemas.microsoft.com/office/drawing/2014/main" id="{2E3477ED-3719-6B0A-FE8F-0822CC91BFFB}"/>
            </a:ext>
          </a:extLst>
        </xdr:cNvPr>
        <xdr:cNvSpPr txBox="1">
          <a:spLocks noChangeArrowheads="1"/>
        </xdr:cNvSpPr>
      </xdr:nvSpPr>
      <xdr:spPr bwMode="auto">
        <a:xfrm>
          <a:off x="304800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0</xdr:colOff>
      <xdr:row>88</xdr:row>
      <xdr:rowOff>0</xdr:rowOff>
    </xdr:from>
    <xdr:to>
      <xdr:col>31</xdr:col>
      <xdr:colOff>0</xdr:colOff>
      <xdr:row>92</xdr:row>
      <xdr:rowOff>0</xdr:rowOff>
    </xdr:to>
    <xdr:sp macro="" textlink="">
      <xdr:nvSpPr>
        <xdr:cNvPr id="1030" name="Text Box 60">
          <a:extLst>
            <a:ext uri="{FF2B5EF4-FFF2-40B4-BE49-F238E27FC236}">
              <a16:creationId xmlns:a16="http://schemas.microsoft.com/office/drawing/2014/main" id="{6AC57205-4822-F6D9-75E4-37B64995D138}"/>
            </a:ext>
          </a:extLst>
        </xdr:cNvPr>
        <xdr:cNvSpPr txBox="1">
          <a:spLocks noChangeArrowheads="1"/>
        </xdr:cNvSpPr>
      </xdr:nvSpPr>
      <xdr:spPr bwMode="auto">
        <a:xfrm>
          <a:off x="170688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031" name="Text Box 70">
          <a:extLst>
            <a:ext uri="{FF2B5EF4-FFF2-40B4-BE49-F238E27FC236}">
              <a16:creationId xmlns:a16="http://schemas.microsoft.com/office/drawing/2014/main" id="{0B0C61CD-462A-D151-D160-19BD2D9EE284}"/>
            </a:ext>
          </a:extLst>
        </xdr:cNvPr>
        <xdr:cNvSpPr txBox="1">
          <a:spLocks noChangeArrowheads="1"/>
        </xdr:cNvSpPr>
      </xdr:nvSpPr>
      <xdr:spPr bwMode="auto">
        <a:xfrm>
          <a:off x="329184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1032" name="Text Box 71">
          <a:extLst>
            <a:ext uri="{FF2B5EF4-FFF2-40B4-BE49-F238E27FC236}">
              <a16:creationId xmlns:a16="http://schemas.microsoft.com/office/drawing/2014/main" id="{9098F570-1384-CA1F-84F7-71A982A580DB}"/>
            </a:ext>
          </a:extLst>
        </xdr:cNvPr>
        <xdr:cNvSpPr txBox="1">
          <a:spLocks noChangeArrowheads="1"/>
        </xdr:cNvSpPr>
      </xdr:nvSpPr>
      <xdr:spPr bwMode="auto">
        <a:xfrm>
          <a:off x="329184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110</xdr:row>
      <xdr:rowOff>0</xdr:rowOff>
    </xdr:from>
    <xdr:to>
      <xdr:col>55</xdr:col>
      <xdr:colOff>0</xdr:colOff>
      <xdr:row>114</xdr:row>
      <xdr:rowOff>0</xdr:rowOff>
    </xdr:to>
    <xdr:sp macro="" textlink="">
      <xdr:nvSpPr>
        <xdr:cNvPr id="1033" name="Text Box 72">
          <a:extLst>
            <a:ext uri="{FF2B5EF4-FFF2-40B4-BE49-F238E27FC236}">
              <a16:creationId xmlns:a16="http://schemas.microsoft.com/office/drawing/2014/main" id="{31AF67C5-9FD8-5D6A-95C2-55F361621C05}"/>
            </a:ext>
          </a:extLst>
        </xdr:cNvPr>
        <xdr:cNvSpPr txBox="1">
          <a:spLocks noChangeArrowheads="1"/>
        </xdr:cNvSpPr>
      </xdr:nvSpPr>
      <xdr:spPr bwMode="auto">
        <a:xfrm>
          <a:off x="31699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034" name="Text Box 73">
          <a:extLst>
            <a:ext uri="{FF2B5EF4-FFF2-40B4-BE49-F238E27FC236}">
              <a16:creationId xmlns:a16="http://schemas.microsoft.com/office/drawing/2014/main" id="{6DECEB89-CB41-2D4A-2CAB-7156018F339A}"/>
            </a:ext>
          </a:extLst>
        </xdr:cNvPr>
        <xdr:cNvSpPr txBox="1">
          <a:spLocks noChangeArrowheads="1"/>
        </xdr:cNvSpPr>
      </xdr:nvSpPr>
      <xdr:spPr bwMode="auto">
        <a:xfrm>
          <a:off x="28651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15240</xdr:colOff>
      <xdr:row>104</xdr:row>
      <xdr:rowOff>45720</xdr:rowOff>
    </xdr:from>
    <xdr:to>
      <xdr:col>31</xdr:col>
      <xdr:colOff>15240</xdr:colOff>
      <xdr:row>108</xdr:row>
      <xdr:rowOff>45720</xdr:rowOff>
    </xdr:to>
    <xdr:sp macro="" textlink="">
      <xdr:nvSpPr>
        <xdr:cNvPr id="1035" name="Text Box 86">
          <a:extLst>
            <a:ext uri="{FF2B5EF4-FFF2-40B4-BE49-F238E27FC236}">
              <a16:creationId xmlns:a16="http://schemas.microsoft.com/office/drawing/2014/main" id="{FE96F593-ACB1-60AA-65EB-35771EB47ABC}"/>
            </a:ext>
          </a:extLst>
        </xdr:cNvPr>
        <xdr:cNvSpPr txBox="1">
          <a:spLocks noChangeArrowheads="1"/>
        </xdr:cNvSpPr>
      </xdr:nvSpPr>
      <xdr:spPr bwMode="auto">
        <a:xfrm>
          <a:off x="1722120" y="79705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98</xdr:row>
      <xdr:rowOff>0</xdr:rowOff>
    </xdr:from>
    <xdr:to>
      <xdr:col>141</xdr:col>
      <xdr:colOff>0</xdr:colOff>
      <xdr:row>102</xdr:row>
      <xdr:rowOff>0</xdr:rowOff>
    </xdr:to>
    <xdr:sp macro="" textlink="">
      <xdr:nvSpPr>
        <xdr:cNvPr id="1036" name="Text Box 89">
          <a:extLst>
            <a:ext uri="{FF2B5EF4-FFF2-40B4-BE49-F238E27FC236}">
              <a16:creationId xmlns:a16="http://schemas.microsoft.com/office/drawing/2014/main" id="{FAAAA20D-0E93-2088-BBD5-151E096130C2}"/>
            </a:ext>
          </a:extLst>
        </xdr:cNvPr>
        <xdr:cNvSpPr txBox="1">
          <a:spLocks noChangeArrowheads="1"/>
        </xdr:cNvSpPr>
      </xdr:nvSpPr>
      <xdr:spPr bwMode="auto">
        <a:xfrm>
          <a:off x="841248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85</xdr:row>
      <xdr:rowOff>0</xdr:rowOff>
    </xdr:from>
    <xdr:to>
      <xdr:col>144</xdr:col>
      <xdr:colOff>0</xdr:colOff>
      <xdr:row>86</xdr:row>
      <xdr:rowOff>0</xdr:rowOff>
    </xdr:to>
    <xdr:sp macro="" textlink="">
      <xdr:nvSpPr>
        <xdr:cNvPr id="1037" name="Text Box 90">
          <a:extLst>
            <a:ext uri="{FF2B5EF4-FFF2-40B4-BE49-F238E27FC236}">
              <a16:creationId xmlns:a16="http://schemas.microsoft.com/office/drawing/2014/main" id="{662BC33C-8F0A-7B43-8224-9B3A13ED4DC5}"/>
            </a:ext>
          </a:extLst>
        </xdr:cNvPr>
        <xdr:cNvSpPr txBox="1">
          <a:spLocks noChangeArrowheads="1"/>
        </xdr:cNvSpPr>
      </xdr:nvSpPr>
      <xdr:spPr bwMode="auto">
        <a:xfrm>
          <a:off x="8595360" y="64770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95</xdr:row>
      <xdr:rowOff>0</xdr:rowOff>
    </xdr:from>
    <xdr:to>
      <xdr:col>144</xdr:col>
      <xdr:colOff>0</xdr:colOff>
      <xdr:row>99</xdr:row>
      <xdr:rowOff>0</xdr:rowOff>
    </xdr:to>
    <xdr:sp macro="" textlink="">
      <xdr:nvSpPr>
        <xdr:cNvPr id="1038" name="Text Box 91">
          <a:extLst>
            <a:ext uri="{FF2B5EF4-FFF2-40B4-BE49-F238E27FC236}">
              <a16:creationId xmlns:a16="http://schemas.microsoft.com/office/drawing/2014/main" id="{E495602A-C161-37AC-7334-53449D718F5A}"/>
            </a:ext>
          </a:extLst>
        </xdr:cNvPr>
        <xdr:cNvSpPr txBox="1">
          <a:spLocks noChangeArrowheads="1"/>
        </xdr:cNvSpPr>
      </xdr:nvSpPr>
      <xdr:spPr bwMode="auto">
        <a:xfrm>
          <a:off x="85953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0</xdr:colOff>
      <xdr:row>88</xdr:row>
      <xdr:rowOff>0</xdr:rowOff>
    </xdr:from>
    <xdr:to>
      <xdr:col>147</xdr:col>
      <xdr:colOff>0</xdr:colOff>
      <xdr:row>92</xdr:row>
      <xdr:rowOff>0</xdr:rowOff>
    </xdr:to>
    <xdr:sp macro="" textlink="">
      <xdr:nvSpPr>
        <xdr:cNvPr id="1039" name="Text Box 92">
          <a:extLst>
            <a:ext uri="{FF2B5EF4-FFF2-40B4-BE49-F238E27FC236}">
              <a16:creationId xmlns:a16="http://schemas.microsoft.com/office/drawing/2014/main" id="{C249592F-2CFE-DBCE-9F30-6F679D63AB7D}"/>
            </a:ext>
          </a:extLst>
        </xdr:cNvPr>
        <xdr:cNvSpPr txBox="1">
          <a:spLocks noChangeArrowheads="1"/>
        </xdr:cNvSpPr>
      </xdr:nvSpPr>
      <xdr:spPr bwMode="auto">
        <a:xfrm>
          <a:off x="877824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82</xdr:row>
      <xdr:rowOff>0</xdr:rowOff>
    </xdr:from>
    <xdr:to>
      <xdr:col>141</xdr:col>
      <xdr:colOff>0</xdr:colOff>
      <xdr:row>86</xdr:row>
      <xdr:rowOff>0</xdr:rowOff>
    </xdr:to>
    <xdr:sp macro="" textlink="">
      <xdr:nvSpPr>
        <xdr:cNvPr id="1040" name="Text Box 93">
          <a:extLst>
            <a:ext uri="{FF2B5EF4-FFF2-40B4-BE49-F238E27FC236}">
              <a16:creationId xmlns:a16="http://schemas.microsoft.com/office/drawing/2014/main" id="{44FFBE87-D81B-40D5-8CFE-963C640932A9}"/>
            </a:ext>
          </a:extLst>
        </xdr:cNvPr>
        <xdr:cNvSpPr txBox="1">
          <a:spLocks noChangeArrowheads="1"/>
        </xdr:cNvSpPr>
      </xdr:nvSpPr>
      <xdr:spPr bwMode="auto">
        <a:xfrm>
          <a:off x="841248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86</xdr:row>
      <xdr:rowOff>0</xdr:rowOff>
    </xdr:from>
    <xdr:to>
      <xdr:col>141</xdr:col>
      <xdr:colOff>0</xdr:colOff>
      <xdr:row>88</xdr:row>
      <xdr:rowOff>0</xdr:rowOff>
    </xdr:to>
    <xdr:sp macro="" textlink="">
      <xdr:nvSpPr>
        <xdr:cNvPr id="1041" name="Text Box 94">
          <a:extLst>
            <a:ext uri="{FF2B5EF4-FFF2-40B4-BE49-F238E27FC236}">
              <a16:creationId xmlns:a16="http://schemas.microsoft.com/office/drawing/2014/main" id="{013755A7-7958-7D21-7146-913DECFE3DFE}"/>
            </a:ext>
          </a:extLst>
        </xdr:cNvPr>
        <xdr:cNvSpPr txBox="1">
          <a:spLocks noChangeArrowheads="1"/>
        </xdr:cNvSpPr>
      </xdr:nvSpPr>
      <xdr:spPr bwMode="auto">
        <a:xfrm>
          <a:off x="8412480" y="65532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89</xdr:row>
      <xdr:rowOff>68580</xdr:rowOff>
    </xdr:from>
    <xdr:to>
      <xdr:col>141</xdr:col>
      <xdr:colOff>0</xdr:colOff>
      <xdr:row>93</xdr:row>
      <xdr:rowOff>68580</xdr:rowOff>
    </xdr:to>
    <xdr:sp macro="" textlink="">
      <xdr:nvSpPr>
        <xdr:cNvPr id="1042" name="Text Box 95">
          <a:extLst>
            <a:ext uri="{FF2B5EF4-FFF2-40B4-BE49-F238E27FC236}">
              <a16:creationId xmlns:a16="http://schemas.microsoft.com/office/drawing/2014/main" id="{7CDEB480-5195-CD7B-A59A-B56668EB6E91}"/>
            </a:ext>
          </a:extLst>
        </xdr:cNvPr>
        <xdr:cNvSpPr txBox="1">
          <a:spLocks noChangeArrowheads="1"/>
        </xdr:cNvSpPr>
      </xdr:nvSpPr>
      <xdr:spPr bwMode="auto">
        <a:xfrm>
          <a:off x="8412480" y="68503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94</xdr:row>
      <xdr:rowOff>0</xdr:rowOff>
    </xdr:from>
    <xdr:to>
      <xdr:col>141</xdr:col>
      <xdr:colOff>0</xdr:colOff>
      <xdr:row>98</xdr:row>
      <xdr:rowOff>0</xdr:rowOff>
    </xdr:to>
    <xdr:sp macro="" textlink="">
      <xdr:nvSpPr>
        <xdr:cNvPr id="1043" name="Text Box 96">
          <a:extLst>
            <a:ext uri="{FF2B5EF4-FFF2-40B4-BE49-F238E27FC236}">
              <a16:creationId xmlns:a16="http://schemas.microsoft.com/office/drawing/2014/main" id="{E00E665B-AD86-12D0-6A6A-063A2FB7FE57}"/>
            </a:ext>
          </a:extLst>
        </xdr:cNvPr>
        <xdr:cNvSpPr txBox="1">
          <a:spLocks noChangeArrowheads="1"/>
        </xdr:cNvSpPr>
      </xdr:nvSpPr>
      <xdr:spPr bwMode="auto">
        <a:xfrm>
          <a:off x="841248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102</xdr:row>
      <xdr:rowOff>0</xdr:rowOff>
    </xdr:from>
    <xdr:to>
      <xdr:col>141</xdr:col>
      <xdr:colOff>0</xdr:colOff>
      <xdr:row>106</xdr:row>
      <xdr:rowOff>0</xdr:rowOff>
    </xdr:to>
    <xdr:sp macro="" textlink="">
      <xdr:nvSpPr>
        <xdr:cNvPr id="1044" name="Text Box 97">
          <a:extLst>
            <a:ext uri="{FF2B5EF4-FFF2-40B4-BE49-F238E27FC236}">
              <a16:creationId xmlns:a16="http://schemas.microsoft.com/office/drawing/2014/main" id="{D050398E-C613-755F-ED77-5B42C9A4BBBA}"/>
            </a:ext>
          </a:extLst>
        </xdr:cNvPr>
        <xdr:cNvSpPr txBox="1">
          <a:spLocks noChangeArrowheads="1"/>
        </xdr:cNvSpPr>
      </xdr:nvSpPr>
      <xdr:spPr bwMode="auto">
        <a:xfrm>
          <a:off x="841248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106</xdr:row>
      <xdr:rowOff>0</xdr:rowOff>
    </xdr:from>
    <xdr:to>
      <xdr:col>141</xdr:col>
      <xdr:colOff>0</xdr:colOff>
      <xdr:row>110</xdr:row>
      <xdr:rowOff>0</xdr:rowOff>
    </xdr:to>
    <xdr:sp macro="" textlink="">
      <xdr:nvSpPr>
        <xdr:cNvPr id="1045" name="Text Box 98">
          <a:extLst>
            <a:ext uri="{FF2B5EF4-FFF2-40B4-BE49-F238E27FC236}">
              <a16:creationId xmlns:a16="http://schemas.microsoft.com/office/drawing/2014/main" id="{A633ABD1-0745-331A-AE57-9E3E3AA48DB1}"/>
            </a:ext>
          </a:extLst>
        </xdr:cNvPr>
        <xdr:cNvSpPr txBox="1">
          <a:spLocks noChangeArrowheads="1"/>
        </xdr:cNvSpPr>
      </xdr:nvSpPr>
      <xdr:spPr bwMode="auto">
        <a:xfrm>
          <a:off x="841248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110</xdr:row>
      <xdr:rowOff>22860</xdr:rowOff>
    </xdr:from>
    <xdr:to>
      <xdr:col>141</xdr:col>
      <xdr:colOff>0</xdr:colOff>
      <xdr:row>114</xdr:row>
      <xdr:rowOff>22860</xdr:rowOff>
    </xdr:to>
    <xdr:sp macro="" textlink="">
      <xdr:nvSpPr>
        <xdr:cNvPr id="1046" name="Text Box 99">
          <a:extLst>
            <a:ext uri="{FF2B5EF4-FFF2-40B4-BE49-F238E27FC236}">
              <a16:creationId xmlns:a16="http://schemas.microsoft.com/office/drawing/2014/main" id="{8ECDFA08-8DAE-B014-4BAC-7F08E51C56FB}"/>
            </a:ext>
          </a:extLst>
        </xdr:cNvPr>
        <xdr:cNvSpPr txBox="1">
          <a:spLocks noChangeArrowheads="1"/>
        </xdr:cNvSpPr>
      </xdr:nvSpPr>
      <xdr:spPr bwMode="auto">
        <a:xfrm>
          <a:off x="8412480" y="8404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109</xdr:row>
      <xdr:rowOff>22860</xdr:rowOff>
    </xdr:from>
    <xdr:to>
      <xdr:col>144</xdr:col>
      <xdr:colOff>0</xdr:colOff>
      <xdr:row>113</xdr:row>
      <xdr:rowOff>22860</xdr:rowOff>
    </xdr:to>
    <xdr:sp macro="" textlink="">
      <xdr:nvSpPr>
        <xdr:cNvPr id="1047" name="Text Box 100">
          <a:extLst>
            <a:ext uri="{FF2B5EF4-FFF2-40B4-BE49-F238E27FC236}">
              <a16:creationId xmlns:a16="http://schemas.microsoft.com/office/drawing/2014/main" id="{AE51DC54-D59B-C23C-6420-089E1AEE6C79}"/>
            </a:ext>
          </a:extLst>
        </xdr:cNvPr>
        <xdr:cNvSpPr txBox="1">
          <a:spLocks noChangeArrowheads="1"/>
        </xdr:cNvSpPr>
      </xdr:nvSpPr>
      <xdr:spPr bwMode="auto">
        <a:xfrm>
          <a:off x="8595360" y="8328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22860</xdr:colOff>
      <xdr:row>100</xdr:row>
      <xdr:rowOff>0</xdr:rowOff>
    </xdr:from>
    <xdr:to>
      <xdr:col>144</xdr:col>
      <xdr:colOff>22860</xdr:colOff>
      <xdr:row>104</xdr:row>
      <xdr:rowOff>0</xdr:rowOff>
    </xdr:to>
    <xdr:sp macro="" textlink="">
      <xdr:nvSpPr>
        <xdr:cNvPr id="1048" name="Text Box 101">
          <a:extLst>
            <a:ext uri="{FF2B5EF4-FFF2-40B4-BE49-F238E27FC236}">
              <a16:creationId xmlns:a16="http://schemas.microsoft.com/office/drawing/2014/main" id="{D2EEF9EC-C64F-21AB-209B-392E7DE5F2A6}"/>
            </a:ext>
          </a:extLst>
        </xdr:cNvPr>
        <xdr:cNvSpPr txBox="1">
          <a:spLocks noChangeArrowheads="1"/>
        </xdr:cNvSpPr>
      </xdr:nvSpPr>
      <xdr:spPr bwMode="auto">
        <a:xfrm>
          <a:off x="861822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7620</xdr:colOff>
      <xdr:row>93</xdr:row>
      <xdr:rowOff>22860</xdr:rowOff>
    </xdr:from>
    <xdr:to>
      <xdr:col>144</xdr:col>
      <xdr:colOff>7620</xdr:colOff>
      <xdr:row>97</xdr:row>
      <xdr:rowOff>22860</xdr:rowOff>
    </xdr:to>
    <xdr:sp macro="" textlink="">
      <xdr:nvSpPr>
        <xdr:cNvPr id="1049" name="Text Box 102">
          <a:extLst>
            <a:ext uri="{FF2B5EF4-FFF2-40B4-BE49-F238E27FC236}">
              <a16:creationId xmlns:a16="http://schemas.microsoft.com/office/drawing/2014/main" id="{FA73CE13-5DEB-EC1F-526B-C226A7E3D412}"/>
            </a:ext>
          </a:extLst>
        </xdr:cNvPr>
        <xdr:cNvSpPr txBox="1">
          <a:spLocks noChangeArrowheads="1"/>
        </xdr:cNvSpPr>
      </xdr:nvSpPr>
      <xdr:spPr bwMode="auto">
        <a:xfrm>
          <a:off x="8602980" y="71094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15240</xdr:colOff>
      <xdr:row>104</xdr:row>
      <xdr:rowOff>45720</xdr:rowOff>
    </xdr:from>
    <xdr:to>
      <xdr:col>147</xdr:col>
      <xdr:colOff>15240</xdr:colOff>
      <xdr:row>108</xdr:row>
      <xdr:rowOff>45720</xdr:rowOff>
    </xdr:to>
    <xdr:sp macro="" textlink="">
      <xdr:nvSpPr>
        <xdr:cNvPr id="1050" name="Text Box 103">
          <a:extLst>
            <a:ext uri="{FF2B5EF4-FFF2-40B4-BE49-F238E27FC236}">
              <a16:creationId xmlns:a16="http://schemas.microsoft.com/office/drawing/2014/main" id="{0EC6019D-2E0C-A457-8F78-C3B324278D46}"/>
            </a:ext>
          </a:extLst>
        </xdr:cNvPr>
        <xdr:cNvSpPr txBox="1">
          <a:spLocks noChangeArrowheads="1"/>
        </xdr:cNvSpPr>
      </xdr:nvSpPr>
      <xdr:spPr bwMode="auto">
        <a:xfrm>
          <a:off x="8793480" y="79705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156</xdr:col>
      <xdr:colOff>0</xdr:colOff>
      <xdr:row>94</xdr:row>
      <xdr:rowOff>0</xdr:rowOff>
    </xdr:from>
    <xdr:to>
      <xdr:col>159</xdr:col>
      <xdr:colOff>0</xdr:colOff>
      <xdr:row>98</xdr:row>
      <xdr:rowOff>0</xdr:rowOff>
    </xdr:to>
    <xdr:sp macro="" textlink="">
      <xdr:nvSpPr>
        <xdr:cNvPr id="1051" name="Text Box 111">
          <a:extLst>
            <a:ext uri="{FF2B5EF4-FFF2-40B4-BE49-F238E27FC236}">
              <a16:creationId xmlns:a16="http://schemas.microsoft.com/office/drawing/2014/main" id="{316C3C33-BB7B-D309-4014-544D98AFD59F}"/>
            </a:ext>
          </a:extLst>
        </xdr:cNvPr>
        <xdr:cNvSpPr txBox="1">
          <a:spLocks noChangeArrowheads="1"/>
        </xdr:cNvSpPr>
      </xdr:nvSpPr>
      <xdr:spPr bwMode="auto">
        <a:xfrm>
          <a:off x="950976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89</xdr:row>
      <xdr:rowOff>0</xdr:rowOff>
    </xdr:from>
    <xdr:to>
      <xdr:col>157</xdr:col>
      <xdr:colOff>0</xdr:colOff>
      <xdr:row>93</xdr:row>
      <xdr:rowOff>0</xdr:rowOff>
    </xdr:to>
    <xdr:sp macro="" textlink="">
      <xdr:nvSpPr>
        <xdr:cNvPr id="1052" name="Text Box 112">
          <a:extLst>
            <a:ext uri="{FF2B5EF4-FFF2-40B4-BE49-F238E27FC236}">
              <a16:creationId xmlns:a16="http://schemas.microsoft.com/office/drawing/2014/main" id="{6167433F-4A87-B138-18E0-601B96013D21}"/>
            </a:ext>
          </a:extLst>
        </xdr:cNvPr>
        <xdr:cNvSpPr txBox="1">
          <a:spLocks noChangeArrowheads="1"/>
        </xdr:cNvSpPr>
      </xdr:nvSpPr>
      <xdr:spPr bwMode="auto">
        <a:xfrm>
          <a:off x="9387840" y="6781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86</xdr:row>
      <xdr:rowOff>0</xdr:rowOff>
    </xdr:from>
    <xdr:to>
      <xdr:col>157</xdr:col>
      <xdr:colOff>0</xdr:colOff>
      <xdr:row>90</xdr:row>
      <xdr:rowOff>0</xdr:rowOff>
    </xdr:to>
    <xdr:sp macro="" textlink="">
      <xdr:nvSpPr>
        <xdr:cNvPr id="1053" name="Text Box 113">
          <a:extLst>
            <a:ext uri="{FF2B5EF4-FFF2-40B4-BE49-F238E27FC236}">
              <a16:creationId xmlns:a16="http://schemas.microsoft.com/office/drawing/2014/main" id="{84EA1335-9E34-8DBF-FD6D-58A2071D1B6C}"/>
            </a:ext>
          </a:extLst>
        </xdr:cNvPr>
        <xdr:cNvSpPr txBox="1">
          <a:spLocks noChangeArrowheads="1"/>
        </xdr:cNvSpPr>
      </xdr:nvSpPr>
      <xdr:spPr bwMode="auto">
        <a:xfrm>
          <a:off x="938784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7620</xdr:colOff>
      <xdr:row>84</xdr:row>
      <xdr:rowOff>45720</xdr:rowOff>
    </xdr:from>
    <xdr:to>
      <xdr:col>154</xdr:col>
      <xdr:colOff>7620</xdr:colOff>
      <xdr:row>85</xdr:row>
      <xdr:rowOff>0</xdr:rowOff>
    </xdr:to>
    <xdr:sp macro="" textlink="">
      <xdr:nvSpPr>
        <xdr:cNvPr id="1054" name="Text Box 114">
          <a:extLst>
            <a:ext uri="{FF2B5EF4-FFF2-40B4-BE49-F238E27FC236}">
              <a16:creationId xmlns:a16="http://schemas.microsoft.com/office/drawing/2014/main" id="{A5DD652B-7D93-463A-EC1F-CE46B244A26C}"/>
            </a:ext>
          </a:extLst>
        </xdr:cNvPr>
        <xdr:cNvSpPr txBox="1">
          <a:spLocks noChangeArrowheads="1"/>
        </xdr:cNvSpPr>
      </xdr:nvSpPr>
      <xdr:spPr bwMode="auto">
        <a:xfrm>
          <a:off x="9212580" y="6446520"/>
          <a:ext cx="1828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97</xdr:row>
      <xdr:rowOff>0</xdr:rowOff>
    </xdr:from>
    <xdr:to>
      <xdr:col>157</xdr:col>
      <xdr:colOff>0</xdr:colOff>
      <xdr:row>101</xdr:row>
      <xdr:rowOff>0</xdr:rowOff>
    </xdr:to>
    <xdr:sp macro="" textlink="">
      <xdr:nvSpPr>
        <xdr:cNvPr id="1055" name="Text Box 116">
          <a:extLst>
            <a:ext uri="{FF2B5EF4-FFF2-40B4-BE49-F238E27FC236}">
              <a16:creationId xmlns:a16="http://schemas.microsoft.com/office/drawing/2014/main" id="{A6FED951-B358-860D-3C83-BA16F92BBB3D}"/>
            </a:ext>
          </a:extLst>
        </xdr:cNvPr>
        <xdr:cNvSpPr txBox="1">
          <a:spLocks noChangeArrowheads="1"/>
        </xdr:cNvSpPr>
      </xdr:nvSpPr>
      <xdr:spPr bwMode="auto">
        <a:xfrm>
          <a:off x="938784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156</xdr:col>
      <xdr:colOff>0</xdr:colOff>
      <xdr:row>94</xdr:row>
      <xdr:rowOff>0</xdr:rowOff>
    </xdr:from>
    <xdr:to>
      <xdr:col>159</xdr:col>
      <xdr:colOff>0</xdr:colOff>
      <xdr:row>98</xdr:row>
      <xdr:rowOff>0</xdr:rowOff>
    </xdr:to>
    <xdr:sp macro="" textlink="">
      <xdr:nvSpPr>
        <xdr:cNvPr id="1056" name="Text Box 118">
          <a:extLst>
            <a:ext uri="{FF2B5EF4-FFF2-40B4-BE49-F238E27FC236}">
              <a16:creationId xmlns:a16="http://schemas.microsoft.com/office/drawing/2014/main" id="{DCFB4A43-B483-BA02-2ECA-DFF0A7C06B46}"/>
            </a:ext>
          </a:extLst>
        </xdr:cNvPr>
        <xdr:cNvSpPr txBox="1">
          <a:spLocks noChangeArrowheads="1"/>
        </xdr:cNvSpPr>
      </xdr:nvSpPr>
      <xdr:spPr bwMode="auto">
        <a:xfrm>
          <a:off x="950976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81</xdr:row>
      <xdr:rowOff>0</xdr:rowOff>
    </xdr:from>
    <xdr:to>
      <xdr:col>157</xdr:col>
      <xdr:colOff>0</xdr:colOff>
      <xdr:row>85</xdr:row>
      <xdr:rowOff>0</xdr:rowOff>
    </xdr:to>
    <xdr:sp macro="" textlink="">
      <xdr:nvSpPr>
        <xdr:cNvPr id="1057" name="Text Box 120">
          <a:extLst>
            <a:ext uri="{FF2B5EF4-FFF2-40B4-BE49-F238E27FC236}">
              <a16:creationId xmlns:a16="http://schemas.microsoft.com/office/drawing/2014/main" id="{1F789C8C-B647-7794-A664-83AAABEB91A9}"/>
            </a:ext>
          </a:extLst>
        </xdr:cNvPr>
        <xdr:cNvSpPr txBox="1">
          <a:spLocks noChangeArrowheads="1"/>
        </xdr:cNvSpPr>
      </xdr:nvSpPr>
      <xdr:spPr bwMode="auto">
        <a:xfrm>
          <a:off x="9387840" y="6172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85</xdr:row>
      <xdr:rowOff>0</xdr:rowOff>
    </xdr:from>
    <xdr:to>
      <xdr:col>157</xdr:col>
      <xdr:colOff>0</xdr:colOff>
      <xdr:row>87</xdr:row>
      <xdr:rowOff>0</xdr:rowOff>
    </xdr:to>
    <xdr:sp macro="" textlink="">
      <xdr:nvSpPr>
        <xdr:cNvPr id="1058" name="Text Box 121">
          <a:extLst>
            <a:ext uri="{FF2B5EF4-FFF2-40B4-BE49-F238E27FC236}">
              <a16:creationId xmlns:a16="http://schemas.microsoft.com/office/drawing/2014/main" id="{C99A8355-4ECF-6FF1-39A7-40F1CBF0CDEA}"/>
            </a:ext>
          </a:extLst>
        </xdr:cNvPr>
        <xdr:cNvSpPr txBox="1">
          <a:spLocks noChangeArrowheads="1"/>
        </xdr:cNvSpPr>
      </xdr:nvSpPr>
      <xdr:spPr bwMode="auto">
        <a:xfrm>
          <a:off x="9387840" y="6477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88</xdr:row>
      <xdr:rowOff>68580</xdr:rowOff>
    </xdr:from>
    <xdr:to>
      <xdr:col>157</xdr:col>
      <xdr:colOff>0</xdr:colOff>
      <xdr:row>92</xdr:row>
      <xdr:rowOff>68580</xdr:rowOff>
    </xdr:to>
    <xdr:sp macro="" textlink="">
      <xdr:nvSpPr>
        <xdr:cNvPr id="1059" name="Text Box 122">
          <a:extLst>
            <a:ext uri="{FF2B5EF4-FFF2-40B4-BE49-F238E27FC236}">
              <a16:creationId xmlns:a16="http://schemas.microsoft.com/office/drawing/2014/main" id="{B99EA5B7-1576-CA35-C44F-BEEBC999F024}"/>
            </a:ext>
          </a:extLst>
        </xdr:cNvPr>
        <xdr:cNvSpPr txBox="1">
          <a:spLocks noChangeArrowheads="1"/>
        </xdr:cNvSpPr>
      </xdr:nvSpPr>
      <xdr:spPr bwMode="auto">
        <a:xfrm>
          <a:off x="9387840" y="67741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93</xdr:row>
      <xdr:rowOff>0</xdr:rowOff>
    </xdr:from>
    <xdr:to>
      <xdr:col>157</xdr:col>
      <xdr:colOff>0</xdr:colOff>
      <xdr:row>97</xdr:row>
      <xdr:rowOff>0</xdr:rowOff>
    </xdr:to>
    <xdr:sp macro="" textlink="">
      <xdr:nvSpPr>
        <xdr:cNvPr id="1060" name="Text Box 123">
          <a:extLst>
            <a:ext uri="{FF2B5EF4-FFF2-40B4-BE49-F238E27FC236}">
              <a16:creationId xmlns:a16="http://schemas.microsoft.com/office/drawing/2014/main" id="{FC2F6B22-CAB9-1F9E-6B8C-70741AC9C002}"/>
            </a:ext>
          </a:extLst>
        </xdr:cNvPr>
        <xdr:cNvSpPr txBox="1">
          <a:spLocks noChangeArrowheads="1"/>
        </xdr:cNvSpPr>
      </xdr:nvSpPr>
      <xdr:spPr bwMode="auto">
        <a:xfrm>
          <a:off x="938784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101</xdr:row>
      <xdr:rowOff>0</xdr:rowOff>
    </xdr:from>
    <xdr:to>
      <xdr:col>157</xdr:col>
      <xdr:colOff>0</xdr:colOff>
      <xdr:row>105</xdr:row>
      <xdr:rowOff>0</xdr:rowOff>
    </xdr:to>
    <xdr:sp macro="" textlink="">
      <xdr:nvSpPr>
        <xdr:cNvPr id="1061" name="Text Box 124">
          <a:extLst>
            <a:ext uri="{FF2B5EF4-FFF2-40B4-BE49-F238E27FC236}">
              <a16:creationId xmlns:a16="http://schemas.microsoft.com/office/drawing/2014/main" id="{6C822F73-09E3-6406-CB6B-C33255686FF4}"/>
            </a:ext>
          </a:extLst>
        </xdr:cNvPr>
        <xdr:cNvSpPr txBox="1">
          <a:spLocks noChangeArrowheads="1"/>
        </xdr:cNvSpPr>
      </xdr:nvSpPr>
      <xdr:spPr bwMode="auto">
        <a:xfrm>
          <a:off x="938784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0</xdr:colOff>
      <xdr:row>109</xdr:row>
      <xdr:rowOff>22860</xdr:rowOff>
    </xdr:from>
    <xdr:to>
      <xdr:col>157</xdr:col>
      <xdr:colOff>0</xdr:colOff>
      <xdr:row>113</xdr:row>
      <xdr:rowOff>22860</xdr:rowOff>
    </xdr:to>
    <xdr:sp macro="" textlink="">
      <xdr:nvSpPr>
        <xdr:cNvPr id="1062" name="Text Box 126">
          <a:extLst>
            <a:ext uri="{FF2B5EF4-FFF2-40B4-BE49-F238E27FC236}">
              <a16:creationId xmlns:a16="http://schemas.microsoft.com/office/drawing/2014/main" id="{477C7AAC-7EA4-C293-5FE3-044C302BCB50}"/>
            </a:ext>
          </a:extLst>
        </xdr:cNvPr>
        <xdr:cNvSpPr txBox="1">
          <a:spLocks noChangeArrowheads="1"/>
        </xdr:cNvSpPr>
      </xdr:nvSpPr>
      <xdr:spPr bwMode="auto">
        <a:xfrm>
          <a:off x="9387840" y="8328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87</xdr:row>
      <xdr:rowOff>0</xdr:rowOff>
    </xdr:from>
    <xdr:to>
      <xdr:col>162</xdr:col>
      <xdr:colOff>0</xdr:colOff>
      <xdr:row>91</xdr:row>
      <xdr:rowOff>0</xdr:rowOff>
    </xdr:to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F5D25BB7-D549-1C4B-CC28-7453CCD7A218}"/>
            </a:ext>
          </a:extLst>
        </xdr:cNvPr>
        <xdr:cNvSpPr txBox="1">
          <a:spLocks noChangeArrowheads="1"/>
        </xdr:cNvSpPr>
      </xdr:nvSpPr>
      <xdr:spPr bwMode="auto">
        <a:xfrm>
          <a:off x="969264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98</xdr:row>
      <xdr:rowOff>0</xdr:rowOff>
    </xdr:from>
    <xdr:to>
      <xdr:col>162</xdr:col>
      <xdr:colOff>0</xdr:colOff>
      <xdr:row>102</xdr:row>
      <xdr:rowOff>0</xdr:rowOff>
    </xdr:to>
    <xdr:sp macro="" textlink="">
      <xdr:nvSpPr>
        <xdr:cNvPr id="1064" name="Text Box 89">
          <a:extLst>
            <a:ext uri="{FF2B5EF4-FFF2-40B4-BE49-F238E27FC236}">
              <a16:creationId xmlns:a16="http://schemas.microsoft.com/office/drawing/2014/main" id="{8CB2496A-DD3A-7600-5C44-6FDE3DB55965}"/>
            </a:ext>
          </a:extLst>
        </xdr:cNvPr>
        <xdr:cNvSpPr txBox="1">
          <a:spLocks noChangeArrowheads="1"/>
        </xdr:cNvSpPr>
      </xdr:nvSpPr>
      <xdr:spPr bwMode="auto">
        <a:xfrm>
          <a:off x="96926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86</xdr:row>
      <xdr:rowOff>0</xdr:rowOff>
    </xdr:from>
    <xdr:to>
      <xdr:col>162</xdr:col>
      <xdr:colOff>0</xdr:colOff>
      <xdr:row>88</xdr:row>
      <xdr:rowOff>0</xdr:rowOff>
    </xdr:to>
    <xdr:sp macro="" textlink="">
      <xdr:nvSpPr>
        <xdr:cNvPr id="1065" name="Text Box 94">
          <a:extLst>
            <a:ext uri="{FF2B5EF4-FFF2-40B4-BE49-F238E27FC236}">
              <a16:creationId xmlns:a16="http://schemas.microsoft.com/office/drawing/2014/main" id="{A4E6AF6F-5B7A-A1BC-CF44-C754269CAC98}"/>
            </a:ext>
          </a:extLst>
        </xdr:cNvPr>
        <xdr:cNvSpPr txBox="1">
          <a:spLocks noChangeArrowheads="1"/>
        </xdr:cNvSpPr>
      </xdr:nvSpPr>
      <xdr:spPr bwMode="auto">
        <a:xfrm>
          <a:off x="9692640" y="65532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89</xdr:row>
      <xdr:rowOff>68580</xdr:rowOff>
    </xdr:from>
    <xdr:to>
      <xdr:col>162</xdr:col>
      <xdr:colOff>0</xdr:colOff>
      <xdr:row>93</xdr:row>
      <xdr:rowOff>68580</xdr:rowOff>
    </xdr:to>
    <xdr:sp macro="" textlink="">
      <xdr:nvSpPr>
        <xdr:cNvPr id="1066" name="Text Box 95">
          <a:extLst>
            <a:ext uri="{FF2B5EF4-FFF2-40B4-BE49-F238E27FC236}">
              <a16:creationId xmlns:a16="http://schemas.microsoft.com/office/drawing/2014/main" id="{1B73226F-538E-B018-41AD-3617AE7B37DA}"/>
            </a:ext>
          </a:extLst>
        </xdr:cNvPr>
        <xdr:cNvSpPr txBox="1">
          <a:spLocks noChangeArrowheads="1"/>
        </xdr:cNvSpPr>
      </xdr:nvSpPr>
      <xdr:spPr bwMode="auto">
        <a:xfrm>
          <a:off x="9692640" y="68503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94</xdr:row>
      <xdr:rowOff>0</xdr:rowOff>
    </xdr:from>
    <xdr:to>
      <xdr:col>162</xdr:col>
      <xdr:colOff>0</xdr:colOff>
      <xdr:row>98</xdr:row>
      <xdr:rowOff>0</xdr:rowOff>
    </xdr:to>
    <xdr:sp macro="" textlink="">
      <xdr:nvSpPr>
        <xdr:cNvPr id="1067" name="Text Box 96">
          <a:extLst>
            <a:ext uri="{FF2B5EF4-FFF2-40B4-BE49-F238E27FC236}">
              <a16:creationId xmlns:a16="http://schemas.microsoft.com/office/drawing/2014/main" id="{73D0C4F4-E9E9-6BE7-9CC7-3F7E2D5D68EC}"/>
            </a:ext>
          </a:extLst>
        </xdr:cNvPr>
        <xdr:cNvSpPr txBox="1">
          <a:spLocks noChangeArrowheads="1"/>
        </xdr:cNvSpPr>
      </xdr:nvSpPr>
      <xdr:spPr bwMode="auto">
        <a:xfrm>
          <a:off x="96926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102</xdr:row>
      <xdr:rowOff>0</xdr:rowOff>
    </xdr:from>
    <xdr:to>
      <xdr:col>162</xdr:col>
      <xdr:colOff>0</xdr:colOff>
      <xdr:row>106</xdr:row>
      <xdr:rowOff>0</xdr:rowOff>
    </xdr:to>
    <xdr:sp macro="" textlink="">
      <xdr:nvSpPr>
        <xdr:cNvPr id="1068" name="Text Box 97">
          <a:extLst>
            <a:ext uri="{FF2B5EF4-FFF2-40B4-BE49-F238E27FC236}">
              <a16:creationId xmlns:a16="http://schemas.microsoft.com/office/drawing/2014/main" id="{A0701763-137D-DA10-88BA-87C1A2D3EC3B}"/>
            </a:ext>
          </a:extLst>
        </xdr:cNvPr>
        <xdr:cNvSpPr txBox="1">
          <a:spLocks noChangeArrowheads="1"/>
        </xdr:cNvSpPr>
      </xdr:nvSpPr>
      <xdr:spPr bwMode="auto">
        <a:xfrm>
          <a:off x="96926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106</xdr:row>
      <xdr:rowOff>0</xdr:rowOff>
    </xdr:from>
    <xdr:to>
      <xdr:col>162</xdr:col>
      <xdr:colOff>0</xdr:colOff>
      <xdr:row>110</xdr:row>
      <xdr:rowOff>0</xdr:rowOff>
    </xdr:to>
    <xdr:sp macro="" textlink="">
      <xdr:nvSpPr>
        <xdr:cNvPr id="1069" name="Text Box 98">
          <a:extLst>
            <a:ext uri="{FF2B5EF4-FFF2-40B4-BE49-F238E27FC236}">
              <a16:creationId xmlns:a16="http://schemas.microsoft.com/office/drawing/2014/main" id="{187F0DE3-AD1B-E90A-E133-19751E835E6C}"/>
            </a:ext>
          </a:extLst>
        </xdr:cNvPr>
        <xdr:cNvSpPr txBox="1">
          <a:spLocks noChangeArrowheads="1"/>
        </xdr:cNvSpPr>
      </xdr:nvSpPr>
      <xdr:spPr bwMode="auto">
        <a:xfrm>
          <a:off x="96926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110</xdr:row>
      <xdr:rowOff>22860</xdr:rowOff>
    </xdr:from>
    <xdr:to>
      <xdr:col>162</xdr:col>
      <xdr:colOff>0</xdr:colOff>
      <xdr:row>114</xdr:row>
      <xdr:rowOff>22860</xdr:rowOff>
    </xdr:to>
    <xdr:sp macro="" textlink="">
      <xdr:nvSpPr>
        <xdr:cNvPr id="1070" name="Text Box 99">
          <a:extLst>
            <a:ext uri="{FF2B5EF4-FFF2-40B4-BE49-F238E27FC236}">
              <a16:creationId xmlns:a16="http://schemas.microsoft.com/office/drawing/2014/main" id="{4563B1E7-1CBC-AEEA-FC5C-3EA5DDCC536C}"/>
            </a:ext>
          </a:extLst>
        </xdr:cNvPr>
        <xdr:cNvSpPr txBox="1">
          <a:spLocks noChangeArrowheads="1"/>
        </xdr:cNvSpPr>
      </xdr:nvSpPr>
      <xdr:spPr bwMode="auto">
        <a:xfrm>
          <a:off x="9692640" y="8404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58069</xdr:colOff>
      <xdr:row>82</xdr:row>
      <xdr:rowOff>0</xdr:rowOff>
    </xdr:from>
    <xdr:to>
      <xdr:col>25</xdr:col>
      <xdr:colOff>3160</xdr:colOff>
      <xdr:row>85</xdr:row>
      <xdr:rowOff>78827</xdr:rowOff>
    </xdr:to>
    <xdr:sp macro="" textlink="">
      <xdr:nvSpPr>
        <xdr:cNvPr id="111" name="Text Box 1092">
          <a:extLst>
            <a:ext uri="{FF2B5EF4-FFF2-40B4-BE49-F238E27FC236}">
              <a16:creationId xmlns:a16="http://schemas.microsoft.com/office/drawing/2014/main" id="{FD92439D-19D8-6BAA-5E6B-9EFD7825D7D8}"/>
            </a:ext>
          </a:extLst>
        </xdr:cNvPr>
        <xdr:cNvSpPr txBox="1">
          <a:spLocks noChangeArrowheads="1"/>
        </xdr:cNvSpPr>
      </xdr:nvSpPr>
      <xdr:spPr bwMode="auto">
        <a:xfrm>
          <a:off x="1445172" y="6463862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21</xdr:col>
      <xdr:colOff>58069</xdr:colOff>
      <xdr:row>85</xdr:row>
      <xdr:rowOff>78826</xdr:rowOff>
    </xdr:from>
    <xdr:to>
      <xdr:col>25</xdr:col>
      <xdr:colOff>3160</xdr:colOff>
      <xdr:row>89</xdr:row>
      <xdr:rowOff>78827</xdr:rowOff>
    </xdr:to>
    <xdr:sp macro="" textlink="">
      <xdr:nvSpPr>
        <xdr:cNvPr id="112" name="Text Box 1093">
          <a:extLst>
            <a:ext uri="{FF2B5EF4-FFF2-40B4-BE49-F238E27FC236}">
              <a16:creationId xmlns:a16="http://schemas.microsoft.com/office/drawing/2014/main" id="{CD0EF4D9-986C-437F-454C-DAADCEE971C0}"/>
            </a:ext>
          </a:extLst>
        </xdr:cNvPr>
        <xdr:cNvSpPr txBox="1">
          <a:spLocks noChangeArrowheads="1"/>
        </xdr:cNvSpPr>
      </xdr:nvSpPr>
      <xdr:spPr bwMode="auto">
        <a:xfrm>
          <a:off x="1445172" y="6779171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90</xdr:row>
      <xdr:rowOff>0</xdr:rowOff>
    </xdr:from>
    <xdr:to>
      <xdr:col>25</xdr:col>
      <xdr:colOff>3160</xdr:colOff>
      <xdr:row>94</xdr:row>
      <xdr:rowOff>0</xdr:rowOff>
    </xdr:to>
    <xdr:sp macro="" textlink="">
      <xdr:nvSpPr>
        <xdr:cNvPr id="113" name="Text Box 1094">
          <a:extLst>
            <a:ext uri="{FF2B5EF4-FFF2-40B4-BE49-F238E27FC236}">
              <a16:creationId xmlns:a16="http://schemas.microsoft.com/office/drawing/2014/main" id="{8D10FB82-1478-0271-5946-98E7E51841A2}"/>
            </a:ext>
          </a:extLst>
        </xdr:cNvPr>
        <xdr:cNvSpPr txBox="1">
          <a:spLocks noChangeArrowheads="1"/>
        </xdr:cNvSpPr>
      </xdr:nvSpPr>
      <xdr:spPr bwMode="auto">
        <a:xfrm>
          <a:off x="1445172" y="7094483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21</xdr:col>
      <xdr:colOff>58069</xdr:colOff>
      <xdr:row>94</xdr:row>
      <xdr:rowOff>0</xdr:rowOff>
    </xdr:from>
    <xdr:to>
      <xdr:col>25</xdr:col>
      <xdr:colOff>3160</xdr:colOff>
      <xdr:row>97</xdr:row>
      <xdr:rowOff>78827</xdr:rowOff>
    </xdr:to>
    <xdr:sp macro="" textlink="">
      <xdr:nvSpPr>
        <xdr:cNvPr id="114" name="Text Box 1095">
          <a:extLst>
            <a:ext uri="{FF2B5EF4-FFF2-40B4-BE49-F238E27FC236}">
              <a16:creationId xmlns:a16="http://schemas.microsoft.com/office/drawing/2014/main" id="{71985FAF-6551-87F7-A738-3797093CB1A4}"/>
            </a:ext>
          </a:extLst>
        </xdr:cNvPr>
        <xdr:cNvSpPr txBox="1">
          <a:spLocks noChangeArrowheads="1"/>
        </xdr:cNvSpPr>
      </xdr:nvSpPr>
      <xdr:spPr bwMode="auto">
        <a:xfrm>
          <a:off x="1445172" y="7409793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102</xdr:row>
      <xdr:rowOff>0</xdr:rowOff>
    </xdr:from>
    <xdr:to>
      <xdr:col>25</xdr:col>
      <xdr:colOff>3160</xdr:colOff>
      <xdr:row>106</xdr:row>
      <xdr:rowOff>0</xdr:rowOff>
    </xdr:to>
    <xdr:sp macro="" textlink="">
      <xdr:nvSpPr>
        <xdr:cNvPr id="115" name="Text Box 1097">
          <a:extLst>
            <a:ext uri="{FF2B5EF4-FFF2-40B4-BE49-F238E27FC236}">
              <a16:creationId xmlns:a16="http://schemas.microsoft.com/office/drawing/2014/main" id="{194C0EF3-2D68-CAAE-CCD8-B6D3F595275A}"/>
            </a:ext>
          </a:extLst>
        </xdr:cNvPr>
        <xdr:cNvSpPr txBox="1">
          <a:spLocks noChangeArrowheads="1"/>
        </xdr:cNvSpPr>
      </xdr:nvSpPr>
      <xdr:spPr bwMode="auto">
        <a:xfrm>
          <a:off x="1445172" y="8040414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109</xdr:row>
      <xdr:rowOff>78826</xdr:rowOff>
    </xdr:from>
    <xdr:to>
      <xdr:col>25</xdr:col>
      <xdr:colOff>3160</xdr:colOff>
      <xdr:row>113</xdr:row>
      <xdr:rowOff>78827</xdr:rowOff>
    </xdr:to>
    <xdr:sp macro="" textlink="">
      <xdr:nvSpPr>
        <xdr:cNvPr id="116" name="Text Box 1099">
          <a:extLst>
            <a:ext uri="{FF2B5EF4-FFF2-40B4-BE49-F238E27FC236}">
              <a16:creationId xmlns:a16="http://schemas.microsoft.com/office/drawing/2014/main" id="{8818C903-83E3-B732-3A34-1C5D00685DE4}"/>
            </a:ext>
          </a:extLst>
        </xdr:cNvPr>
        <xdr:cNvSpPr txBox="1">
          <a:spLocks noChangeArrowheads="1"/>
        </xdr:cNvSpPr>
      </xdr:nvSpPr>
      <xdr:spPr bwMode="auto">
        <a:xfrm>
          <a:off x="1445172" y="8671033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25</xdr:col>
      <xdr:colOff>2936</xdr:colOff>
      <xdr:row>84</xdr:row>
      <xdr:rowOff>0</xdr:rowOff>
    </xdr:from>
    <xdr:to>
      <xdr:col>28</xdr:col>
      <xdr:colOff>199</xdr:colOff>
      <xdr:row>88</xdr:row>
      <xdr:rowOff>0</xdr:rowOff>
    </xdr:to>
    <xdr:sp macro="" textlink="">
      <xdr:nvSpPr>
        <xdr:cNvPr id="117" name="Text Box 1100">
          <a:extLst>
            <a:ext uri="{FF2B5EF4-FFF2-40B4-BE49-F238E27FC236}">
              <a16:creationId xmlns:a16="http://schemas.microsoft.com/office/drawing/2014/main" id="{3B1839B0-D0B6-F374-4001-FA6AFC6DDF2D}"/>
            </a:ext>
          </a:extLst>
        </xdr:cNvPr>
        <xdr:cNvSpPr txBox="1">
          <a:spLocks noChangeArrowheads="1"/>
        </xdr:cNvSpPr>
      </xdr:nvSpPr>
      <xdr:spPr bwMode="auto">
        <a:xfrm>
          <a:off x="1642241" y="6621517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25</xdr:col>
      <xdr:colOff>2936</xdr:colOff>
      <xdr:row>92</xdr:row>
      <xdr:rowOff>0</xdr:rowOff>
    </xdr:from>
    <xdr:to>
      <xdr:col>28</xdr:col>
      <xdr:colOff>199</xdr:colOff>
      <xdr:row>96</xdr:row>
      <xdr:rowOff>0</xdr:rowOff>
    </xdr:to>
    <xdr:sp macro="" textlink="">
      <xdr:nvSpPr>
        <xdr:cNvPr id="118" name="Text Box 1101">
          <a:extLst>
            <a:ext uri="{FF2B5EF4-FFF2-40B4-BE49-F238E27FC236}">
              <a16:creationId xmlns:a16="http://schemas.microsoft.com/office/drawing/2014/main" id="{FE305F4F-16D4-B0BA-67A7-27410FFE192C}"/>
            </a:ext>
          </a:extLst>
        </xdr:cNvPr>
        <xdr:cNvSpPr txBox="1">
          <a:spLocks noChangeArrowheads="1"/>
        </xdr:cNvSpPr>
      </xdr:nvSpPr>
      <xdr:spPr bwMode="auto">
        <a:xfrm>
          <a:off x="1642241" y="7252138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25</xdr:col>
      <xdr:colOff>2936</xdr:colOff>
      <xdr:row>100</xdr:row>
      <xdr:rowOff>0</xdr:rowOff>
    </xdr:from>
    <xdr:to>
      <xdr:col>28</xdr:col>
      <xdr:colOff>199</xdr:colOff>
      <xdr:row>103</xdr:row>
      <xdr:rowOff>78827</xdr:rowOff>
    </xdr:to>
    <xdr:sp macro="" textlink="">
      <xdr:nvSpPr>
        <xdr:cNvPr id="119" name="Text Box 1102">
          <a:extLst>
            <a:ext uri="{FF2B5EF4-FFF2-40B4-BE49-F238E27FC236}">
              <a16:creationId xmlns:a16="http://schemas.microsoft.com/office/drawing/2014/main" id="{7BF5323E-A58D-A925-7498-6ED7A592C4E3}"/>
            </a:ext>
          </a:extLst>
        </xdr:cNvPr>
        <xdr:cNvSpPr txBox="1">
          <a:spLocks noChangeArrowheads="1"/>
        </xdr:cNvSpPr>
      </xdr:nvSpPr>
      <xdr:spPr bwMode="auto">
        <a:xfrm>
          <a:off x="1642241" y="7882759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25</xdr:col>
      <xdr:colOff>2936</xdr:colOff>
      <xdr:row>108</xdr:row>
      <xdr:rowOff>0</xdr:rowOff>
    </xdr:from>
    <xdr:to>
      <xdr:col>28</xdr:col>
      <xdr:colOff>199</xdr:colOff>
      <xdr:row>112</xdr:row>
      <xdr:rowOff>0</xdr:rowOff>
    </xdr:to>
    <xdr:sp macro="" textlink="">
      <xdr:nvSpPr>
        <xdr:cNvPr id="120" name="Text Box 1103">
          <a:extLst>
            <a:ext uri="{FF2B5EF4-FFF2-40B4-BE49-F238E27FC236}">
              <a16:creationId xmlns:a16="http://schemas.microsoft.com/office/drawing/2014/main" id="{CE84DF73-D61A-6F44-5ADD-00C4D0E0AD9E}"/>
            </a:ext>
          </a:extLst>
        </xdr:cNvPr>
        <xdr:cNvSpPr txBox="1">
          <a:spLocks noChangeArrowheads="1"/>
        </xdr:cNvSpPr>
      </xdr:nvSpPr>
      <xdr:spPr bwMode="auto">
        <a:xfrm>
          <a:off x="1642241" y="8513379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28</xdr:col>
      <xdr:colOff>0</xdr:colOff>
      <xdr:row>88</xdr:row>
      <xdr:rowOff>0</xdr:rowOff>
    </xdr:from>
    <xdr:to>
      <xdr:col>31</xdr:col>
      <xdr:colOff>0</xdr:colOff>
      <xdr:row>91</xdr:row>
      <xdr:rowOff>78827</xdr:rowOff>
    </xdr:to>
    <xdr:sp macro="" textlink="">
      <xdr:nvSpPr>
        <xdr:cNvPr id="121" name="Text Box 1104">
          <a:extLst>
            <a:ext uri="{FF2B5EF4-FFF2-40B4-BE49-F238E27FC236}">
              <a16:creationId xmlns:a16="http://schemas.microsoft.com/office/drawing/2014/main" id="{A58A322F-2D82-B10F-2419-48248BF47AE9}"/>
            </a:ext>
          </a:extLst>
        </xdr:cNvPr>
        <xdr:cNvSpPr txBox="1">
          <a:spLocks noChangeArrowheads="1"/>
        </xdr:cNvSpPr>
      </xdr:nvSpPr>
      <xdr:spPr bwMode="auto">
        <a:xfrm>
          <a:off x="1839310" y="6936828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28</xdr:col>
      <xdr:colOff>0</xdr:colOff>
      <xdr:row>104</xdr:row>
      <xdr:rowOff>0</xdr:rowOff>
    </xdr:from>
    <xdr:to>
      <xdr:col>31</xdr:col>
      <xdr:colOff>0</xdr:colOff>
      <xdr:row>108</xdr:row>
      <xdr:rowOff>0</xdr:rowOff>
    </xdr:to>
    <xdr:sp macro="" textlink="">
      <xdr:nvSpPr>
        <xdr:cNvPr id="122" name="Text Box 1105">
          <a:extLst>
            <a:ext uri="{FF2B5EF4-FFF2-40B4-BE49-F238E27FC236}">
              <a16:creationId xmlns:a16="http://schemas.microsoft.com/office/drawing/2014/main" id="{3F88F70F-2DAB-F4DA-8FF5-F749E7EF8668}"/>
            </a:ext>
          </a:extLst>
        </xdr:cNvPr>
        <xdr:cNvSpPr txBox="1">
          <a:spLocks noChangeArrowheads="1"/>
        </xdr:cNvSpPr>
      </xdr:nvSpPr>
      <xdr:spPr bwMode="auto">
        <a:xfrm>
          <a:off x="1839310" y="8198069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106</xdr:row>
      <xdr:rowOff>0</xdr:rowOff>
    </xdr:from>
    <xdr:to>
      <xdr:col>25</xdr:col>
      <xdr:colOff>3160</xdr:colOff>
      <xdr:row>109</xdr:row>
      <xdr:rowOff>78827</xdr:rowOff>
    </xdr:to>
    <xdr:sp macro="" textlink="">
      <xdr:nvSpPr>
        <xdr:cNvPr id="123" name="Text Box 1150">
          <a:extLst>
            <a:ext uri="{FF2B5EF4-FFF2-40B4-BE49-F238E27FC236}">
              <a16:creationId xmlns:a16="http://schemas.microsoft.com/office/drawing/2014/main" id="{0EA925BF-9D72-357E-54E7-66246FB2583A}"/>
            </a:ext>
          </a:extLst>
        </xdr:cNvPr>
        <xdr:cNvSpPr txBox="1">
          <a:spLocks noChangeArrowheads="1"/>
        </xdr:cNvSpPr>
      </xdr:nvSpPr>
      <xdr:spPr bwMode="auto">
        <a:xfrm>
          <a:off x="1445172" y="8355724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97</xdr:row>
      <xdr:rowOff>78826</xdr:rowOff>
    </xdr:from>
    <xdr:to>
      <xdr:col>25</xdr:col>
      <xdr:colOff>3160</xdr:colOff>
      <xdr:row>101</xdr:row>
      <xdr:rowOff>78827</xdr:rowOff>
    </xdr:to>
    <xdr:sp macro="" textlink="">
      <xdr:nvSpPr>
        <xdr:cNvPr id="124" name="Text Box 1151">
          <a:extLst>
            <a:ext uri="{FF2B5EF4-FFF2-40B4-BE49-F238E27FC236}">
              <a16:creationId xmlns:a16="http://schemas.microsoft.com/office/drawing/2014/main" id="{16DD1EEB-DAA5-284A-82DA-CB5457BDF4E1}"/>
            </a:ext>
          </a:extLst>
        </xdr:cNvPr>
        <xdr:cNvSpPr txBox="1">
          <a:spLocks noChangeArrowheads="1"/>
        </xdr:cNvSpPr>
      </xdr:nvSpPr>
      <xdr:spPr bwMode="auto">
        <a:xfrm>
          <a:off x="1445172" y="7725102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53</xdr:col>
      <xdr:colOff>0</xdr:colOff>
      <xdr:row>93</xdr:row>
      <xdr:rowOff>78826</xdr:rowOff>
    </xdr:to>
    <xdr:sp macro="" textlink="">
      <xdr:nvSpPr>
        <xdr:cNvPr id="125" name="Text Box 1106">
          <a:extLst>
            <a:ext uri="{FF2B5EF4-FFF2-40B4-BE49-F238E27FC236}">
              <a16:creationId xmlns:a16="http://schemas.microsoft.com/office/drawing/2014/main" id="{A06E3519-B1C5-A665-776F-8A4D46204E54}"/>
            </a:ext>
          </a:extLst>
        </xdr:cNvPr>
        <xdr:cNvSpPr txBox="1">
          <a:spLocks noChangeArrowheads="1"/>
        </xdr:cNvSpPr>
      </xdr:nvSpPr>
      <xdr:spPr bwMode="auto">
        <a:xfrm>
          <a:off x="3284483" y="7094483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53</xdr:col>
      <xdr:colOff>0</xdr:colOff>
      <xdr:row>97</xdr:row>
      <xdr:rowOff>78827</xdr:rowOff>
    </xdr:to>
    <xdr:sp macro="" textlink="">
      <xdr:nvSpPr>
        <xdr:cNvPr id="126" name="Text Box 1107">
          <a:extLst>
            <a:ext uri="{FF2B5EF4-FFF2-40B4-BE49-F238E27FC236}">
              <a16:creationId xmlns:a16="http://schemas.microsoft.com/office/drawing/2014/main" id="{14AE19AF-0FD5-107D-9256-FCFE1F91F203}"/>
            </a:ext>
          </a:extLst>
        </xdr:cNvPr>
        <xdr:cNvSpPr txBox="1">
          <a:spLocks noChangeArrowheads="1"/>
        </xdr:cNvSpPr>
      </xdr:nvSpPr>
      <xdr:spPr bwMode="auto">
        <a:xfrm>
          <a:off x="3284483" y="7409793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50</xdr:col>
      <xdr:colOff>0</xdr:colOff>
      <xdr:row>97</xdr:row>
      <xdr:rowOff>78827</xdr:rowOff>
    </xdr:from>
    <xdr:to>
      <xdr:col>53</xdr:col>
      <xdr:colOff>0</xdr:colOff>
      <xdr:row>102</xdr:row>
      <xdr:rowOff>0</xdr:rowOff>
    </xdr:to>
    <xdr:sp macro="" textlink="">
      <xdr:nvSpPr>
        <xdr:cNvPr id="127" name="Text Box 1108">
          <a:extLst>
            <a:ext uri="{FF2B5EF4-FFF2-40B4-BE49-F238E27FC236}">
              <a16:creationId xmlns:a16="http://schemas.microsoft.com/office/drawing/2014/main" id="{2AE83353-176F-A5AB-32F7-A570B43A326D}"/>
            </a:ext>
          </a:extLst>
        </xdr:cNvPr>
        <xdr:cNvSpPr txBox="1">
          <a:spLocks noChangeArrowheads="1"/>
        </xdr:cNvSpPr>
      </xdr:nvSpPr>
      <xdr:spPr bwMode="auto">
        <a:xfrm>
          <a:off x="3284483" y="7725103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28" name="Text Box 1109">
          <a:extLst>
            <a:ext uri="{FF2B5EF4-FFF2-40B4-BE49-F238E27FC236}">
              <a16:creationId xmlns:a16="http://schemas.microsoft.com/office/drawing/2014/main" id="{991867A9-3B34-CFD7-884A-4556A92C3D5E}"/>
            </a:ext>
          </a:extLst>
        </xdr:cNvPr>
        <xdr:cNvSpPr txBox="1">
          <a:spLocks noChangeArrowheads="1"/>
        </xdr:cNvSpPr>
      </xdr:nvSpPr>
      <xdr:spPr bwMode="auto">
        <a:xfrm>
          <a:off x="3284483" y="8040414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53</xdr:col>
      <xdr:colOff>65689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29" name="Text Box 1110">
          <a:extLst>
            <a:ext uri="{FF2B5EF4-FFF2-40B4-BE49-F238E27FC236}">
              <a16:creationId xmlns:a16="http://schemas.microsoft.com/office/drawing/2014/main" id="{C0601E43-2B65-89DD-E327-7F6B6C336699}"/>
            </a:ext>
          </a:extLst>
        </xdr:cNvPr>
        <xdr:cNvSpPr txBox="1">
          <a:spLocks noChangeArrowheads="1"/>
        </xdr:cNvSpPr>
      </xdr:nvSpPr>
      <xdr:spPr bwMode="auto">
        <a:xfrm>
          <a:off x="3547241" y="7252138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53</xdr:col>
      <xdr:colOff>65689</xdr:colOff>
      <xdr:row>100</xdr:row>
      <xdr:rowOff>0</xdr:rowOff>
    </xdr:from>
    <xdr:to>
      <xdr:col>57</xdr:col>
      <xdr:colOff>0</xdr:colOff>
      <xdr:row>103</xdr:row>
      <xdr:rowOff>78827</xdr:rowOff>
    </xdr:to>
    <xdr:sp macro="" textlink="">
      <xdr:nvSpPr>
        <xdr:cNvPr id="130" name="Text Box 1111">
          <a:extLst>
            <a:ext uri="{FF2B5EF4-FFF2-40B4-BE49-F238E27FC236}">
              <a16:creationId xmlns:a16="http://schemas.microsoft.com/office/drawing/2014/main" id="{865AFEF4-A382-4F40-80E8-D22BF28C2207}"/>
            </a:ext>
          </a:extLst>
        </xdr:cNvPr>
        <xdr:cNvSpPr txBox="1">
          <a:spLocks noChangeArrowheads="1"/>
        </xdr:cNvSpPr>
      </xdr:nvSpPr>
      <xdr:spPr bwMode="auto">
        <a:xfrm>
          <a:off x="3547241" y="7882759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46</xdr:col>
      <xdr:colOff>0</xdr:colOff>
      <xdr:row>82</xdr:row>
      <xdr:rowOff>9524</xdr:rowOff>
    </xdr:from>
    <xdr:to>
      <xdr:col>49</xdr:col>
      <xdr:colOff>0</xdr:colOff>
      <xdr:row>85</xdr:row>
      <xdr:rowOff>74542</xdr:rowOff>
    </xdr:to>
    <xdr:sp macro="" textlink="">
      <xdr:nvSpPr>
        <xdr:cNvPr id="131" name="Text Box 1100">
          <a:extLst>
            <a:ext uri="{FF2B5EF4-FFF2-40B4-BE49-F238E27FC236}">
              <a16:creationId xmlns:a16="http://schemas.microsoft.com/office/drawing/2014/main" id="{06BEEE0A-869A-21C7-C12C-2785DF890921}"/>
            </a:ext>
          </a:extLst>
        </xdr:cNvPr>
        <xdr:cNvSpPr txBox="1">
          <a:spLocks noChangeArrowheads="1"/>
        </xdr:cNvSpPr>
      </xdr:nvSpPr>
      <xdr:spPr bwMode="auto">
        <a:xfrm>
          <a:off x="3048000" y="6122089"/>
          <a:ext cx="198783" cy="28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0</xdr:colOff>
      <xdr:row>82</xdr:row>
      <xdr:rowOff>9525</xdr:rowOff>
    </xdr:from>
    <xdr:to>
      <xdr:col>54</xdr:col>
      <xdr:colOff>0</xdr:colOff>
      <xdr:row>86</xdr:row>
      <xdr:rowOff>0</xdr:rowOff>
    </xdr:to>
    <xdr:sp macro="" textlink="">
      <xdr:nvSpPr>
        <xdr:cNvPr id="132" name="Text Box 1100">
          <a:extLst>
            <a:ext uri="{FF2B5EF4-FFF2-40B4-BE49-F238E27FC236}">
              <a16:creationId xmlns:a16="http://schemas.microsoft.com/office/drawing/2014/main" id="{43E69E35-20CE-A4EA-1159-62839627C69B}"/>
            </a:ext>
          </a:extLst>
        </xdr:cNvPr>
        <xdr:cNvSpPr txBox="1">
          <a:spLocks noChangeArrowheads="1"/>
        </xdr:cNvSpPr>
      </xdr:nvSpPr>
      <xdr:spPr bwMode="auto">
        <a:xfrm>
          <a:off x="3379304" y="6122090"/>
          <a:ext cx="198783" cy="28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46</xdr:col>
      <xdr:colOff>0</xdr:colOff>
      <xdr:row>110</xdr:row>
      <xdr:rowOff>0</xdr:rowOff>
    </xdr:from>
    <xdr:to>
      <xdr:col>49</xdr:col>
      <xdr:colOff>0</xdr:colOff>
      <xdr:row>113</xdr:row>
      <xdr:rowOff>65019</xdr:rowOff>
    </xdr:to>
    <xdr:sp macro="" textlink="">
      <xdr:nvSpPr>
        <xdr:cNvPr id="133" name="Text Box 1100">
          <a:extLst>
            <a:ext uri="{FF2B5EF4-FFF2-40B4-BE49-F238E27FC236}">
              <a16:creationId xmlns:a16="http://schemas.microsoft.com/office/drawing/2014/main" id="{B79D73A7-57E6-1384-4ACE-9B934D1ABC84}"/>
            </a:ext>
          </a:extLst>
        </xdr:cNvPr>
        <xdr:cNvSpPr txBox="1">
          <a:spLocks noChangeArrowheads="1"/>
        </xdr:cNvSpPr>
      </xdr:nvSpPr>
      <xdr:spPr bwMode="auto">
        <a:xfrm>
          <a:off x="3048000" y="8199783"/>
          <a:ext cx="198783" cy="28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51</xdr:col>
      <xdr:colOff>0</xdr:colOff>
      <xdr:row>110</xdr:row>
      <xdr:rowOff>9525</xdr:rowOff>
    </xdr:from>
    <xdr:to>
      <xdr:col>54</xdr:col>
      <xdr:colOff>0</xdr:colOff>
      <xdr:row>114</xdr:row>
      <xdr:rowOff>0</xdr:rowOff>
    </xdr:to>
    <xdr:sp macro="" textlink="">
      <xdr:nvSpPr>
        <xdr:cNvPr id="134" name="Text Box 1100">
          <a:extLst>
            <a:ext uri="{FF2B5EF4-FFF2-40B4-BE49-F238E27FC236}">
              <a16:creationId xmlns:a16="http://schemas.microsoft.com/office/drawing/2014/main" id="{CC0E16AD-48B5-95A1-5D28-346BBA4903F0}"/>
            </a:ext>
          </a:extLst>
        </xdr:cNvPr>
        <xdr:cNvSpPr txBox="1">
          <a:spLocks noChangeArrowheads="1"/>
        </xdr:cNvSpPr>
      </xdr:nvSpPr>
      <xdr:spPr bwMode="auto">
        <a:xfrm>
          <a:off x="3379304" y="8209308"/>
          <a:ext cx="198783" cy="28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154</xdr:col>
      <xdr:colOff>0</xdr:colOff>
      <xdr:row>82</xdr:row>
      <xdr:rowOff>0</xdr:rowOff>
    </xdr:from>
    <xdr:to>
      <xdr:col>157</xdr:col>
      <xdr:colOff>0</xdr:colOff>
      <xdr:row>86</xdr:row>
      <xdr:rowOff>0</xdr:rowOff>
    </xdr:to>
    <xdr:sp macro="" textlink="">
      <xdr:nvSpPr>
        <xdr:cNvPr id="143" name="Text Box 1112">
          <a:extLst>
            <a:ext uri="{FF2B5EF4-FFF2-40B4-BE49-F238E27FC236}">
              <a16:creationId xmlns:a16="http://schemas.microsoft.com/office/drawing/2014/main" id="{888A2DA6-7919-BCBD-82B4-E0A942C84AAA}"/>
            </a:ext>
          </a:extLst>
        </xdr:cNvPr>
        <xdr:cNvSpPr txBox="1">
          <a:spLocks noChangeArrowheads="1"/>
        </xdr:cNvSpPr>
      </xdr:nvSpPr>
      <xdr:spPr bwMode="auto">
        <a:xfrm>
          <a:off x="10084594" y="6346031"/>
          <a:ext cx="196453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154</xdr:col>
      <xdr:colOff>0</xdr:colOff>
      <xdr:row>86</xdr:row>
      <xdr:rowOff>0</xdr:rowOff>
    </xdr:from>
    <xdr:to>
      <xdr:col>157</xdr:col>
      <xdr:colOff>0</xdr:colOff>
      <xdr:row>90</xdr:row>
      <xdr:rowOff>0</xdr:rowOff>
    </xdr:to>
    <xdr:sp macro="" textlink="">
      <xdr:nvSpPr>
        <xdr:cNvPr id="144" name="Text Box 1113">
          <a:extLst>
            <a:ext uri="{FF2B5EF4-FFF2-40B4-BE49-F238E27FC236}">
              <a16:creationId xmlns:a16="http://schemas.microsoft.com/office/drawing/2014/main" id="{BE5A97EE-A70A-8F01-D018-7913FA502D71}"/>
            </a:ext>
          </a:extLst>
        </xdr:cNvPr>
        <xdr:cNvSpPr txBox="1">
          <a:spLocks noChangeArrowheads="1"/>
        </xdr:cNvSpPr>
      </xdr:nvSpPr>
      <xdr:spPr bwMode="auto">
        <a:xfrm>
          <a:off x="10084594" y="6655594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154</xdr:col>
      <xdr:colOff>0</xdr:colOff>
      <xdr:row>90</xdr:row>
      <xdr:rowOff>0</xdr:rowOff>
    </xdr:from>
    <xdr:to>
      <xdr:col>157</xdr:col>
      <xdr:colOff>0</xdr:colOff>
      <xdr:row>94</xdr:row>
      <xdr:rowOff>0</xdr:rowOff>
    </xdr:to>
    <xdr:sp macro="" textlink="">
      <xdr:nvSpPr>
        <xdr:cNvPr id="145" name="Text Box 1114">
          <a:extLst>
            <a:ext uri="{FF2B5EF4-FFF2-40B4-BE49-F238E27FC236}">
              <a16:creationId xmlns:a16="http://schemas.microsoft.com/office/drawing/2014/main" id="{8DAB83F8-0042-9C2A-EAB3-85AB1D0F1211}"/>
            </a:ext>
          </a:extLst>
        </xdr:cNvPr>
        <xdr:cNvSpPr txBox="1">
          <a:spLocks noChangeArrowheads="1"/>
        </xdr:cNvSpPr>
      </xdr:nvSpPr>
      <xdr:spPr bwMode="auto">
        <a:xfrm>
          <a:off x="10084594" y="6965156"/>
          <a:ext cx="196453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154</xdr:col>
      <xdr:colOff>0</xdr:colOff>
      <xdr:row>94</xdr:row>
      <xdr:rowOff>0</xdr:rowOff>
    </xdr:from>
    <xdr:to>
      <xdr:col>157</xdr:col>
      <xdr:colOff>0</xdr:colOff>
      <xdr:row>98</xdr:row>
      <xdr:rowOff>0</xdr:rowOff>
    </xdr:to>
    <xdr:sp macro="" textlink="">
      <xdr:nvSpPr>
        <xdr:cNvPr id="146" name="Text Box 1115">
          <a:extLst>
            <a:ext uri="{FF2B5EF4-FFF2-40B4-BE49-F238E27FC236}">
              <a16:creationId xmlns:a16="http://schemas.microsoft.com/office/drawing/2014/main" id="{12897A62-1418-EAF2-5EDE-4E8FC9266C93}"/>
            </a:ext>
          </a:extLst>
        </xdr:cNvPr>
        <xdr:cNvSpPr txBox="1">
          <a:spLocks noChangeArrowheads="1"/>
        </xdr:cNvSpPr>
      </xdr:nvSpPr>
      <xdr:spPr bwMode="auto">
        <a:xfrm>
          <a:off x="10084594" y="7274719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154</xdr:col>
      <xdr:colOff>0</xdr:colOff>
      <xdr:row>98</xdr:row>
      <xdr:rowOff>0</xdr:rowOff>
    </xdr:from>
    <xdr:to>
      <xdr:col>157</xdr:col>
      <xdr:colOff>0</xdr:colOff>
      <xdr:row>102</xdr:row>
      <xdr:rowOff>0</xdr:rowOff>
    </xdr:to>
    <xdr:sp macro="" textlink="">
      <xdr:nvSpPr>
        <xdr:cNvPr id="147" name="Text Box 1116">
          <a:extLst>
            <a:ext uri="{FF2B5EF4-FFF2-40B4-BE49-F238E27FC236}">
              <a16:creationId xmlns:a16="http://schemas.microsoft.com/office/drawing/2014/main" id="{4B343CCA-EBE1-AF0E-D0FA-11DB75884B72}"/>
            </a:ext>
          </a:extLst>
        </xdr:cNvPr>
        <xdr:cNvSpPr txBox="1">
          <a:spLocks noChangeArrowheads="1"/>
        </xdr:cNvSpPr>
      </xdr:nvSpPr>
      <xdr:spPr bwMode="auto">
        <a:xfrm>
          <a:off x="10084594" y="7584281"/>
          <a:ext cx="196453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153</xdr:col>
      <xdr:colOff>65484</xdr:colOff>
      <xdr:row>102</xdr:row>
      <xdr:rowOff>0</xdr:rowOff>
    </xdr:from>
    <xdr:to>
      <xdr:col>157</xdr:col>
      <xdr:colOff>0</xdr:colOff>
      <xdr:row>105</xdr:row>
      <xdr:rowOff>77389</xdr:rowOff>
    </xdr:to>
    <xdr:sp macro="" textlink="">
      <xdr:nvSpPr>
        <xdr:cNvPr id="148" name="Text Box 1117">
          <a:extLst>
            <a:ext uri="{FF2B5EF4-FFF2-40B4-BE49-F238E27FC236}">
              <a16:creationId xmlns:a16="http://schemas.microsoft.com/office/drawing/2014/main" id="{C4A47306-9D87-155F-69AA-6F14BBC87024}"/>
            </a:ext>
          </a:extLst>
        </xdr:cNvPr>
        <xdr:cNvSpPr txBox="1">
          <a:spLocks noChangeArrowheads="1"/>
        </xdr:cNvSpPr>
      </xdr:nvSpPr>
      <xdr:spPr bwMode="auto">
        <a:xfrm>
          <a:off x="10084593" y="7893844"/>
          <a:ext cx="196454" cy="30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154</xdr:col>
      <xdr:colOff>0</xdr:colOff>
      <xdr:row>106</xdr:row>
      <xdr:rowOff>1</xdr:rowOff>
    </xdr:from>
    <xdr:to>
      <xdr:col>157</xdr:col>
      <xdr:colOff>0</xdr:colOff>
      <xdr:row>110</xdr:row>
      <xdr:rowOff>0</xdr:rowOff>
    </xdr:to>
    <xdr:sp macro="" textlink="">
      <xdr:nvSpPr>
        <xdr:cNvPr id="149" name="Text Box 1118">
          <a:extLst>
            <a:ext uri="{FF2B5EF4-FFF2-40B4-BE49-F238E27FC236}">
              <a16:creationId xmlns:a16="http://schemas.microsoft.com/office/drawing/2014/main" id="{7043B435-5BD9-CD88-CAA5-41D9558BB961}"/>
            </a:ext>
          </a:extLst>
        </xdr:cNvPr>
        <xdr:cNvSpPr txBox="1">
          <a:spLocks noChangeArrowheads="1"/>
        </xdr:cNvSpPr>
      </xdr:nvSpPr>
      <xdr:spPr bwMode="auto">
        <a:xfrm>
          <a:off x="10058400" y="8077201"/>
          <a:ext cx="195943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154</xdr:col>
      <xdr:colOff>0</xdr:colOff>
      <xdr:row>110</xdr:row>
      <xdr:rowOff>0</xdr:rowOff>
    </xdr:from>
    <xdr:to>
      <xdr:col>157</xdr:col>
      <xdr:colOff>0</xdr:colOff>
      <xdr:row>114</xdr:row>
      <xdr:rowOff>0</xdr:rowOff>
    </xdr:to>
    <xdr:sp macro="" textlink="">
      <xdr:nvSpPr>
        <xdr:cNvPr id="150" name="Text Box 1119">
          <a:extLst>
            <a:ext uri="{FF2B5EF4-FFF2-40B4-BE49-F238E27FC236}">
              <a16:creationId xmlns:a16="http://schemas.microsoft.com/office/drawing/2014/main" id="{65BFD04D-E9BB-E3AB-A2AB-18FCEDD32174}"/>
            </a:ext>
          </a:extLst>
        </xdr:cNvPr>
        <xdr:cNvSpPr txBox="1">
          <a:spLocks noChangeArrowheads="1"/>
        </xdr:cNvSpPr>
      </xdr:nvSpPr>
      <xdr:spPr bwMode="auto">
        <a:xfrm>
          <a:off x="10084594" y="8512969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158</xdr:col>
      <xdr:colOff>0</xdr:colOff>
      <xdr:row>88</xdr:row>
      <xdr:rowOff>0</xdr:rowOff>
    </xdr:from>
    <xdr:to>
      <xdr:col>161</xdr:col>
      <xdr:colOff>0</xdr:colOff>
      <xdr:row>92</xdr:row>
      <xdr:rowOff>0</xdr:rowOff>
    </xdr:to>
    <xdr:sp macro="" textlink="">
      <xdr:nvSpPr>
        <xdr:cNvPr id="151" name="Text Box 1120">
          <a:extLst>
            <a:ext uri="{FF2B5EF4-FFF2-40B4-BE49-F238E27FC236}">
              <a16:creationId xmlns:a16="http://schemas.microsoft.com/office/drawing/2014/main" id="{5C8C103A-60F8-05F6-561B-5BB318892B4C}"/>
            </a:ext>
          </a:extLst>
        </xdr:cNvPr>
        <xdr:cNvSpPr txBox="1">
          <a:spLocks noChangeArrowheads="1"/>
        </xdr:cNvSpPr>
      </xdr:nvSpPr>
      <xdr:spPr bwMode="auto">
        <a:xfrm>
          <a:off x="10319657" y="6705600"/>
          <a:ext cx="19594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158</xdr:col>
      <xdr:colOff>0</xdr:colOff>
      <xdr:row>104</xdr:row>
      <xdr:rowOff>0</xdr:rowOff>
    </xdr:from>
    <xdr:to>
      <xdr:col>161</xdr:col>
      <xdr:colOff>1</xdr:colOff>
      <xdr:row>108</xdr:row>
      <xdr:rowOff>0</xdr:rowOff>
    </xdr:to>
    <xdr:sp macro="" textlink="">
      <xdr:nvSpPr>
        <xdr:cNvPr id="152" name="Text Box 1121">
          <a:extLst>
            <a:ext uri="{FF2B5EF4-FFF2-40B4-BE49-F238E27FC236}">
              <a16:creationId xmlns:a16="http://schemas.microsoft.com/office/drawing/2014/main" id="{32D299C3-7D17-1697-ADB2-723BE750FD89}"/>
            </a:ext>
          </a:extLst>
        </xdr:cNvPr>
        <xdr:cNvSpPr txBox="1">
          <a:spLocks noChangeArrowheads="1"/>
        </xdr:cNvSpPr>
      </xdr:nvSpPr>
      <xdr:spPr bwMode="auto">
        <a:xfrm>
          <a:off x="10319657" y="7924800"/>
          <a:ext cx="19594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156</xdr:col>
      <xdr:colOff>0</xdr:colOff>
      <xdr:row>84</xdr:row>
      <xdr:rowOff>0</xdr:rowOff>
    </xdr:from>
    <xdr:to>
      <xdr:col>158</xdr:col>
      <xdr:colOff>65314</xdr:colOff>
      <xdr:row>88</xdr:row>
      <xdr:rowOff>0</xdr:rowOff>
    </xdr:to>
    <xdr:sp macro="" textlink="">
      <xdr:nvSpPr>
        <xdr:cNvPr id="153" name="Text Box 1122">
          <a:extLst>
            <a:ext uri="{FF2B5EF4-FFF2-40B4-BE49-F238E27FC236}">
              <a16:creationId xmlns:a16="http://schemas.microsoft.com/office/drawing/2014/main" id="{9C3E656A-D92B-547F-6195-A07D35B1307E}"/>
            </a:ext>
          </a:extLst>
        </xdr:cNvPr>
        <xdr:cNvSpPr txBox="1">
          <a:spLocks noChangeArrowheads="1"/>
        </xdr:cNvSpPr>
      </xdr:nvSpPr>
      <xdr:spPr bwMode="auto">
        <a:xfrm>
          <a:off x="10189029" y="6400800"/>
          <a:ext cx="19594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156</xdr:col>
      <xdr:colOff>0</xdr:colOff>
      <xdr:row>92</xdr:row>
      <xdr:rowOff>0</xdr:rowOff>
    </xdr:from>
    <xdr:to>
      <xdr:col>158</xdr:col>
      <xdr:colOff>65314</xdr:colOff>
      <xdr:row>95</xdr:row>
      <xdr:rowOff>76199</xdr:rowOff>
    </xdr:to>
    <xdr:sp macro="" textlink="">
      <xdr:nvSpPr>
        <xdr:cNvPr id="154" name="Text Box 1123">
          <a:extLst>
            <a:ext uri="{FF2B5EF4-FFF2-40B4-BE49-F238E27FC236}">
              <a16:creationId xmlns:a16="http://schemas.microsoft.com/office/drawing/2014/main" id="{115DA6ED-6854-2CD3-B598-BEB8FEC7FF68}"/>
            </a:ext>
          </a:extLst>
        </xdr:cNvPr>
        <xdr:cNvSpPr txBox="1">
          <a:spLocks noChangeArrowheads="1"/>
        </xdr:cNvSpPr>
      </xdr:nvSpPr>
      <xdr:spPr bwMode="auto">
        <a:xfrm>
          <a:off x="10189029" y="7010400"/>
          <a:ext cx="195942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156</xdr:col>
      <xdr:colOff>0</xdr:colOff>
      <xdr:row>100</xdr:row>
      <xdr:rowOff>0</xdr:rowOff>
    </xdr:from>
    <xdr:to>
      <xdr:col>158</xdr:col>
      <xdr:colOff>65314</xdr:colOff>
      <xdr:row>103</xdr:row>
      <xdr:rowOff>76199</xdr:rowOff>
    </xdr:to>
    <xdr:sp macro="" textlink="">
      <xdr:nvSpPr>
        <xdr:cNvPr id="155" name="Text Box 1124">
          <a:extLst>
            <a:ext uri="{FF2B5EF4-FFF2-40B4-BE49-F238E27FC236}">
              <a16:creationId xmlns:a16="http://schemas.microsoft.com/office/drawing/2014/main" id="{C9E20088-2052-A527-3077-5F24FF5F36D1}"/>
            </a:ext>
          </a:extLst>
        </xdr:cNvPr>
        <xdr:cNvSpPr txBox="1">
          <a:spLocks noChangeArrowheads="1"/>
        </xdr:cNvSpPr>
      </xdr:nvSpPr>
      <xdr:spPr bwMode="auto">
        <a:xfrm>
          <a:off x="10189029" y="7620000"/>
          <a:ext cx="195942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156</xdr:col>
      <xdr:colOff>0</xdr:colOff>
      <xdr:row>108</xdr:row>
      <xdr:rowOff>0</xdr:rowOff>
    </xdr:from>
    <xdr:to>
      <xdr:col>158</xdr:col>
      <xdr:colOff>65314</xdr:colOff>
      <xdr:row>112</xdr:row>
      <xdr:rowOff>0</xdr:rowOff>
    </xdr:to>
    <xdr:sp macro="" textlink="">
      <xdr:nvSpPr>
        <xdr:cNvPr id="156" name="Text Box 1125">
          <a:extLst>
            <a:ext uri="{FF2B5EF4-FFF2-40B4-BE49-F238E27FC236}">
              <a16:creationId xmlns:a16="http://schemas.microsoft.com/office/drawing/2014/main" id="{4B5CAA16-0898-890D-E814-11536F419A64}"/>
            </a:ext>
          </a:extLst>
        </xdr:cNvPr>
        <xdr:cNvSpPr txBox="1">
          <a:spLocks noChangeArrowheads="1"/>
        </xdr:cNvSpPr>
      </xdr:nvSpPr>
      <xdr:spPr bwMode="auto">
        <a:xfrm>
          <a:off x="10189029" y="8229600"/>
          <a:ext cx="19594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175</xdr:col>
      <xdr:colOff>0</xdr:colOff>
      <xdr:row>82</xdr:row>
      <xdr:rowOff>0</xdr:rowOff>
    </xdr:from>
    <xdr:to>
      <xdr:col>178</xdr:col>
      <xdr:colOff>1</xdr:colOff>
      <xdr:row>86</xdr:row>
      <xdr:rowOff>0</xdr:rowOff>
    </xdr:to>
    <xdr:sp macro="" textlink="">
      <xdr:nvSpPr>
        <xdr:cNvPr id="159" name="Text Box 1126">
          <a:extLst>
            <a:ext uri="{FF2B5EF4-FFF2-40B4-BE49-F238E27FC236}">
              <a16:creationId xmlns:a16="http://schemas.microsoft.com/office/drawing/2014/main" id="{E987DBF1-64B0-D911-A5E4-BEA87AE53FCE}"/>
            </a:ext>
          </a:extLst>
        </xdr:cNvPr>
        <xdr:cNvSpPr txBox="1">
          <a:spLocks noChangeArrowheads="1"/>
        </xdr:cNvSpPr>
      </xdr:nvSpPr>
      <xdr:spPr bwMode="auto">
        <a:xfrm>
          <a:off x="11539904" y="6008077"/>
          <a:ext cx="197828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175</xdr:col>
      <xdr:colOff>0</xdr:colOff>
      <xdr:row>86</xdr:row>
      <xdr:rowOff>1</xdr:rowOff>
    </xdr:from>
    <xdr:to>
      <xdr:col>178</xdr:col>
      <xdr:colOff>0</xdr:colOff>
      <xdr:row>90</xdr:row>
      <xdr:rowOff>0</xdr:rowOff>
    </xdr:to>
    <xdr:sp macro="" textlink="">
      <xdr:nvSpPr>
        <xdr:cNvPr id="160" name="Text Box 1127">
          <a:extLst>
            <a:ext uri="{FF2B5EF4-FFF2-40B4-BE49-F238E27FC236}">
              <a16:creationId xmlns:a16="http://schemas.microsoft.com/office/drawing/2014/main" id="{7406990A-6DAA-1721-28AF-71C6B572EA7F}"/>
            </a:ext>
          </a:extLst>
        </xdr:cNvPr>
        <xdr:cNvSpPr txBox="1">
          <a:spLocks noChangeArrowheads="1"/>
        </xdr:cNvSpPr>
      </xdr:nvSpPr>
      <xdr:spPr bwMode="auto">
        <a:xfrm>
          <a:off x="11539904" y="6301155"/>
          <a:ext cx="197827" cy="29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175</xdr:col>
      <xdr:colOff>0</xdr:colOff>
      <xdr:row>90</xdr:row>
      <xdr:rowOff>0</xdr:rowOff>
    </xdr:from>
    <xdr:to>
      <xdr:col>178</xdr:col>
      <xdr:colOff>0</xdr:colOff>
      <xdr:row>94</xdr:row>
      <xdr:rowOff>0</xdr:rowOff>
    </xdr:to>
    <xdr:sp macro="" textlink="">
      <xdr:nvSpPr>
        <xdr:cNvPr id="161" name="Text Box 1128">
          <a:extLst>
            <a:ext uri="{FF2B5EF4-FFF2-40B4-BE49-F238E27FC236}">
              <a16:creationId xmlns:a16="http://schemas.microsoft.com/office/drawing/2014/main" id="{637453E3-6501-30EC-96EF-4AF503BE1DB3}"/>
            </a:ext>
          </a:extLst>
        </xdr:cNvPr>
        <xdr:cNvSpPr txBox="1">
          <a:spLocks noChangeArrowheads="1"/>
        </xdr:cNvSpPr>
      </xdr:nvSpPr>
      <xdr:spPr bwMode="auto">
        <a:xfrm>
          <a:off x="11539904" y="6594231"/>
          <a:ext cx="197827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175</xdr:col>
      <xdr:colOff>0</xdr:colOff>
      <xdr:row>94</xdr:row>
      <xdr:rowOff>1</xdr:rowOff>
    </xdr:from>
    <xdr:to>
      <xdr:col>178</xdr:col>
      <xdr:colOff>0</xdr:colOff>
      <xdr:row>98</xdr:row>
      <xdr:rowOff>0</xdr:rowOff>
    </xdr:to>
    <xdr:sp macro="" textlink="">
      <xdr:nvSpPr>
        <xdr:cNvPr id="162" name="Text Box 1129">
          <a:extLst>
            <a:ext uri="{FF2B5EF4-FFF2-40B4-BE49-F238E27FC236}">
              <a16:creationId xmlns:a16="http://schemas.microsoft.com/office/drawing/2014/main" id="{148A4FC7-63EC-DC26-3FD5-F710E4105977}"/>
            </a:ext>
          </a:extLst>
        </xdr:cNvPr>
        <xdr:cNvSpPr txBox="1">
          <a:spLocks noChangeArrowheads="1"/>
        </xdr:cNvSpPr>
      </xdr:nvSpPr>
      <xdr:spPr bwMode="auto">
        <a:xfrm>
          <a:off x="11539904" y="6887309"/>
          <a:ext cx="197827" cy="29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175</xdr:col>
      <xdr:colOff>0</xdr:colOff>
      <xdr:row>98</xdr:row>
      <xdr:rowOff>1</xdr:rowOff>
    </xdr:from>
    <xdr:to>
      <xdr:col>178</xdr:col>
      <xdr:colOff>0</xdr:colOff>
      <xdr:row>102</xdr:row>
      <xdr:rowOff>0</xdr:rowOff>
    </xdr:to>
    <xdr:sp macro="" textlink="">
      <xdr:nvSpPr>
        <xdr:cNvPr id="163" name="Text Box 1130">
          <a:extLst>
            <a:ext uri="{FF2B5EF4-FFF2-40B4-BE49-F238E27FC236}">
              <a16:creationId xmlns:a16="http://schemas.microsoft.com/office/drawing/2014/main" id="{9A016402-829A-E89C-291E-46D60AB57C37}"/>
            </a:ext>
          </a:extLst>
        </xdr:cNvPr>
        <xdr:cNvSpPr txBox="1">
          <a:spLocks noChangeArrowheads="1"/>
        </xdr:cNvSpPr>
      </xdr:nvSpPr>
      <xdr:spPr bwMode="auto">
        <a:xfrm>
          <a:off x="11539904" y="7180386"/>
          <a:ext cx="197827" cy="29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175</xdr:col>
      <xdr:colOff>0</xdr:colOff>
      <xdr:row>102</xdr:row>
      <xdr:rowOff>0</xdr:rowOff>
    </xdr:from>
    <xdr:to>
      <xdr:col>178</xdr:col>
      <xdr:colOff>0</xdr:colOff>
      <xdr:row>105</xdr:row>
      <xdr:rowOff>73268</xdr:rowOff>
    </xdr:to>
    <xdr:sp macro="" textlink="">
      <xdr:nvSpPr>
        <xdr:cNvPr id="164" name="Text Box 1131">
          <a:extLst>
            <a:ext uri="{FF2B5EF4-FFF2-40B4-BE49-F238E27FC236}">
              <a16:creationId xmlns:a16="http://schemas.microsoft.com/office/drawing/2014/main" id="{658F4871-3F39-F7BD-1044-7E1EF0285F67}"/>
            </a:ext>
          </a:extLst>
        </xdr:cNvPr>
        <xdr:cNvSpPr txBox="1">
          <a:spLocks noChangeArrowheads="1"/>
        </xdr:cNvSpPr>
      </xdr:nvSpPr>
      <xdr:spPr bwMode="auto">
        <a:xfrm>
          <a:off x="11539904" y="7473462"/>
          <a:ext cx="197827" cy="29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175</xdr:col>
      <xdr:colOff>0</xdr:colOff>
      <xdr:row>106</xdr:row>
      <xdr:rowOff>1</xdr:rowOff>
    </xdr:from>
    <xdr:to>
      <xdr:col>178</xdr:col>
      <xdr:colOff>0</xdr:colOff>
      <xdr:row>110</xdr:row>
      <xdr:rowOff>0</xdr:rowOff>
    </xdr:to>
    <xdr:sp macro="" textlink="">
      <xdr:nvSpPr>
        <xdr:cNvPr id="165" name="Text Box 1132">
          <a:extLst>
            <a:ext uri="{FF2B5EF4-FFF2-40B4-BE49-F238E27FC236}">
              <a16:creationId xmlns:a16="http://schemas.microsoft.com/office/drawing/2014/main" id="{54A3E972-810B-D1B5-9B68-42EDE2FE739C}"/>
            </a:ext>
          </a:extLst>
        </xdr:cNvPr>
        <xdr:cNvSpPr txBox="1">
          <a:spLocks noChangeArrowheads="1"/>
        </xdr:cNvSpPr>
      </xdr:nvSpPr>
      <xdr:spPr bwMode="auto">
        <a:xfrm>
          <a:off x="11539904" y="7766539"/>
          <a:ext cx="197827" cy="29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175</xdr:col>
      <xdr:colOff>0</xdr:colOff>
      <xdr:row>110</xdr:row>
      <xdr:rowOff>0</xdr:rowOff>
    </xdr:from>
    <xdr:to>
      <xdr:col>178</xdr:col>
      <xdr:colOff>0</xdr:colOff>
      <xdr:row>114</xdr:row>
      <xdr:rowOff>0</xdr:rowOff>
    </xdr:to>
    <xdr:sp macro="" textlink="">
      <xdr:nvSpPr>
        <xdr:cNvPr id="166" name="Text Box 1133">
          <a:extLst>
            <a:ext uri="{FF2B5EF4-FFF2-40B4-BE49-F238E27FC236}">
              <a16:creationId xmlns:a16="http://schemas.microsoft.com/office/drawing/2014/main" id="{7566D4D2-BCA7-9900-C3F7-293F39427997}"/>
            </a:ext>
          </a:extLst>
        </xdr:cNvPr>
        <xdr:cNvSpPr txBox="1">
          <a:spLocks noChangeArrowheads="1"/>
        </xdr:cNvSpPr>
      </xdr:nvSpPr>
      <xdr:spPr bwMode="auto">
        <a:xfrm>
          <a:off x="11539904" y="8059615"/>
          <a:ext cx="197827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179</xdr:col>
      <xdr:colOff>0</xdr:colOff>
      <xdr:row>88</xdr:row>
      <xdr:rowOff>1</xdr:rowOff>
    </xdr:from>
    <xdr:to>
      <xdr:col>182</xdr:col>
      <xdr:colOff>0</xdr:colOff>
      <xdr:row>92</xdr:row>
      <xdr:rowOff>0</xdr:rowOff>
    </xdr:to>
    <xdr:sp macro="" textlink="">
      <xdr:nvSpPr>
        <xdr:cNvPr id="167" name="Text Box 1134">
          <a:extLst>
            <a:ext uri="{FF2B5EF4-FFF2-40B4-BE49-F238E27FC236}">
              <a16:creationId xmlns:a16="http://schemas.microsoft.com/office/drawing/2014/main" id="{EF4B8589-CFD0-6D60-1110-4F0EDE572CE0}"/>
            </a:ext>
          </a:extLst>
        </xdr:cNvPr>
        <xdr:cNvSpPr txBox="1">
          <a:spLocks noChangeArrowheads="1"/>
        </xdr:cNvSpPr>
      </xdr:nvSpPr>
      <xdr:spPr bwMode="auto">
        <a:xfrm>
          <a:off x="11803673" y="6447693"/>
          <a:ext cx="197827" cy="29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179</xdr:col>
      <xdr:colOff>0</xdr:colOff>
      <xdr:row>104</xdr:row>
      <xdr:rowOff>1</xdr:rowOff>
    </xdr:from>
    <xdr:to>
      <xdr:col>182</xdr:col>
      <xdr:colOff>0</xdr:colOff>
      <xdr:row>108</xdr:row>
      <xdr:rowOff>0</xdr:rowOff>
    </xdr:to>
    <xdr:sp macro="" textlink="">
      <xdr:nvSpPr>
        <xdr:cNvPr id="168" name="Text Box 1135">
          <a:extLst>
            <a:ext uri="{FF2B5EF4-FFF2-40B4-BE49-F238E27FC236}">
              <a16:creationId xmlns:a16="http://schemas.microsoft.com/office/drawing/2014/main" id="{6C5E6DAB-013A-36BF-FF6C-78C95D73E4AA}"/>
            </a:ext>
          </a:extLst>
        </xdr:cNvPr>
        <xdr:cNvSpPr txBox="1">
          <a:spLocks noChangeArrowheads="1"/>
        </xdr:cNvSpPr>
      </xdr:nvSpPr>
      <xdr:spPr bwMode="auto">
        <a:xfrm>
          <a:off x="11803673" y="7620001"/>
          <a:ext cx="197827" cy="29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176</xdr:col>
      <xdr:colOff>65942</xdr:colOff>
      <xdr:row>84</xdr:row>
      <xdr:rowOff>0</xdr:rowOff>
    </xdr:from>
    <xdr:to>
      <xdr:col>180</xdr:col>
      <xdr:colOff>0</xdr:colOff>
      <xdr:row>88</xdr:row>
      <xdr:rowOff>0</xdr:rowOff>
    </xdr:to>
    <xdr:sp macro="" textlink="">
      <xdr:nvSpPr>
        <xdr:cNvPr id="169" name="Text Box 1136">
          <a:extLst>
            <a:ext uri="{FF2B5EF4-FFF2-40B4-BE49-F238E27FC236}">
              <a16:creationId xmlns:a16="http://schemas.microsoft.com/office/drawing/2014/main" id="{A7789EDA-EAAE-64E5-3BBA-5A3B4E3360F2}"/>
            </a:ext>
          </a:extLst>
        </xdr:cNvPr>
        <xdr:cNvSpPr txBox="1">
          <a:spLocks noChangeArrowheads="1"/>
        </xdr:cNvSpPr>
      </xdr:nvSpPr>
      <xdr:spPr bwMode="auto">
        <a:xfrm>
          <a:off x="11671788" y="6154615"/>
          <a:ext cx="197827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176</xdr:col>
      <xdr:colOff>65942</xdr:colOff>
      <xdr:row>92</xdr:row>
      <xdr:rowOff>0</xdr:rowOff>
    </xdr:from>
    <xdr:to>
      <xdr:col>180</xdr:col>
      <xdr:colOff>0</xdr:colOff>
      <xdr:row>96</xdr:row>
      <xdr:rowOff>0</xdr:rowOff>
    </xdr:to>
    <xdr:sp macro="" textlink="">
      <xdr:nvSpPr>
        <xdr:cNvPr id="170" name="Text Box 1137">
          <a:extLst>
            <a:ext uri="{FF2B5EF4-FFF2-40B4-BE49-F238E27FC236}">
              <a16:creationId xmlns:a16="http://schemas.microsoft.com/office/drawing/2014/main" id="{DAF819AB-0430-5271-71FE-C31C28E30EBD}"/>
            </a:ext>
          </a:extLst>
        </xdr:cNvPr>
        <xdr:cNvSpPr txBox="1">
          <a:spLocks noChangeArrowheads="1"/>
        </xdr:cNvSpPr>
      </xdr:nvSpPr>
      <xdr:spPr bwMode="auto">
        <a:xfrm>
          <a:off x="11671788" y="6740769"/>
          <a:ext cx="197827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176</xdr:col>
      <xdr:colOff>65942</xdr:colOff>
      <xdr:row>100</xdr:row>
      <xdr:rowOff>0</xdr:rowOff>
    </xdr:from>
    <xdr:to>
      <xdr:col>180</xdr:col>
      <xdr:colOff>0</xdr:colOff>
      <xdr:row>104</xdr:row>
      <xdr:rowOff>0</xdr:rowOff>
    </xdr:to>
    <xdr:sp macro="" textlink="">
      <xdr:nvSpPr>
        <xdr:cNvPr id="171" name="Text Box 1138">
          <a:extLst>
            <a:ext uri="{FF2B5EF4-FFF2-40B4-BE49-F238E27FC236}">
              <a16:creationId xmlns:a16="http://schemas.microsoft.com/office/drawing/2014/main" id="{BB926562-EBCD-D60A-8578-38DB683072CD}"/>
            </a:ext>
          </a:extLst>
        </xdr:cNvPr>
        <xdr:cNvSpPr txBox="1">
          <a:spLocks noChangeArrowheads="1"/>
        </xdr:cNvSpPr>
      </xdr:nvSpPr>
      <xdr:spPr bwMode="auto">
        <a:xfrm>
          <a:off x="11671788" y="7326923"/>
          <a:ext cx="197827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176</xdr:col>
      <xdr:colOff>65942</xdr:colOff>
      <xdr:row>108</xdr:row>
      <xdr:rowOff>0</xdr:rowOff>
    </xdr:from>
    <xdr:to>
      <xdr:col>180</xdr:col>
      <xdr:colOff>0</xdr:colOff>
      <xdr:row>112</xdr:row>
      <xdr:rowOff>0</xdr:rowOff>
    </xdr:to>
    <xdr:sp macro="" textlink="">
      <xdr:nvSpPr>
        <xdr:cNvPr id="172" name="Text Box 1139">
          <a:extLst>
            <a:ext uri="{FF2B5EF4-FFF2-40B4-BE49-F238E27FC236}">
              <a16:creationId xmlns:a16="http://schemas.microsoft.com/office/drawing/2014/main" id="{D0417981-0743-6C30-25A5-D13F88A772CC}"/>
            </a:ext>
          </a:extLst>
        </xdr:cNvPr>
        <xdr:cNvSpPr txBox="1">
          <a:spLocks noChangeArrowheads="1"/>
        </xdr:cNvSpPr>
      </xdr:nvSpPr>
      <xdr:spPr bwMode="auto">
        <a:xfrm>
          <a:off x="11671788" y="7913077"/>
          <a:ext cx="197827" cy="29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195</xdr:col>
      <xdr:colOff>0</xdr:colOff>
      <xdr:row>90</xdr:row>
      <xdr:rowOff>1</xdr:rowOff>
    </xdr:from>
    <xdr:to>
      <xdr:col>198</xdr:col>
      <xdr:colOff>0</xdr:colOff>
      <xdr:row>94</xdr:row>
      <xdr:rowOff>0</xdr:rowOff>
    </xdr:to>
    <xdr:sp macro="" textlink="">
      <xdr:nvSpPr>
        <xdr:cNvPr id="173" name="Text Box 1140">
          <a:extLst>
            <a:ext uri="{FF2B5EF4-FFF2-40B4-BE49-F238E27FC236}">
              <a16:creationId xmlns:a16="http://schemas.microsoft.com/office/drawing/2014/main" id="{49AE8914-7B7B-D680-650B-B1D6B0693EFA}"/>
            </a:ext>
          </a:extLst>
        </xdr:cNvPr>
        <xdr:cNvSpPr txBox="1">
          <a:spLocks noChangeArrowheads="1"/>
        </xdr:cNvSpPr>
      </xdr:nvSpPr>
      <xdr:spPr bwMode="auto">
        <a:xfrm>
          <a:off x="12769453" y="6965157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195</xdr:col>
      <xdr:colOff>0</xdr:colOff>
      <xdr:row>94</xdr:row>
      <xdr:rowOff>0</xdr:rowOff>
    </xdr:from>
    <xdr:to>
      <xdr:col>198</xdr:col>
      <xdr:colOff>0</xdr:colOff>
      <xdr:row>98</xdr:row>
      <xdr:rowOff>0</xdr:rowOff>
    </xdr:to>
    <xdr:sp macro="" textlink="">
      <xdr:nvSpPr>
        <xdr:cNvPr id="174" name="Text Box 1141">
          <a:extLst>
            <a:ext uri="{FF2B5EF4-FFF2-40B4-BE49-F238E27FC236}">
              <a16:creationId xmlns:a16="http://schemas.microsoft.com/office/drawing/2014/main" id="{2E05200E-D65C-3BB3-7175-5D54FFE88F23}"/>
            </a:ext>
          </a:extLst>
        </xdr:cNvPr>
        <xdr:cNvSpPr txBox="1">
          <a:spLocks noChangeArrowheads="1"/>
        </xdr:cNvSpPr>
      </xdr:nvSpPr>
      <xdr:spPr bwMode="auto">
        <a:xfrm>
          <a:off x="12769453" y="7274719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195</xdr:col>
      <xdr:colOff>0</xdr:colOff>
      <xdr:row>98</xdr:row>
      <xdr:rowOff>0</xdr:rowOff>
    </xdr:from>
    <xdr:to>
      <xdr:col>198</xdr:col>
      <xdr:colOff>0</xdr:colOff>
      <xdr:row>102</xdr:row>
      <xdr:rowOff>0</xdr:rowOff>
    </xdr:to>
    <xdr:sp macro="" textlink="">
      <xdr:nvSpPr>
        <xdr:cNvPr id="175" name="Text Box 1142">
          <a:extLst>
            <a:ext uri="{FF2B5EF4-FFF2-40B4-BE49-F238E27FC236}">
              <a16:creationId xmlns:a16="http://schemas.microsoft.com/office/drawing/2014/main" id="{1EA107A7-0BFF-C68D-3203-2F358029DC59}"/>
            </a:ext>
          </a:extLst>
        </xdr:cNvPr>
        <xdr:cNvSpPr txBox="1">
          <a:spLocks noChangeArrowheads="1"/>
        </xdr:cNvSpPr>
      </xdr:nvSpPr>
      <xdr:spPr bwMode="auto">
        <a:xfrm>
          <a:off x="12769453" y="7584281"/>
          <a:ext cx="196453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195</xdr:col>
      <xdr:colOff>0</xdr:colOff>
      <xdr:row>102</xdr:row>
      <xdr:rowOff>0</xdr:rowOff>
    </xdr:from>
    <xdr:to>
      <xdr:col>198</xdr:col>
      <xdr:colOff>0</xdr:colOff>
      <xdr:row>106</xdr:row>
      <xdr:rowOff>0</xdr:rowOff>
    </xdr:to>
    <xdr:sp macro="" textlink="">
      <xdr:nvSpPr>
        <xdr:cNvPr id="176" name="Text Box 1143">
          <a:extLst>
            <a:ext uri="{FF2B5EF4-FFF2-40B4-BE49-F238E27FC236}">
              <a16:creationId xmlns:a16="http://schemas.microsoft.com/office/drawing/2014/main" id="{A3043CEE-E476-8DED-1DDA-90EEFA0A274F}"/>
            </a:ext>
          </a:extLst>
        </xdr:cNvPr>
        <xdr:cNvSpPr txBox="1">
          <a:spLocks noChangeArrowheads="1"/>
        </xdr:cNvSpPr>
      </xdr:nvSpPr>
      <xdr:spPr bwMode="auto">
        <a:xfrm>
          <a:off x="12769453" y="7893844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197</xdr:col>
      <xdr:colOff>0</xdr:colOff>
      <xdr:row>86</xdr:row>
      <xdr:rowOff>0</xdr:rowOff>
    </xdr:from>
    <xdr:to>
      <xdr:col>200</xdr:col>
      <xdr:colOff>0</xdr:colOff>
      <xdr:row>90</xdr:row>
      <xdr:rowOff>0</xdr:rowOff>
    </xdr:to>
    <xdr:sp macro="" textlink="">
      <xdr:nvSpPr>
        <xdr:cNvPr id="177" name="Text Box 1144">
          <a:extLst>
            <a:ext uri="{FF2B5EF4-FFF2-40B4-BE49-F238E27FC236}">
              <a16:creationId xmlns:a16="http://schemas.microsoft.com/office/drawing/2014/main" id="{2C922A05-3FCB-B105-A87D-BA77F80F3498}"/>
            </a:ext>
          </a:extLst>
        </xdr:cNvPr>
        <xdr:cNvSpPr txBox="1">
          <a:spLocks noChangeArrowheads="1"/>
        </xdr:cNvSpPr>
      </xdr:nvSpPr>
      <xdr:spPr bwMode="auto">
        <a:xfrm>
          <a:off x="12900422" y="6655594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197</xdr:col>
      <xdr:colOff>0</xdr:colOff>
      <xdr:row>92</xdr:row>
      <xdr:rowOff>0</xdr:rowOff>
    </xdr:from>
    <xdr:to>
      <xdr:col>200</xdr:col>
      <xdr:colOff>0</xdr:colOff>
      <xdr:row>96</xdr:row>
      <xdr:rowOff>0</xdr:rowOff>
    </xdr:to>
    <xdr:sp macro="" textlink="">
      <xdr:nvSpPr>
        <xdr:cNvPr id="178" name="Text Box 1145">
          <a:extLst>
            <a:ext uri="{FF2B5EF4-FFF2-40B4-BE49-F238E27FC236}">
              <a16:creationId xmlns:a16="http://schemas.microsoft.com/office/drawing/2014/main" id="{0B2526D7-D7F3-8C00-9A19-42B656B3C93B}"/>
            </a:ext>
          </a:extLst>
        </xdr:cNvPr>
        <xdr:cNvSpPr txBox="1">
          <a:spLocks noChangeArrowheads="1"/>
        </xdr:cNvSpPr>
      </xdr:nvSpPr>
      <xdr:spPr bwMode="auto">
        <a:xfrm>
          <a:off x="12900422" y="7119938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197</xdr:col>
      <xdr:colOff>0</xdr:colOff>
      <xdr:row>100</xdr:row>
      <xdr:rowOff>0</xdr:rowOff>
    </xdr:from>
    <xdr:to>
      <xdr:col>200</xdr:col>
      <xdr:colOff>0</xdr:colOff>
      <xdr:row>104</xdr:row>
      <xdr:rowOff>0</xdr:rowOff>
    </xdr:to>
    <xdr:sp macro="" textlink="">
      <xdr:nvSpPr>
        <xdr:cNvPr id="179" name="Text Box 1146">
          <a:extLst>
            <a:ext uri="{FF2B5EF4-FFF2-40B4-BE49-F238E27FC236}">
              <a16:creationId xmlns:a16="http://schemas.microsoft.com/office/drawing/2014/main" id="{6E41BD8C-00CE-CA04-02B4-0DADD1EBB8BB}"/>
            </a:ext>
          </a:extLst>
        </xdr:cNvPr>
        <xdr:cNvSpPr txBox="1">
          <a:spLocks noChangeArrowheads="1"/>
        </xdr:cNvSpPr>
      </xdr:nvSpPr>
      <xdr:spPr bwMode="auto">
        <a:xfrm>
          <a:off x="12900422" y="7739063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197</xdr:col>
      <xdr:colOff>0</xdr:colOff>
      <xdr:row>106</xdr:row>
      <xdr:rowOff>0</xdr:rowOff>
    </xdr:from>
    <xdr:to>
      <xdr:col>200</xdr:col>
      <xdr:colOff>0</xdr:colOff>
      <xdr:row>110</xdr:row>
      <xdr:rowOff>0</xdr:rowOff>
    </xdr:to>
    <xdr:sp macro="" textlink="">
      <xdr:nvSpPr>
        <xdr:cNvPr id="180" name="Text Box 1147">
          <a:extLst>
            <a:ext uri="{FF2B5EF4-FFF2-40B4-BE49-F238E27FC236}">
              <a16:creationId xmlns:a16="http://schemas.microsoft.com/office/drawing/2014/main" id="{66B86300-97A2-6F00-3785-182A6DA21D14}"/>
            </a:ext>
          </a:extLst>
        </xdr:cNvPr>
        <xdr:cNvSpPr txBox="1">
          <a:spLocks noChangeArrowheads="1"/>
        </xdr:cNvSpPr>
      </xdr:nvSpPr>
      <xdr:spPr bwMode="auto">
        <a:xfrm>
          <a:off x="12900422" y="8203406"/>
          <a:ext cx="196453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199</xdr:col>
      <xdr:colOff>0</xdr:colOff>
      <xdr:row>89</xdr:row>
      <xdr:rowOff>0</xdr:rowOff>
    </xdr:from>
    <xdr:to>
      <xdr:col>202</xdr:col>
      <xdr:colOff>0</xdr:colOff>
      <xdr:row>93</xdr:row>
      <xdr:rowOff>0</xdr:rowOff>
    </xdr:to>
    <xdr:sp macro="" textlink="">
      <xdr:nvSpPr>
        <xdr:cNvPr id="181" name="Text Box 1148">
          <a:extLst>
            <a:ext uri="{FF2B5EF4-FFF2-40B4-BE49-F238E27FC236}">
              <a16:creationId xmlns:a16="http://schemas.microsoft.com/office/drawing/2014/main" id="{FD4AB2BA-736C-677F-857A-8D90389DC487}"/>
            </a:ext>
          </a:extLst>
        </xdr:cNvPr>
        <xdr:cNvSpPr txBox="1">
          <a:spLocks noChangeArrowheads="1"/>
        </xdr:cNvSpPr>
      </xdr:nvSpPr>
      <xdr:spPr bwMode="auto">
        <a:xfrm>
          <a:off x="13031391" y="6887766"/>
          <a:ext cx="196453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199</xdr:col>
      <xdr:colOff>1</xdr:colOff>
      <xdr:row>102</xdr:row>
      <xdr:rowOff>77390</xdr:rowOff>
    </xdr:from>
    <xdr:to>
      <xdr:col>202</xdr:col>
      <xdr:colOff>0</xdr:colOff>
      <xdr:row>107</xdr:row>
      <xdr:rowOff>0</xdr:rowOff>
    </xdr:to>
    <xdr:sp macro="" textlink="">
      <xdr:nvSpPr>
        <xdr:cNvPr id="182" name="Text Box 1149">
          <a:extLst>
            <a:ext uri="{FF2B5EF4-FFF2-40B4-BE49-F238E27FC236}">
              <a16:creationId xmlns:a16="http://schemas.microsoft.com/office/drawing/2014/main" id="{62EB0C91-5944-34BD-7FFC-B1B634B70007}"/>
            </a:ext>
          </a:extLst>
        </xdr:cNvPr>
        <xdr:cNvSpPr txBox="1">
          <a:spLocks noChangeArrowheads="1"/>
        </xdr:cNvSpPr>
      </xdr:nvSpPr>
      <xdr:spPr bwMode="auto">
        <a:xfrm>
          <a:off x="13031392" y="7971234"/>
          <a:ext cx="196452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133" name="Text Box 54">
          <a:extLst>
            <a:ext uri="{FF2B5EF4-FFF2-40B4-BE49-F238E27FC236}">
              <a16:creationId xmlns:a16="http://schemas.microsoft.com/office/drawing/2014/main" id="{DD485F63-659E-C63D-1D26-F7C52690E5BB}"/>
            </a:ext>
          </a:extLst>
        </xdr:cNvPr>
        <xdr:cNvSpPr txBox="1">
          <a:spLocks noChangeArrowheads="1"/>
        </xdr:cNvSpPr>
      </xdr:nvSpPr>
      <xdr:spPr bwMode="auto">
        <a:xfrm>
          <a:off x="3048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134" name="Text Box 1219">
          <a:extLst>
            <a:ext uri="{FF2B5EF4-FFF2-40B4-BE49-F238E27FC236}">
              <a16:creationId xmlns:a16="http://schemas.microsoft.com/office/drawing/2014/main" id="{C1F095D2-E37D-2842-502F-A3632A2CBAE0}"/>
            </a:ext>
          </a:extLst>
        </xdr:cNvPr>
        <xdr:cNvSpPr txBox="1">
          <a:spLocks noChangeArrowheads="1"/>
        </xdr:cNvSpPr>
      </xdr:nvSpPr>
      <xdr:spPr bwMode="auto">
        <a:xfrm>
          <a:off x="3048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135" name="Text Box 1221">
          <a:extLst>
            <a:ext uri="{FF2B5EF4-FFF2-40B4-BE49-F238E27FC236}">
              <a16:creationId xmlns:a16="http://schemas.microsoft.com/office/drawing/2014/main" id="{14412814-8BE9-E5C8-B2B8-05495E3DA95F}"/>
            </a:ext>
          </a:extLst>
        </xdr:cNvPr>
        <xdr:cNvSpPr txBox="1">
          <a:spLocks noChangeArrowheads="1"/>
        </xdr:cNvSpPr>
      </xdr:nvSpPr>
      <xdr:spPr bwMode="auto">
        <a:xfrm>
          <a:off x="3048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2" name="Text Box 155">
          <a:extLst>
            <a:ext uri="{FF2B5EF4-FFF2-40B4-BE49-F238E27FC236}">
              <a16:creationId xmlns:a16="http://schemas.microsoft.com/office/drawing/2014/main" id="{2606BF60-9BE0-4AC5-9761-DE93D8E88FC0}"/>
            </a:ext>
          </a:extLst>
        </xdr:cNvPr>
        <xdr:cNvSpPr txBox="1">
          <a:spLocks noChangeArrowheads="1"/>
        </xdr:cNvSpPr>
      </xdr:nvSpPr>
      <xdr:spPr bwMode="auto">
        <a:xfrm>
          <a:off x="6789420" y="217932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3-0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3" name="Text Box 156">
          <a:extLst>
            <a:ext uri="{FF2B5EF4-FFF2-40B4-BE49-F238E27FC236}">
              <a16:creationId xmlns:a16="http://schemas.microsoft.com/office/drawing/2014/main" id="{F6670AE1-26C0-4F7A-A36A-B49A0D125051}"/>
            </a:ext>
          </a:extLst>
        </xdr:cNvPr>
        <xdr:cNvSpPr txBox="1">
          <a:spLocks noChangeArrowheads="1"/>
        </xdr:cNvSpPr>
      </xdr:nvSpPr>
      <xdr:spPr bwMode="auto">
        <a:xfrm>
          <a:off x="6789420" y="469392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2-3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4" name="Text Box 157">
          <a:extLst>
            <a:ext uri="{FF2B5EF4-FFF2-40B4-BE49-F238E27FC236}">
              <a16:creationId xmlns:a16="http://schemas.microsoft.com/office/drawing/2014/main" id="{E4CA1981-82AA-4B34-9CB3-D409684598F5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3-1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26</xdr:col>
      <xdr:colOff>0</xdr:colOff>
      <xdr:row>45</xdr:row>
      <xdr:rowOff>53340</xdr:rowOff>
    </xdr:to>
    <xdr:sp macro="" textlink="">
      <xdr:nvSpPr>
        <xdr:cNvPr id="5" name="Text Box 158">
          <a:extLst>
            <a:ext uri="{FF2B5EF4-FFF2-40B4-BE49-F238E27FC236}">
              <a16:creationId xmlns:a16="http://schemas.microsoft.com/office/drawing/2014/main" id="{559D3D91-3903-4B46-952A-D644089D5427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92583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0</xdr:colOff>
      <xdr:row>100</xdr:row>
      <xdr:rowOff>0</xdr:rowOff>
    </xdr:from>
    <xdr:to>
      <xdr:col>62</xdr:col>
      <xdr:colOff>0</xdr:colOff>
      <xdr:row>104</xdr:row>
      <xdr:rowOff>0</xdr:rowOff>
    </xdr:to>
    <xdr:sp macro="" textlink="">
      <xdr:nvSpPr>
        <xdr:cNvPr id="2049" name="Text Box 72">
          <a:extLst>
            <a:ext uri="{FF2B5EF4-FFF2-40B4-BE49-F238E27FC236}">
              <a16:creationId xmlns:a16="http://schemas.microsoft.com/office/drawing/2014/main" id="{AFA88691-7C5C-EB73-2FB8-2D7932E195D4}"/>
            </a:ext>
          </a:extLst>
        </xdr:cNvPr>
        <xdr:cNvSpPr txBox="1">
          <a:spLocks noChangeArrowheads="1"/>
        </xdr:cNvSpPr>
      </xdr:nvSpPr>
      <xdr:spPr bwMode="auto">
        <a:xfrm>
          <a:off x="359664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2050" name="Text Box 73">
          <a:extLst>
            <a:ext uri="{FF2B5EF4-FFF2-40B4-BE49-F238E27FC236}">
              <a16:creationId xmlns:a16="http://schemas.microsoft.com/office/drawing/2014/main" id="{EFD7A95C-A69B-1E2D-0E6D-30404F1ABB52}"/>
            </a:ext>
          </a:extLst>
        </xdr:cNvPr>
        <xdr:cNvSpPr txBox="1">
          <a:spLocks noChangeArrowheads="1"/>
        </xdr:cNvSpPr>
      </xdr:nvSpPr>
      <xdr:spPr bwMode="auto">
        <a:xfrm>
          <a:off x="329184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58069</xdr:colOff>
      <xdr:row>58</xdr:row>
      <xdr:rowOff>0</xdr:rowOff>
    </xdr:from>
    <xdr:to>
      <xdr:col>25</xdr:col>
      <xdr:colOff>2890</xdr:colOff>
      <xdr:row>62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9B53252-5909-AFE4-AD0C-272100540EED}"/>
            </a:ext>
          </a:extLst>
        </xdr:cNvPr>
        <xdr:cNvSpPr txBox="1">
          <a:spLocks noChangeArrowheads="1"/>
        </xdr:cNvSpPr>
      </xdr:nvSpPr>
      <xdr:spPr bwMode="auto">
        <a:xfrm>
          <a:off x="1445172" y="4572000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21</xdr:col>
      <xdr:colOff>58069</xdr:colOff>
      <xdr:row>62</xdr:row>
      <xdr:rowOff>0</xdr:rowOff>
    </xdr:from>
    <xdr:to>
      <xdr:col>25</xdr:col>
      <xdr:colOff>2890</xdr:colOff>
      <xdr:row>66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CB5F7A0-357C-5315-85CE-205BEDAE8D48}"/>
            </a:ext>
          </a:extLst>
        </xdr:cNvPr>
        <xdr:cNvSpPr txBox="1">
          <a:spLocks noChangeArrowheads="1"/>
        </xdr:cNvSpPr>
      </xdr:nvSpPr>
      <xdr:spPr bwMode="auto">
        <a:xfrm>
          <a:off x="1445172" y="4887310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66</xdr:row>
      <xdr:rowOff>0</xdr:rowOff>
    </xdr:from>
    <xdr:to>
      <xdr:col>25</xdr:col>
      <xdr:colOff>2890</xdr:colOff>
      <xdr:row>69</xdr:row>
      <xdr:rowOff>78827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E5135D13-B8BE-046D-5E6D-205ADA7D6036}"/>
            </a:ext>
          </a:extLst>
        </xdr:cNvPr>
        <xdr:cNvSpPr txBox="1">
          <a:spLocks noChangeArrowheads="1"/>
        </xdr:cNvSpPr>
      </xdr:nvSpPr>
      <xdr:spPr bwMode="auto">
        <a:xfrm>
          <a:off x="1445172" y="5202621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70</xdr:row>
      <xdr:rowOff>0</xdr:rowOff>
    </xdr:from>
    <xdr:to>
      <xdr:col>25</xdr:col>
      <xdr:colOff>2890</xdr:colOff>
      <xdr:row>73</xdr:row>
      <xdr:rowOff>78827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6E3F652E-2388-866B-889F-4DD381A21E76}"/>
            </a:ext>
          </a:extLst>
        </xdr:cNvPr>
        <xdr:cNvSpPr txBox="1">
          <a:spLocks noChangeArrowheads="1"/>
        </xdr:cNvSpPr>
      </xdr:nvSpPr>
      <xdr:spPr bwMode="auto">
        <a:xfrm>
          <a:off x="1445172" y="5517931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21</xdr:col>
      <xdr:colOff>58069</xdr:colOff>
      <xdr:row>73</xdr:row>
      <xdr:rowOff>78827</xdr:rowOff>
    </xdr:from>
    <xdr:to>
      <xdr:col>25</xdr:col>
      <xdr:colOff>2890</xdr:colOff>
      <xdr:row>78</xdr:row>
      <xdr:rowOff>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EC37DAF4-4A79-1940-37AB-3934FAC7C8E8}"/>
            </a:ext>
          </a:extLst>
        </xdr:cNvPr>
        <xdr:cNvSpPr txBox="1">
          <a:spLocks noChangeArrowheads="1"/>
        </xdr:cNvSpPr>
      </xdr:nvSpPr>
      <xdr:spPr bwMode="auto">
        <a:xfrm>
          <a:off x="1445172" y="5833241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21</xdr:col>
      <xdr:colOff>58069</xdr:colOff>
      <xdr:row>78</xdr:row>
      <xdr:rowOff>1</xdr:rowOff>
    </xdr:from>
    <xdr:to>
      <xdr:col>25</xdr:col>
      <xdr:colOff>2890</xdr:colOff>
      <xdr:row>82</xdr:row>
      <xdr:rowOff>1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FBC51538-42E6-51DB-A3D7-722BF381614E}"/>
            </a:ext>
          </a:extLst>
        </xdr:cNvPr>
        <xdr:cNvSpPr txBox="1">
          <a:spLocks noChangeArrowheads="1"/>
        </xdr:cNvSpPr>
      </xdr:nvSpPr>
      <xdr:spPr bwMode="auto">
        <a:xfrm>
          <a:off x="1445172" y="6148553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21</xdr:col>
      <xdr:colOff>58069</xdr:colOff>
      <xdr:row>82</xdr:row>
      <xdr:rowOff>0</xdr:rowOff>
    </xdr:from>
    <xdr:to>
      <xdr:col>25</xdr:col>
      <xdr:colOff>2890</xdr:colOff>
      <xdr:row>85</xdr:row>
      <xdr:rowOff>78827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979ED6F9-736E-8951-432B-EC893FC417EA}"/>
            </a:ext>
          </a:extLst>
        </xdr:cNvPr>
        <xdr:cNvSpPr txBox="1">
          <a:spLocks noChangeArrowheads="1"/>
        </xdr:cNvSpPr>
      </xdr:nvSpPr>
      <xdr:spPr bwMode="auto">
        <a:xfrm>
          <a:off x="1445172" y="6463862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21</xdr:col>
      <xdr:colOff>58069</xdr:colOff>
      <xdr:row>85</xdr:row>
      <xdr:rowOff>78827</xdr:rowOff>
    </xdr:from>
    <xdr:to>
      <xdr:col>25</xdr:col>
      <xdr:colOff>2890</xdr:colOff>
      <xdr:row>90</xdr:row>
      <xdr:rowOff>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BB7279A3-D780-B749-77C7-3859C5DD4A23}"/>
            </a:ext>
          </a:extLst>
        </xdr:cNvPr>
        <xdr:cNvSpPr txBox="1">
          <a:spLocks noChangeArrowheads="1"/>
        </xdr:cNvSpPr>
      </xdr:nvSpPr>
      <xdr:spPr bwMode="auto">
        <a:xfrm>
          <a:off x="1445172" y="6779172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29</xdr:col>
      <xdr:colOff>0</xdr:colOff>
      <xdr:row>64</xdr:row>
      <xdr:rowOff>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4A1D4529-BE96-D544-9FD8-5FAE891877A6}"/>
            </a:ext>
          </a:extLst>
        </xdr:cNvPr>
        <xdr:cNvSpPr txBox="1">
          <a:spLocks noChangeArrowheads="1"/>
        </xdr:cNvSpPr>
      </xdr:nvSpPr>
      <xdr:spPr bwMode="auto">
        <a:xfrm>
          <a:off x="1707931" y="4729655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29</xdr:col>
      <xdr:colOff>0</xdr:colOff>
      <xdr:row>72</xdr:row>
      <xdr:rowOff>0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05A9B176-3B56-5530-9B31-7EDCCEB59A4F}"/>
            </a:ext>
          </a:extLst>
        </xdr:cNvPr>
        <xdr:cNvSpPr txBox="1">
          <a:spLocks noChangeArrowheads="1"/>
        </xdr:cNvSpPr>
      </xdr:nvSpPr>
      <xdr:spPr bwMode="auto">
        <a:xfrm>
          <a:off x="1707931" y="5360276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29</xdr:col>
      <xdr:colOff>0</xdr:colOff>
      <xdr:row>79</xdr:row>
      <xdr:rowOff>78827</xdr:rowOff>
    </xdr:to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7D0A9387-E5D0-9F49-102F-27E5845FBFE1}"/>
            </a:ext>
          </a:extLst>
        </xdr:cNvPr>
        <xdr:cNvSpPr txBox="1">
          <a:spLocks noChangeArrowheads="1"/>
        </xdr:cNvSpPr>
      </xdr:nvSpPr>
      <xdr:spPr bwMode="auto">
        <a:xfrm>
          <a:off x="1707931" y="5990897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26</xdr:col>
      <xdr:colOff>0</xdr:colOff>
      <xdr:row>84</xdr:row>
      <xdr:rowOff>0</xdr:rowOff>
    </xdr:from>
    <xdr:to>
      <xdr:col>29</xdr:col>
      <xdr:colOff>0</xdr:colOff>
      <xdr:row>88</xdr:row>
      <xdr:rowOff>0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F6508BF3-06FC-42E7-FE37-A3F3E7F1FA47}"/>
            </a:ext>
          </a:extLst>
        </xdr:cNvPr>
        <xdr:cNvSpPr txBox="1">
          <a:spLocks noChangeArrowheads="1"/>
        </xdr:cNvSpPr>
      </xdr:nvSpPr>
      <xdr:spPr bwMode="auto">
        <a:xfrm>
          <a:off x="1707931" y="6621517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30</xdr:col>
      <xdr:colOff>0</xdr:colOff>
      <xdr:row>64</xdr:row>
      <xdr:rowOff>0</xdr:rowOff>
    </xdr:from>
    <xdr:to>
      <xdr:col>33</xdr:col>
      <xdr:colOff>0</xdr:colOff>
      <xdr:row>67</xdr:row>
      <xdr:rowOff>78827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1AFD4A2C-5B55-F88E-C1D8-89FF25FEA18D}"/>
            </a:ext>
          </a:extLst>
        </xdr:cNvPr>
        <xdr:cNvSpPr txBox="1">
          <a:spLocks noChangeArrowheads="1"/>
        </xdr:cNvSpPr>
      </xdr:nvSpPr>
      <xdr:spPr bwMode="auto">
        <a:xfrm>
          <a:off x="1970690" y="5044966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30</xdr:col>
      <xdr:colOff>0</xdr:colOff>
      <xdr:row>80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B950D930-F1BB-DC19-C926-6AFABCFB8A30}"/>
            </a:ext>
          </a:extLst>
        </xdr:cNvPr>
        <xdr:cNvSpPr txBox="1">
          <a:spLocks noChangeArrowheads="1"/>
        </xdr:cNvSpPr>
      </xdr:nvSpPr>
      <xdr:spPr bwMode="auto">
        <a:xfrm>
          <a:off x="1970690" y="6306207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52</xdr:col>
      <xdr:colOff>0</xdr:colOff>
      <xdr:row>66</xdr:row>
      <xdr:rowOff>1</xdr:rowOff>
    </xdr:from>
    <xdr:to>
      <xdr:col>55</xdr:col>
      <xdr:colOff>0</xdr:colOff>
      <xdr:row>70</xdr:row>
      <xdr:rowOff>1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21AEBA6C-AAC6-EB44-6C35-A17C51122C00}"/>
            </a:ext>
          </a:extLst>
        </xdr:cNvPr>
        <xdr:cNvSpPr txBox="1">
          <a:spLocks noChangeArrowheads="1"/>
        </xdr:cNvSpPr>
      </xdr:nvSpPr>
      <xdr:spPr bwMode="auto">
        <a:xfrm>
          <a:off x="3415862" y="5202622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52</xdr:col>
      <xdr:colOff>0</xdr:colOff>
      <xdr:row>70</xdr:row>
      <xdr:rowOff>0</xdr:rowOff>
    </xdr:from>
    <xdr:to>
      <xdr:col>55</xdr:col>
      <xdr:colOff>0</xdr:colOff>
      <xdr:row>73</xdr:row>
      <xdr:rowOff>78827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AA0ACF77-59FE-CB47-A28A-7E203C78B53A}"/>
            </a:ext>
          </a:extLst>
        </xdr:cNvPr>
        <xdr:cNvSpPr txBox="1">
          <a:spLocks noChangeArrowheads="1"/>
        </xdr:cNvSpPr>
      </xdr:nvSpPr>
      <xdr:spPr bwMode="auto">
        <a:xfrm>
          <a:off x="3415862" y="5517931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52</xdr:col>
      <xdr:colOff>1</xdr:colOff>
      <xdr:row>73</xdr:row>
      <xdr:rowOff>78827</xdr:rowOff>
    </xdr:from>
    <xdr:to>
      <xdr:col>55</xdr:col>
      <xdr:colOff>0</xdr:colOff>
      <xdr:row>78</xdr:row>
      <xdr:rowOff>0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65A2AD73-8C2A-F66A-8883-A509621F45C0}"/>
            </a:ext>
          </a:extLst>
        </xdr:cNvPr>
        <xdr:cNvSpPr txBox="1">
          <a:spLocks noChangeArrowheads="1"/>
        </xdr:cNvSpPr>
      </xdr:nvSpPr>
      <xdr:spPr bwMode="auto">
        <a:xfrm>
          <a:off x="3415863" y="5833241"/>
          <a:ext cx="197068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52</xdr:col>
      <xdr:colOff>0</xdr:colOff>
      <xdr:row>78</xdr:row>
      <xdr:rowOff>0</xdr:rowOff>
    </xdr:from>
    <xdr:to>
      <xdr:col>55</xdr:col>
      <xdr:colOff>0</xdr:colOff>
      <xdr:row>81</xdr:row>
      <xdr:rowOff>78827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1701566F-6248-D2A6-F76E-E4DF56A42ADB}"/>
            </a:ext>
          </a:extLst>
        </xdr:cNvPr>
        <xdr:cNvSpPr txBox="1">
          <a:spLocks noChangeArrowheads="1"/>
        </xdr:cNvSpPr>
      </xdr:nvSpPr>
      <xdr:spPr bwMode="auto">
        <a:xfrm>
          <a:off x="3415862" y="6148552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56</xdr:col>
      <xdr:colOff>0</xdr:colOff>
      <xdr:row>68</xdr:row>
      <xdr:rowOff>1</xdr:rowOff>
    </xdr:from>
    <xdr:to>
      <xdr:col>59</xdr:col>
      <xdr:colOff>0</xdr:colOff>
      <xdr:row>72</xdr:row>
      <xdr:rowOff>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CB217B26-A641-62E0-1E13-0BCC7811E66B}"/>
            </a:ext>
          </a:extLst>
        </xdr:cNvPr>
        <xdr:cNvSpPr txBox="1">
          <a:spLocks noChangeArrowheads="1"/>
        </xdr:cNvSpPr>
      </xdr:nvSpPr>
      <xdr:spPr bwMode="auto">
        <a:xfrm>
          <a:off x="3678621" y="5360277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56</xdr:col>
      <xdr:colOff>0</xdr:colOff>
      <xdr:row>76</xdr:row>
      <xdr:rowOff>1</xdr:rowOff>
    </xdr:from>
    <xdr:to>
      <xdr:col>59</xdr:col>
      <xdr:colOff>0</xdr:colOff>
      <xdr:row>80</xdr:row>
      <xdr:rowOff>1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12505985-DCFF-2B18-740C-C3517BBE22D9}"/>
            </a:ext>
          </a:extLst>
        </xdr:cNvPr>
        <xdr:cNvSpPr txBox="1">
          <a:spLocks noChangeArrowheads="1"/>
        </xdr:cNvSpPr>
      </xdr:nvSpPr>
      <xdr:spPr bwMode="auto">
        <a:xfrm>
          <a:off x="3678621" y="5990898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53</xdr:col>
      <xdr:colOff>0</xdr:colOff>
      <xdr:row>58</xdr:row>
      <xdr:rowOff>0</xdr:rowOff>
    </xdr:from>
    <xdr:to>
      <xdr:col>56</xdr:col>
      <xdr:colOff>0</xdr:colOff>
      <xdr:row>62</xdr:row>
      <xdr:rowOff>0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61D92760-483E-937A-3732-6D7D05C4951E}"/>
            </a:ext>
          </a:extLst>
        </xdr:cNvPr>
        <xdr:cNvSpPr txBox="1">
          <a:spLocks noChangeArrowheads="1"/>
        </xdr:cNvSpPr>
      </xdr:nvSpPr>
      <xdr:spPr bwMode="auto">
        <a:xfrm>
          <a:off x="3481552" y="4572000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48</xdr:col>
      <xdr:colOff>1</xdr:colOff>
      <xdr:row>58</xdr:row>
      <xdr:rowOff>0</xdr:rowOff>
    </xdr:from>
    <xdr:to>
      <xdr:col>50</xdr:col>
      <xdr:colOff>65689</xdr:colOff>
      <xdr:row>62</xdr:row>
      <xdr:rowOff>0</xdr:rowOff>
    </xdr:to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8E3CE608-32CE-0E22-95EA-677BCB6DA5FE}"/>
            </a:ext>
          </a:extLst>
        </xdr:cNvPr>
        <xdr:cNvSpPr txBox="1">
          <a:spLocks noChangeArrowheads="1"/>
        </xdr:cNvSpPr>
      </xdr:nvSpPr>
      <xdr:spPr bwMode="auto">
        <a:xfrm>
          <a:off x="3153104" y="4572000"/>
          <a:ext cx="197068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53</xdr:col>
      <xdr:colOff>0</xdr:colOff>
      <xdr:row>85</xdr:row>
      <xdr:rowOff>78827</xdr:rowOff>
    </xdr:from>
    <xdr:to>
      <xdr:col>56</xdr:col>
      <xdr:colOff>0</xdr:colOff>
      <xdr:row>90</xdr:row>
      <xdr:rowOff>0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FBDB1F0E-62B9-4563-BA85-E663F06A6C2A}"/>
            </a:ext>
          </a:extLst>
        </xdr:cNvPr>
        <xdr:cNvSpPr txBox="1">
          <a:spLocks noChangeArrowheads="1"/>
        </xdr:cNvSpPr>
      </xdr:nvSpPr>
      <xdr:spPr bwMode="auto">
        <a:xfrm>
          <a:off x="3481552" y="6779172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48</xdr:col>
      <xdr:colOff>1</xdr:colOff>
      <xdr:row>85</xdr:row>
      <xdr:rowOff>78827</xdr:rowOff>
    </xdr:from>
    <xdr:to>
      <xdr:col>50</xdr:col>
      <xdr:colOff>65689</xdr:colOff>
      <xdr:row>90</xdr:row>
      <xdr:rowOff>0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74204ED7-82EF-C9ED-0EFE-5A7974E404B7}"/>
            </a:ext>
          </a:extLst>
        </xdr:cNvPr>
        <xdr:cNvSpPr txBox="1">
          <a:spLocks noChangeArrowheads="1"/>
        </xdr:cNvSpPr>
      </xdr:nvSpPr>
      <xdr:spPr bwMode="auto">
        <a:xfrm>
          <a:off x="3153104" y="6779172"/>
          <a:ext cx="197068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162</xdr:col>
      <xdr:colOff>0</xdr:colOff>
      <xdr:row>58</xdr:row>
      <xdr:rowOff>0</xdr:rowOff>
    </xdr:from>
    <xdr:to>
      <xdr:col>165</xdr:col>
      <xdr:colOff>0</xdr:colOff>
      <xdr:row>62</xdr:row>
      <xdr:rowOff>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313691ED-5FB2-9DC9-B454-191052DBC8F5}"/>
            </a:ext>
          </a:extLst>
        </xdr:cNvPr>
        <xdr:cNvSpPr txBox="1">
          <a:spLocks noChangeArrowheads="1"/>
        </xdr:cNvSpPr>
      </xdr:nvSpPr>
      <xdr:spPr bwMode="auto">
        <a:xfrm>
          <a:off x="10641724" y="4572000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162</xdr:col>
      <xdr:colOff>0</xdr:colOff>
      <xdr:row>62</xdr:row>
      <xdr:rowOff>0</xdr:rowOff>
    </xdr:from>
    <xdr:to>
      <xdr:col>165</xdr:col>
      <xdr:colOff>0</xdr:colOff>
      <xdr:row>66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E65FEAC3-DCE4-B1BB-1E57-C3EE2408BF88}"/>
            </a:ext>
          </a:extLst>
        </xdr:cNvPr>
        <xdr:cNvSpPr txBox="1">
          <a:spLocks noChangeArrowheads="1"/>
        </xdr:cNvSpPr>
      </xdr:nvSpPr>
      <xdr:spPr bwMode="auto">
        <a:xfrm>
          <a:off x="10641724" y="4887310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162</xdr:col>
      <xdr:colOff>0</xdr:colOff>
      <xdr:row>73</xdr:row>
      <xdr:rowOff>78827</xdr:rowOff>
    </xdr:from>
    <xdr:to>
      <xdr:col>165</xdr:col>
      <xdr:colOff>0</xdr:colOff>
      <xdr:row>78</xdr:row>
      <xdr:rowOff>0</xdr:rowOff>
    </xdr:to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56C461AF-3AAD-CC64-8C8B-3E8A7AB82B5D}"/>
            </a:ext>
          </a:extLst>
        </xdr:cNvPr>
        <xdr:cNvSpPr txBox="1">
          <a:spLocks noChangeArrowheads="1"/>
        </xdr:cNvSpPr>
      </xdr:nvSpPr>
      <xdr:spPr bwMode="auto">
        <a:xfrm>
          <a:off x="10641724" y="5833241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162</xdr:col>
      <xdr:colOff>1</xdr:colOff>
      <xdr:row>78</xdr:row>
      <xdr:rowOff>0</xdr:rowOff>
    </xdr:from>
    <xdr:to>
      <xdr:col>165</xdr:col>
      <xdr:colOff>0</xdr:colOff>
      <xdr:row>81</xdr:row>
      <xdr:rowOff>78827</xdr:rowOff>
    </xdr:to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3203B9BE-6F61-5DED-6945-D7AFC5CF8740}"/>
            </a:ext>
          </a:extLst>
        </xdr:cNvPr>
        <xdr:cNvSpPr txBox="1">
          <a:spLocks noChangeArrowheads="1"/>
        </xdr:cNvSpPr>
      </xdr:nvSpPr>
      <xdr:spPr bwMode="auto">
        <a:xfrm>
          <a:off x="10641725" y="6148552"/>
          <a:ext cx="197068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166</xdr:col>
      <xdr:colOff>0</xdr:colOff>
      <xdr:row>60</xdr:row>
      <xdr:rowOff>0</xdr:rowOff>
    </xdr:from>
    <xdr:to>
      <xdr:col>169</xdr:col>
      <xdr:colOff>0</xdr:colOff>
      <xdr:row>64</xdr:row>
      <xdr:rowOff>0</xdr:rowOff>
    </xdr:to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39A48CC4-AE23-8F99-44E1-4B65B0D68B63}"/>
            </a:ext>
          </a:extLst>
        </xdr:cNvPr>
        <xdr:cNvSpPr txBox="1">
          <a:spLocks noChangeArrowheads="1"/>
        </xdr:cNvSpPr>
      </xdr:nvSpPr>
      <xdr:spPr bwMode="auto">
        <a:xfrm>
          <a:off x="10904483" y="4729655"/>
          <a:ext cx="197069" cy="31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166</xdr:col>
      <xdr:colOff>0</xdr:colOff>
      <xdr:row>66</xdr:row>
      <xdr:rowOff>0</xdr:rowOff>
    </xdr:from>
    <xdr:to>
      <xdr:col>169</xdr:col>
      <xdr:colOff>0</xdr:colOff>
      <xdr:row>69</xdr:row>
      <xdr:rowOff>78827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C4B01F5F-F80C-B593-A65D-A01DD5B3E0F8}"/>
            </a:ext>
          </a:extLst>
        </xdr:cNvPr>
        <xdr:cNvSpPr txBox="1">
          <a:spLocks noChangeArrowheads="1"/>
        </xdr:cNvSpPr>
      </xdr:nvSpPr>
      <xdr:spPr bwMode="auto">
        <a:xfrm>
          <a:off x="10904483" y="5202621"/>
          <a:ext cx="197069" cy="315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166</xdr:col>
      <xdr:colOff>0</xdr:colOff>
      <xdr:row>70</xdr:row>
      <xdr:rowOff>0</xdr:rowOff>
    </xdr:from>
    <xdr:to>
      <xdr:col>169</xdr:col>
      <xdr:colOff>0</xdr:colOff>
      <xdr:row>73</xdr:row>
      <xdr:rowOff>78827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561D7E9F-8789-BD9F-3800-672EE05FF96F}"/>
            </a:ext>
          </a:extLst>
        </xdr:cNvPr>
        <xdr:cNvSpPr txBox="1">
          <a:spLocks noChangeArrowheads="1"/>
        </xdr:cNvSpPr>
      </xdr:nvSpPr>
      <xdr:spPr bwMode="auto">
        <a:xfrm>
          <a:off x="10904483" y="5517931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166</xdr:col>
      <xdr:colOff>0</xdr:colOff>
      <xdr:row>76</xdr:row>
      <xdr:rowOff>0</xdr:rowOff>
    </xdr:from>
    <xdr:to>
      <xdr:col>169</xdr:col>
      <xdr:colOff>0</xdr:colOff>
      <xdr:row>80</xdr:row>
      <xdr:rowOff>0</xdr:rowOff>
    </xdr:to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002C96D-FE18-C029-90FA-466468EEFD05}"/>
            </a:ext>
          </a:extLst>
        </xdr:cNvPr>
        <xdr:cNvSpPr txBox="1">
          <a:spLocks noChangeArrowheads="1"/>
        </xdr:cNvSpPr>
      </xdr:nvSpPr>
      <xdr:spPr bwMode="auto">
        <a:xfrm>
          <a:off x="10904483" y="5990897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170</xdr:col>
      <xdr:colOff>2627</xdr:colOff>
      <xdr:row>63</xdr:row>
      <xdr:rowOff>0</xdr:rowOff>
    </xdr:from>
    <xdr:to>
      <xdr:col>173</xdr:col>
      <xdr:colOff>152</xdr:colOff>
      <xdr:row>67</xdr:row>
      <xdr:rowOff>0</xdr:rowOff>
    </xdr:to>
    <xdr:sp macro="" textlink="">
      <xdr:nvSpPr>
        <xdr:cNvPr id="40" name="Text Box 23">
          <a:extLst>
            <a:ext uri="{FF2B5EF4-FFF2-40B4-BE49-F238E27FC236}">
              <a16:creationId xmlns:a16="http://schemas.microsoft.com/office/drawing/2014/main" id="{DBB69B73-B028-A38A-6760-5A729D818A81}"/>
            </a:ext>
          </a:extLst>
        </xdr:cNvPr>
        <xdr:cNvSpPr txBox="1">
          <a:spLocks noChangeArrowheads="1"/>
        </xdr:cNvSpPr>
      </xdr:nvSpPr>
      <xdr:spPr bwMode="auto">
        <a:xfrm>
          <a:off x="11167241" y="4966138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170</xdr:col>
      <xdr:colOff>2627</xdr:colOff>
      <xdr:row>73</xdr:row>
      <xdr:rowOff>0</xdr:rowOff>
    </xdr:from>
    <xdr:to>
      <xdr:col>173</xdr:col>
      <xdr:colOff>152</xdr:colOff>
      <xdr:row>77</xdr:row>
      <xdr:rowOff>0</xdr:rowOff>
    </xdr:to>
    <xdr:sp macro="" textlink="">
      <xdr:nvSpPr>
        <xdr:cNvPr id="41" name="Text Box 24">
          <a:extLst>
            <a:ext uri="{FF2B5EF4-FFF2-40B4-BE49-F238E27FC236}">
              <a16:creationId xmlns:a16="http://schemas.microsoft.com/office/drawing/2014/main" id="{79F4B61A-6227-0EFD-9FE3-ACD934EA6234}"/>
            </a:ext>
          </a:extLst>
        </xdr:cNvPr>
        <xdr:cNvSpPr txBox="1">
          <a:spLocks noChangeArrowheads="1"/>
        </xdr:cNvSpPr>
      </xdr:nvSpPr>
      <xdr:spPr bwMode="auto">
        <a:xfrm>
          <a:off x="11167241" y="5754414"/>
          <a:ext cx="197069" cy="31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Line 214">
          <a:extLst>
            <a:ext uri="{FF2B5EF4-FFF2-40B4-BE49-F238E27FC236}">
              <a16:creationId xmlns:a16="http://schemas.microsoft.com/office/drawing/2014/main" id="{329A15F7-3AEC-498B-887C-31C9A42A1555}"/>
            </a:ext>
          </a:extLst>
        </xdr:cNvPr>
        <xdr:cNvSpPr>
          <a:spLocks noChangeShapeType="1"/>
        </xdr:cNvSpPr>
      </xdr:nvSpPr>
      <xdr:spPr bwMode="auto">
        <a:xfrm flipH="1">
          <a:off x="617220" y="2011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3" name="Line 215">
          <a:extLst>
            <a:ext uri="{FF2B5EF4-FFF2-40B4-BE49-F238E27FC236}">
              <a16:creationId xmlns:a16="http://schemas.microsoft.com/office/drawing/2014/main" id="{6CF55C7B-4AAE-4913-9860-764B3B2F43F5}"/>
            </a:ext>
          </a:extLst>
        </xdr:cNvPr>
        <xdr:cNvSpPr>
          <a:spLocks noChangeShapeType="1"/>
        </xdr:cNvSpPr>
      </xdr:nvSpPr>
      <xdr:spPr bwMode="auto">
        <a:xfrm flipH="1">
          <a:off x="1913382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62</xdr:row>
      <xdr:rowOff>0</xdr:rowOff>
    </xdr:from>
    <xdr:to>
      <xdr:col>36</xdr:col>
      <xdr:colOff>0</xdr:colOff>
      <xdr:row>62</xdr:row>
      <xdr:rowOff>0</xdr:rowOff>
    </xdr:to>
    <xdr:sp macro="" textlink="">
      <xdr:nvSpPr>
        <xdr:cNvPr id="4" name="Line 216">
          <a:extLst>
            <a:ext uri="{FF2B5EF4-FFF2-40B4-BE49-F238E27FC236}">
              <a16:creationId xmlns:a16="http://schemas.microsoft.com/office/drawing/2014/main" id="{86C8533F-E532-4D05-ADCC-A5936EAECBD3}"/>
            </a:ext>
          </a:extLst>
        </xdr:cNvPr>
        <xdr:cNvSpPr>
          <a:spLocks noChangeShapeType="1"/>
        </xdr:cNvSpPr>
      </xdr:nvSpPr>
      <xdr:spPr bwMode="auto">
        <a:xfrm flipH="1">
          <a:off x="19133820" y="10393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0</xdr:colOff>
      <xdr:row>58</xdr:row>
      <xdr:rowOff>0</xdr:rowOff>
    </xdr:to>
    <xdr:sp macro="" textlink="">
      <xdr:nvSpPr>
        <xdr:cNvPr id="5" name="Line 217">
          <a:extLst>
            <a:ext uri="{FF2B5EF4-FFF2-40B4-BE49-F238E27FC236}">
              <a16:creationId xmlns:a16="http://schemas.microsoft.com/office/drawing/2014/main" id="{4D5D6915-AB8B-42F2-9173-535C92870948}"/>
            </a:ext>
          </a:extLst>
        </xdr:cNvPr>
        <xdr:cNvSpPr>
          <a:spLocks noChangeShapeType="1"/>
        </xdr:cNvSpPr>
      </xdr:nvSpPr>
      <xdr:spPr bwMode="auto">
        <a:xfrm>
          <a:off x="23454360" y="9723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0</xdr:colOff>
      <xdr:row>124</xdr:row>
      <xdr:rowOff>0</xdr:rowOff>
    </xdr:to>
    <xdr:sp macro="" textlink="">
      <xdr:nvSpPr>
        <xdr:cNvPr id="6" name="Line 218">
          <a:extLst>
            <a:ext uri="{FF2B5EF4-FFF2-40B4-BE49-F238E27FC236}">
              <a16:creationId xmlns:a16="http://schemas.microsoft.com/office/drawing/2014/main" id="{3DEEC0F8-0591-4060-84A5-89A51905CFF7}"/>
            </a:ext>
          </a:extLst>
        </xdr:cNvPr>
        <xdr:cNvSpPr>
          <a:spLocks noChangeShapeType="1"/>
        </xdr:cNvSpPr>
      </xdr:nvSpPr>
      <xdr:spPr bwMode="auto">
        <a:xfrm>
          <a:off x="617220" y="20787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sp macro="" textlink="">
      <xdr:nvSpPr>
        <xdr:cNvPr id="7" name="Line 219">
          <a:extLst>
            <a:ext uri="{FF2B5EF4-FFF2-40B4-BE49-F238E27FC236}">
              <a16:creationId xmlns:a16="http://schemas.microsoft.com/office/drawing/2014/main" id="{EAFCAC6A-AAF3-4A44-8E75-DD1D0BDEDE6F}"/>
            </a:ext>
          </a:extLst>
        </xdr:cNvPr>
        <xdr:cNvSpPr>
          <a:spLocks noChangeShapeType="1"/>
        </xdr:cNvSpPr>
      </xdr:nvSpPr>
      <xdr:spPr bwMode="auto">
        <a:xfrm>
          <a:off x="19133820" y="17769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120</xdr:row>
      <xdr:rowOff>0</xdr:rowOff>
    </xdr:from>
    <xdr:to>
      <xdr:col>36</xdr:col>
      <xdr:colOff>0</xdr:colOff>
      <xdr:row>120</xdr:row>
      <xdr:rowOff>0</xdr:rowOff>
    </xdr:to>
    <xdr:sp macro="" textlink="">
      <xdr:nvSpPr>
        <xdr:cNvPr id="8" name="Line 220">
          <a:extLst>
            <a:ext uri="{FF2B5EF4-FFF2-40B4-BE49-F238E27FC236}">
              <a16:creationId xmlns:a16="http://schemas.microsoft.com/office/drawing/2014/main" id="{4D2EB7DD-1805-48AC-9749-B254391516DF}"/>
            </a:ext>
          </a:extLst>
        </xdr:cNvPr>
        <xdr:cNvSpPr>
          <a:spLocks noChangeShapeType="1"/>
        </xdr:cNvSpPr>
      </xdr:nvSpPr>
      <xdr:spPr bwMode="auto">
        <a:xfrm flipH="1">
          <a:off x="19133820" y="20116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124</xdr:row>
      <xdr:rowOff>0</xdr:rowOff>
    </xdr:from>
    <xdr:to>
      <xdr:col>36</xdr:col>
      <xdr:colOff>0</xdr:colOff>
      <xdr:row>124</xdr:row>
      <xdr:rowOff>0</xdr:rowOff>
    </xdr:to>
    <xdr:sp macro="" textlink="">
      <xdr:nvSpPr>
        <xdr:cNvPr id="9" name="Line 221">
          <a:extLst>
            <a:ext uri="{FF2B5EF4-FFF2-40B4-BE49-F238E27FC236}">
              <a16:creationId xmlns:a16="http://schemas.microsoft.com/office/drawing/2014/main" id="{A6431075-4925-4AF1-9F44-088276F78DCB}"/>
            </a:ext>
          </a:extLst>
        </xdr:cNvPr>
        <xdr:cNvSpPr>
          <a:spLocks noChangeShapeType="1"/>
        </xdr:cNvSpPr>
      </xdr:nvSpPr>
      <xdr:spPr bwMode="auto">
        <a:xfrm flipH="1">
          <a:off x="19133820" y="20787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140</xdr:row>
      <xdr:rowOff>0</xdr:rowOff>
    </xdr:from>
    <xdr:to>
      <xdr:col>36</xdr:col>
      <xdr:colOff>0</xdr:colOff>
      <xdr:row>140</xdr:row>
      <xdr:rowOff>0</xdr:rowOff>
    </xdr:to>
    <xdr:sp macro="" textlink="">
      <xdr:nvSpPr>
        <xdr:cNvPr id="10" name="Line 222">
          <a:extLst>
            <a:ext uri="{FF2B5EF4-FFF2-40B4-BE49-F238E27FC236}">
              <a16:creationId xmlns:a16="http://schemas.microsoft.com/office/drawing/2014/main" id="{4D8E0EBF-617D-406C-8005-F4F62957BAFC}"/>
            </a:ext>
          </a:extLst>
        </xdr:cNvPr>
        <xdr:cNvSpPr>
          <a:spLocks noChangeShapeType="1"/>
        </xdr:cNvSpPr>
      </xdr:nvSpPr>
      <xdr:spPr bwMode="auto">
        <a:xfrm flipH="1">
          <a:off x="19133820" y="23469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sp macro="" textlink="">
      <xdr:nvSpPr>
        <xdr:cNvPr id="11" name="Line 223">
          <a:extLst>
            <a:ext uri="{FF2B5EF4-FFF2-40B4-BE49-F238E27FC236}">
              <a16:creationId xmlns:a16="http://schemas.microsoft.com/office/drawing/2014/main" id="{4D7AF7E5-AAE3-488D-80A2-2EA4EC78B5A9}"/>
            </a:ext>
          </a:extLst>
        </xdr:cNvPr>
        <xdr:cNvSpPr>
          <a:spLocks noChangeShapeType="1"/>
        </xdr:cNvSpPr>
      </xdr:nvSpPr>
      <xdr:spPr bwMode="auto">
        <a:xfrm flipH="1">
          <a:off x="23454360" y="13746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86</xdr:row>
      <xdr:rowOff>0</xdr:rowOff>
    </xdr:from>
    <xdr:to>
      <xdr:col>73</xdr:col>
      <xdr:colOff>0</xdr:colOff>
      <xdr:row>86</xdr:row>
      <xdr:rowOff>0</xdr:rowOff>
    </xdr:to>
    <xdr:sp macro="" textlink="">
      <xdr:nvSpPr>
        <xdr:cNvPr id="12" name="Line 224">
          <a:extLst>
            <a:ext uri="{FF2B5EF4-FFF2-40B4-BE49-F238E27FC236}">
              <a16:creationId xmlns:a16="http://schemas.microsoft.com/office/drawing/2014/main" id="{CE921FB0-FE94-488E-BA66-3F63BD1454AB}"/>
            </a:ext>
          </a:extLst>
        </xdr:cNvPr>
        <xdr:cNvSpPr>
          <a:spLocks noChangeShapeType="1"/>
        </xdr:cNvSpPr>
      </xdr:nvSpPr>
      <xdr:spPr bwMode="auto">
        <a:xfrm flipH="1">
          <a:off x="41970960" y="14417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104</xdr:row>
      <xdr:rowOff>0</xdr:rowOff>
    </xdr:from>
    <xdr:to>
      <xdr:col>73</xdr:col>
      <xdr:colOff>0</xdr:colOff>
      <xdr:row>104</xdr:row>
      <xdr:rowOff>0</xdr:rowOff>
    </xdr:to>
    <xdr:sp macro="" textlink="">
      <xdr:nvSpPr>
        <xdr:cNvPr id="13" name="Line 225">
          <a:extLst>
            <a:ext uri="{FF2B5EF4-FFF2-40B4-BE49-F238E27FC236}">
              <a16:creationId xmlns:a16="http://schemas.microsoft.com/office/drawing/2014/main" id="{CEB7492A-DF9C-4657-B1E4-4C9DC134ADD4}"/>
            </a:ext>
          </a:extLst>
        </xdr:cNvPr>
        <xdr:cNvSpPr>
          <a:spLocks noChangeShapeType="1"/>
        </xdr:cNvSpPr>
      </xdr:nvSpPr>
      <xdr:spPr bwMode="auto">
        <a:xfrm flipH="1">
          <a:off x="41970960" y="17434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140</xdr:row>
      <xdr:rowOff>0</xdr:rowOff>
    </xdr:from>
    <xdr:to>
      <xdr:col>73</xdr:col>
      <xdr:colOff>0</xdr:colOff>
      <xdr:row>140</xdr:row>
      <xdr:rowOff>0</xdr:rowOff>
    </xdr:to>
    <xdr:sp macro="" textlink="">
      <xdr:nvSpPr>
        <xdr:cNvPr id="14" name="Line 226">
          <a:extLst>
            <a:ext uri="{FF2B5EF4-FFF2-40B4-BE49-F238E27FC236}">
              <a16:creationId xmlns:a16="http://schemas.microsoft.com/office/drawing/2014/main" id="{88FA9014-4FCE-413B-8DAF-CFD4D6EC7169}"/>
            </a:ext>
          </a:extLst>
        </xdr:cNvPr>
        <xdr:cNvSpPr>
          <a:spLocks noChangeShapeType="1"/>
        </xdr:cNvSpPr>
      </xdr:nvSpPr>
      <xdr:spPr bwMode="auto">
        <a:xfrm flipH="1">
          <a:off x="41970960" y="23469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15" name="Text Box 227">
          <a:extLst>
            <a:ext uri="{FF2B5EF4-FFF2-40B4-BE49-F238E27FC236}">
              <a16:creationId xmlns:a16="http://schemas.microsoft.com/office/drawing/2014/main" id="{5AD62888-02E5-47A8-8007-C76286A97CE2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16" name="Text Box 229">
          <a:extLst>
            <a:ext uri="{FF2B5EF4-FFF2-40B4-BE49-F238E27FC236}">
              <a16:creationId xmlns:a16="http://schemas.microsoft.com/office/drawing/2014/main" id="{05D36FDF-A4B7-4D55-AD4C-4DDB170CEEEC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7" name="Text Box 230">
          <a:extLst>
            <a:ext uri="{FF2B5EF4-FFF2-40B4-BE49-F238E27FC236}">
              <a16:creationId xmlns:a16="http://schemas.microsoft.com/office/drawing/2014/main" id="{2FCBB0F4-E9AA-4904-A330-4D1E09E18AF1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Text Box 231">
          <a:extLst>
            <a:ext uri="{FF2B5EF4-FFF2-40B4-BE49-F238E27FC236}">
              <a16:creationId xmlns:a16="http://schemas.microsoft.com/office/drawing/2014/main" id="{FAE47FB5-11AA-49C7-A379-EEF82F0E8A10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19" name="Text Box 232">
          <a:extLst>
            <a:ext uri="{FF2B5EF4-FFF2-40B4-BE49-F238E27FC236}">
              <a16:creationId xmlns:a16="http://schemas.microsoft.com/office/drawing/2014/main" id="{CA06A389-A52F-47AE-A107-7DD289EED5E3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20" name="Text Box 233">
          <a:extLst>
            <a:ext uri="{FF2B5EF4-FFF2-40B4-BE49-F238E27FC236}">
              <a16:creationId xmlns:a16="http://schemas.microsoft.com/office/drawing/2014/main" id="{ED8A5C62-D423-4CD7-90F0-DEEB9AFE9379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21" name="Text Box 234">
          <a:extLst>
            <a:ext uri="{FF2B5EF4-FFF2-40B4-BE49-F238E27FC236}">
              <a16:creationId xmlns:a16="http://schemas.microsoft.com/office/drawing/2014/main" id="{35EF9A46-A283-42C5-B2E9-E9F22C5B7FA0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2" name="Text Box 235">
          <a:extLst>
            <a:ext uri="{FF2B5EF4-FFF2-40B4-BE49-F238E27FC236}">
              <a16:creationId xmlns:a16="http://schemas.microsoft.com/office/drawing/2014/main" id="{BFA6D9A4-B8C2-454D-B8DF-C7FA18023DA2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23" name="Text Box 236">
          <a:extLst>
            <a:ext uri="{FF2B5EF4-FFF2-40B4-BE49-F238E27FC236}">
              <a16:creationId xmlns:a16="http://schemas.microsoft.com/office/drawing/2014/main" id="{75388739-F0B9-4DA8-B1B1-0ED41614DA07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4" name="Text Box 237">
          <a:extLst>
            <a:ext uri="{FF2B5EF4-FFF2-40B4-BE49-F238E27FC236}">
              <a16:creationId xmlns:a16="http://schemas.microsoft.com/office/drawing/2014/main" id="{CA8A0CB6-CA65-4212-89D1-43A8FE13C3F1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25" name="Text Box 238">
          <a:extLst>
            <a:ext uri="{FF2B5EF4-FFF2-40B4-BE49-F238E27FC236}">
              <a16:creationId xmlns:a16="http://schemas.microsoft.com/office/drawing/2014/main" id="{55469939-E96D-4ACD-8C99-A0088955D65F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26" name="Text Box 239">
          <a:extLst>
            <a:ext uri="{FF2B5EF4-FFF2-40B4-BE49-F238E27FC236}">
              <a16:creationId xmlns:a16="http://schemas.microsoft.com/office/drawing/2014/main" id="{3A5F9089-0E90-457D-B2BE-37CB582CC6C3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27" name="Text Box 240">
          <a:extLst>
            <a:ext uri="{FF2B5EF4-FFF2-40B4-BE49-F238E27FC236}">
              <a16:creationId xmlns:a16="http://schemas.microsoft.com/office/drawing/2014/main" id="{1B4CA8A4-806C-42C5-9B23-F6DB31916E08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8" name="Text Box 241">
          <a:extLst>
            <a:ext uri="{FF2B5EF4-FFF2-40B4-BE49-F238E27FC236}">
              <a16:creationId xmlns:a16="http://schemas.microsoft.com/office/drawing/2014/main" id="{1B7BAD9F-2BF1-47D1-9874-233CF56017E2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29" name="Text Box 242">
          <a:extLst>
            <a:ext uri="{FF2B5EF4-FFF2-40B4-BE49-F238E27FC236}">
              <a16:creationId xmlns:a16="http://schemas.microsoft.com/office/drawing/2014/main" id="{BCA25C8B-A66A-4D50-A416-FA3ACD6A5E90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30" name="Text Box 243">
          <a:extLst>
            <a:ext uri="{FF2B5EF4-FFF2-40B4-BE49-F238E27FC236}">
              <a16:creationId xmlns:a16="http://schemas.microsoft.com/office/drawing/2014/main" id="{FB7284ED-4D10-4CA3-92B6-5A51FFE7FDB8}"/>
            </a:ext>
          </a:extLst>
        </xdr:cNvPr>
        <xdr:cNvSpPr txBox="1">
          <a:spLocks noChangeArrowheads="1"/>
        </xdr:cNvSpPr>
      </xdr:nvSpPr>
      <xdr:spPr bwMode="auto">
        <a:xfrm>
          <a:off x="1481328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31" name="Text Box 244">
          <a:extLst>
            <a:ext uri="{FF2B5EF4-FFF2-40B4-BE49-F238E27FC236}">
              <a16:creationId xmlns:a16="http://schemas.microsoft.com/office/drawing/2014/main" id="{59C6CAD6-EE42-40C3-99FD-1516C7D6A778}"/>
            </a:ext>
          </a:extLst>
        </xdr:cNvPr>
        <xdr:cNvSpPr txBox="1">
          <a:spLocks noChangeArrowheads="1"/>
        </xdr:cNvSpPr>
      </xdr:nvSpPr>
      <xdr:spPr bwMode="auto">
        <a:xfrm>
          <a:off x="1419606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32" name="Text Box 245">
          <a:extLst>
            <a:ext uri="{FF2B5EF4-FFF2-40B4-BE49-F238E27FC236}">
              <a16:creationId xmlns:a16="http://schemas.microsoft.com/office/drawing/2014/main" id="{6A8EC4D2-F24B-4DDB-8D75-59719F336555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33" name="Text Box 246">
          <a:extLst>
            <a:ext uri="{FF2B5EF4-FFF2-40B4-BE49-F238E27FC236}">
              <a16:creationId xmlns:a16="http://schemas.microsoft.com/office/drawing/2014/main" id="{20C3D2ED-02D5-4080-AAEC-4641686A9003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34" name="Text Box 247">
          <a:extLst>
            <a:ext uri="{FF2B5EF4-FFF2-40B4-BE49-F238E27FC236}">
              <a16:creationId xmlns:a16="http://schemas.microsoft.com/office/drawing/2014/main" id="{0FEC1699-384F-4564-8EB2-A211080A4901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35" name="Text Box 248">
          <a:extLst>
            <a:ext uri="{FF2B5EF4-FFF2-40B4-BE49-F238E27FC236}">
              <a16:creationId xmlns:a16="http://schemas.microsoft.com/office/drawing/2014/main" id="{52A39165-383E-4639-85B3-D983EF5BC6D4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36" name="Text Box 249">
          <a:extLst>
            <a:ext uri="{FF2B5EF4-FFF2-40B4-BE49-F238E27FC236}">
              <a16:creationId xmlns:a16="http://schemas.microsoft.com/office/drawing/2014/main" id="{949222C9-D5BB-472C-B2DE-E80CDD09CC5E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7" name="Text Box 250">
          <a:extLst>
            <a:ext uri="{FF2B5EF4-FFF2-40B4-BE49-F238E27FC236}">
              <a16:creationId xmlns:a16="http://schemas.microsoft.com/office/drawing/2014/main" id="{C265643A-FC55-47DC-9779-B8A2F36F1C39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38" name="Text Box 251">
          <a:extLst>
            <a:ext uri="{FF2B5EF4-FFF2-40B4-BE49-F238E27FC236}">
              <a16:creationId xmlns:a16="http://schemas.microsoft.com/office/drawing/2014/main" id="{551CE450-2D9B-42CD-BD7D-4FBE8F83DD49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39" name="Text Box 252">
          <a:extLst>
            <a:ext uri="{FF2B5EF4-FFF2-40B4-BE49-F238E27FC236}">
              <a16:creationId xmlns:a16="http://schemas.microsoft.com/office/drawing/2014/main" id="{A8E4A952-26EE-402B-B4BC-BEE9DB732629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40" name="Text Box 253">
          <a:extLst>
            <a:ext uri="{FF2B5EF4-FFF2-40B4-BE49-F238E27FC236}">
              <a16:creationId xmlns:a16="http://schemas.microsoft.com/office/drawing/2014/main" id="{49BE8A37-61D0-4A9A-AE72-FCC2529EE998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41" name="Text Box 254">
          <a:extLst>
            <a:ext uri="{FF2B5EF4-FFF2-40B4-BE49-F238E27FC236}">
              <a16:creationId xmlns:a16="http://schemas.microsoft.com/office/drawing/2014/main" id="{3E0C6D95-1524-4205-9999-BF6D36EA67DE}"/>
            </a:ext>
          </a:extLst>
        </xdr:cNvPr>
        <xdr:cNvSpPr txBox="1">
          <a:spLocks noChangeArrowheads="1"/>
        </xdr:cNvSpPr>
      </xdr:nvSpPr>
      <xdr:spPr bwMode="auto">
        <a:xfrm>
          <a:off x="15430500" y="1341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42" name="Text Box 255">
          <a:extLst>
            <a:ext uri="{FF2B5EF4-FFF2-40B4-BE49-F238E27FC236}">
              <a16:creationId xmlns:a16="http://schemas.microsoft.com/office/drawing/2014/main" id="{CA8EA87E-5F2C-4009-A426-2F900BBF8ADC}"/>
            </a:ext>
          </a:extLst>
        </xdr:cNvPr>
        <xdr:cNvSpPr txBox="1">
          <a:spLocks noChangeArrowheads="1"/>
        </xdr:cNvSpPr>
      </xdr:nvSpPr>
      <xdr:spPr bwMode="auto">
        <a:xfrm>
          <a:off x="1481328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49</xdr:col>
      <xdr:colOff>0</xdr:colOff>
      <xdr:row>18</xdr:row>
      <xdr:rowOff>0</xdr:rowOff>
    </xdr:to>
    <xdr:sp macro="" textlink="">
      <xdr:nvSpPr>
        <xdr:cNvPr id="43" name="Text Box 256">
          <a:extLst>
            <a:ext uri="{FF2B5EF4-FFF2-40B4-BE49-F238E27FC236}">
              <a16:creationId xmlns:a16="http://schemas.microsoft.com/office/drawing/2014/main" id="{1E272F57-60CD-4880-80C0-86DC96528E03}"/>
            </a:ext>
          </a:extLst>
        </xdr:cNvPr>
        <xdr:cNvSpPr txBox="1">
          <a:spLocks noChangeArrowheads="1"/>
        </xdr:cNvSpPr>
      </xdr:nvSpPr>
      <xdr:spPr bwMode="auto">
        <a:xfrm>
          <a:off x="2900934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44" name="Text Box 257">
          <a:extLst>
            <a:ext uri="{FF2B5EF4-FFF2-40B4-BE49-F238E27FC236}">
              <a16:creationId xmlns:a16="http://schemas.microsoft.com/office/drawing/2014/main" id="{6848EEA9-47D9-40CB-8C62-8D944DE19A11}"/>
            </a:ext>
          </a:extLst>
        </xdr:cNvPr>
        <xdr:cNvSpPr txBox="1">
          <a:spLocks noChangeArrowheads="1"/>
        </xdr:cNvSpPr>
      </xdr:nvSpPr>
      <xdr:spPr bwMode="auto">
        <a:xfrm>
          <a:off x="290093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28</xdr:row>
      <xdr:rowOff>0</xdr:rowOff>
    </xdr:from>
    <xdr:to>
      <xdr:col>50</xdr:col>
      <xdr:colOff>0</xdr:colOff>
      <xdr:row>30</xdr:row>
      <xdr:rowOff>0</xdr:rowOff>
    </xdr:to>
    <xdr:sp macro="" textlink="">
      <xdr:nvSpPr>
        <xdr:cNvPr id="45" name="Text Box 258">
          <a:extLst>
            <a:ext uri="{FF2B5EF4-FFF2-40B4-BE49-F238E27FC236}">
              <a16:creationId xmlns:a16="http://schemas.microsoft.com/office/drawing/2014/main" id="{78026F40-ADA6-4D32-99AA-6208DF048178}"/>
            </a:ext>
          </a:extLst>
        </xdr:cNvPr>
        <xdr:cNvSpPr txBox="1">
          <a:spLocks noChangeArrowheads="1"/>
        </xdr:cNvSpPr>
      </xdr:nvSpPr>
      <xdr:spPr bwMode="auto">
        <a:xfrm>
          <a:off x="2962656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46" name="Text Box 259">
          <a:extLst>
            <a:ext uri="{FF2B5EF4-FFF2-40B4-BE49-F238E27FC236}">
              <a16:creationId xmlns:a16="http://schemas.microsoft.com/office/drawing/2014/main" id="{070DEF15-8C46-40C7-93A2-00D0C339ECD7}"/>
            </a:ext>
          </a:extLst>
        </xdr:cNvPr>
        <xdr:cNvSpPr txBox="1">
          <a:spLocks noChangeArrowheads="1"/>
        </xdr:cNvSpPr>
      </xdr:nvSpPr>
      <xdr:spPr bwMode="auto">
        <a:xfrm>
          <a:off x="2962656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47" name="Text Box 260">
          <a:extLst>
            <a:ext uri="{FF2B5EF4-FFF2-40B4-BE49-F238E27FC236}">
              <a16:creationId xmlns:a16="http://schemas.microsoft.com/office/drawing/2014/main" id="{C4107532-6B50-4F2C-9B6A-70B5F9D376FE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8</xdr:row>
      <xdr:rowOff>0</xdr:rowOff>
    </xdr:from>
    <xdr:to>
      <xdr:col>49</xdr:col>
      <xdr:colOff>0</xdr:colOff>
      <xdr:row>10</xdr:row>
      <xdr:rowOff>0</xdr:rowOff>
    </xdr:to>
    <xdr:sp macro="" textlink="">
      <xdr:nvSpPr>
        <xdr:cNvPr id="48" name="Text Box 261">
          <a:extLst>
            <a:ext uri="{FF2B5EF4-FFF2-40B4-BE49-F238E27FC236}">
              <a16:creationId xmlns:a16="http://schemas.microsoft.com/office/drawing/2014/main" id="{AD25ACC4-89C7-4DDA-B7B1-3B6FC15E59EF}"/>
            </a:ext>
          </a:extLst>
        </xdr:cNvPr>
        <xdr:cNvSpPr txBox="1">
          <a:spLocks noChangeArrowheads="1"/>
        </xdr:cNvSpPr>
      </xdr:nvSpPr>
      <xdr:spPr bwMode="auto">
        <a:xfrm>
          <a:off x="29009340" y="1341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12</xdr:row>
      <xdr:rowOff>0</xdr:rowOff>
    </xdr:from>
    <xdr:to>
      <xdr:col>50</xdr:col>
      <xdr:colOff>0</xdr:colOff>
      <xdr:row>14</xdr:row>
      <xdr:rowOff>0</xdr:rowOff>
    </xdr:to>
    <xdr:sp macro="" textlink="">
      <xdr:nvSpPr>
        <xdr:cNvPr id="49" name="Text Box 262">
          <a:extLst>
            <a:ext uri="{FF2B5EF4-FFF2-40B4-BE49-F238E27FC236}">
              <a16:creationId xmlns:a16="http://schemas.microsoft.com/office/drawing/2014/main" id="{1CE2C06A-E493-458B-A773-8866B19E14EF}"/>
            </a:ext>
          </a:extLst>
        </xdr:cNvPr>
        <xdr:cNvSpPr txBox="1">
          <a:spLocks noChangeArrowheads="1"/>
        </xdr:cNvSpPr>
      </xdr:nvSpPr>
      <xdr:spPr bwMode="auto">
        <a:xfrm>
          <a:off x="2962656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50" name="Text Box 263">
          <a:extLst>
            <a:ext uri="{FF2B5EF4-FFF2-40B4-BE49-F238E27FC236}">
              <a16:creationId xmlns:a16="http://schemas.microsoft.com/office/drawing/2014/main" id="{EFEBC906-582A-4C0B-B2B4-10CB5C5DDB56}"/>
            </a:ext>
          </a:extLst>
        </xdr:cNvPr>
        <xdr:cNvSpPr txBox="1">
          <a:spLocks noChangeArrowheads="1"/>
        </xdr:cNvSpPr>
      </xdr:nvSpPr>
      <xdr:spPr bwMode="auto">
        <a:xfrm>
          <a:off x="2900934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20</xdr:row>
      <xdr:rowOff>0</xdr:rowOff>
    </xdr:from>
    <xdr:to>
      <xdr:col>51</xdr:col>
      <xdr:colOff>0</xdr:colOff>
      <xdr:row>22</xdr:row>
      <xdr:rowOff>0</xdr:rowOff>
    </xdr:to>
    <xdr:sp macro="" textlink="">
      <xdr:nvSpPr>
        <xdr:cNvPr id="51" name="Text Box 264">
          <a:extLst>
            <a:ext uri="{FF2B5EF4-FFF2-40B4-BE49-F238E27FC236}">
              <a16:creationId xmlns:a16="http://schemas.microsoft.com/office/drawing/2014/main" id="{98C60470-4AFF-4B8F-8FB4-1A433246044A}"/>
            </a:ext>
          </a:extLst>
        </xdr:cNvPr>
        <xdr:cNvSpPr txBox="1">
          <a:spLocks noChangeArrowheads="1"/>
        </xdr:cNvSpPr>
      </xdr:nvSpPr>
      <xdr:spPr bwMode="auto">
        <a:xfrm>
          <a:off x="3024378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52" name="Text Box 265">
          <a:extLst>
            <a:ext uri="{FF2B5EF4-FFF2-40B4-BE49-F238E27FC236}">
              <a16:creationId xmlns:a16="http://schemas.microsoft.com/office/drawing/2014/main" id="{56BFF5F4-4A29-491F-A61A-353E23C6DF51}"/>
            </a:ext>
          </a:extLst>
        </xdr:cNvPr>
        <xdr:cNvSpPr txBox="1">
          <a:spLocks noChangeArrowheads="1"/>
        </xdr:cNvSpPr>
      </xdr:nvSpPr>
      <xdr:spPr bwMode="auto">
        <a:xfrm>
          <a:off x="2900934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53" name="Text Box 266">
          <a:extLst>
            <a:ext uri="{FF2B5EF4-FFF2-40B4-BE49-F238E27FC236}">
              <a16:creationId xmlns:a16="http://schemas.microsoft.com/office/drawing/2014/main" id="{3CAA1DAD-5800-4E48-B91D-C71B42A63275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50</xdr:col>
      <xdr:colOff>0</xdr:colOff>
      <xdr:row>62</xdr:row>
      <xdr:rowOff>0</xdr:rowOff>
    </xdr:to>
    <xdr:sp macro="" textlink="">
      <xdr:nvSpPr>
        <xdr:cNvPr id="54" name="Text Box 267">
          <a:extLst>
            <a:ext uri="{FF2B5EF4-FFF2-40B4-BE49-F238E27FC236}">
              <a16:creationId xmlns:a16="http://schemas.microsoft.com/office/drawing/2014/main" id="{84CFCF6D-0BFD-475C-BDD5-3CDFC3D897E5}"/>
            </a:ext>
          </a:extLst>
        </xdr:cNvPr>
        <xdr:cNvSpPr txBox="1">
          <a:spLocks noChangeArrowheads="1"/>
        </xdr:cNvSpPr>
      </xdr:nvSpPr>
      <xdr:spPr bwMode="auto">
        <a:xfrm>
          <a:off x="2962656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55" name="Text Box 268">
          <a:extLst>
            <a:ext uri="{FF2B5EF4-FFF2-40B4-BE49-F238E27FC236}">
              <a16:creationId xmlns:a16="http://schemas.microsoft.com/office/drawing/2014/main" id="{3A2B0A02-1B6E-41D4-B1C9-76949C1B920C}"/>
            </a:ext>
          </a:extLst>
        </xdr:cNvPr>
        <xdr:cNvSpPr txBox="1">
          <a:spLocks noChangeArrowheads="1"/>
        </xdr:cNvSpPr>
      </xdr:nvSpPr>
      <xdr:spPr bwMode="auto">
        <a:xfrm>
          <a:off x="290093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51</xdr:col>
      <xdr:colOff>0</xdr:colOff>
      <xdr:row>54</xdr:row>
      <xdr:rowOff>0</xdr:rowOff>
    </xdr:to>
    <xdr:sp macro="" textlink="">
      <xdr:nvSpPr>
        <xdr:cNvPr id="56" name="Text Box 269">
          <a:extLst>
            <a:ext uri="{FF2B5EF4-FFF2-40B4-BE49-F238E27FC236}">
              <a16:creationId xmlns:a16="http://schemas.microsoft.com/office/drawing/2014/main" id="{A60A0C4F-099B-4D89-B529-02254CE2DB64}"/>
            </a:ext>
          </a:extLst>
        </xdr:cNvPr>
        <xdr:cNvSpPr txBox="1">
          <a:spLocks noChangeArrowheads="1"/>
        </xdr:cNvSpPr>
      </xdr:nvSpPr>
      <xdr:spPr bwMode="auto">
        <a:xfrm>
          <a:off x="3024378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57" name="Text Box 270">
          <a:extLst>
            <a:ext uri="{FF2B5EF4-FFF2-40B4-BE49-F238E27FC236}">
              <a16:creationId xmlns:a16="http://schemas.microsoft.com/office/drawing/2014/main" id="{B3E7D2C5-3D26-48AC-A2A5-6C79F0906A8E}"/>
            </a:ext>
          </a:extLst>
        </xdr:cNvPr>
        <xdr:cNvSpPr txBox="1">
          <a:spLocks noChangeArrowheads="1"/>
        </xdr:cNvSpPr>
      </xdr:nvSpPr>
      <xdr:spPr bwMode="auto">
        <a:xfrm>
          <a:off x="38267640" y="1341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58" name="Text Box 271">
          <a:extLst>
            <a:ext uri="{FF2B5EF4-FFF2-40B4-BE49-F238E27FC236}">
              <a16:creationId xmlns:a16="http://schemas.microsoft.com/office/drawing/2014/main" id="{BBF18F0E-C040-44AB-9488-3FD26CE13121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59" name="Text Box 272">
          <a:extLst>
            <a:ext uri="{FF2B5EF4-FFF2-40B4-BE49-F238E27FC236}">
              <a16:creationId xmlns:a16="http://schemas.microsoft.com/office/drawing/2014/main" id="{2E8C736D-0C24-4A7C-AA76-7A076C03AD2D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60" name="Text Box 273">
          <a:extLst>
            <a:ext uri="{FF2B5EF4-FFF2-40B4-BE49-F238E27FC236}">
              <a16:creationId xmlns:a16="http://schemas.microsoft.com/office/drawing/2014/main" id="{5E1F9AF0-6409-4C64-9396-8F4194187EA6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61" name="Text Box 274">
          <a:extLst>
            <a:ext uri="{FF2B5EF4-FFF2-40B4-BE49-F238E27FC236}">
              <a16:creationId xmlns:a16="http://schemas.microsoft.com/office/drawing/2014/main" id="{1460E6D7-42E5-43DB-8173-C2CEB55EBD6B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62" name="Text Box 275">
          <a:extLst>
            <a:ext uri="{FF2B5EF4-FFF2-40B4-BE49-F238E27FC236}">
              <a16:creationId xmlns:a16="http://schemas.microsoft.com/office/drawing/2014/main" id="{B8C515E1-7BB9-4844-B3FA-DB9104FA88E6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63" name="Text Box 276">
          <a:extLst>
            <a:ext uri="{FF2B5EF4-FFF2-40B4-BE49-F238E27FC236}">
              <a16:creationId xmlns:a16="http://schemas.microsoft.com/office/drawing/2014/main" id="{E10828ED-E10E-460E-A62F-04C73D0DE9D9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64" name="Text Box 277">
          <a:extLst>
            <a:ext uri="{FF2B5EF4-FFF2-40B4-BE49-F238E27FC236}">
              <a16:creationId xmlns:a16="http://schemas.microsoft.com/office/drawing/2014/main" id="{5B3CC0C2-52F0-4A3F-91EF-2A6FD46B0CE2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65" name="Text Box 278">
          <a:extLst>
            <a:ext uri="{FF2B5EF4-FFF2-40B4-BE49-F238E27FC236}">
              <a16:creationId xmlns:a16="http://schemas.microsoft.com/office/drawing/2014/main" id="{ACE6116C-D6BA-41DF-9805-E1049D498BB4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66" name="Text Box 279">
          <a:extLst>
            <a:ext uri="{FF2B5EF4-FFF2-40B4-BE49-F238E27FC236}">
              <a16:creationId xmlns:a16="http://schemas.microsoft.com/office/drawing/2014/main" id="{E871EA8C-E828-4A8E-8C7D-C38878CD3E67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67" name="Text Box 280">
          <a:extLst>
            <a:ext uri="{FF2B5EF4-FFF2-40B4-BE49-F238E27FC236}">
              <a16:creationId xmlns:a16="http://schemas.microsoft.com/office/drawing/2014/main" id="{1B5AC609-98B9-428E-B72C-3EA5EE26E7B3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68" name="Text Box 281">
          <a:extLst>
            <a:ext uri="{FF2B5EF4-FFF2-40B4-BE49-F238E27FC236}">
              <a16:creationId xmlns:a16="http://schemas.microsoft.com/office/drawing/2014/main" id="{5D73162E-60EC-4285-9D3A-8121FFF9884F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69" name="Text Box 282">
          <a:extLst>
            <a:ext uri="{FF2B5EF4-FFF2-40B4-BE49-F238E27FC236}">
              <a16:creationId xmlns:a16="http://schemas.microsoft.com/office/drawing/2014/main" id="{37DAD6AE-6C56-48BB-B48D-5E2E87565736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70" name="Text Box 283">
          <a:extLst>
            <a:ext uri="{FF2B5EF4-FFF2-40B4-BE49-F238E27FC236}">
              <a16:creationId xmlns:a16="http://schemas.microsoft.com/office/drawing/2014/main" id="{448CD2DB-B6BE-4F44-B9BD-11229868E8BE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90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71" name="Text Box 284">
          <a:extLst>
            <a:ext uri="{FF2B5EF4-FFF2-40B4-BE49-F238E27FC236}">
              <a16:creationId xmlns:a16="http://schemas.microsoft.com/office/drawing/2014/main" id="{01D7B5CA-CDD3-4B11-A4FB-C1DD741C2D31}"/>
            </a:ext>
          </a:extLst>
        </xdr:cNvPr>
        <xdr:cNvSpPr txBox="1">
          <a:spLocks noChangeArrowheads="1"/>
        </xdr:cNvSpPr>
      </xdr:nvSpPr>
      <xdr:spPr bwMode="auto">
        <a:xfrm>
          <a:off x="617220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98</xdr:row>
      <xdr:rowOff>0</xdr:rowOff>
    </xdr:from>
    <xdr:to>
      <xdr:col>12</xdr:col>
      <xdr:colOff>0</xdr:colOff>
      <xdr:row>100</xdr:row>
      <xdr:rowOff>0</xdr:rowOff>
    </xdr:to>
    <xdr:sp macro="" textlink="">
      <xdr:nvSpPr>
        <xdr:cNvPr id="72" name="Text Box 285">
          <a:extLst>
            <a:ext uri="{FF2B5EF4-FFF2-40B4-BE49-F238E27FC236}">
              <a16:creationId xmlns:a16="http://schemas.microsoft.com/office/drawing/2014/main" id="{DED00D11-7498-4E33-9079-B9C1F6D12D0A}"/>
            </a:ext>
          </a:extLst>
        </xdr:cNvPr>
        <xdr:cNvSpPr txBox="1">
          <a:spLocks noChangeArrowheads="1"/>
        </xdr:cNvSpPr>
      </xdr:nvSpPr>
      <xdr:spPr bwMode="auto">
        <a:xfrm>
          <a:off x="617220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102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73" name="Text Box 286">
          <a:extLst>
            <a:ext uri="{FF2B5EF4-FFF2-40B4-BE49-F238E27FC236}">
              <a16:creationId xmlns:a16="http://schemas.microsoft.com/office/drawing/2014/main" id="{C5BB311E-6E0D-4D0B-A3F5-4C969D70CAF2}"/>
            </a:ext>
          </a:extLst>
        </xdr:cNvPr>
        <xdr:cNvSpPr txBox="1">
          <a:spLocks noChangeArrowheads="1"/>
        </xdr:cNvSpPr>
      </xdr:nvSpPr>
      <xdr:spPr bwMode="auto">
        <a:xfrm>
          <a:off x="678942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12</xdr:col>
      <xdr:colOff>0</xdr:colOff>
      <xdr:row>124</xdr:row>
      <xdr:rowOff>0</xdr:rowOff>
    </xdr:to>
    <xdr:sp macro="" textlink="">
      <xdr:nvSpPr>
        <xdr:cNvPr id="74" name="Text Box 287">
          <a:extLst>
            <a:ext uri="{FF2B5EF4-FFF2-40B4-BE49-F238E27FC236}">
              <a16:creationId xmlns:a16="http://schemas.microsoft.com/office/drawing/2014/main" id="{094334A1-A12E-4F37-ADFD-D2F90BA5681B}"/>
            </a:ext>
          </a:extLst>
        </xdr:cNvPr>
        <xdr:cNvSpPr txBox="1">
          <a:spLocks noChangeArrowheads="1"/>
        </xdr:cNvSpPr>
      </xdr:nvSpPr>
      <xdr:spPr bwMode="auto">
        <a:xfrm>
          <a:off x="6172200" y="20452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118</xdr:row>
      <xdr:rowOff>0</xdr:rowOff>
    </xdr:from>
    <xdr:to>
      <xdr:col>13</xdr:col>
      <xdr:colOff>0</xdr:colOff>
      <xdr:row>120</xdr:row>
      <xdr:rowOff>0</xdr:rowOff>
    </xdr:to>
    <xdr:sp macro="" textlink="">
      <xdr:nvSpPr>
        <xdr:cNvPr id="75" name="Text Box 289">
          <a:extLst>
            <a:ext uri="{FF2B5EF4-FFF2-40B4-BE49-F238E27FC236}">
              <a16:creationId xmlns:a16="http://schemas.microsoft.com/office/drawing/2014/main" id="{9E66A3DD-2157-4D2A-89E0-5D3DFB131641}"/>
            </a:ext>
          </a:extLst>
        </xdr:cNvPr>
        <xdr:cNvSpPr txBox="1">
          <a:spLocks noChangeArrowheads="1"/>
        </xdr:cNvSpPr>
      </xdr:nvSpPr>
      <xdr:spPr bwMode="auto">
        <a:xfrm>
          <a:off x="6789420" y="19781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126</xdr:row>
      <xdr:rowOff>0</xdr:rowOff>
    </xdr:from>
    <xdr:to>
      <xdr:col>14</xdr:col>
      <xdr:colOff>0</xdr:colOff>
      <xdr:row>128</xdr:row>
      <xdr:rowOff>0</xdr:rowOff>
    </xdr:to>
    <xdr:sp macro="" textlink="">
      <xdr:nvSpPr>
        <xdr:cNvPr id="76" name="Text Box 290">
          <a:extLst>
            <a:ext uri="{FF2B5EF4-FFF2-40B4-BE49-F238E27FC236}">
              <a16:creationId xmlns:a16="http://schemas.microsoft.com/office/drawing/2014/main" id="{3585475D-E4BE-4535-875B-67434BF0B702}"/>
            </a:ext>
          </a:extLst>
        </xdr:cNvPr>
        <xdr:cNvSpPr txBox="1">
          <a:spLocks noChangeArrowheads="1"/>
        </xdr:cNvSpPr>
      </xdr:nvSpPr>
      <xdr:spPr bwMode="auto">
        <a:xfrm>
          <a:off x="7406640" y="21122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130</xdr:row>
      <xdr:rowOff>0</xdr:rowOff>
    </xdr:from>
    <xdr:to>
      <xdr:col>12</xdr:col>
      <xdr:colOff>0</xdr:colOff>
      <xdr:row>132</xdr:row>
      <xdr:rowOff>0</xdr:rowOff>
    </xdr:to>
    <xdr:sp macro="" textlink="">
      <xdr:nvSpPr>
        <xdr:cNvPr id="77" name="Text Box 291">
          <a:extLst>
            <a:ext uri="{FF2B5EF4-FFF2-40B4-BE49-F238E27FC236}">
              <a16:creationId xmlns:a16="http://schemas.microsoft.com/office/drawing/2014/main" id="{0BD48FDA-2955-466E-A6F4-F44E4EFAFC55}"/>
            </a:ext>
          </a:extLst>
        </xdr:cNvPr>
        <xdr:cNvSpPr txBox="1">
          <a:spLocks noChangeArrowheads="1"/>
        </xdr:cNvSpPr>
      </xdr:nvSpPr>
      <xdr:spPr bwMode="auto">
        <a:xfrm>
          <a:off x="6172200" y="21793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78" name="Text Box 292">
          <a:extLst>
            <a:ext uri="{FF2B5EF4-FFF2-40B4-BE49-F238E27FC236}">
              <a16:creationId xmlns:a16="http://schemas.microsoft.com/office/drawing/2014/main" id="{45361702-B463-4284-A12C-8B5CF584CD5A}"/>
            </a:ext>
          </a:extLst>
        </xdr:cNvPr>
        <xdr:cNvSpPr txBox="1">
          <a:spLocks noChangeArrowheads="1"/>
        </xdr:cNvSpPr>
      </xdr:nvSpPr>
      <xdr:spPr bwMode="auto">
        <a:xfrm>
          <a:off x="61722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79" name="Text Box 293">
          <a:extLst>
            <a:ext uri="{FF2B5EF4-FFF2-40B4-BE49-F238E27FC236}">
              <a16:creationId xmlns:a16="http://schemas.microsoft.com/office/drawing/2014/main" id="{EEF297AE-13F5-44EC-86B9-3BE4134BF5E3}"/>
            </a:ext>
          </a:extLst>
        </xdr:cNvPr>
        <xdr:cNvSpPr txBox="1">
          <a:spLocks noChangeArrowheads="1"/>
        </xdr:cNvSpPr>
      </xdr:nvSpPr>
      <xdr:spPr bwMode="auto">
        <a:xfrm>
          <a:off x="678942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0</xdr:colOff>
      <xdr:row>96</xdr:row>
      <xdr:rowOff>0</xdr:rowOff>
    </xdr:to>
    <xdr:sp macro="" textlink="">
      <xdr:nvSpPr>
        <xdr:cNvPr id="80" name="Text Box 294">
          <a:extLst>
            <a:ext uri="{FF2B5EF4-FFF2-40B4-BE49-F238E27FC236}">
              <a16:creationId xmlns:a16="http://schemas.microsoft.com/office/drawing/2014/main" id="{611DD114-CD13-4ACB-992E-010EAC0DBD61}"/>
            </a:ext>
          </a:extLst>
        </xdr:cNvPr>
        <xdr:cNvSpPr txBox="1">
          <a:spLocks noChangeArrowheads="1"/>
        </xdr:cNvSpPr>
      </xdr:nvSpPr>
      <xdr:spPr bwMode="auto">
        <a:xfrm>
          <a:off x="740664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106</xdr:row>
      <xdr:rowOff>0</xdr:rowOff>
    </xdr:from>
    <xdr:to>
      <xdr:col>12</xdr:col>
      <xdr:colOff>0</xdr:colOff>
      <xdr:row>108</xdr:row>
      <xdr:rowOff>0</xdr:rowOff>
    </xdr:to>
    <xdr:sp macro="" textlink="">
      <xdr:nvSpPr>
        <xdr:cNvPr id="81" name="Text Box 295">
          <a:extLst>
            <a:ext uri="{FF2B5EF4-FFF2-40B4-BE49-F238E27FC236}">
              <a16:creationId xmlns:a16="http://schemas.microsoft.com/office/drawing/2014/main" id="{B22124B4-1556-4C9F-BCAB-2CF47BC9FE66}"/>
            </a:ext>
          </a:extLst>
        </xdr:cNvPr>
        <xdr:cNvSpPr txBox="1">
          <a:spLocks noChangeArrowheads="1"/>
        </xdr:cNvSpPr>
      </xdr:nvSpPr>
      <xdr:spPr bwMode="auto">
        <a:xfrm>
          <a:off x="617220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114</xdr:row>
      <xdr:rowOff>0</xdr:rowOff>
    </xdr:from>
    <xdr:to>
      <xdr:col>12</xdr:col>
      <xdr:colOff>0</xdr:colOff>
      <xdr:row>116</xdr:row>
      <xdr:rowOff>0</xdr:rowOff>
    </xdr:to>
    <xdr:sp macro="" textlink="">
      <xdr:nvSpPr>
        <xdr:cNvPr id="82" name="Text Box 296">
          <a:extLst>
            <a:ext uri="{FF2B5EF4-FFF2-40B4-BE49-F238E27FC236}">
              <a16:creationId xmlns:a16="http://schemas.microsoft.com/office/drawing/2014/main" id="{C5222255-ADD8-4048-AB29-4D23524E1326}"/>
            </a:ext>
          </a:extLst>
        </xdr:cNvPr>
        <xdr:cNvSpPr txBox="1">
          <a:spLocks noChangeArrowheads="1"/>
        </xdr:cNvSpPr>
      </xdr:nvSpPr>
      <xdr:spPr bwMode="auto">
        <a:xfrm>
          <a:off x="617220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138</xdr:row>
      <xdr:rowOff>0</xdr:rowOff>
    </xdr:from>
    <xdr:to>
      <xdr:col>12</xdr:col>
      <xdr:colOff>0</xdr:colOff>
      <xdr:row>140</xdr:row>
      <xdr:rowOff>0</xdr:rowOff>
    </xdr:to>
    <xdr:sp macro="" textlink="">
      <xdr:nvSpPr>
        <xdr:cNvPr id="83" name="Text Box 297">
          <a:extLst>
            <a:ext uri="{FF2B5EF4-FFF2-40B4-BE49-F238E27FC236}">
              <a16:creationId xmlns:a16="http://schemas.microsoft.com/office/drawing/2014/main" id="{3BE7BFFD-8D6A-4399-BB7E-931A492FDF8E}"/>
            </a:ext>
          </a:extLst>
        </xdr:cNvPr>
        <xdr:cNvSpPr txBox="1">
          <a:spLocks noChangeArrowheads="1"/>
        </xdr:cNvSpPr>
      </xdr:nvSpPr>
      <xdr:spPr bwMode="auto">
        <a:xfrm>
          <a:off x="6172200" y="23134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134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84" name="Text Box 298">
          <a:extLst>
            <a:ext uri="{FF2B5EF4-FFF2-40B4-BE49-F238E27FC236}">
              <a16:creationId xmlns:a16="http://schemas.microsoft.com/office/drawing/2014/main" id="{BF031E46-6485-476B-8764-109D5A15FD91}"/>
            </a:ext>
          </a:extLst>
        </xdr:cNvPr>
        <xdr:cNvSpPr txBox="1">
          <a:spLocks noChangeArrowheads="1"/>
        </xdr:cNvSpPr>
      </xdr:nvSpPr>
      <xdr:spPr bwMode="auto">
        <a:xfrm>
          <a:off x="6789420" y="22463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85" name="Text Box 299">
          <a:extLst>
            <a:ext uri="{FF2B5EF4-FFF2-40B4-BE49-F238E27FC236}">
              <a16:creationId xmlns:a16="http://schemas.microsoft.com/office/drawing/2014/main" id="{72C6117C-F6D7-4C41-8248-BB61F632B0E5}"/>
            </a:ext>
          </a:extLst>
        </xdr:cNvPr>
        <xdr:cNvSpPr txBox="1">
          <a:spLocks noChangeArrowheads="1"/>
        </xdr:cNvSpPr>
      </xdr:nvSpPr>
      <xdr:spPr bwMode="auto">
        <a:xfrm>
          <a:off x="1543050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27</xdr:col>
      <xdr:colOff>0</xdr:colOff>
      <xdr:row>84</xdr:row>
      <xdr:rowOff>0</xdr:rowOff>
    </xdr:to>
    <xdr:sp macro="" textlink="">
      <xdr:nvSpPr>
        <xdr:cNvPr id="86" name="Text Box 300">
          <a:extLst>
            <a:ext uri="{FF2B5EF4-FFF2-40B4-BE49-F238E27FC236}">
              <a16:creationId xmlns:a16="http://schemas.microsoft.com/office/drawing/2014/main" id="{CB933D3E-27C8-4EF3-A11B-953D4E6103BA}"/>
            </a:ext>
          </a:extLst>
        </xdr:cNvPr>
        <xdr:cNvSpPr txBox="1">
          <a:spLocks noChangeArrowheads="1"/>
        </xdr:cNvSpPr>
      </xdr:nvSpPr>
      <xdr:spPr bwMode="auto">
        <a:xfrm>
          <a:off x="154305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87" name="Text Box 301">
          <a:extLst>
            <a:ext uri="{FF2B5EF4-FFF2-40B4-BE49-F238E27FC236}">
              <a16:creationId xmlns:a16="http://schemas.microsoft.com/office/drawing/2014/main" id="{9ECB56DF-1E8D-4233-979D-757FD5FDCC28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88" name="Text Box 302">
          <a:extLst>
            <a:ext uri="{FF2B5EF4-FFF2-40B4-BE49-F238E27FC236}">
              <a16:creationId xmlns:a16="http://schemas.microsoft.com/office/drawing/2014/main" id="{6D9E9607-63EF-448C-989B-E065DCA7F827}"/>
            </a:ext>
          </a:extLst>
        </xdr:cNvPr>
        <xdr:cNvSpPr txBox="1">
          <a:spLocks noChangeArrowheads="1"/>
        </xdr:cNvSpPr>
      </xdr:nvSpPr>
      <xdr:spPr bwMode="auto">
        <a:xfrm>
          <a:off x="1543050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26</xdr:col>
      <xdr:colOff>0</xdr:colOff>
      <xdr:row>88</xdr:row>
      <xdr:rowOff>0</xdr:rowOff>
    </xdr:to>
    <xdr:sp macro="" textlink="">
      <xdr:nvSpPr>
        <xdr:cNvPr id="89" name="Text Box 303">
          <a:extLst>
            <a:ext uri="{FF2B5EF4-FFF2-40B4-BE49-F238E27FC236}">
              <a16:creationId xmlns:a16="http://schemas.microsoft.com/office/drawing/2014/main" id="{E4F9B1D5-8ED2-4F5D-AB35-8C34A79F5B81}"/>
            </a:ext>
          </a:extLst>
        </xdr:cNvPr>
        <xdr:cNvSpPr txBox="1">
          <a:spLocks noChangeArrowheads="1"/>
        </xdr:cNvSpPr>
      </xdr:nvSpPr>
      <xdr:spPr bwMode="auto">
        <a:xfrm>
          <a:off x="1481328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90" name="Text Box 304">
          <a:extLst>
            <a:ext uri="{FF2B5EF4-FFF2-40B4-BE49-F238E27FC236}">
              <a16:creationId xmlns:a16="http://schemas.microsoft.com/office/drawing/2014/main" id="{B4BA3DCB-16F6-43B4-B4C6-8799A5B4A69F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91" name="Text Box 305">
          <a:extLst>
            <a:ext uri="{FF2B5EF4-FFF2-40B4-BE49-F238E27FC236}">
              <a16:creationId xmlns:a16="http://schemas.microsoft.com/office/drawing/2014/main" id="{419E1D30-E3BB-4706-B23C-A77A6BDDB417}"/>
            </a:ext>
          </a:extLst>
        </xdr:cNvPr>
        <xdr:cNvSpPr txBox="1">
          <a:spLocks noChangeArrowheads="1"/>
        </xdr:cNvSpPr>
      </xdr:nvSpPr>
      <xdr:spPr bwMode="auto">
        <a:xfrm>
          <a:off x="1543050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114</xdr:row>
      <xdr:rowOff>0</xdr:rowOff>
    </xdr:from>
    <xdr:to>
      <xdr:col>27</xdr:col>
      <xdr:colOff>0</xdr:colOff>
      <xdr:row>116</xdr:row>
      <xdr:rowOff>0</xdr:rowOff>
    </xdr:to>
    <xdr:sp macro="" textlink="">
      <xdr:nvSpPr>
        <xdr:cNvPr id="92" name="Text Box 306">
          <a:extLst>
            <a:ext uri="{FF2B5EF4-FFF2-40B4-BE49-F238E27FC236}">
              <a16:creationId xmlns:a16="http://schemas.microsoft.com/office/drawing/2014/main" id="{6FEC8EC9-13C4-4525-AFE5-5B0661DA2498}"/>
            </a:ext>
          </a:extLst>
        </xdr:cNvPr>
        <xdr:cNvSpPr txBox="1">
          <a:spLocks noChangeArrowheads="1"/>
        </xdr:cNvSpPr>
      </xdr:nvSpPr>
      <xdr:spPr bwMode="auto">
        <a:xfrm>
          <a:off x="1543050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122</xdr:row>
      <xdr:rowOff>0</xdr:rowOff>
    </xdr:from>
    <xdr:to>
      <xdr:col>27</xdr:col>
      <xdr:colOff>0</xdr:colOff>
      <xdr:row>124</xdr:row>
      <xdr:rowOff>0</xdr:rowOff>
    </xdr:to>
    <xdr:sp macro="" textlink="">
      <xdr:nvSpPr>
        <xdr:cNvPr id="93" name="Text Box 307">
          <a:extLst>
            <a:ext uri="{FF2B5EF4-FFF2-40B4-BE49-F238E27FC236}">
              <a16:creationId xmlns:a16="http://schemas.microsoft.com/office/drawing/2014/main" id="{458264EF-FE4B-45A0-898A-5927B00E1F95}"/>
            </a:ext>
          </a:extLst>
        </xdr:cNvPr>
        <xdr:cNvSpPr txBox="1">
          <a:spLocks noChangeArrowheads="1"/>
        </xdr:cNvSpPr>
      </xdr:nvSpPr>
      <xdr:spPr bwMode="auto">
        <a:xfrm>
          <a:off x="15430500" y="20452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130</xdr:row>
      <xdr:rowOff>0</xdr:rowOff>
    </xdr:from>
    <xdr:to>
      <xdr:col>27</xdr:col>
      <xdr:colOff>0</xdr:colOff>
      <xdr:row>132</xdr:row>
      <xdr:rowOff>0</xdr:rowOff>
    </xdr:to>
    <xdr:sp macro="" textlink="">
      <xdr:nvSpPr>
        <xdr:cNvPr id="94" name="Text Box 308">
          <a:extLst>
            <a:ext uri="{FF2B5EF4-FFF2-40B4-BE49-F238E27FC236}">
              <a16:creationId xmlns:a16="http://schemas.microsoft.com/office/drawing/2014/main" id="{089B85E9-3A21-4438-90C1-D94EF5657E0F}"/>
            </a:ext>
          </a:extLst>
        </xdr:cNvPr>
        <xdr:cNvSpPr txBox="1">
          <a:spLocks noChangeArrowheads="1"/>
        </xdr:cNvSpPr>
      </xdr:nvSpPr>
      <xdr:spPr bwMode="auto">
        <a:xfrm>
          <a:off x="15430500" y="21793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26</xdr:col>
      <xdr:colOff>0</xdr:colOff>
      <xdr:row>120</xdr:row>
      <xdr:rowOff>0</xdr:rowOff>
    </xdr:to>
    <xdr:sp macro="" textlink="">
      <xdr:nvSpPr>
        <xdr:cNvPr id="95" name="Text Box 309">
          <a:extLst>
            <a:ext uri="{FF2B5EF4-FFF2-40B4-BE49-F238E27FC236}">
              <a16:creationId xmlns:a16="http://schemas.microsoft.com/office/drawing/2014/main" id="{696FE7F2-11F9-4D5E-B8FF-57C1A9826327}"/>
            </a:ext>
          </a:extLst>
        </xdr:cNvPr>
        <xdr:cNvSpPr txBox="1">
          <a:spLocks noChangeArrowheads="1"/>
        </xdr:cNvSpPr>
      </xdr:nvSpPr>
      <xdr:spPr bwMode="auto">
        <a:xfrm>
          <a:off x="14813280" y="19781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138</xdr:row>
      <xdr:rowOff>0</xdr:rowOff>
    </xdr:from>
    <xdr:to>
      <xdr:col>27</xdr:col>
      <xdr:colOff>0</xdr:colOff>
      <xdr:row>140</xdr:row>
      <xdr:rowOff>0</xdr:rowOff>
    </xdr:to>
    <xdr:sp macro="" textlink="">
      <xdr:nvSpPr>
        <xdr:cNvPr id="96" name="Text Box 310">
          <a:extLst>
            <a:ext uri="{FF2B5EF4-FFF2-40B4-BE49-F238E27FC236}">
              <a16:creationId xmlns:a16="http://schemas.microsoft.com/office/drawing/2014/main" id="{A6165E06-C33F-4A9A-805E-BA9D1D26D2EF}"/>
            </a:ext>
          </a:extLst>
        </xdr:cNvPr>
        <xdr:cNvSpPr txBox="1">
          <a:spLocks noChangeArrowheads="1"/>
        </xdr:cNvSpPr>
      </xdr:nvSpPr>
      <xdr:spPr bwMode="auto">
        <a:xfrm>
          <a:off x="15430500" y="23134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134</xdr:row>
      <xdr:rowOff>0</xdr:rowOff>
    </xdr:from>
    <xdr:to>
      <xdr:col>26</xdr:col>
      <xdr:colOff>0</xdr:colOff>
      <xdr:row>136</xdr:row>
      <xdr:rowOff>0</xdr:rowOff>
    </xdr:to>
    <xdr:sp macro="" textlink="">
      <xdr:nvSpPr>
        <xdr:cNvPr id="97" name="Text Box 311">
          <a:extLst>
            <a:ext uri="{FF2B5EF4-FFF2-40B4-BE49-F238E27FC236}">
              <a16:creationId xmlns:a16="http://schemas.microsoft.com/office/drawing/2014/main" id="{9DB21546-4D9F-4A06-A48D-C0B4A7ECE438}"/>
            </a:ext>
          </a:extLst>
        </xdr:cNvPr>
        <xdr:cNvSpPr txBox="1">
          <a:spLocks noChangeArrowheads="1"/>
        </xdr:cNvSpPr>
      </xdr:nvSpPr>
      <xdr:spPr bwMode="auto">
        <a:xfrm>
          <a:off x="14813280" y="22463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126</xdr:row>
      <xdr:rowOff>0</xdr:rowOff>
    </xdr:from>
    <xdr:to>
      <xdr:col>25</xdr:col>
      <xdr:colOff>0</xdr:colOff>
      <xdr:row>128</xdr:row>
      <xdr:rowOff>0</xdr:rowOff>
    </xdr:to>
    <xdr:sp macro="" textlink="">
      <xdr:nvSpPr>
        <xdr:cNvPr id="98" name="Text Box 312">
          <a:extLst>
            <a:ext uri="{FF2B5EF4-FFF2-40B4-BE49-F238E27FC236}">
              <a16:creationId xmlns:a16="http://schemas.microsoft.com/office/drawing/2014/main" id="{60C883D8-F02F-43D7-B8AA-11A8090222A3}"/>
            </a:ext>
          </a:extLst>
        </xdr:cNvPr>
        <xdr:cNvSpPr txBox="1">
          <a:spLocks noChangeArrowheads="1"/>
        </xdr:cNvSpPr>
      </xdr:nvSpPr>
      <xdr:spPr bwMode="auto">
        <a:xfrm>
          <a:off x="14196060" y="21122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49</xdr:col>
      <xdr:colOff>0</xdr:colOff>
      <xdr:row>92</xdr:row>
      <xdr:rowOff>0</xdr:rowOff>
    </xdr:to>
    <xdr:sp macro="" textlink="">
      <xdr:nvSpPr>
        <xdr:cNvPr id="99" name="Text Box 313">
          <a:extLst>
            <a:ext uri="{FF2B5EF4-FFF2-40B4-BE49-F238E27FC236}">
              <a16:creationId xmlns:a16="http://schemas.microsoft.com/office/drawing/2014/main" id="{FDF63892-E6C6-48D8-B5F2-1BDF7EE08565}"/>
            </a:ext>
          </a:extLst>
        </xdr:cNvPr>
        <xdr:cNvSpPr txBox="1">
          <a:spLocks noChangeArrowheads="1"/>
        </xdr:cNvSpPr>
      </xdr:nvSpPr>
      <xdr:spPr bwMode="auto">
        <a:xfrm>
          <a:off x="2900934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100" name="Text Box 314">
          <a:extLst>
            <a:ext uri="{FF2B5EF4-FFF2-40B4-BE49-F238E27FC236}">
              <a16:creationId xmlns:a16="http://schemas.microsoft.com/office/drawing/2014/main" id="{832F1DB2-3EAF-498E-A291-443D3A59F3B5}"/>
            </a:ext>
          </a:extLst>
        </xdr:cNvPr>
        <xdr:cNvSpPr txBox="1">
          <a:spLocks noChangeArrowheads="1"/>
        </xdr:cNvSpPr>
      </xdr:nvSpPr>
      <xdr:spPr bwMode="auto">
        <a:xfrm>
          <a:off x="2962656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49</xdr:col>
      <xdr:colOff>0</xdr:colOff>
      <xdr:row>100</xdr:row>
      <xdr:rowOff>0</xdr:rowOff>
    </xdr:to>
    <xdr:sp macro="" textlink="">
      <xdr:nvSpPr>
        <xdr:cNvPr id="101" name="Text Box 315">
          <a:extLst>
            <a:ext uri="{FF2B5EF4-FFF2-40B4-BE49-F238E27FC236}">
              <a16:creationId xmlns:a16="http://schemas.microsoft.com/office/drawing/2014/main" id="{907E2F94-5E14-4150-9D9E-32E24990CC3E}"/>
            </a:ext>
          </a:extLst>
        </xdr:cNvPr>
        <xdr:cNvSpPr txBox="1">
          <a:spLocks noChangeArrowheads="1"/>
        </xdr:cNvSpPr>
      </xdr:nvSpPr>
      <xdr:spPr bwMode="auto">
        <a:xfrm>
          <a:off x="2900934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122</xdr:row>
      <xdr:rowOff>0</xdr:rowOff>
    </xdr:from>
    <xdr:to>
      <xdr:col>49</xdr:col>
      <xdr:colOff>0</xdr:colOff>
      <xdr:row>124</xdr:row>
      <xdr:rowOff>0</xdr:rowOff>
    </xdr:to>
    <xdr:sp macro="" textlink="">
      <xdr:nvSpPr>
        <xdr:cNvPr id="102" name="Text Box 316">
          <a:extLst>
            <a:ext uri="{FF2B5EF4-FFF2-40B4-BE49-F238E27FC236}">
              <a16:creationId xmlns:a16="http://schemas.microsoft.com/office/drawing/2014/main" id="{65577502-F201-43FA-9705-5D96A3413371}"/>
            </a:ext>
          </a:extLst>
        </xdr:cNvPr>
        <xdr:cNvSpPr txBox="1">
          <a:spLocks noChangeArrowheads="1"/>
        </xdr:cNvSpPr>
      </xdr:nvSpPr>
      <xdr:spPr bwMode="auto">
        <a:xfrm>
          <a:off x="29009340" y="20452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118</xdr:row>
      <xdr:rowOff>0</xdr:rowOff>
    </xdr:from>
    <xdr:to>
      <xdr:col>50</xdr:col>
      <xdr:colOff>0</xdr:colOff>
      <xdr:row>120</xdr:row>
      <xdr:rowOff>0</xdr:rowOff>
    </xdr:to>
    <xdr:sp macro="" textlink="">
      <xdr:nvSpPr>
        <xdr:cNvPr id="103" name="Text Box 317">
          <a:extLst>
            <a:ext uri="{FF2B5EF4-FFF2-40B4-BE49-F238E27FC236}">
              <a16:creationId xmlns:a16="http://schemas.microsoft.com/office/drawing/2014/main" id="{34E3DEED-66FE-4D39-8B99-0C9FAF27C1DB}"/>
            </a:ext>
          </a:extLst>
        </xdr:cNvPr>
        <xdr:cNvSpPr txBox="1">
          <a:spLocks noChangeArrowheads="1"/>
        </xdr:cNvSpPr>
      </xdr:nvSpPr>
      <xdr:spPr bwMode="auto">
        <a:xfrm>
          <a:off x="29626560" y="19781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126</xdr:row>
      <xdr:rowOff>0</xdr:rowOff>
    </xdr:from>
    <xdr:to>
      <xdr:col>51</xdr:col>
      <xdr:colOff>0</xdr:colOff>
      <xdr:row>128</xdr:row>
      <xdr:rowOff>0</xdr:rowOff>
    </xdr:to>
    <xdr:sp macro="" textlink="">
      <xdr:nvSpPr>
        <xdr:cNvPr id="104" name="Text Box 318">
          <a:extLst>
            <a:ext uri="{FF2B5EF4-FFF2-40B4-BE49-F238E27FC236}">
              <a16:creationId xmlns:a16="http://schemas.microsoft.com/office/drawing/2014/main" id="{4F896088-843F-4C2F-A5FE-3E2A7331338B}"/>
            </a:ext>
          </a:extLst>
        </xdr:cNvPr>
        <xdr:cNvSpPr txBox="1">
          <a:spLocks noChangeArrowheads="1"/>
        </xdr:cNvSpPr>
      </xdr:nvSpPr>
      <xdr:spPr bwMode="auto">
        <a:xfrm>
          <a:off x="30243780" y="21122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130</xdr:row>
      <xdr:rowOff>0</xdr:rowOff>
    </xdr:from>
    <xdr:to>
      <xdr:col>49</xdr:col>
      <xdr:colOff>0</xdr:colOff>
      <xdr:row>132</xdr:row>
      <xdr:rowOff>0</xdr:rowOff>
    </xdr:to>
    <xdr:sp macro="" textlink="">
      <xdr:nvSpPr>
        <xdr:cNvPr id="105" name="Text Box 319">
          <a:extLst>
            <a:ext uri="{FF2B5EF4-FFF2-40B4-BE49-F238E27FC236}">
              <a16:creationId xmlns:a16="http://schemas.microsoft.com/office/drawing/2014/main" id="{A360FAE7-BCDA-4AB4-8259-9457FC3B3EEE}"/>
            </a:ext>
          </a:extLst>
        </xdr:cNvPr>
        <xdr:cNvSpPr txBox="1">
          <a:spLocks noChangeArrowheads="1"/>
        </xdr:cNvSpPr>
      </xdr:nvSpPr>
      <xdr:spPr bwMode="auto">
        <a:xfrm>
          <a:off x="29009340" y="21793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106" name="Text Box 320">
          <a:extLst>
            <a:ext uri="{FF2B5EF4-FFF2-40B4-BE49-F238E27FC236}">
              <a16:creationId xmlns:a16="http://schemas.microsoft.com/office/drawing/2014/main" id="{C36715AD-AC7E-477C-A072-7249BA4FBAD1}"/>
            </a:ext>
          </a:extLst>
        </xdr:cNvPr>
        <xdr:cNvSpPr txBox="1">
          <a:spLocks noChangeArrowheads="1"/>
        </xdr:cNvSpPr>
      </xdr:nvSpPr>
      <xdr:spPr bwMode="auto">
        <a:xfrm>
          <a:off x="2900934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49</xdr:col>
      <xdr:colOff>0</xdr:colOff>
      <xdr:row>84</xdr:row>
      <xdr:rowOff>0</xdr:rowOff>
    </xdr:to>
    <xdr:sp macro="" textlink="">
      <xdr:nvSpPr>
        <xdr:cNvPr id="107" name="Text Box 321">
          <a:extLst>
            <a:ext uri="{FF2B5EF4-FFF2-40B4-BE49-F238E27FC236}">
              <a16:creationId xmlns:a16="http://schemas.microsoft.com/office/drawing/2014/main" id="{08EC58C6-A37A-4E1D-824D-7FC46294B167}"/>
            </a:ext>
          </a:extLst>
        </xdr:cNvPr>
        <xdr:cNvSpPr txBox="1">
          <a:spLocks noChangeArrowheads="1"/>
        </xdr:cNvSpPr>
      </xdr:nvSpPr>
      <xdr:spPr bwMode="auto">
        <a:xfrm>
          <a:off x="290093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108" name="Text Box 322">
          <a:extLst>
            <a:ext uri="{FF2B5EF4-FFF2-40B4-BE49-F238E27FC236}">
              <a16:creationId xmlns:a16="http://schemas.microsoft.com/office/drawing/2014/main" id="{B6B8C9D0-C92E-4B3F-8F40-F6ADA8FA7A7A}"/>
            </a:ext>
          </a:extLst>
        </xdr:cNvPr>
        <xdr:cNvSpPr txBox="1">
          <a:spLocks noChangeArrowheads="1"/>
        </xdr:cNvSpPr>
      </xdr:nvSpPr>
      <xdr:spPr bwMode="auto">
        <a:xfrm>
          <a:off x="2962656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109" name="Text Box 323">
          <a:extLst>
            <a:ext uri="{FF2B5EF4-FFF2-40B4-BE49-F238E27FC236}">
              <a16:creationId xmlns:a16="http://schemas.microsoft.com/office/drawing/2014/main" id="{DD27CED2-7D6F-4985-A27E-1D321DA6A4F6}"/>
            </a:ext>
          </a:extLst>
        </xdr:cNvPr>
        <xdr:cNvSpPr txBox="1">
          <a:spLocks noChangeArrowheads="1"/>
        </xdr:cNvSpPr>
      </xdr:nvSpPr>
      <xdr:spPr bwMode="auto">
        <a:xfrm>
          <a:off x="3024378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138</xdr:row>
      <xdr:rowOff>0</xdr:rowOff>
    </xdr:from>
    <xdr:to>
      <xdr:col>49</xdr:col>
      <xdr:colOff>0</xdr:colOff>
      <xdr:row>140</xdr:row>
      <xdr:rowOff>0</xdr:rowOff>
    </xdr:to>
    <xdr:sp macro="" textlink="">
      <xdr:nvSpPr>
        <xdr:cNvPr id="110" name="Text Box 324">
          <a:extLst>
            <a:ext uri="{FF2B5EF4-FFF2-40B4-BE49-F238E27FC236}">
              <a16:creationId xmlns:a16="http://schemas.microsoft.com/office/drawing/2014/main" id="{CE4D7845-08F8-4FF5-A58F-26E776801A05}"/>
            </a:ext>
          </a:extLst>
        </xdr:cNvPr>
        <xdr:cNvSpPr txBox="1">
          <a:spLocks noChangeArrowheads="1"/>
        </xdr:cNvSpPr>
      </xdr:nvSpPr>
      <xdr:spPr bwMode="auto">
        <a:xfrm>
          <a:off x="29009340" y="23134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134</xdr:row>
      <xdr:rowOff>0</xdr:rowOff>
    </xdr:from>
    <xdr:to>
      <xdr:col>50</xdr:col>
      <xdr:colOff>0</xdr:colOff>
      <xdr:row>136</xdr:row>
      <xdr:rowOff>0</xdr:rowOff>
    </xdr:to>
    <xdr:sp macro="" textlink="">
      <xdr:nvSpPr>
        <xdr:cNvPr id="111" name="Text Box 325">
          <a:extLst>
            <a:ext uri="{FF2B5EF4-FFF2-40B4-BE49-F238E27FC236}">
              <a16:creationId xmlns:a16="http://schemas.microsoft.com/office/drawing/2014/main" id="{ADC0B6FE-6409-429E-B1E4-8F7723CD80AA}"/>
            </a:ext>
          </a:extLst>
        </xdr:cNvPr>
        <xdr:cNvSpPr txBox="1">
          <a:spLocks noChangeArrowheads="1"/>
        </xdr:cNvSpPr>
      </xdr:nvSpPr>
      <xdr:spPr bwMode="auto">
        <a:xfrm>
          <a:off x="29626560" y="22463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112" name="Text Box 326">
          <a:extLst>
            <a:ext uri="{FF2B5EF4-FFF2-40B4-BE49-F238E27FC236}">
              <a16:creationId xmlns:a16="http://schemas.microsoft.com/office/drawing/2014/main" id="{9533D78C-D4A6-478C-8E68-7A3589CDA187}"/>
            </a:ext>
          </a:extLst>
        </xdr:cNvPr>
        <xdr:cNvSpPr txBox="1">
          <a:spLocks noChangeArrowheads="1"/>
        </xdr:cNvSpPr>
      </xdr:nvSpPr>
      <xdr:spPr bwMode="auto">
        <a:xfrm>
          <a:off x="3765042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64</xdr:col>
      <xdr:colOff>0</xdr:colOff>
      <xdr:row>100</xdr:row>
      <xdr:rowOff>0</xdr:rowOff>
    </xdr:to>
    <xdr:sp macro="" textlink="">
      <xdr:nvSpPr>
        <xdr:cNvPr id="113" name="Text Box 327">
          <a:extLst>
            <a:ext uri="{FF2B5EF4-FFF2-40B4-BE49-F238E27FC236}">
              <a16:creationId xmlns:a16="http://schemas.microsoft.com/office/drawing/2014/main" id="{32A4E44D-D2EF-474F-A513-6FBBF84B7E50}"/>
            </a:ext>
          </a:extLst>
        </xdr:cNvPr>
        <xdr:cNvSpPr txBox="1">
          <a:spLocks noChangeArrowheads="1"/>
        </xdr:cNvSpPr>
      </xdr:nvSpPr>
      <xdr:spPr bwMode="auto">
        <a:xfrm>
          <a:off x="3826764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64</xdr:col>
      <xdr:colOff>0</xdr:colOff>
      <xdr:row>84</xdr:row>
      <xdr:rowOff>0</xdr:rowOff>
    </xdr:to>
    <xdr:sp macro="" textlink="">
      <xdr:nvSpPr>
        <xdr:cNvPr id="114" name="Text Box 328">
          <a:extLst>
            <a:ext uri="{FF2B5EF4-FFF2-40B4-BE49-F238E27FC236}">
              <a16:creationId xmlns:a16="http://schemas.microsoft.com/office/drawing/2014/main" id="{D5517F48-A05B-4058-9D4D-AF608D7B3B3D}"/>
            </a:ext>
          </a:extLst>
        </xdr:cNvPr>
        <xdr:cNvSpPr txBox="1">
          <a:spLocks noChangeArrowheads="1"/>
        </xdr:cNvSpPr>
      </xdr:nvSpPr>
      <xdr:spPr bwMode="auto">
        <a:xfrm>
          <a:off x="382676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115" name="Text Box 329">
          <a:extLst>
            <a:ext uri="{FF2B5EF4-FFF2-40B4-BE49-F238E27FC236}">
              <a16:creationId xmlns:a16="http://schemas.microsoft.com/office/drawing/2014/main" id="{012A46EA-3FE6-4C2C-9C7A-C9C6E3F17F32}"/>
            </a:ext>
          </a:extLst>
        </xdr:cNvPr>
        <xdr:cNvSpPr txBox="1">
          <a:spLocks noChangeArrowheads="1"/>
        </xdr:cNvSpPr>
      </xdr:nvSpPr>
      <xdr:spPr bwMode="auto">
        <a:xfrm>
          <a:off x="3765042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62</xdr:col>
      <xdr:colOff>0</xdr:colOff>
      <xdr:row>96</xdr:row>
      <xdr:rowOff>0</xdr:rowOff>
    </xdr:to>
    <xdr:sp macro="" textlink="">
      <xdr:nvSpPr>
        <xdr:cNvPr id="116" name="Text Box 330">
          <a:extLst>
            <a:ext uri="{FF2B5EF4-FFF2-40B4-BE49-F238E27FC236}">
              <a16:creationId xmlns:a16="http://schemas.microsoft.com/office/drawing/2014/main" id="{3A9E72C5-96B5-43F3-928A-61DF40028CA1}"/>
            </a:ext>
          </a:extLst>
        </xdr:cNvPr>
        <xdr:cNvSpPr txBox="1">
          <a:spLocks noChangeArrowheads="1"/>
        </xdr:cNvSpPr>
      </xdr:nvSpPr>
      <xdr:spPr bwMode="auto">
        <a:xfrm>
          <a:off x="37033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90</xdr:row>
      <xdr:rowOff>0</xdr:rowOff>
    </xdr:from>
    <xdr:to>
      <xdr:col>64</xdr:col>
      <xdr:colOff>0</xdr:colOff>
      <xdr:row>92</xdr:row>
      <xdr:rowOff>0</xdr:rowOff>
    </xdr:to>
    <xdr:sp macro="" textlink="">
      <xdr:nvSpPr>
        <xdr:cNvPr id="117" name="Text Box 331">
          <a:extLst>
            <a:ext uri="{FF2B5EF4-FFF2-40B4-BE49-F238E27FC236}">
              <a16:creationId xmlns:a16="http://schemas.microsoft.com/office/drawing/2014/main" id="{F6277872-5F18-43AC-8437-35B51D6D66B6}"/>
            </a:ext>
          </a:extLst>
        </xdr:cNvPr>
        <xdr:cNvSpPr txBox="1">
          <a:spLocks noChangeArrowheads="1"/>
        </xdr:cNvSpPr>
      </xdr:nvSpPr>
      <xdr:spPr bwMode="auto">
        <a:xfrm>
          <a:off x="3826764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106</xdr:row>
      <xdr:rowOff>0</xdr:rowOff>
    </xdr:from>
    <xdr:to>
      <xdr:col>64</xdr:col>
      <xdr:colOff>0</xdr:colOff>
      <xdr:row>108</xdr:row>
      <xdr:rowOff>0</xdr:rowOff>
    </xdr:to>
    <xdr:sp macro="" textlink="">
      <xdr:nvSpPr>
        <xdr:cNvPr id="118" name="Text Box 332">
          <a:extLst>
            <a:ext uri="{FF2B5EF4-FFF2-40B4-BE49-F238E27FC236}">
              <a16:creationId xmlns:a16="http://schemas.microsoft.com/office/drawing/2014/main" id="{C50C101C-46E6-45DE-B02F-325DB778E7C4}"/>
            </a:ext>
          </a:extLst>
        </xdr:cNvPr>
        <xdr:cNvSpPr txBox="1">
          <a:spLocks noChangeArrowheads="1"/>
        </xdr:cNvSpPr>
      </xdr:nvSpPr>
      <xdr:spPr bwMode="auto">
        <a:xfrm>
          <a:off x="3826764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114</xdr:row>
      <xdr:rowOff>0</xdr:rowOff>
    </xdr:from>
    <xdr:to>
      <xdr:col>64</xdr:col>
      <xdr:colOff>0</xdr:colOff>
      <xdr:row>116</xdr:row>
      <xdr:rowOff>0</xdr:rowOff>
    </xdr:to>
    <xdr:sp macro="" textlink="">
      <xdr:nvSpPr>
        <xdr:cNvPr id="119" name="Text Box 333">
          <a:extLst>
            <a:ext uri="{FF2B5EF4-FFF2-40B4-BE49-F238E27FC236}">
              <a16:creationId xmlns:a16="http://schemas.microsoft.com/office/drawing/2014/main" id="{9C96750F-6BE5-4AF3-B6AB-43036A5D7FBF}"/>
            </a:ext>
          </a:extLst>
        </xdr:cNvPr>
        <xdr:cNvSpPr txBox="1">
          <a:spLocks noChangeArrowheads="1"/>
        </xdr:cNvSpPr>
      </xdr:nvSpPr>
      <xdr:spPr bwMode="auto">
        <a:xfrm>
          <a:off x="3826764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122</xdr:row>
      <xdr:rowOff>0</xdr:rowOff>
    </xdr:from>
    <xdr:to>
      <xdr:col>64</xdr:col>
      <xdr:colOff>0</xdr:colOff>
      <xdr:row>124</xdr:row>
      <xdr:rowOff>0</xdr:rowOff>
    </xdr:to>
    <xdr:sp macro="" textlink="">
      <xdr:nvSpPr>
        <xdr:cNvPr id="120" name="Text Box 334">
          <a:extLst>
            <a:ext uri="{FF2B5EF4-FFF2-40B4-BE49-F238E27FC236}">
              <a16:creationId xmlns:a16="http://schemas.microsoft.com/office/drawing/2014/main" id="{4B08F530-49F7-46FF-842D-4DE2709DA31A}"/>
            </a:ext>
          </a:extLst>
        </xdr:cNvPr>
        <xdr:cNvSpPr txBox="1">
          <a:spLocks noChangeArrowheads="1"/>
        </xdr:cNvSpPr>
      </xdr:nvSpPr>
      <xdr:spPr bwMode="auto">
        <a:xfrm>
          <a:off x="38267640" y="20452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138</xdr:row>
      <xdr:rowOff>0</xdr:rowOff>
    </xdr:from>
    <xdr:to>
      <xdr:col>64</xdr:col>
      <xdr:colOff>0</xdr:colOff>
      <xdr:row>140</xdr:row>
      <xdr:rowOff>0</xdr:rowOff>
    </xdr:to>
    <xdr:sp macro="" textlink="">
      <xdr:nvSpPr>
        <xdr:cNvPr id="121" name="Text Box 335">
          <a:extLst>
            <a:ext uri="{FF2B5EF4-FFF2-40B4-BE49-F238E27FC236}">
              <a16:creationId xmlns:a16="http://schemas.microsoft.com/office/drawing/2014/main" id="{9EDBA248-428E-4ED0-9926-01D06A7213C7}"/>
            </a:ext>
          </a:extLst>
        </xdr:cNvPr>
        <xdr:cNvSpPr txBox="1">
          <a:spLocks noChangeArrowheads="1"/>
        </xdr:cNvSpPr>
      </xdr:nvSpPr>
      <xdr:spPr bwMode="auto">
        <a:xfrm>
          <a:off x="38267640" y="23134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130</xdr:row>
      <xdr:rowOff>0</xdr:rowOff>
    </xdr:from>
    <xdr:to>
      <xdr:col>64</xdr:col>
      <xdr:colOff>0</xdr:colOff>
      <xdr:row>132</xdr:row>
      <xdr:rowOff>0</xdr:rowOff>
    </xdr:to>
    <xdr:sp macro="" textlink="">
      <xdr:nvSpPr>
        <xdr:cNvPr id="122" name="Text Box 336">
          <a:extLst>
            <a:ext uri="{FF2B5EF4-FFF2-40B4-BE49-F238E27FC236}">
              <a16:creationId xmlns:a16="http://schemas.microsoft.com/office/drawing/2014/main" id="{A0F22B1C-F3CF-46BC-919E-B2E2A34B60D2}"/>
            </a:ext>
          </a:extLst>
        </xdr:cNvPr>
        <xdr:cNvSpPr txBox="1">
          <a:spLocks noChangeArrowheads="1"/>
        </xdr:cNvSpPr>
      </xdr:nvSpPr>
      <xdr:spPr bwMode="auto">
        <a:xfrm>
          <a:off x="38267640" y="21793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134</xdr:row>
      <xdr:rowOff>0</xdr:rowOff>
    </xdr:from>
    <xdr:to>
      <xdr:col>63</xdr:col>
      <xdr:colOff>0</xdr:colOff>
      <xdr:row>136</xdr:row>
      <xdr:rowOff>0</xdr:rowOff>
    </xdr:to>
    <xdr:sp macro="" textlink="">
      <xdr:nvSpPr>
        <xdr:cNvPr id="123" name="Text Box 337">
          <a:extLst>
            <a:ext uri="{FF2B5EF4-FFF2-40B4-BE49-F238E27FC236}">
              <a16:creationId xmlns:a16="http://schemas.microsoft.com/office/drawing/2014/main" id="{82A4F98A-290C-4D45-A8E7-EA3C15A96E7F}"/>
            </a:ext>
          </a:extLst>
        </xdr:cNvPr>
        <xdr:cNvSpPr txBox="1">
          <a:spLocks noChangeArrowheads="1"/>
        </xdr:cNvSpPr>
      </xdr:nvSpPr>
      <xdr:spPr bwMode="auto">
        <a:xfrm>
          <a:off x="37650420" y="22463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63</xdr:col>
      <xdr:colOff>0</xdr:colOff>
      <xdr:row>120</xdr:row>
      <xdr:rowOff>0</xdr:rowOff>
    </xdr:to>
    <xdr:sp macro="" textlink="">
      <xdr:nvSpPr>
        <xdr:cNvPr id="124" name="Text Box 338">
          <a:extLst>
            <a:ext uri="{FF2B5EF4-FFF2-40B4-BE49-F238E27FC236}">
              <a16:creationId xmlns:a16="http://schemas.microsoft.com/office/drawing/2014/main" id="{17A21AD8-F3A8-446C-8767-33BED73E70BF}"/>
            </a:ext>
          </a:extLst>
        </xdr:cNvPr>
        <xdr:cNvSpPr txBox="1">
          <a:spLocks noChangeArrowheads="1"/>
        </xdr:cNvSpPr>
      </xdr:nvSpPr>
      <xdr:spPr bwMode="auto">
        <a:xfrm>
          <a:off x="37650420" y="19781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126</xdr:row>
      <xdr:rowOff>0</xdr:rowOff>
    </xdr:from>
    <xdr:to>
      <xdr:col>62</xdr:col>
      <xdr:colOff>0</xdr:colOff>
      <xdr:row>128</xdr:row>
      <xdr:rowOff>0</xdr:rowOff>
    </xdr:to>
    <xdr:sp macro="" textlink="">
      <xdr:nvSpPr>
        <xdr:cNvPr id="125" name="Text Box 339">
          <a:extLst>
            <a:ext uri="{FF2B5EF4-FFF2-40B4-BE49-F238E27FC236}">
              <a16:creationId xmlns:a16="http://schemas.microsoft.com/office/drawing/2014/main" id="{C40CE175-BAA4-4641-828D-9EF13AED71BE}"/>
            </a:ext>
          </a:extLst>
        </xdr:cNvPr>
        <xdr:cNvSpPr txBox="1">
          <a:spLocks noChangeArrowheads="1"/>
        </xdr:cNvSpPr>
      </xdr:nvSpPr>
      <xdr:spPr bwMode="auto">
        <a:xfrm>
          <a:off x="37033200" y="21122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114</xdr:row>
      <xdr:rowOff>0</xdr:rowOff>
    </xdr:from>
    <xdr:to>
      <xdr:col>49</xdr:col>
      <xdr:colOff>0</xdr:colOff>
      <xdr:row>116</xdr:row>
      <xdr:rowOff>0</xdr:rowOff>
    </xdr:to>
    <xdr:sp macro="" textlink="">
      <xdr:nvSpPr>
        <xdr:cNvPr id="126" name="Text Box 340">
          <a:extLst>
            <a:ext uri="{FF2B5EF4-FFF2-40B4-BE49-F238E27FC236}">
              <a16:creationId xmlns:a16="http://schemas.microsoft.com/office/drawing/2014/main" id="{CC3A14E3-D215-4925-B5C3-E7CB92858312}"/>
            </a:ext>
          </a:extLst>
        </xdr:cNvPr>
        <xdr:cNvSpPr txBox="1">
          <a:spLocks noChangeArrowheads="1"/>
        </xdr:cNvSpPr>
      </xdr:nvSpPr>
      <xdr:spPr bwMode="auto">
        <a:xfrm>
          <a:off x="2900934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2" name="Line 53">
          <a:extLst>
            <a:ext uri="{FF2B5EF4-FFF2-40B4-BE49-F238E27FC236}">
              <a16:creationId xmlns:a16="http://schemas.microsoft.com/office/drawing/2014/main" id="{7ABBFB29-86B2-4984-ABD1-5A4383038D66}"/>
            </a:ext>
          </a:extLst>
        </xdr:cNvPr>
        <xdr:cNvSpPr>
          <a:spLocks noChangeShapeType="1"/>
        </xdr:cNvSpPr>
      </xdr:nvSpPr>
      <xdr:spPr bwMode="auto">
        <a:xfrm flipH="1">
          <a:off x="617220" y="1653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3" name="Line 54">
          <a:extLst>
            <a:ext uri="{FF2B5EF4-FFF2-40B4-BE49-F238E27FC236}">
              <a16:creationId xmlns:a16="http://schemas.microsoft.com/office/drawing/2014/main" id="{AE703B06-306B-42A4-B202-79A0252E8E92}"/>
            </a:ext>
          </a:extLst>
        </xdr:cNvPr>
        <xdr:cNvSpPr>
          <a:spLocks noChangeShapeType="1"/>
        </xdr:cNvSpPr>
      </xdr:nvSpPr>
      <xdr:spPr bwMode="auto">
        <a:xfrm flipH="1">
          <a:off x="617220" y="6225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sp macro="" textlink="">
      <xdr:nvSpPr>
        <xdr:cNvPr id="4" name="Line 55">
          <a:extLst>
            <a:ext uri="{FF2B5EF4-FFF2-40B4-BE49-F238E27FC236}">
              <a16:creationId xmlns:a16="http://schemas.microsoft.com/office/drawing/2014/main" id="{D37BCAF9-3B2E-44AE-A8AE-B9F8BB824CEA}"/>
            </a:ext>
          </a:extLst>
        </xdr:cNvPr>
        <xdr:cNvSpPr>
          <a:spLocks noChangeShapeType="1"/>
        </xdr:cNvSpPr>
      </xdr:nvSpPr>
      <xdr:spPr bwMode="auto">
        <a:xfrm flipH="1">
          <a:off x="617220" y="101879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0</xdr:colOff>
      <xdr:row>58</xdr:row>
      <xdr:rowOff>0</xdr:rowOff>
    </xdr:to>
    <xdr:sp macro="" textlink="">
      <xdr:nvSpPr>
        <xdr:cNvPr id="5" name="Line 56">
          <a:extLst>
            <a:ext uri="{FF2B5EF4-FFF2-40B4-BE49-F238E27FC236}">
              <a16:creationId xmlns:a16="http://schemas.microsoft.com/office/drawing/2014/main" id="{8F901BE4-C639-4513-94AF-96AF73AD4003}"/>
            </a:ext>
          </a:extLst>
        </xdr:cNvPr>
        <xdr:cNvSpPr>
          <a:spLocks noChangeShapeType="1"/>
        </xdr:cNvSpPr>
      </xdr:nvSpPr>
      <xdr:spPr bwMode="auto">
        <a:xfrm flipH="1">
          <a:off x="23454360" y="9273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sp macro="" textlink="">
      <xdr:nvSpPr>
        <xdr:cNvPr id="6" name="Line 57">
          <a:extLst>
            <a:ext uri="{FF2B5EF4-FFF2-40B4-BE49-F238E27FC236}">
              <a16:creationId xmlns:a16="http://schemas.microsoft.com/office/drawing/2014/main" id="{CB5F5FF0-A21F-4389-B5CA-11AD7285B541}"/>
            </a:ext>
          </a:extLst>
        </xdr:cNvPr>
        <xdr:cNvSpPr>
          <a:spLocks noChangeShapeType="1"/>
        </xdr:cNvSpPr>
      </xdr:nvSpPr>
      <xdr:spPr bwMode="auto">
        <a:xfrm flipH="1">
          <a:off x="23454360" y="95783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sp macro="" textlink="">
      <xdr:nvSpPr>
        <xdr:cNvPr id="7" name="Line 58">
          <a:extLst>
            <a:ext uri="{FF2B5EF4-FFF2-40B4-BE49-F238E27FC236}">
              <a16:creationId xmlns:a16="http://schemas.microsoft.com/office/drawing/2014/main" id="{E340E65C-0871-42AD-AB05-25EB1CA4CA80}"/>
            </a:ext>
          </a:extLst>
        </xdr:cNvPr>
        <xdr:cNvSpPr>
          <a:spLocks noChangeShapeType="1"/>
        </xdr:cNvSpPr>
      </xdr:nvSpPr>
      <xdr:spPr bwMode="auto">
        <a:xfrm flipH="1">
          <a:off x="23454360" y="80543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68</xdr:row>
      <xdr:rowOff>0</xdr:rowOff>
    </xdr:from>
    <xdr:to>
      <xdr:col>44</xdr:col>
      <xdr:colOff>0</xdr:colOff>
      <xdr:row>68</xdr:row>
      <xdr:rowOff>0</xdr:rowOff>
    </xdr:to>
    <xdr:sp macro="" textlink="">
      <xdr:nvSpPr>
        <xdr:cNvPr id="8" name="Line 59">
          <a:extLst>
            <a:ext uri="{FF2B5EF4-FFF2-40B4-BE49-F238E27FC236}">
              <a16:creationId xmlns:a16="http://schemas.microsoft.com/office/drawing/2014/main" id="{56346E47-79F3-4844-A894-BE04D606DFAC}"/>
            </a:ext>
          </a:extLst>
        </xdr:cNvPr>
        <xdr:cNvSpPr>
          <a:spLocks noChangeShapeType="1"/>
        </xdr:cNvSpPr>
      </xdr:nvSpPr>
      <xdr:spPr bwMode="auto">
        <a:xfrm flipH="1">
          <a:off x="23454360" y="10797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28</xdr:row>
      <xdr:rowOff>0</xdr:rowOff>
    </xdr:from>
    <xdr:to>
      <xdr:col>44</xdr:col>
      <xdr:colOff>0</xdr:colOff>
      <xdr:row>28</xdr:row>
      <xdr:rowOff>0</xdr:rowOff>
    </xdr:to>
    <xdr:sp macro="" textlink="">
      <xdr:nvSpPr>
        <xdr:cNvPr id="9" name="Line 60">
          <a:extLst>
            <a:ext uri="{FF2B5EF4-FFF2-40B4-BE49-F238E27FC236}">
              <a16:creationId xmlns:a16="http://schemas.microsoft.com/office/drawing/2014/main" id="{5309DABC-F3A1-4D84-9249-754DAF086F11}"/>
            </a:ext>
          </a:extLst>
        </xdr:cNvPr>
        <xdr:cNvSpPr>
          <a:spLocks noChangeShapeType="1"/>
        </xdr:cNvSpPr>
      </xdr:nvSpPr>
      <xdr:spPr bwMode="auto">
        <a:xfrm flipH="1">
          <a:off x="23454360" y="4701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10" name="Line 61">
          <a:extLst>
            <a:ext uri="{FF2B5EF4-FFF2-40B4-BE49-F238E27FC236}">
              <a16:creationId xmlns:a16="http://schemas.microsoft.com/office/drawing/2014/main" id="{F38EEF3A-A9F1-44CF-9825-E175C47B2066}"/>
            </a:ext>
          </a:extLst>
        </xdr:cNvPr>
        <xdr:cNvSpPr>
          <a:spLocks noChangeShapeType="1"/>
        </xdr:cNvSpPr>
      </xdr:nvSpPr>
      <xdr:spPr bwMode="auto">
        <a:xfrm flipH="1">
          <a:off x="19133820" y="53111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38100</xdr:colOff>
      <xdr:row>6</xdr:row>
      <xdr:rowOff>0</xdr:rowOff>
    </xdr:from>
    <xdr:to>
      <xdr:col>73</xdr:col>
      <xdr:colOff>38100</xdr:colOff>
      <xdr:row>6</xdr:row>
      <xdr:rowOff>0</xdr:rowOff>
    </xdr:to>
    <xdr:sp macro="" textlink="">
      <xdr:nvSpPr>
        <xdr:cNvPr id="11" name="Line 62">
          <a:extLst>
            <a:ext uri="{FF2B5EF4-FFF2-40B4-BE49-F238E27FC236}">
              <a16:creationId xmlns:a16="http://schemas.microsoft.com/office/drawing/2014/main" id="{30222819-23E9-4522-B050-496C6CD6C5B2}"/>
            </a:ext>
          </a:extLst>
        </xdr:cNvPr>
        <xdr:cNvSpPr>
          <a:spLocks noChangeShapeType="1"/>
        </xdr:cNvSpPr>
      </xdr:nvSpPr>
      <xdr:spPr bwMode="auto">
        <a:xfrm flipH="1">
          <a:off x="42009060" y="13487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40</xdr:row>
      <xdr:rowOff>0</xdr:rowOff>
    </xdr:from>
    <xdr:to>
      <xdr:col>73</xdr:col>
      <xdr:colOff>0</xdr:colOff>
      <xdr:row>40</xdr:row>
      <xdr:rowOff>0</xdr:rowOff>
    </xdr:to>
    <xdr:sp macro="" textlink="">
      <xdr:nvSpPr>
        <xdr:cNvPr id="12" name="Line 63">
          <a:extLst>
            <a:ext uri="{FF2B5EF4-FFF2-40B4-BE49-F238E27FC236}">
              <a16:creationId xmlns:a16="http://schemas.microsoft.com/office/drawing/2014/main" id="{788468AB-463C-4680-83D7-D51917701AA6}"/>
            </a:ext>
          </a:extLst>
        </xdr:cNvPr>
        <xdr:cNvSpPr>
          <a:spLocks noChangeShapeType="1"/>
        </xdr:cNvSpPr>
      </xdr:nvSpPr>
      <xdr:spPr bwMode="auto">
        <a:xfrm flipH="1">
          <a:off x="41970960" y="65303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50</xdr:row>
      <xdr:rowOff>0</xdr:rowOff>
    </xdr:from>
    <xdr:to>
      <xdr:col>73</xdr:col>
      <xdr:colOff>0</xdr:colOff>
      <xdr:row>50</xdr:row>
      <xdr:rowOff>0</xdr:rowOff>
    </xdr:to>
    <xdr:sp macro="" textlink="">
      <xdr:nvSpPr>
        <xdr:cNvPr id="13" name="Line 64">
          <a:extLst>
            <a:ext uri="{FF2B5EF4-FFF2-40B4-BE49-F238E27FC236}">
              <a16:creationId xmlns:a16="http://schemas.microsoft.com/office/drawing/2014/main" id="{0487A6A8-C796-4B43-9DBD-9258F150A147}"/>
            </a:ext>
          </a:extLst>
        </xdr:cNvPr>
        <xdr:cNvSpPr>
          <a:spLocks noChangeShapeType="1"/>
        </xdr:cNvSpPr>
      </xdr:nvSpPr>
      <xdr:spPr bwMode="auto">
        <a:xfrm flipH="1">
          <a:off x="41970960" y="80543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72</xdr:row>
      <xdr:rowOff>0</xdr:rowOff>
    </xdr:from>
    <xdr:to>
      <xdr:col>40</xdr:col>
      <xdr:colOff>0</xdr:colOff>
      <xdr:row>74</xdr:row>
      <xdr:rowOff>0</xdr:rowOff>
    </xdr:to>
    <xdr:sp macro="" textlink="">
      <xdr:nvSpPr>
        <xdr:cNvPr id="14" name="Text Box 65">
          <a:extLst>
            <a:ext uri="{FF2B5EF4-FFF2-40B4-BE49-F238E27FC236}">
              <a16:creationId xmlns:a16="http://schemas.microsoft.com/office/drawing/2014/main" id="{FB0AB741-6073-4FD7-BDAE-E6F1889C64AB}"/>
            </a:ext>
          </a:extLst>
        </xdr:cNvPr>
        <xdr:cNvSpPr txBox="1">
          <a:spLocks noChangeArrowheads="1"/>
        </xdr:cNvSpPr>
      </xdr:nvSpPr>
      <xdr:spPr bwMode="auto">
        <a:xfrm>
          <a:off x="21602700" y="11407140"/>
          <a:ext cx="3086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68</xdr:row>
      <xdr:rowOff>0</xdr:rowOff>
    </xdr:from>
    <xdr:to>
      <xdr:col>36</xdr:col>
      <xdr:colOff>0</xdr:colOff>
      <xdr:row>68</xdr:row>
      <xdr:rowOff>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7B9E6B7C-A265-4E87-A1EC-8CD37E66A3AE}"/>
            </a:ext>
          </a:extLst>
        </xdr:cNvPr>
        <xdr:cNvSpPr>
          <a:spLocks noChangeShapeType="1"/>
        </xdr:cNvSpPr>
      </xdr:nvSpPr>
      <xdr:spPr bwMode="auto">
        <a:xfrm>
          <a:off x="19133820" y="11399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37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0104E6D3-8686-4EA0-8260-5A9C106EAFDF}"/>
            </a:ext>
          </a:extLst>
        </xdr:cNvPr>
        <xdr:cNvSpPr txBox="1">
          <a:spLocks noChangeArrowheads="1"/>
        </xdr:cNvSpPr>
      </xdr:nvSpPr>
      <xdr:spPr bwMode="auto">
        <a:xfrm>
          <a:off x="8023860" y="6202680"/>
          <a:ext cx="67894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2-3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30</xdr:row>
      <xdr:rowOff>0</xdr:rowOff>
    </xdr:from>
    <xdr:to>
      <xdr:col>36</xdr:col>
      <xdr:colOff>0</xdr:colOff>
      <xdr:row>30</xdr:row>
      <xdr:rowOff>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2BB33AA9-A09E-4FB2-BE46-00F859235570}"/>
            </a:ext>
          </a:extLst>
        </xdr:cNvPr>
        <xdr:cNvSpPr>
          <a:spLocks noChangeShapeType="1"/>
        </xdr:cNvSpPr>
      </xdr:nvSpPr>
      <xdr:spPr bwMode="auto">
        <a:xfrm>
          <a:off x="19133820" y="5029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F6520AC4-93BF-4297-A843-D4056ED9B476}"/>
            </a:ext>
          </a:extLst>
        </xdr:cNvPr>
        <xdr:cNvSpPr txBox="1">
          <a:spLocks noChangeArrowheads="1"/>
        </xdr:cNvSpPr>
      </xdr:nvSpPr>
      <xdr:spPr bwMode="auto">
        <a:xfrm>
          <a:off x="7406640" y="3520440"/>
          <a:ext cx="8023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2" name="Line 127">
          <a:extLst>
            <a:ext uri="{FF2B5EF4-FFF2-40B4-BE49-F238E27FC236}">
              <a16:creationId xmlns:a16="http://schemas.microsoft.com/office/drawing/2014/main" id="{074800C7-9137-4CCB-99A4-6CD23727F4D1}"/>
            </a:ext>
          </a:extLst>
        </xdr:cNvPr>
        <xdr:cNvSpPr>
          <a:spLocks noChangeShapeType="1"/>
        </xdr:cNvSpPr>
      </xdr:nvSpPr>
      <xdr:spPr bwMode="auto">
        <a:xfrm>
          <a:off x="61722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13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3" name="Text Box 128">
          <a:extLst>
            <a:ext uri="{FF2B5EF4-FFF2-40B4-BE49-F238E27FC236}">
              <a16:creationId xmlns:a16="http://schemas.microsoft.com/office/drawing/2014/main" id="{26C4D6D9-ECD3-4541-9572-317133316DED}"/>
            </a:ext>
          </a:extLst>
        </xdr:cNvPr>
        <xdr:cNvSpPr txBox="1">
          <a:spLocks noChangeArrowheads="1"/>
        </xdr:cNvSpPr>
      </xdr:nvSpPr>
      <xdr:spPr bwMode="auto">
        <a:xfrm>
          <a:off x="6789420" y="217932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3-0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4" name="Text Box 129">
          <a:extLst>
            <a:ext uri="{FF2B5EF4-FFF2-40B4-BE49-F238E27FC236}">
              <a16:creationId xmlns:a16="http://schemas.microsoft.com/office/drawing/2014/main" id="{4AA5E5B8-2A04-419C-A48A-8700B7F8014C}"/>
            </a:ext>
          </a:extLst>
        </xdr:cNvPr>
        <xdr:cNvSpPr txBox="1">
          <a:spLocks noChangeArrowheads="1"/>
        </xdr:cNvSpPr>
      </xdr:nvSpPr>
      <xdr:spPr bwMode="auto">
        <a:xfrm>
          <a:off x="6789420" y="469392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0-3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5" name="Text Box 130">
          <a:extLst>
            <a:ext uri="{FF2B5EF4-FFF2-40B4-BE49-F238E27FC236}">
              <a16:creationId xmlns:a16="http://schemas.microsoft.com/office/drawing/2014/main" id="{5785A460-54DD-4147-B17A-5A3C3C1F715E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2-3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6" name="Text Box 131">
          <a:extLst>
            <a:ext uri="{FF2B5EF4-FFF2-40B4-BE49-F238E27FC236}">
              <a16:creationId xmlns:a16="http://schemas.microsoft.com/office/drawing/2014/main" id="{D0BE2A7C-A50F-438B-B899-0C8012D299D6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9258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481DE687-CB26-4607-B4DB-050B38EEAADC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" name="Text Box 128">
          <a:extLst>
            <a:ext uri="{FF2B5EF4-FFF2-40B4-BE49-F238E27FC236}">
              <a16:creationId xmlns:a16="http://schemas.microsoft.com/office/drawing/2014/main" id="{19466253-9899-40B0-852E-78E50A6A8E74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4" name="Text Box 129">
          <a:extLst>
            <a:ext uri="{FF2B5EF4-FFF2-40B4-BE49-F238E27FC236}">
              <a16:creationId xmlns:a16="http://schemas.microsoft.com/office/drawing/2014/main" id="{F4B8AD62-B74D-42BF-93AB-176B8FF05EE6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5" name="Text Box 130">
          <a:extLst>
            <a:ext uri="{FF2B5EF4-FFF2-40B4-BE49-F238E27FC236}">
              <a16:creationId xmlns:a16="http://schemas.microsoft.com/office/drawing/2014/main" id="{ABC59068-1B94-49FA-897E-F57D0FE88A18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13</xdr:col>
      <xdr:colOff>0</xdr:colOff>
      <xdr:row>49</xdr:row>
      <xdr:rowOff>0</xdr:rowOff>
    </xdr:to>
    <xdr:sp macro="" textlink="">
      <xdr:nvSpPr>
        <xdr:cNvPr id="6" name="Text Box 131">
          <a:extLst>
            <a:ext uri="{FF2B5EF4-FFF2-40B4-BE49-F238E27FC236}">
              <a16:creationId xmlns:a16="http://schemas.microsoft.com/office/drawing/2014/main" id="{59FD180D-986F-4815-A13D-C1E082B9AAAE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7" name="Text Box 132">
          <a:extLst>
            <a:ext uri="{FF2B5EF4-FFF2-40B4-BE49-F238E27FC236}">
              <a16:creationId xmlns:a16="http://schemas.microsoft.com/office/drawing/2014/main" id="{C069050B-5CBF-4178-A73F-ED765233402F}"/>
            </a:ext>
          </a:extLst>
        </xdr:cNvPr>
        <xdr:cNvSpPr txBox="1">
          <a:spLocks noChangeArrowheads="1"/>
        </xdr:cNvSpPr>
      </xdr:nvSpPr>
      <xdr:spPr bwMode="auto">
        <a:xfrm>
          <a:off x="6789420" y="9555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75</xdr:row>
      <xdr:rowOff>0</xdr:rowOff>
    </xdr:from>
    <xdr:to>
      <xdr:col>13</xdr:col>
      <xdr:colOff>0</xdr:colOff>
      <xdr:row>77</xdr:row>
      <xdr:rowOff>0</xdr:rowOff>
    </xdr:to>
    <xdr:sp macro="" textlink="">
      <xdr:nvSpPr>
        <xdr:cNvPr id="8" name="Text Box 133">
          <a:extLst>
            <a:ext uri="{FF2B5EF4-FFF2-40B4-BE49-F238E27FC236}">
              <a16:creationId xmlns:a16="http://schemas.microsoft.com/office/drawing/2014/main" id="{E821B97D-EFEA-4ACF-A169-CA1067B2E566}"/>
            </a:ext>
          </a:extLst>
        </xdr:cNvPr>
        <xdr:cNvSpPr txBox="1">
          <a:spLocks noChangeArrowheads="1"/>
        </xdr:cNvSpPr>
      </xdr:nvSpPr>
      <xdr:spPr bwMode="auto">
        <a:xfrm>
          <a:off x="6789420" y="12573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9" name="Text Box 134">
          <a:extLst>
            <a:ext uri="{FF2B5EF4-FFF2-40B4-BE49-F238E27FC236}">
              <a16:creationId xmlns:a16="http://schemas.microsoft.com/office/drawing/2014/main" id="{26EB406F-DF03-444B-82F9-6306A7437EAD}"/>
            </a:ext>
          </a:extLst>
        </xdr:cNvPr>
        <xdr:cNvSpPr txBox="1">
          <a:spLocks noChangeArrowheads="1"/>
        </xdr:cNvSpPr>
      </xdr:nvSpPr>
      <xdr:spPr bwMode="auto">
        <a:xfrm>
          <a:off x="678942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10" name="Text Box 135">
          <a:extLst>
            <a:ext uri="{FF2B5EF4-FFF2-40B4-BE49-F238E27FC236}">
              <a16:creationId xmlns:a16="http://schemas.microsoft.com/office/drawing/2014/main" id="{BF3B2804-3FFF-41B8-96FD-0F7D1E9E06FC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1" name="Text Box 136">
          <a:extLst>
            <a:ext uri="{FF2B5EF4-FFF2-40B4-BE49-F238E27FC236}">
              <a16:creationId xmlns:a16="http://schemas.microsoft.com/office/drawing/2014/main" id="{B91A56E1-2B13-4D39-AEDC-FF058116F376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12" name="Text Box 137">
          <a:extLst>
            <a:ext uri="{FF2B5EF4-FFF2-40B4-BE49-F238E27FC236}">
              <a16:creationId xmlns:a16="http://schemas.microsoft.com/office/drawing/2014/main" id="{BA5E3611-4B31-4C2E-A6B9-D7EEE6D30029}"/>
            </a:ext>
          </a:extLst>
        </xdr:cNvPr>
        <xdr:cNvSpPr txBox="1">
          <a:spLocks noChangeArrowheads="1"/>
        </xdr:cNvSpPr>
      </xdr:nvSpPr>
      <xdr:spPr bwMode="auto">
        <a:xfrm>
          <a:off x="14813280" y="6202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27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13" name="Text Box 138">
          <a:extLst>
            <a:ext uri="{FF2B5EF4-FFF2-40B4-BE49-F238E27FC236}">
              <a16:creationId xmlns:a16="http://schemas.microsoft.com/office/drawing/2014/main" id="{E6C318ED-8D7B-4D28-8E7D-631C2678E8A1}"/>
            </a:ext>
          </a:extLst>
        </xdr:cNvPr>
        <xdr:cNvSpPr txBox="1">
          <a:spLocks noChangeArrowheads="1"/>
        </xdr:cNvSpPr>
      </xdr:nvSpPr>
      <xdr:spPr bwMode="auto">
        <a:xfrm>
          <a:off x="14813280" y="4526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47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14" name="Text Box 139">
          <a:extLst>
            <a:ext uri="{FF2B5EF4-FFF2-40B4-BE49-F238E27FC236}">
              <a16:creationId xmlns:a16="http://schemas.microsoft.com/office/drawing/2014/main" id="{80A15E3E-5CC9-45A5-9F15-E5102F5AB7E2}"/>
            </a:ext>
          </a:extLst>
        </xdr:cNvPr>
        <xdr:cNvSpPr txBox="1">
          <a:spLocks noChangeArrowheads="1"/>
        </xdr:cNvSpPr>
      </xdr:nvSpPr>
      <xdr:spPr bwMode="auto">
        <a:xfrm>
          <a:off x="14813280" y="7879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57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15" name="Text Box 140">
          <a:extLst>
            <a:ext uri="{FF2B5EF4-FFF2-40B4-BE49-F238E27FC236}">
              <a16:creationId xmlns:a16="http://schemas.microsoft.com/office/drawing/2014/main" id="{160E71D5-AB93-49A4-8380-B878A9BD3716}"/>
            </a:ext>
          </a:extLst>
        </xdr:cNvPr>
        <xdr:cNvSpPr txBox="1">
          <a:spLocks noChangeArrowheads="1"/>
        </xdr:cNvSpPr>
      </xdr:nvSpPr>
      <xdr:spPr bwMode="auto">
        <a:xfrm>
          <a:off x="14813280" y="9555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16" name="Text Box 141">
          <a:extLst>
            <a:ext uri="{FF2B5EF4-FFF2-40B4-BE49-F238E27FC236}">
              <a16:creationId xmlns:a16="http://schemas.microsoft.com/office/drawing/2014/main" id="{A954655B-677B-49BC-95CF-2997F8F3369D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75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17" name="Text Box 142">
          <a:extLst>
            <a:ext uri="{FF2B5EF4-FFF2-40B4-BE49-F238E27FC236}">
              <a16:creationId xmlns:a16="http://schemas.microsoft.com/office/drawing/2014/main" id="{81EC5B3E-48B5-48CA-8C2A-5A84DA9CA9A3}"/>
            </a:ext>
          </a:extLst>
        </xdr:cNvPr>
        <xdr:cNvSpPr txBox="1">
          <a:spLocks noChangeArrowheads="1"/>
        </xdr:cNvSpPr>
      </xdr:nvSpPr>
      <xdr:spPr bwMode="auto">
        <a:xfrm>
          <a:off x="14813280" y="12573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18" name="Text Box 143">
          <a:extLst>
            <a:ext uri="{FF2B5EF4-FFF2-40B4-BE49-F238E27FC236}">
              <a16:creationId xmlns:a16="http://schemas.microsoft.com/office/drawing/2014/main" id="{7F4F3EA9-7283-4226-AC6A-E6BF27105B18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19" name="Text Box 144">
          <a:extLst>
            <a:ext uri="{FF2B5EF4-FFF2-40B4-BE49-F238E27FC236}">
              <a16:creationId xmlns:a16="http://schemas.microsoft.com/office/drawing/2014/main" id="{A9666A8D-187F-4F66-9386-820915A77555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0</xdr:colOff>
      <xdr:row>72</xdr:row>
      <xdr:rowOff>0</xdr:rowOff>
    </xdr:to>
    <xdr:sp macro="" textlink="">
      <xdr:nvSpPr>
        <xdr:cNvPr id="20" name="Text Box 145">
          <a:extLst>
            <a:ext uri="{FF2B5EF4-FFF2-40B4-BE49-F238E27FC236}">
              <a16:creationId xmlns:a16="http://schemas.microsoft.com/office/drawing/2014/main" id="{B8EAAAE4-87F0-436F-837D-21BE15AE2F70}"/>
            </a:ext>
          </a:extLst>
        </xdr:cNvPr>
        <xdr:cNvSpPr txBox="1">
          <a:spLocks noChangeArrowheads="1"/>
        </xdr:cNvSpPr>
      </xdr:nvSpPr>
      <xdr:spPr bwMode="auto">
        <a:xfrm>
          <a:off x="740664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0</xdr:colOff>
      <xdr:row>54</xdr:row>
      <xdr:rowOff>0</xdr:rowOff>
    </xdr:to>
    <xdr:sp macro="" textlink="">
      <xdr:nvSpPr>
        <xdr:cNvPr id="21" name="Text Box 146">
          <a:extLst>
            <a:ext uri="{FF2B5EF4-FFF2-40B4-BE49-F238E27FC236}">
              <a16:creationId xmlns:a16="http://schemas.microsoft.com/office/drawing/2014/main" id="{77053DC2-D593-4BCA-BD93-0142BB38A1B6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2" name="Text Box 147">
          <a:extLst>
            <a:ext uri="{FF2B5EF4-FFF2-40B4-BE49-F238E27FC236}">
              <a16:creationId xmlns:a16="http://schemas.microsoft.com/office/drawing/2014/main" id="{B89CFA3C-1C02-4C87-8537-D292CE13B6AA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23" name="Text Box 148">
          <a:extLst>
            <a:ext uri="{FF2B5EF4-FFF2-40B4-BE49-F238E27FC236}">
              <a16:creationId xmlns:a16="http://schemas.microsoft.com/office/drawing/2014/main" id="{946F4134-2BBC-4197-B19D-36310BDA0376}"/>
            </a:ext>
          </a:extLst>
        </xdr:cNvPr>
        <xdr:cNvSpPr txBox="1">
          <a:spLocks noChangeArrowheads="1"/>
        </xdr:cNvSpPr>
      </xdr:nvSpPr>
      <xdr:spPr bwMode="auto">
        <a:xfrm>
          <a:off x="1419606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24" name="Text Box 149">
          <a:extLst>
            <a:ext uri="{FF2B5EF4-FFF2-40B4-BE49-F238E27FC236}">
              <a16:creationId xmlns:a16="http://schemas.microsoft.com/office/drawing/2014/main" id="{68D9BB35-3DB2-4C10-8EC6-A4920691FC13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25" name="Text Box 150">
          <a:extLst>
            <a:ext uri="{FF2B5EF4-FFF2-40B4-BE49-F238E27FC236}">
              <a16:creationId xmlns:a16="http://schemas.microsoft.com/office/drawing/2014/main" id="{0185FF2C-4E64-43AA-BEE4-1A20FC89AEFA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15</xdr:col>
      <xdr:colOff>0</xdr:colOff>
      <xdr:row>64</xdr:row>
      <xdr:rowOff>0</xdr:rowOff>
    </xdr:to>
    <xdr:sp macro="" textlink="">
      <xdr:nvSpPr>
        <xdr:cNvPr id="26" name="Text Box 151">
          <a:extLst>
            <a:ext uri="{FF2B5EF4-FFF2-40B4-BE49-F238E27FC236}">
              <a16:creationId xmlns:a16="http://schemas.microsoft.com/office/drawing/2014/main" id="{51385EDC-70DC-4006-B810-232AC8C5CC42}"/>
            </a:ext>
          </a:extLst>
        </xdr:cNvPr>
        <xdr:cNvSpPr txBox="1">
          <a:spLocks noChangeArrowheads="1"/>
        </xdr:cNvSpPr>
      </xdr:nvSpPr>
      <xdr:spPr bwMode="auto">
        <a:xfrm>
          <a:off x="80238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7" name="Text Box 152">
          <a:extLst>
            <a:ext uri="{FF2B5EF4-FFF2-40B4-BE49-F238E27FC236}">
              <a16:creationId xmlns:a16="http://schemas.microsoft.com/office/drawing/2014/main" id="{A882F45E-6F4A-4380-AB16-7B14DE0B5C50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28" name="Text Box 153">
          <a:extLst>
            <a:ext uri="{FF2B5EF4-FFF2-40B4-BE49-F238E27FC236}">
              <a16:creationId xmlns:a16="http://schemas.microsoft.com/office/drawing/2014/main" id="{96F7B582-9A29-4030-8592-FD3353366089}"/>
            </a:ext>
          </a:extLst>
        </xdr:cNvPr>
        <xdr:cNvSpPr txBox="1">
          <a:spLocks noChangeArrowheads="1"/>
        </xdr:cNvSpPr>
      </xdr:nvSpPr>
      <xdr:spPr bwMode="auto">
        <a:xfrm>
          <a:off x="1357884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9" name="Text Box 154">
          <a:extLst>
            <a:ext uri="{FF2B5EF4-FFF2-40B4-BE49-F238E27FC236}">
              <a16:creationId xmlns:a16="http://schemas.microsoft.com/office/drawing/2014/main" id="{70BD02C3-8655-4DE1-9BC5-4EE31108BAAC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45720" bIns="32004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30" name="Line 155">
          <a:extLst>
            <a:ext uri="{FF2B5EF4-FFF2-40B4-BE49-F238E27FC236}">
              <a16:creationId xmlns:a16="http://schemas.microsoft.com/office/drawing/2014/main" id="{3ED4C390-BF8B-4859-95FF-0E2BBB56B91B}"/>
            </a:ext>
          </a:extLst>
        </xdr:cNvPr>
        <xdr:cNvSpPr>
          <a:spLocks noChangeShapeType="1"/>
        </xdr:cNvSpPr>
      </xdr:nvSpPr>
      <xdr:spPr bwMode="auto">
        <a:xfrm flipH="1">
          <a:off x="61722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31" name="Line 156">
          <a:extLst>
            <a:ext uri="{FF2B5EF4-FFF2-40B4-BE49-F238E27FC236}">
              <a16:creationId xmlns:a16="http://schemas.microsoft.com/office/drawing/2014/main" id="{FF49B1AC-C32B-4EDC-8360-417B32DA6480}"/>
            </a:ext>
          </a:extLst>
        </xdr:cNvPr>
        <xdr:cNvSpPr>
          <a:spLocks noChangeShapeType="1"/>
        </xdr:cNvSpPr>
      </xdr:nvSpPr>
      <xdr:spPr bwMode="auto">
        <a:xfrm flipH="1">
          <a:off x="617220" y="6705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32" name="Line 157">
          <a:extLst>
            <a:ext uri="{FF2B5EF4-FFF2-40B4-BE49-F238E27FC236}">
              <a16:creationId xmlns:a16="http://schemas.microsoft.com/office/drawing/2014/main" id="{637A72E2-243C-4303-8C73-9D9B5496CC14}"/>
            </a:ext>
          </a:extLst>
        </xdr:cNvPr>
        <xdr:cNvSpPr>
          <a:spLocks noChangeShapeType="1"/>
        </xdr:cNvSpPr>
      </xdr:nvSpPr>
      <xdr:spPr bwMode="auto">
        <a:xfrm flipH="1">
          <a:off x="61722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7</xdr:col>
      <xdr:colOff>0</xdr:colOff>
      <xdr:row>74</xdr:row>
      <xdr:rowOff>0</xdr:rowOff>
    </xdr:to>
    <xdr:sp macro="" textlink="">
      <xdr:nvSpPr>
        <xdr:cNvPr id="33" name="Line 158">
          <a:extLst>
            <a:ext uri="{FF2B5EF4-FFF2-40B4-BE49-F238E27FC236}">
              <a16:creationId xmlns:a16="http://schemas.microsoft.com/office/drawing/2014/main" id="{0B703597-05DF-4B6F-AF26-7BDAD00FE73F}"/>
            </a:ext>
          </a:extLst>
        </xdr:cNvPr>
        <xdr:cNvSpPr>
          <a:spLocks noChangeShapeType="1"/>
        </xdr:cNvSpPr>
      </xdr:nvSpPr>
      <xdr:spPr bwMode="auto">
        <a:xfrm flipH="1">
          <a:off x="617220" y="12405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40</xdr:row>
      <xdr:rowOff>0</xdr:rowOff>
    </xdr:from>
    <xdr:to>
      <xdr:col>36</xdr:col>
      <xdr:colOff>0</xdr:colOff>
      <xdr:row>40</xdr:row>
      <xdr:rowOff>0</xdr:rowOff>
    </xdr:to>
    <xdr:sp macro="" textlink="">
      <xdr:nvSpPr>
        <xdr:cNvPr id="34" name="Line 159">
          <a:extLst>
            <a:ext uri="{FF2B5EF4-FFF2-40B4-BE49-F238E27FC236}">
              <a16:creationId xmlns:a16="http://schemas.microsoft.com/office/drawing/2014/main" id="{9DDEB12E-DDE1-4C5D-B568-1B5647046AA5}"/>
            </a:ext>
          </a:extLst>
        </xdr:cNvPr>
        <xdr:cNvSpPr>
          <a:spLocks noChangeShapeType="1"/>
        </xdr:cNvSpPr>
      </xdr:nvSpPr>
      <xdr:spPr bwMode="auto">
        <a:xfrm>
          <a:off x="19133820" y="6705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E0E12506-0839-40C1-A5BB-012146AFCD38}"/>
            </a:ext>
          </a:extLst>
        </xdr:cNvPr>
        <xdr:cNvSpPr>
          <a:spLocks noChangeShapeType="1"/>
        </xdr:cNvSpPr>
      </xdr:nvSpPr>
      <xdr:spPr bwMode="auto">
        <a:xfrm>
          <a:off x="617220" y="1005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FCDE9339-B0A9-4DD0-BC81-DAA73CC7A343}"/>
            </a:ext>
          </a:extLst>
        </xdr:cNvPr>
        <xdr:cNvSpPr>
          <a:spLocks noChangeShapeType="1"/>
        </xdr:cNvSpPr>
      </xdr:nvSpPr>
      <xdr:spPr bwMode="auto">
        <a:xfrm>
          <a:off x="61722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4" name="Line 14">
          <a:extLst>
            <a:ext uri="{FF2B5EF4-FFF2-40B4-BE49-F238E27FC236}">
              <a16:creationId xmlns:a16="http://schemas.microsoft.com/office/drawing/2014/main" id="{622CB776-46C0-4E3E-9C03-D21DA83B3F64}"/>
            </a:ext>
          </a:extLst>
        </xdr:cNvPr>
        <xdr:cNvSpPr>
          <a:spLocks noChangeShapeType="1"/>
        </xdr:cNvSpPr>
      </xdr:nvSpPr>
      <xdr:spPr bwMode="auto">
        <a:xfrm>
          <a:off x="1913382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3F31B65A-DD8A-47A6-8596-682C81BE72BF}"/>
            </a:ext>
          </a:extLst>
        </xdr:cNvPr>
        <xdr:cNvSpPr>
          <a:spLocks noChangeShapeType="1"/>
        </xdr:cNvSpPr>
      </xdr:nvSpPr>
      <xdr:spPr bwMode="auto">
        <a:xfrm flipV="1">
          <a:off x="617220" y="6537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49</xdr:row>
      <xdr:rowOff>0</xdr:rowOff>
    </xdr:from>
    <xdr:to>
      <xdr:col>7</xdr:col>
      <xdr:colOff>0</xdr:colOff>
      <xdr:row>49</xdr:row>
      <xdr:rowOff>0</xdr:rowOff>
    </xdr:to>
    <xdr:sp macro="" textlink="">
      <xdr:nvSpPr>
        <xdr:cNvPr id="6" name="Line 16">
          <a:extLst>
            <a:ext uri="{FF2B5EF4-FFF2-40B4-BE49-F238E27FC236}">
              <a16:creationId xmlns:a16="http://schemas.microsoft.com/office/drawing/2014/main" id="{FAA73C13-8243-4CBE-907A-4DC6D318CCC0}"/>
            </a:ext>
          </a:extLst>
        </xdr:cNvPr>
        <xdr:cNvSpPr>
          <a:spLocks noChangeShapeType="1"/>
        </xdr:cNvSpPr>
      </xdr:nvSpPr>
      <xdr:spPr bwMode="auto">
        <a:xfrm>
          <a:off x="617220" y="8214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25</xdr:col>
      <xdr:colOff>0</xdr:colOff>
      <xdr:row>13</xdr:row>
      <xdr:rowOff>0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986D7945-E724-4729-BC89-97F2E22C8626}"/>
            </a:ext>
          </a:extLst>
        </xdr:cNvPr>
        <xdr:cNvSpPr txBox="1">
          <a:spLocks noChangeArrowheads="1"/>
        </xdr:cNvSpPr>
      </xdr:nvSpPr>
      <xdr:spPr bwMode="auto">
        <a:xfrm>
          <a:off x="7406640" y="1844040"/>
          <a:ext cx="8023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3-2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598F77F9-4EE8-48A7-B7D4-08381439EA98}"/>
            </a:ext>
          </a:extLst>
        </xdr:cNvPr>
        <xdr:cNvSpPr txBox="1">
          <a:spLocks noChangeArrowheads="1"/>
        </xdr:cNvSpPr>
      </xdr:nvSpPr>
      <xdr:spPr bwMode="auto">
        <a:xfrm>
          <a:off x="7406640" y="6035040"/>
          <a:ext cx="8023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2-3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0908;&#23395;&#24375;&#21270;_&#30007;&#23376;&#12471;&#12531;&#12464;&#12523;&#12473;_&#32080;&#26524;.xls" TargetMode="External"/><Relationship Id="rId1" Type="http://schemas.openxmlformats.org/officeDocument/2006/relationships/externalLinkPath" Target="/Users/nm_ok/Downloads/H27_&#20908;&#23395;&#24375;&#21270;_&#30007;&#23376;&#12471;&#12531;&#12464;&#12523;&#12473;_&#32080;&#2652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0908;&#23395;&#24375;&#21270;_&#22899;&#23376;&#12471;&#12531;&#12464;&#12523;&#12473;_&#32080;&#26524;.xls" TargetMode="External"/><Relationship Id="rId1" Type="http://schemas.openxmlformats.org/officeDocument/2006/relationships/externalLinkPath" Target="/Users/nm_ok/Downloads/H27_&#20908;&#23395;&#24375;&#21270;_&#22899;&#23376;&#12471;&#12531;&#12464;&#12523;&#12473;_&#32080;&#2652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0908;&#23395;&#24375;&#21270;_&#38918;&#20301;.xls" TargetMode="External"/><Relationship Id="rId1" Type="http://schemas.openxmlformats.org/officeDocument/2006/relationships/externalLinkPath" Target="/Users/nm_ok/Downloads/H27_&#20908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Z2">
            <v>1301</v>
          </cell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1302</v>
          </cell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4301</v>
          </cell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1303</v>
          </cell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3802</v>
          </cell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4801</v>
          </cell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5001</v>
          </cell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1304</v>
          </cell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3804</v>
          </cell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1306</v>
          </cell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4001</v>
          </cell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1307</v>
          </cell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1305</v>
          </cell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1202</v>
          </cell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C4" t="str">
            <v>○</v>
          </cell>
          <cell r="D4">
            <v>1201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行表"/>
      <sheetName val="MS_0"/>
      <sheetName val="名簿"/>
      <sheetName val="勝ち上がり"/>
    </sheetNames>
    <sheetDataSet>
      <sheetData sheetId="0"/>
      <sheetData sheetId="1"/>
      <sheetData sheetId="2">
        <row r="1">
          <cell r="A1">
            <v>1</v>
          </cell>
          <cell r="B1" t="str">
            <v>藤　岡</v>
          </cell>
          <cell r="C1" t="str">
            <v>飯　山</v>
          </cell>
        </row>
        <row r="2">
          <cell r="A2">
            <v>129</v>
          </cell>
          <cell r="B2" t="str">
            <v>石　川侑</v>
          </cell>
          <cell r="C2" t="str">
            <v>英　明</v>
          </cell>
        </row>
        <row r="3">
          <cell r="A3">
            <v>128</v>
          </cell>
          <cell r="B3" t="str">
            <v>髙　畑</v>
          </cell>
          <cell r="C3" t="str">
            <v>高松西</v>
          </cell>
        </row>
        <row r="4">
          <cell r="A4">
            <v>65</v>
          </cell>
          <cell r="B4" t="str">
            <v>今　川</v>
          </cell>
          <cell r="C4" t="str">
            <v>三豊工</v>
          </cell>
        </row>
        <row r="5">
          <cell r="A5">
            <v>192</v>
          </cell>
          <cell r="B5" t="str">
            <v>石　井</v>
          </cell>
          <cell r="C5" t="str">
            <v>高　松</v>
          </cell>
        </row>
        <row r="6">
          <cell r="A6">
            <v>193</v>
          </cell>
          <cell r="B6" t="str">
            <v>西　谷</v>
          </cell>
          <cell r="C6" t="str">
            <v>高松商</v>
          </cell>
        </row>
        <row r="7">
          <cell r="A7">
            <v>64</v>
          </cell>
          <cell r="B7" t="str">
            <v>山　上</v>
          </cell>
          <cell r="C7" t="str">
            <v>丸　亀</v>
          </cell>
        </row>
        <row r="8">
          <cell r="A8">
            <v>33</v>
          </cell>
          <cell r="B8" t="str">
            <v>黒　川</v>
          </cell>
          <cell r="C8" t="str">
            <v>高松東</v>
          </cell>
        </row>
        <row r="9">
          <cell r="A9">
            <v>224</v>
          </cell>
          <cell r="B9" t="str">
            <v>松　浦</v>
          </cell>
          <cell r="C9" t="str">
            <v>多度津</v>
          </cell>
        </row>
        <row r="10">
          <cell r="A10">
            <v>161</v>
          </cell>
          <cell r="B10" t="str">
            <v>坂　口</v>
          </cell>
          <cell r="C10" t="str">
            <v>高松南</v>
          </cell>
        </row>
        <row r="11">
          <cell r="A11">
            <v>96</v>
          </cell>
          <cell r="B11" t="str">
            <v>松　本</v>
          </cell>
          <cell r="C11" t="str">
            <v>高桜井</v>
          </cell>
        </row>
        <row r="12">
          <cell r="A12">
            <v>97</v>
          </cell>
          <cell r="B12" t="str">
            <v>佐　藤</v>
          </cell>
          <cell r="C12" t="str">
            <v>香中央</v>
          </cell>
        </row>
        <row r="13">
          <cell r="A13">
            <v>160</v>
          </cell>
          <cell r="B13" t="str">
            <v>新　居</v>
          </cell>
          <cell r="C13" t="str">
            <v>津　田</v>
          </cell>
        </row>
        <row r="14">
          <cell r="A14">
            <v>225</v>
          </cell>
          <cell r="B14" t="str">
            <v>岡　田悠</v>
          </cell>
          <cell r="C14" t="str">
            <v>土　庄</v>
          </cell>
        </row>
        <row r="15">
          <cell r="A15">
            <v>32</v>
          </cell>
          <cell r="B15" t="str">
            <v>岸　下</v>
          </cell>
          <cell r="C15" t="str">
            <v>高中央</v>
          </cell>
        </row>
        <row r="16">
          <cell r="A16">
            <v>17</v>
          </cell>
          <cell r="B16" t="str">
            <v>　伴</v>
          </cell>
          <cell r="C16" t="str">
            <v>多度津</v>
          </cell>
        </row>
        <row r="17">
          <cell r="A17">
            <v>240</v>
          </cell>
          <cell r="B17" t="str">
            <v>峯　永</v>
          </cell>
          <cell r="C17" t="str">
            <v>観　一</v>
          </cell>
        </row>
        <row r="18">
          <cell r="A18">
            <v>145</v>
          </cell>
          <cell r="B18" t="str">
            <v>佐　薙</v>
          </cell>
          <cell r="C18" t="str">
            <v>琴　平</v>
          </cell>
        </row>
        <row r="19">
          <cell r="A19">
            <v>112</v>
          </cell>
          <cell r="B19" t="str">
            <v>宮　﨑</v>
          </cell>
          <cell r="C19" t="str">
            <v>坂出工</v>
          </cell>
        </row>
        <row r="20">
          <cell r="A20">
            <v>81</v>
          </cell>
          <cell r="B20" t="str">
            <v>秋　山</v>
          </cell>
          <cell r="C20" t="str">
            <v>三豊工</v>
          </cell>
        </row>
        <row r="21">
          <cell r="A21">
            <v>176</v>
          </cell>
          <cell r="B21" t="str">
            <v>深　井</v>
          </cell>
          <cell r="C21" t="str">
            <v>農　経</v>
          </cell>
        </row>
        <row r="22">
          <cell r="A22">
            <v>209</v>
          </cell>
          <cell r="B22" t="str">
            <v>水　野</v>
          </cell>
          <cell r="C22" t="str">
            <v>坂　出</v>
          </cell>
        </row>
        <row r="23">
          <cell r="A23">
            <v>48</v>
          </cell>
          <cell r="B23" t="str">
            <v>大　川</v>
          </cell>
          <cell r="C23" t="str">
            <v>石　田</v>
          </cell>
        </row>
        <row r="24">
          <cell r="A24">
            <v>49</v>
          </cell>
          <cell r="B24" t="str">
            <v>池　内</v>
          </cell>
          <cell r="C24" t="str">
            <v>高松商</v>
          </cell>
        </row>
        <row r="25">
          <cell r="A25">
            <v>208</v>
          </cell>
          <cell r="B25" t="str">
            <v>堀　川</v>
          </cell>
          <cell r="C25" t="str">
            <v>観中央</v>
          </cell>
        </row>
        <row r="26">
          <cell r="A26">
            <v>177</v>
          </cell>
          <cell r="B26" t="str">
            <v>一　田</v>
          </cell>
          <cell r="C26" t="str">
            <v>土　庄</v>
          </cell>
        </row>
        <row r="27">
          <cell r="A27">
            <v>80</v>
          </cell>
          <cell r="B27" t="str">
            <v>新　田</v>
          </cell>
          <cell r="C27" t="str">
            <v>高　松</v>
          </cell>
        </row>
        <row r="28">
          <cell r="A28">
            <v>113</v>
          </cell>
          <cell r="B28" t="str">
            <v>柴　垣</v>
          </cell>
          <cell r="C28" t="str">
            <v>志　度</v>
          </cell>
        </row>
        <row r="29">
          <cell r="A29">
            <v>144</v>
          </cell>
          <cell r="B29" t="str">
            <v>高　平</v>
          </cell>
          <cell r="C29" t="str">
            <v>丸　亀</v>
          </cell>
        </row>
        <row r="30">
          <cell r="A30">
            <v>241</v>
          </cell>
          <cell r="B30" t="str">
            <v>荒　川</v>
          </cell>
          <cell r="C30" t="str">
            <v>三本松</v>
          </cell>
        </row>
        <row r="31">
          <cell r="A31">
            <v>16</v>
          </cell>
          <cell r="B31" t="str">
            <v>西　岡</v>
          </cell>
          <cell r="C31" t="str">
            <v>高工芸</v>
          </cell>
        </row>
        <row r="32">
          <cell r="A32">
            <v>9</v>
          </cell>
          <cell r="B32" t="str">
            <v>宮　本</v>
          </cell>
          <cell r="C32" t="str">
            <v>観　一</v>
          </cell>
        </row>
        <row r="33">
          <cell r="A33">
            <v>248</v>
          </cell>
          <cell r="B33" t="str">
            <v>松　尾</v>
          </cell>
          <cell r="C33" t="str">
            <v>高松北</v>
          </cell>
        </row>
        <row r="34">
          <cell r="A34">
            <v>137</v>
          </cell>
          <cell r="B34" t="str">
            <v>磯　村</v>
          </cell>
          <cell r="C34" t="str">
            <v>農　経</v>
          </cell>
        </row>
        <row r="35">
          <cell r="A35">
            <v>120</v>
          </cell>
          <cell r="B35" t="str">
            <v>谷　澤</v>
          </cell>
          <cell r="C35" t="str">
            <v>坂出工</v>
          </cell>
        </row>
        <row r="36">
          <cell r="A36">
            <v>73</v>
          </cell>
          <cell r="B36" t="str">
            <v>　萩</v>
          </cell>
          <cell r="C36" t="str">
            <v>小豆島</v>
          </cell>
        </row>
        <row r="37">
          <cell r="A37">
            <v>184</v>
          </cell>
          <cell r="B37" t="str">
            <v>掛　橋</v>
          </cell>
          <cell r="C37" t="str">
            <v>三本松</v>
          </cell>
        </row>
        <row r="38">
          <cell r="A38">
            <v>201</v>
          </cell>
          <cell r="B38" t="str">
            <v>小　原</v>
          </cell>
          <cell r="C38" t="str">
            <v>高工芸</v>
          </cell>
        </row>
        <row r="39">
          <cell r="A39">
            <v>56</v>
          </cell>
          <cell r="B39" t="str">
            <v>安　部</v>
          </cell>
          <cell r="C39" t="str">
            <v>高桜井</v>
          </cell>
        </row>
        <row r="40">
          <cell r="A40">
            <v>41</v>
          </cell>
          <cell r="B40" t="str">
            <v>加　地</v>
          </cell>
          <cell r="C40" t="str">
            <v>高　瀬</v>
          </cell>
        </row>
        <row r="41">
          <cell r="A41">
            <v>216</v>
          </cell>
          <cell r="B41" t="str">
            <v>木　曾</v>
          </cell>
          <cell r="C41" t="str">
            <v>高松西</v>
          </cell>
        </row>
        <row r="42">
          <cell r="A42">
            <v>169</v>
          </cell>
          <cell r="B42" t="str">
            <v>天　野</v>
          </cell>
          <cell r="C42" t="str">
            <v>高松東</v>
          </cell>
        </row>
        <row r="43">
          <cell r="A43">
            <v>88</v>
          </cell>
          <cell r="B43" t="str">
            <v>橋　本</v>
          </cell>
          <cell r="C43" t="str">
            <v>香中央</v>
          </cell>
        </row>
        <row r="44">
          <cell r="A44">
            <v>105</v>
          </cell>
          <cell r="B44" t="str">
            <v>藤　塚</v>
          </cell>
          <cell r="C44" t="str">
            <v>土　庄</v>
          </cell>
        </row>
        <row r="45">
          <cell r="A45">
            <v>152</v>
          </cell>
          <cell r="B45" t="str">
            <v>織　部</v>
          </cell>
          <cell r="C45" t="str">
            <v>丸　亀</v>
          </cell>
        </row>
        <row r="46">
          <cell r="A46">
            <v>233</v>
          </cell>
          <cell r="B46" t="str">
            <v>山　本</v>
          </cell>
          <cell r="C46" t="str">
            <v>高松一</v>
          </cell>
        </row>
        <row r="47">
          <cell r="A47">
            <v>24</v>
          </cell>
          <cell r="B47" t="str">
            <v>中　村</v>
          </cell>
          <cell r="C47" t="str">
            <v>高中央</v>
          </cell>
        </row>
        <row r="48">
          <cell r="A48">
            <v>25</v>
          </cell>
          <cell r="B48" t="str">
            <v>上　村</v>
          </cell>
          <cell r="C48" t="str">
            <v>高松西</v>
          </cell>
        </row>
        <row r="49">
          <cell r="A49">
            <v>232</v>
          </cell>
          <cell r="B49" t="str">
            <v>丹　生</v>
          </cell>
          <cell r="C49" t="str">
            <v>香中央</v>
          </cell>
        </row>
        <row r="50">
          <cell r="A50">
            <v>153</v>
          </cell>
          <cell r="B50" t="str">
            <v>宮　内</v>
          </cell>
          <cell r="C50" t="str">
            <v>高中央</v>
          </cell>
        </row>
        <row r="51">
          <cell r="A51">
            <v>104</v>
          </cell>
          <cell r="B51" t="str">
            <v>草　薙</v>
          </cell>
          <cell r="C51" t="str">
            <v>飯　山</v>
          </cell>
        </row>
        <row r="52">
          <cell r="A52">
            <v>89</v>
          </cell>
          <cell r="B52" t="str">
            <v>横　川</v>
          </cell>
          <cell r="C52" t="str">
            <v>多度津</v>
          </cell>
        </row>
        <row r="53">
          <cell r="A53">
            <v>168</v>
          </cell>
          <cell r="B53" t="str">
            <v>吉　永</v>
          </cell>
          <cell r="C53" t="str">
            <v>琴　平</v>
          </cell>
        </row>
        <row r="54">
          <cell r="A54">
            <v>217</v>
          </cell>
          <cell r="B54" t="str">
            <v>石　野</v>
          </cell>
          <cell r="C54" t="str">
            <v>高松南</v>
          </cell>
        </row>
        <row r="55">
          <cell r="A55">
            <v>40</v>
          </cell>
          <cell r="B55" t="str">
            <v>岡　田</v>
          </cell>
          <cell r="C55" t="str">
            <v>高　松</v>
          </cell>
        </row>
        <row r="56">
          <cell r="A56">
            <v>57</v>
          </cell>
          <cell r="B56" t="str">
            <v>武　本</v>
          </cell>
          <cell r="C56" t="str">
            <v>丸城西</v>
          </cell>
        </row>
        <row r="57">
          <cell r="A57">
            <v>200</v>
          </cell>
          <cell r="B57" t="str">
            <v>浪　越</v>
          </cell>
          <cell r="C57" t="str">
            <v>丸　亀</v>
          </cell>
        </row>
        <row r="58">
          <cell r="A58">
            <v>185</v>
          </cell>
          <cell r="B58" t="str">
            <v>増　田</v>
          </cell>
          <cell r="C58" t="str">
            <v>高松東</v>
          </cell>
        </row>
        <row r="59">
          <cell r="A59">
            <v>72</v>
          </cell>
          <cell r="B59" t="str">
            <v>宮　本</v>
          </cell>
          <cell r="C59" t="str">
            <v>善　一</v>
          </cell>
        </row>
        <row r="60">
          <cell r="A60">
            <v>121</v>
          </cell>
          <cell r="B60" t="str">
            <v>　岡</v>
          </cell>
          <cell r="C60" t="str">
            <v>土　庄</v>
          </cell>
        </row>
        <row r="61">
          <cell r="A61">
            <v>136</v>
          </cell>
          <cell r="B61" t="str">
            <v>岩　崎</v>
          </cell>
          <cell r="C61" t="str">
            <v>高工芸</v>
          </cell>
        </row>
        <row r="62">
          <cell r="A62">
            <v>249</v>
          </cell>
          <cell r="B62" t="str">
            <v>千　秋</v>
          </cell>
          <cell r="C62" t="str">
            <v>三豊工</v>
          </cell>
        </row>
        <row r="63">
          <cell r="A63">
            <v>8</v>
          </cell>
          <cell r="B63" t="str">
            <v>平　井</v>
          </cell>
          <cell r="C63" t="str">
            <v>高松商</v>
          </cell>
        </row>
        <row r="64">
          <cell r="A64">
            <v>5</v>
          </cell>
          <cell r="B64" t="str">
            <v>筒　井</v>
          </cell>
          <cell r="C64" t="str">
            <v>高松商</v>
          </cell>
        </row>
        <row r="65">
          <cell r="A65">
            <v>252</v>
          </cell>
          <cell r="B65" t="str">
            <v>小　河</v>
          </cell>
          <cell r="C65" t="str">
            <v>飯　山</v>
          </cell>
        </row>
        <row r="66">
          <cell r="A66">
            <v>133</v>
          </cell>
          <cell r="B66" t="str">
            <v>　港　大</v>
          </cell>
          <cell r="C66" t="str">
            <v>土　庄</v>
          </cell>
        </row>
        <row r="67">
          <cell r="A67">
            <v>124</v>
          </cell>
          <cell r="B67" t="str">
            <v>真　木</v>
          </cell>
          <cell r="C67" t="str">
            <v>丸城西</v>
          </cell>
        </row>
        <row r="68">
          <cell r="A68">
            <v>69</v>
          </cell>
          <cell r="B68" t="str">
            <v>岩　田</v>
          </cell>
          <cell r="C68" t="str">
            <v>観　一</v>
          </cell>
        </row>
        <row r="69">
          <cell r="A69">
            <v>188</v>
          </cell>
          <cell r="B69" t="str">
            <v>岡　田</v>
          </cell>
          <cell r="C69" t="str">
            <v>高松一</v>
          </cell>
        </row>
        <row r="70">
          <cell r="A70">
            <v>197</v>
          </cell>
          <cell r="B70" t="str">
            <v>寺　本</v>
          </cell>
          <cell r="C70" t="str">
            <v>高松西</v>
          </cell>
        </row>
        <row r="71">
          <cell r="A71">
            <v>60</v>
          </cell>
          <cell r="B71" t="str">
            <v>谷　村</v>
          </cell>
          <cell r="C71" t="str">
            <v>高工芸</v>
          </cell>
        </row>
        <row r="72">
          <cell r="A72">
            <v>37</v>
          </cell>
          <cell r="B72" t="str">
            <v>片　桐</v>
          </cell>
          <cell r="C72" t="str">
            <v>尽　誠</v>
          </cell>
        </row>
        <row r="73">
          <cell r="A73">
            <v>220</v>
          </cell>
          <cell r="B73" t="str">
            <v>宮　崎</v>
          </cell>
          <cell r="C73" t="str">
            <v>高松北</v>
          </cell>
        </row>
        <row r="74">
          <cell r="A74">
            <v>165</v>
          </cell>
          <cell r="B74" t="str">
            <v>平　西</v>
          </cell>
          <cell r="C74" t="str">
            <v>坂　出</v>
          </cell>
        </row>
        <row r="75">
          <cell r="A75">
            <v>92</v>
          </cell>
          <cell r="B75" t="str">
            <v>原　田</v>
          </cell>
          <cell r="C75" t="str">
            <v>高　松</v>
          </cell>
        </row>
        <row r="76">
          <cell r="A76">
            <v>101</v>
          </cell>
          <cell r="B76" t="str">
            <v>湯之前</v>
          </cell>
          <cell r="C76" t="str">
            <v>坂出工</v>
          </cell>
        </row>
        <row r="77">
          <cell r="A77">
            <v>156</v>
          </cell>
          <cell r="B77" t="str">
            <v>竹　内</v>
          </cell>
          <cell r="C77" t="str">
            <v>丸　亀</v>
          </cell>
        </row>
        <row r="78">
          <cell r="A78">
            <v>229</v>
          </cell>
          <cell r="B78" t="str">
            <v>橋　村</v>
          </cell>
          <cell r="C78" t="str">
            <v>多度津</v>
          </cell>
        </row>
        <row r="79">
          <cell r="A79">
            <v>28</v>
          </cell>
          <cell r="B79" t="str">
            <v>藤　川</v>
          </cell>
          <cell r="C79" t="str">
            <v>三豊工</v>
          </cell>
        </row>
        <row r="80">
          <cell r="A80">
            <v>21</v>
          </cell>
          <cell r="B80" t="str">
            <v>三　谷</v>
          </cell>
          <cell r="C80" t="str">
            <v>三本松</v>
          </cell>
        </row>
        <row r="81">
          <cell r="A81">
            <v>236</v>
          </cell>
          <cell r="B81" t="str">
            <v>伊　藤</v>
          </cell>
          <cell r="C81" t="str">
            <v>高松商</v>
          </cell>
        </row>
        <row r="82">
          <cell r="A82">
            <v>149</v>
          </cell>
          <cell r="B82" t="str">
            <v>上　埜</v>
          </cell>
          <cell r="C82" t="str">
            <v>多度津</v>
          </cell>
        </row>
        <row r="83">
          <cell r="A83">
            <v>108</v>
          </cell>
          <cell r="B83" t="str">
            <v>　東</v>
          </cell>
          <cell r="C83" t="str">
            <v>高　瀬</v>
          </cell>
        </row>
        <row r="84">
          <cell r="A84">
            <v>85</v>
          </cell>
          <cell r="B84" t="str">
            <v>石　原</v>
          </cell>
          <cell r="C84" t="str">
            <v>香中央</v>
          </cell>
        </row>
        <row r="85">
          <cell r="A85">
            <v>172</v>
          </cell>
          <cell r="B85" t="str">
            <v>　森</v>
          </cell>
          <cell r="C85" t="str">
            <v>丸　亀</v>
          </cell>
        </row>
        <row r="86">
          <cell r="A86">
            <v>213</v>
          </cell>
          <cell r="B86" t="str">
            <v>大　橋</v>
          </cell>
          <cell r="C86" t="str">
            <v>観　一</v>
          </cell>
        </row>
        <row r="87">
          <cell r="A87">
            <v>44</v>
          </cell>
          <cell r="B87" t="str">
            <v>香　西</v>
          </cell>
          <cell r="C87" t="str">
            <v>高中央</v>
          </cell>
        </row>
        <row r="88">
          <cell r="A88">
            <v>53</v>
          </cell>
          <cell r="B88" t="str">
            <v>松　島</v>
          </cell>
          <cell r="C88" t="str">
            <v>志　度</v>
          </cell>
        </row>
        <row r="89">
          <cell r="A89">
            <v>204</v>
          </cell>
          <cell r="B89" t="str">
            <v>元　木</v>
          </cell>
          <cell r="C89" t="str">
            <v>高工芸</v>
          </cell>
        </row>
        <row r="90">
          <cell r="A90">
            <v>181</v>
          </cell>
          <cell r="B90" t="str">
            <v>真　鍋</v>
          </cell>
          <cell r="C90" t="str">
            <v>英　明</v>
          </cell>
        </row>
        <row r="91">
          <cell r="A91">
            <v>76</v>
          </cell>
          <cell r="B91" t="str">
            <v>中　平</v>
          </cell>
          <cell r="C91" t="str">
            <v>高桜井</v>
          </cell>
        </row>
        <row r="92">
          <cell r="A92">
            <v>117</v>
          </cell>
          <cell r="B92" t="str">
            <v>秋　山</v>
          </cell>
          <cell r="C92" t="str">
            <v>高松東</v>
          </cell>
        </row>
        <row r="93">
          <cell r="A93">
            <v>140</v>
          </cell>
          <cell r="B93" t="str">
            <v>真　鍋</v>
          </cell>
          <cell r="C93" t="str">
            <v>高松南</v>
          </cell>
        </row>
        <row r="94">
          <cell r="A94">
            <v>245</v>
          </cell>
          <cell r="B94" t="str">
            <v>　港　健</v>
          </cell>
          <cell r="C94" t="str">
            <v>土　庄</v>
          </cell>
        </row>
        <row r="95">
          <cell r="A95">
            <v>12</v>
          </cell>
          <cell r="B95" t="str">
            <v>川　村</v>
          </cell>
          <cell r="C95" t="str">
            <v>高松西</v>
          </cell>
        </row>
        <row r="96">
          <cell r="A96">
            <v>13</v>
          </cell>
          <cell r="B96" t="str">
            <v>黒　田</v>
          </cell>
          <cell r="C96" t="str">
            <v>観　一</v>
          </cell>
        </row>
        <row r="97">
          <cell r="A97">
            <v>244</v>
          </cell>
          <cell r="B97" t="str">
            <v>柴　田</v>
          </cell>
          <cell r="C97" t="str">
            <v>高松南</v>
          </cell>
        </row>
        <row r="98">
          <cell r="A98">
            <v>141</v>
          </cell>
          <cell r="B98" t="str">
            <v>平　井</v>
          </cell>
          <cell r="C98" t="str">
            <v>香中央</v>
          </cell>
        </row>
        <row r="99">
          <cell r="A99">
            <v>116</v>
          </cell>
          <cell r="B99" t="str">
            <v>鈴　木</v>
          </cell>
          <cell r="C99" t="str">
            <v>小豆島</v>
          </cell>
        </row>
        <row r="100">
          <cell r="A100">
            <v>77</v>
          </cell>
          <cell r="B100" t="str">
            <v>白　石</v>
          </cell>
          <cell r="C100" t="str">
            <v>高松西</v>
          </cell>
        </row>
        <row r="101">
          <cell r="A101">
            <v>180</v>
          </cell>
          <cell r="B101" t="str">
            <v>田　渕</v>
          </cell>
          <cell r="C101" t="str">
            <v>三豊工</v>
          </cell>
        </row>
        <row r="102">
          <cell r="A102">
            <v>205</v>
          </cell>
          <cell r="B102" t="str">
            <v>渡　辺</v>
          </cell>
          <cell r="C102" t="str">
            <v>石　田</v>
          </cell>
        </row>
        <row r="103">
          <cell r="A103">
            <v>52</v>
          </cell>
          <cell r="B103" t="str">
            <v>　森</v>
          </cell>
          <cell r="C103" t="str">
            <v>津　田</v>
          </cell>
        </row>
        <row r="104">
          <cell r="A104">
            <v>45</v>
          </cell>
          <cell r="B104" t="str">
            <v>國　代</v>
          </cell>
          <cell r="C104" t="str">
            <v>坂出一</v>
          </cell>
        </row>
        <row r="105">
          <cell r="A105">
            <v>212</v>
          </cell>
          <cell r="B105" t="str">
            <v>好　川</v>
          </cell>
          <cell r="C105" t="str">
            <v>丸　亀</v>
          </cell>
        </row>
        <row r="106">
          <cell r="A106">
            <v>173</v>
          </cell>
          <cell r="B106" t="str">
            <v>大　上</v>
          </cell>
          <cell r="C106" t="str">
            <v>高工芸</v>
          </cell>
        </row>
        <row r="107">
          <cell r="A107">
            <v>84</v>
          </cell>
          <cell r="B107" t="str">
            <v>石　見</v>
          </cell>
          <cell r="C107" t="str">
            <v>高松東</v>
          </cell>
        </row>
        <row r="108">
          <cell r="A108">
            <v>109</v>
          </cell>
          <cell r="B108" t="str">
            <v>山　西</v>
          </cell>
          <cell r="C108" t="str">
            <v>高松北</v>
          </cell>
        </row>
        <row r="109">
          <cell r="A109">
            <v>148</v>
          </cell>
          <cell r="B109" t="str">
            <v>大　田</v>
          </cell>
          <cell r="C109" t="str">
            <v>坂出工</v>
          </cell>
        </row>
        <row r="110">
          <cell r="A110">
            <v>237</v>
          </cell>
          <cell r="B110" t="str">
            <v>川　西</v>
          </cell>
          <cell r="C110" t="str">
            <v>高　松</v>
          </cell>
        </row>
        <row r="111">
          <cell r="A111">
            <v>20</v>
          </cell>
          <cell r="B111" t="str">
            <v>辰　井</v>
          </cell>
          <cell r="C111" t="str">
            <v>高松一</v>
          </cell>
        </row>
        <row r="112">
          <cell r="A112">
            <v>29</v>
          </cell>
          <cell r="B112" t="str">
            <v>藪　内</v>
          </cell>
          <cell r="C112" t="str">
            <v>高松商</v>
          </cell>
        </row>
        <row r="113">
          <cell r="A113">
            <v>228</v>
          </cell>
          <cell r="B113" t="str">
            <v>丸　山</v>
          </cell>
          <cell r="C113" t="str">
            <v>農　経</v>
          </cell>
        </row>
        <row r="114">
          <cell r="A114">
            <v>157</v>
          </cell>
          <cell r="B114" t="str">
            <v>岡　田</v>
          </cell>
          <cell r="C114" t="str">
            <v>丸　亀</v>
          </cell>
        </row>
        <row r="115">
          <cell r="A115">
            <v>100</v>
          </cell>
          <cell r="B115" t="str">
            <v>今　村</v>
          </cell>
          <cell r="C115" t="str">
            <v>多度津</v>
          </cell>
        </row>
        <row r="116">
          <cell r="A116">
            <v>93</v>
          </cell>
          <cell r="B116" t="str">
            <v>髙　橋史</v>
          </cell>
          <cell r="C116" t="str">
            <v>三豊工</v>
          </cell>
        </row>
        <row r="117">
          <cell r="A117">
            <v>164</v>
          </cell>
          <cell r="B117" t="str">
            <v>石　川竜</v>
          </cell>
          <cell r="C117" t="str">
            <v>英　明</v>
          </cell>
        </row>
        <row r="118">
          <cell r="A118">
            <v>221</v>
          </cell>
          <cell r="B118" t="str">
            <v>平　地</v>
          </cell>
          <cell r="C118" t="str">
            <v>土　庄</v>
          </cell>
        </row>
        <row r="119">
          <cell r="A119">
            <v>36</v>
          </cell>
          <cell r="B119" t="str">
            <v>井　上</v>
          </cell>
          <cell r="C119" t="str">
            <v>坂出工</v>
          </cell>
        </row>
        <row r="120">
          <cell r="A120">
            <v>61</v>
          </cell>
          <cell r="B120" t="str">
            <v>山　口</v>
          </cell>
          <cell r="C120" t="str">
            <v>琴　平</v>
          </cell>
        </row>
        <row r="121">
          <cell r="A121">
            <v>196</v>
          </cell>
          <cell r="B121" t="str">
            <v>久　米</v>
          </cell>
          <cell r="C121" t="str">
            <v>香誠陵</v>
          </cell>
        </row>
        <row r="122">
          <cell r="A122">
            <v>189</v>
          </cell>
          <cell r="B122" t="str">
            <v>松　原</v>
          </cell>
          <cell r="C122" t="str">
            <v>高松西</v>
          </cell>
        </row>
        <row r="123">
          <cell r="A123">
            <v>68</v>
          </cell>
          <cell r="B123" t="str">
            <v>徳　住</v>
          </cell>
          <cell r="C123" t="str">
            <v>高松東</v>
          </cell>
        </row>
        <row r="124">
          <cell r="A124">
            <v>125</v>
          </cell>
          <cell r="B124" t="str">
            <v>漆　原</v>
          </cell>
          <cell r="C124" t="str">
            <v>三本松</v>
          </cell>
        </row>
        <row r="125">
          <cell r="A125">
            <v>132</v>
          </cell>
          <cell r="B125" t="str">
            <v>杭　田</v>
          </cell>
          <cell r="C125" t="str">
            <v>香中央</v>
          </cell>
        </row>
        <row r="126">
          <cell r="A126">
            <v>253</v>
          </cell>
          <cell r="B126" t="str">
            <v>有　岡</v>
          </cell>
          <cell r="C126" t="str">
            <v>高工芸</v>
          </cell>
        </row>
        <row r="127">
          <cell r="A127">
            <v>4</v>
          </cell>
          <cell r="B127" t="str">
            <v>前　山</v>
          </cell>
          <cell r="C127" t="str">
            <v>高中央</v>
          </cell>
        </row>
        <row r="128">
          <cell r="A128">
            <v>3</v>
          </cell>
          <cell r="B128" t="str">
            <v>湯之上</v>
          </cell>
          <cell r="C128" t="str">
            <v>尽　誠</v>
          </cell>
        </row>
        <row r="129">
          <cell r="A129">
            <v>254</v>
          </cell>
          <cell r="B129" t="str">
            <v>市　場</v>
          </cell>
          <cell r="C129" t="str">
            <v>多度津</v>
          </cell>
        </row>
        <row r="130">
          <cell r="A130">
            <v>131</v>
          </cell>
          <cell r="B130" t="str">
            <v>筒　井</v>
          </cell>
          <cell r="C130" t="str">
            <v>琴　平</v>
          </cell>
        </row>
        <row r="131">
          <cell r="A131">
            <v>126</v>
          </cell>
          <cell r="B131" t="str">
            <v>筒　井</v>
          </cell>
          <cell r="C131" t="str">
            <v>丸　亀</v>
          </cell>
        </row>
        <row r="132">
          <cell r="A132">
            <v>67</v>
          </cell>
          <cell r="B132" t="str">
            <v>小笠原</v>
          </cell>
          <cell r="C132" t="str">
            <v>高工芸</v>
          </cell>
        </row>
        <row r="133">
          <cell r="A133">
            <v>190</v>
          </cell>
          <cell r="B133" t="str">
            <v>上　池</v>
          </cell>
          <cell r="C133" t="str">
            <v>高松西</v>
          </cell>
        </row>
        <row r="134">
          <cell r="A134">
            <v>195</v>
          </cell>
          <cell r="B134" t="str">
            <v>蓮　井</v>
          </cell>
          <cell r="C134" t="str">
            <v>高松東</v>
          </cell>
        </row>
        <row r="135">
          <cell r="A135">
            <v>62</v>
          </cell>
          <cell r="B135" t="str">
            <v>髙　橋</v>
          </cell>
          <cell r="C135" t="str">
            <v>高松北</v>
          </cell>
        </row>
        <row r="136">
          <cell r="A136">
            <v>35</v>
          </cell>
          <cell r="B136" t="str">
            <v>小　川</v>
          </cell>
          <cell r="C136" t="str">
            <v>英　明</v>
          </cell>
        </row>
        <row r="137">
          <cell r="A137">
            <v>222</v>
          </cell>
          <cell r="B137" t="str">
            <v>宮　本</v>
          </cell>
          <cell r="C137" t="str">
            <v>高　松</v>
          </cell>
        </row>
        <row r="138">
          <cell r="A138">
            <v>163</v>
          </cell>
          <cell r="B138" t="str">
            <v>中　西</v>
          </cell>
          <cell r="C138" t="str">
            <v>高松商</v>
          </cell>
        </row>
        <row r="139">
          <cell r="A139">
            <v>94</v>
          </cell>
          <cell r="B139" t="str">
            <v>金　山</v>
          </cell>
          <cell r="C139" t="str">
            <v>観　一</v>
          </cell>
        </row>
        <row r="140">
          <cell r="A140">
            <v>99</v>
          </cell>
          <cell r="B140" t="str">
            <v>阿　治</v>
          </cell>
          <cell r="C140" t="str">
            <v>土　庄</v>
          </cell>
        </row>
        <row r="141">
          <cell r="A141">
            <v>158</v>
          </cell>
          <cell r="B141" t="str">
            <v>岡　田</v>
          </cell>
          <cell r="C141" t="str">
            <v>三豊工</v>
          </cell>
        </row>
        <row r="142">
          <cell r="A142">
            <v>227</v>
          </cell>
          <cell r="B142" t="str">
            <v>香　西</v>
          </cell>
          <cell r="C142" t="str">
            <v>石　田</v>
          </cell>
        </row>
        <row r="143">
          <cell r="A143">
            <v>30</v>
          </cell>
          <cell r="B143" t="str">
            <v>松　田</v>
          </cell>
          <cell r="C143" t="str">
            <v>高中央</v>
          </cell>
        </row>
        <row r="144">
          <cell r="A144">
            <v>19</v>
          </cell>
          <cell r="B144" t="str">
            <v>　伴</v>
          </cell>
          <cell r="C144" t="str">
            <v>坂　出</v>
          </cell>
        </row>
        <row r="145">
          <cell r="A145">
            <v>238</v>
          </cell>
          <cell r="B145" t="str">
            <v>金　藤</v>
          </cell>
          <cell r="C145" t="str">
            <v>高松西</v>
          </cell>
        </row>
        <row r="146">
          <cell r="A146">
            <v>147</v>
          </cell>
          <cell r="B146" t="str">
            <v>上　原</v>
          </cell>
          <cell r="C146" t="str">
            <v>香中央</v>
          </cell>
        </row>
        <row r="147">
          <cell r="A147">
            <v>110</v>
          </cell>
          <cell r="B147" t="str">
            <v>壷　井</v>
          </cell>
          <cell r="C147" t="str">
            <v>高松一</v>
          </cell>
        </row>
        <row r="148">
          <cell r="A148">
            <v>83</v>
          </cell>
          <cell r="B148" t="str">
            <v>正　岡</v>
          </cell>
          <cell r="C148" t="str">
            <v>高　松</v>
          </cell>
        </row>
        <row r="149">
          <cell r="A149">
            <v>174</v>
          </cell>
          <cell r="B149" t="str">
            <v>藤　本</v>
          </cell>
          <cell r="C149" t="str">
            <v>丸　亀</v>
          </cell>
        </row>
        <row r="150">
          <cell r="A150">
            <v>211</v>
          </cell>
          <cell r="B150" t="str">
            <v>藤　重</v>
          </cell>
          <cell r="C150" t="str">
            <v>高工芸</v>
          </cell>
        </row>
        <row r="151">
          <cell r="A151">
            <v>46</v>
          </cell>
          <cell r="B151" t="str">
            <v>土　井</v>
          </cell>
          <cell r="C151" t="str">
            <v>高松南</v>
          </cell>
        </row>
        <row r="152">
          <cell r="A152">
            <v>51</v>
          </cell>
          <cell r="B152" t="str">
            <v>西　山</v>
          </cell>
          <cell r="C152" t="str">
            <v>三本松</v>
          </cell>
        </row>
        <row r="153">
          <cell r="A153">
            <v>206</v>
          </cell>
          <cell r="B153" t="str">
            <v>山　本</v>
          </cell>
          <cell r="C153" t="str">
            <v>高松東</v>
          </cell>
        </row>
        <row r="154">
          <cell r="A154">
            <v>179</v>
          </cell>
          <cell r="B154" t="str">
            <v>大　森</v>
          </cell>
          <cell r="C154" t="str">
            <v>香誠陵</v>
          </cell>
        </row>
        <row r="155">
          <cell r="A155">
            <v>78</v>
          </cell>
          <cell r="B155" t="str">
            <v>長谷川</v>
          </cell>
          <cell r="C155" t="str">
            <v>土　庄</v>
          </cell>
        </row>
        <row r="156">
          <cell r="A156">
            <v>115</v>
          </cell>
          <cell r="B156" t="str">
            <v>岸　上</v>
          </cell>
          <cell r="C156" t="str">
            <v>三豊工</v>
          </cell>
        </row>
        <row r="157">
          <cell r="A157">
            <v>142</v>
          </cell>
          <cell r="B157" t="str">
            <v>安　倍</v>
          </cell>
          <cell r="C157" t="str">
            <v>志　度</v>
          </cell>
        </row>
        <row r="158">
          <cell r="A158">
            <v>243</v>
          </cell>
          <cell r="B158" t="str">
            <v>加　藤</v>
          </cell>
          <cell r="C158" t="str">
            <v>坂出工</v>
          </cell>
        </row>
        <row r="159">
          <cell r="A159">
            <v>14</v>
          </cell>
          <cell r="B159" t="str">
            <v>臼　杵</v>
          </cell>
          <cell r="C159" t="str">
            <v>高松商</v>
          </cell>
        </row>
        <row r="160">
          <cell r="A160">
            <v>11</v>
          </cell>
          <cell r="B160" t="str">
            <v>石　川</v>
          </cell>
          <cell r="C160" t="str">
            <v>高松商</v>
          </cell>
        </row>
        <row r="161">
          <cell r="A161">
            <v>246</v>
          </cell>
          <cell r="B161" t="str">
            <v>小　川</v>
          </cell>
          <cell r="C161" t="str">
            <v>香中央</v>
          </cell>
        </row>
        <row r="162">
          <cell r="A162">
            <v>139</v>
          </cell>
          <cell r="B162" t="str">
            <v>東　條</v>
          </cell>
          <cell r="C162" t="str">
            <v>土　庄</v>
          </cell>
        </row>
        <row r="163">
          <cell r="A163">
            <v>118</v>
          </cell>
          <cell r="B163" t="str">
            <v>服　部</v>
          </cell>
          <cell r="C163" t="str">
            <v>丸城西</v>
          </cell>
        </row>
        <row r="164">
          <cell r="A164">
            <v>75</v>
          </cell>
          <cell r="B164" t="str">
            <v>松　下</v>
          </cell>
          <cell r="C164" t="str">
            <v>高松北</v>
          </cell>
        </row>
        <row r="165">
          <cell r="A165">
            <v>182</v>
          </cell>
          <cell r="B165" t="str">
            <v>井　原</v>
          </cell>
          <cell r="C165" t="str">
            <v>高松西</v>
          </cell>
        </row>
        <row r="166">
          <cell r="A166">
            <v>203</v>
          </cell>
          <cell r="B166" t="str">
            <v>菊　川</v>
          </cell>
          <cell r="C166" t="str">
            <v>坂出一</v>
          </cell>
        </row>
        <row r="167">
          <cell r="A167">
            <v>54</v>
          </cell>
          <cell r="B167" t="str">
            <v>福　下</v>
          </cell>
          <cell r="C167" t="str">
            <v>飯　山</v>
          </cell>
        </row>
        <row r="168">
          <cell r="A168">
            <v>43</v>
          </cell>
          <cell r="B168" t="str">
            <v>久　保</v>
          </cell>
          <cell r="C168" t="str">
            <v>観　一</v>
          </cell>
        </row>
        <row r="169">
          <cell r="A169">
            <v>214</v>
          </cell>
          <cell r="B169" t="str">
            <v>新　田</v>
          </cell>
          <cell r="C169" t="str">
            <v>丸　亀</v>
          </cell>
        </row>
        <row r="170">
          <cell r="A170">
            <v>171</v>
          </cell>
          <cell r="B170" t="str">
            <v>二　宮</v>
          </cell>
          <cell r="C170" t="str">
            <v>高桜井</v>
          </cell>
        </row>
        <row r="171">
          <cell r="A171">
            <v>86</v>
          </cell>
          <cell r="B171" t="str">
            <v>礒　﨑</v>
          </cell>
          <cell r="C171" t="str">
            <v>津　田</v>
          </cell>
        </row>
        <row r="172">
          <cell r="A172">
            <v>107</v>
          </cell>
          <cell r="B172" t="str">
            <v>宮　崎</v>
          </cell>
          <cell r="C172" t="str">
            <v>多度津</v>
          </cell>
        </row>
        <row r="173">
          <cell r="A173">
            <v>150</v>
          </cell>
          <cell r="B173" t="str">
            <v>田　中</v>
          </cell>
          <cell r="C173" t="str">
            <v>小豆島</v>
          </cell>
        </row>
        <row r="174">
          <cell r="A174">
            <v>235</v>
          </cell>
          <cell r="B174" t="str">
            <v>北　田</v>
          </cell>
          <cell r="C174" t="str">
            <v>高松東</v>
          </cell>
        </row>
        <row r="175">
          <cell r="A175">
            <v>22</v>
          </cell>
          <cell r="B175" t="str">
            <v>山　本</v>
          </cell>
          <cell r="C175" t="str">
            <v>高工芸</v>
          </cell>
        </row>
        <row r="176">
          <cell r="A176">
            <v>27</v>
          </cell>
          <cell r="B176" t="str">
            <v>山　本</v>
          </cell>
          <cell r="C176" t="str">
            <v>高　松</v>
          </cell>
        </row>
        <row r="177">
          <cell r="A177">
            <v>230</v>
          </cell>
          <cell r="B177" t="str">
            <v>米　澤</v>
          </cell>
          <cell r="C177" t="str">
            <v>丸　亀</v>
          </cell>
        </row>
        <row r="178">
          <cell r="A178">
            <v>155</v>
          </cell>
          <cell r="B178" t="str">
            <v>尾　路</v>
          </cell>
          <cell r="C178" t="str">
            <v>坂出工</v>
          </cell>
        </row>
        <row r="179">
          <cell r="A179">
            <v>102</v>
          </cell>
          <cell r="B179" t="str">
            <v>溝　淵</v>
          </cell>
          <cell r="C179" t="str">
            <v>高工芸</v>
          </cell>
        </row>
        <row r="180">
          <cell r="A180">
            <v>91</v>
          </cell>
          <cell r="B180" t="str">
            <v>飯　間</v>
          </cell>
          <cell r="C180" t="str">
            <v>農　経</v>
          </cell>
        </row>
        <row r="181">
          <cell r="A181">
            <v>166</v>
          </cell>
          <cell r="B181" t="str">
            <v>鵜　川</v>
          </cell>
          <cell r="C181" t="str">
            <v>香中央</v>
          </cell>
        </row>
        <row r="182">
          <cell r="A182">
            <v>219</v>
          </cell>
          <cell r="B182" t="str">
            <v>水　口</v>
          </cell>
          <cell r="C182" t="str">
            <v>琴　平</v>
          </cell>
        </row>
        <row r="183">
          <cell r="A183">
            <v>38</v>
          </cell>
          <cell r="B183" t="str">
            <v>久　保</v>
          </cell>
          <cell r="C183" t="str">
            <v>三豊工</v>
          </cell>
        </row>
        <row r="184">
          <cell r="A184">
            <v>59</v>
          </cell>
          <cell r="B184" t="str">
            <v>小　橋</v>
          </cell>
          <cell r="C184" t="str">
            <v>高松西</v>
          </cell>
        </row>
        <row r="185">
          <cell r="A185">
            <v>198</v>
          </cell>
          <cell r="B185" t="str">
            <v>道　北</v>
          </cell>
          <cell r="C185" t="str">
            <v>三本松</v>
          </cell>
        </row>
        <row r="186">
          <cell r="A186">
            <v>187</v>
          </cell>
          <cell r="B186" t="str">
            <v>北　西</v>
          </cell>
          <cell r="C186" t="str">
            <v>高松南</v>
          </cell>
        </row>
        <row r="187">
          <cell r="A187">
            <v>70</v>
          </cell>
          <cell r="B187" t="str">
            <v>三　井</v>
          </cell>
          <cell r="C187" t="str">
            <v>高　瀬</v>
          </cell>
        </row>
        <row r="188">
          <cell r="A188">
            <v>123</v>
          </cell>
          <cell r="B188" t="str">
            <v>田　中</v>
          </cell>
          <cell r="C188" t="str">
            <v>土　庄</v>
          </cell>
        </row>
        <row r="189">
          <cell r="A189">
            <v>134</v>
          </cell>
          <cell r="B189" t="str">
            <v>小　倉</v>
          </cell>
          <cell r="C189" t="str">
            <v>英　明</v>
          </cell>
        </row>
        <row r="190">
          <cell r="A190">
            <v>251</v>
          </cell>
          <cell r="B190" t="str">
            <v>三　木</v>
          </cell>
          <cell r="C190" t="str">
            <v>多度津</v>
          </cell>
        </row>
        <row r="191">
          <cell r="A191">
            <v>6</v>
          </cell>
          <cell r="B191" t="str">
            <v>山　下</v>
          </cell>
          <cell r="C191" t="str">
            <v>高中央</v>
          </cell>
        </row>
        <row r="192">
          <cell r="A192">
            <v>7</v>
          </cell>
          <cell r="B192" t="str">
            <v>地　下</v>
          </cell>
          <cell r="C192" t="str">
            <v>高工芸</v>
          </cell>
        </row>
        <row r="193">
          <cell r="A193">
            <v>250</v>
          </cell>
          <cell r="B193" t="str">
            <v>矢　野</v>
          </cell>
          <cell r="C193" t="str">
            <v>琴　平</v>
          </cell>
        </row>
        <row r="194">
          <cell r="A194">
            <v>135</v>
          </cell>
          <cell r="B194" t="str">
            <v>元　家</v>
          </cell>
          <cell r="C194" t="str">
            <v>志　度</v>
          </cell>
        </row>
        <row r="195">
          <cell r="A195">
            <v>122</v>
          </cell>
          <cell r="B195" t="str">
            <v>岡　田航</v>
          </cell>
          <cell r="C195" t="str">
            <v>土　庄</v>
          </cell>
        </row>
        <row r="196">
          <cell r="A196">
            <v>71</v>
          </cell>
          <cell r="B196" t="str">
            <v>岸　村</v>
          </cell>
          <cell r="C196" t="str">
            <v>丸　亀</v>
          </cell>
        </row>
        <row r="197">
          <cell r="A197">
            <v>186</v>
          </cell>
          <cell r="B197" t="str">
            <v>杉　原</v>
          </cell>
          <cell r="C197" t="str">
            <v>飯　山</v>
          </cell>
        </row>
        <row r="198">
          <cell r="A198">
            <v>199</v>
          </cell>
          <cell r="B198" t="str">
            <v>吉　野</v>
          </cell>
          <cell r="C198" t="str">
            <v>高桜井</v>
          </cell>
        </row>
        <row r="199">
          <cell r="A199">
            <v>58</v>
          </cell>
          <cell r="B199" t="str">
            <v>山　下</v>
          </cell>
          <cell r="C199" t="str">
            <v>多度津</v>
          </cell>
        </row>
        <row r="200">
          <cell r="A200">
            <v>39</v>
          </cell>
          <cell r="B200" t="str">
            <v>山　本</v>
          </cell>
          <cell r="C200" t="str">
            <v>高　瀬</v>
          </cell>
        </row>
        <row r="201">
          <cell r="A201">
            <v>218</v>
          </cell>
          <cell r="B201" t="str">
            <v>尾　﨑</v>
          </cell>
          <cell r="C201" t="str">
            <v>石　田</v>
          </cell>
        </row>
        <row r="202">
          <cell r="A202">
            <v>167</v>
          </cell>
          <cell r="B202" t="str">
            <v>松　本</v>
          </cell>
          <cell r="C202" t="str">
            <v>香中央</v>
          </cell>
        </row>
        <row r="203">
          <cell r="A203">
            <v>90</v>
          </cell>
          <cell r="B203" t="str">
            <v>村　川</v>
          </cell>
          <cell r="C203" t="str">
            <v>高松北</v>
          </cell>
        </row>
        <row r="204">
          <cell r="A204">
            <v>103</v>
          </cell>
          <cell r="B204" t="str">
            <v>中　原</v>
          </cell>
          <cell r="C204" t="str">
            <v>高松東</v>
          </cell>
        </row>
        <row r="205">
          <cell r="A205">
            <v>154</v>
          </cell>
          <cell r="B205" t="str">
            <v>末　澤</v>
          </cell>
          <cell r="C205" t="str">
            <v>高松西</v>
          </cell>
        </row>
        <row r="206">
          <cell r="A206">
            <v>231</v>
          </cell>
          <cell r="B206" t="str">
            <v>近　藤</v>
          </cell>
          <cell r="C206" t="str">
            <v>三豊工</v>
          </cell>
        </row>
        <row r="207">
          <cell r="A207">
            <v>26</v>
          </cell>
          <cell r="B207" t="str">
            <v>橋　本</v>
          </cell>
          <cell r="C207" t="str">
            <v>三本松</v>
          </cell>
        </row>
        <row r="208">
          <cell r="A208">
            <v>23</v>
          </cell>
          <cell r="B208" t="str">
            <v>谷　本</v>
          </cell>
          <cell r="C208" t="str">
            <v>高松西</v>
          </cell>
        </row>
        <row r="209">
          <cell r="A209">
            <v>234</v>
          </cell>
          <cell r="B209" t="str">
            <v>泉　川</v>
          </cell>
          <cell r="C209" t="str">
            <v>津　田</v>
          </cell>
        </row>
        <row r="210">
          <cell r="A210">
            <v>151</v>
          </cell>
          <cell r="B210" t="str">
            <v>松　下</v>
          </cell>
          <cell r="C210" t="str">
            <v>高松東</v>
          </cell>
        </row>
        <row r="211">
          <cell r="A211">
            <v>106</v>
          </cell>
          <cell r="B211" t="str">
            <v>齊　藤</v>
          </cell>
          <cell r="C211" t="str">
            <v>観　一</v>
          </cell>
        </row>
        <row r="212">
          <cell r="A212">
            <v>87</v>
          </cell>
          <cell r="B212" t="str">
            <v>善　勝</v>
          </cell>
          <cell r="C212" t="str">
            <v>坂出工</v>
          </cell>
        </row>
        <row r="213">
          <cell r="A213">
            <v>170</v>
          </cell>
          <cell r="B213" t="str">
            <v>　堤</v>
          </cell>
          <cell r="C213" t="str">
            <v>三豊工</v>
          </cell>
        </row>
        <row r="214">
          <cell r="A214">
            <v>215</v>
          </cell>
          <cell r="B214" t="str">
            <v>石　井</v>
          </cell>
          <cell r="C214" t="str">
            <v>香中央</v>
          </cell>
        </row>
        <row r="215">
          <cell r="A215">
            <v>42</v>
          </cell>
          <cell r="B215" t="str">
            <v>篠　田</v>
          </cell>
          <cell r="C215" t="str">
            <v>高中央</v>
          </cell>
        </row>
        <row r="216">
          <cell r="A216">
            <v>55</v>
          </cell>
          <cell r="B216" t="str">
            <v>海　野</v>
          </cell>
          <cell r="C216" t="str">
            <v>小豆島</v>
          </cell>
        </row>
        <row r="217">
          <cell r="A217">
            <v>202</v>
          </cell>
          <cell r="B217" t="str">
            <v>北　添</v>
          </cell>
          <cell r="C217" t="str">
            <v>丸城西</v>
          </cell>
        </row>
        <row r="218">
          <cell r="A218">
            <v>183</v>
          </cell>
          <cell r="B218" t="str">
            <v>西　尾</v>
          </cell>
          <cell r="C218" t="str">
            <v>高松一</v>
          </cell>
        </row>
        <row r="219">
          <cell r="A219">
            <v>74</v>
          </cell>
          <cell r="B219" t="str">
            <v>山　本</v>
          </cell>
          <cell r="C219" t="str">
            <v>土　庄</v>
          </cell>
        </row>
        <row r="220">
          <cell r="A220">
            <v>119</v>
          </cell>
          <cell r="B220" t="str">
            <v>冨　山</v>
          </cell>
          <cell r="C220" t="str">
            <v>観中央</v>
          </cell>
        </row>
        <row r="221">
          <cell r="A221">
            <v>138</v>
          </cell>
          <cell r="B221" t="str">
            <v>古　川</v>
          </cell>
          <cell r="C221" t="str">
            <v>丸　亀</v>
          </cell>
        </row>
        <row r="222">
          <cell r="A222">
            <v>247</v>
          </cell>
          <cell r="B222" t="str">
            <v>立　石</v>
          </cell>
          <cell r="C222" t="str">
            <v>高　松</v>
          </cell>
        </row>
        <row r="223">
          <cell r="A223">
            <v>10</v>
          </cell>
          <cell r="B223" t="str">
            <v>松　永</v>
          </cell>
          <cell r="C223" t="str">
            <v>高松商</v>
          </cell>
        </row>
        <row r="224">
          <cell r="A224">
            <v>15</v>
          </cell>
          <cell r="B224" t="str">
            <v>矢　野</v>
          </cell>
          <cell r="C224" t="str">
            <v>観　一</v>
          </cell>
        </row>
        <row r="225">
          <cell r="A225">
            <v>242</v>
          </cell>
          <cell r="B225" t="str">
            <v>野　間</v>
          </cell>
          <cell r="C225" t="str">
            <v>丸　亀</v>
          </cell>
        </row>
        <row r="226">
          <cell r="A226">
            <v>143</v>
          </cell>
          <cell r="B226" t="str">
            <v>吉　本</v>
          </cell>
          <cell r="C226" t="str">
            <v>坂出工</v>
          </cell>
        </row>
        <row r="227">
          <cell r="A227">
            <v>114</v>
          </cell>
          <cell r="B227" t="str">
            <v>川　谷</v>
          </cell>
          <cell r="C227" t="str">
            <v>石　田</v>
          </cell>
        </row>
        <row r="228">
          <cell r="A228">
            <v>79</v>
          </cell>
          <cell r="B228" t="str">
            <v>髙　橋司</v>
          </cell>
          <cell r="C228" t="str">
            <v>三豊工</v>
          </cell>
        </row>
        <row r="229">
          <cell r="A229">
            <v>178</v>
          </cell>
          <cell r="B229" t="str">
            <v>真　鍋</v>
          </cell>
          <cell r="C229" t="str">
            <v>高　松</v>
          </cell>
        </row>
        <row r="230">
          <cell r="A230">
            <v>207</v>
          </cell>
          <cell r="B230" t="str">
            <v>中　西</v>
          </cell>
          <cell r="C230" t="str">
            <v>高松南</v>
          </cell>
        </row>
        <row r="231">
          <cell r="A231">
            <v>50</v>
          </cell>
          <cell r="B231" t="str">
            <v>榊　原</v>
          </cell>
          <cell r="C231" t="str">
            <v>高松商</v>
          </cell>
        </row>
        <row r="232">
          <cell r="A232">
            <v>47</v>
          </cell>
          <cell r="B232" t="str">
            <v>古　市</v>
          </cell>
          <cell r="C232" t="str">
            <v>農　経</v>
          </cell>
        </row>
        <row r="233">
          <cell r="A233">
            <v>210</v>
          </cell>
          <cell r="B233" t="str">
            <v>　英</v>
          </cell>
          <cell r="C233" t="str">
            <v>土　庄</v>
          </cell>
        </row>
        <row r="234">
          <cell r="A234">
            <v>175</v>
          </cell>
          <cell r="B234" t="str">
            <v>加　藤</v>
          </cell>
          <cell r="C234" t="str">
            <v>多度津</v>
          </cell>
        </row>
        <row r="235">
          <cell r="A235">
            <v>82</v>
          </cell>
          <cell r="B235" t="str">
            <v>廣　瀬</v>
          </cell>
          <cell r="C235" t="str">
            <v>津　田</v>
          </cell>
        </row>
        <row r="236">
          <cell r="A236">
            <v>111</v>
          </cell>
          <cell r="B236" t="str">
            <v>神　余</v>
          </cell>
          <cell r="C236" t="str">
            <v>尽　誠</v>
          </cell>
        </row>
        <row r="237">
          <cell r="A237">
            <v>146</v>
          </cell>
          <cell r="B237" t="str">
            <v>片　座</v>
          </cell>
          <cell r="C237" t="str">
            <v>高工芸</v>
          </cell>
        </row>
        <row r="238">
          <cell r="A238">
            <v>239</v>
          </cell>
          <cell r="B238" t="str">
            <v>松　下</v>
          </cell>
          <cell r="C238" t="str">
            <v>善　一</v>
          </cell>
        </row>
        <row r="239">
          <cell r="A239">
            <v>18</v>
          </cell>
          <cell r="B239" t="str">
            <v>浜　崎</v>
          </cell>
          <cell r="C239" t="str">
            <v>高中央</v>
          </cell>
        </row>
        <row r="240">
          <cell r="A240">
            <v>31</v>
          </cell>
          <cell r="B240" t="str">
            <v>木　内</v>
          </cell>
          <cell r="C240" t="str">
            <v>高松一</v>
          </cell>
        </row>
        <row r="241">
          <cell r="A241">
            <v>226</v>
          </cell>
          <cell r="B241" t="str">
            <v>伊　賀</v>
          </cell>
          <cell r="C241" t="str">
            <v>高工芸</v>
          </cell>
        </row>
        <row r="242">
          <cell r="A242">
            <v>159</v>
          </cell>
          <cell r="B242" t="str">
            <v>吉　田</v>
          </cell>
          <cell r="C242" t="str">
            <v>丸　亀</v>
          </cell>
        </row>
        <row r="243">
          <cell r="A243">
            <v>98</v>
          </cell>
          <cell r="B243" t="str">
            <v>山　下</v>
          </cell>
          <cell r="C243" t="str">
            <v>三本松</v>
          </cell>
        </row>
        <row r="244">
          <cell r="A244">
            <v>95</v>
          </cell>
          <cell r="B244" t="str">
            <v>宮　脇</v>
          </cell>
          <cell r="C244" t="str">
            <v>高松西</v>
          </cell>
        </row>
        <row r="245">
          <cell r="A245">
            <v>162</v>
          </cell>
          <cell r="B245" t="str">
            <v>大　野</v>
          </cell>
          <cell r="C245" t="str">
            <v>高　松</v>
          </cell>
        </row>
        <row r="246">
          <cell r="A246">
            <v>223</v>
          </cell>
          <cell r="B246" t="str">
            <v>　岡</v>
          </cell>
          <cell r="C246" t="str">
            <v>英　明</v>
          </cell>
        </row>
        <row r="247">
          <cell r="A247">
            <v>34</v>
          </cell>
          <cell r="B247" t="str">
            <v>　楠</v>
          </cell>
          <cell r="C247" t="str">
            <v>香中央</v>
          </cell>
        </row>
        <row r="248">
          <cell r="A248">
            <v>63</v>
          </cell>
          <cell r="B248" t="str">
            <v>川　口</v>
          </cell>
          <cell r="C248" t="str">
            <v>土　庄</v>
          </cell>
        </row>
        <row r="249">
          <cell r="A249">
            <v>194</v>
          </cell>
          <cell r="B249" t="str">
            <v>黒　川</v>
          </cell>
          <cell r="C249" t="str">
            <v>高中央</v>
          </cell>
        </row>
        <row r="250">
          <cell r="A250">
            <v>191</v>
          </cell>
          <cell r="B250" t="str">
            <v>稲　澤</v>
          </cell>
          <cell r="C250" t="str">
            <v>坂出一</v>
          </cell>
        </row>
        <row r="251">
          <cell r="A251">
            <v>66</v>
          </cell>
          <cell r="B251" t="str">
            <v>大　林</v>
          </cell>
          <cell r="C251" t="str">
            <v>琴　平</v>
          </cell>
        </row>
        <row r="252">
          <cell r="A252">
            <v>127</v>
          </cell>
          <cell r="B252" t="str">
            <v>楠　原</v>
          </cell>
          <cell r="C252" t="str">
            <v>高松東</v>
          </cell>
        </row>
        <row r="253">
          <cell r="A253">
            <v>130</v>
          </cell>
          <cell r="B253" t="str">
            <v>松　村</v>
          </cell>
          <cell r="C253" t="str">
            <v>高桜井</v>
          </cell>
        </row>
        <row r="254">
          <cell r="A254">
            <v>2</v>
          </cell>
          <cell r="B254" t="str">
            <v>高　橋</v>
          </cell>
          <cell r="C254" t="str">
            <v>高松商</v>
          </cell>
        </row>
      </sheetData>
      <sheetData sheetId="3">
        <row r="2">
          <cell r="F2" t="str">
            <v/>
          </cell>
          <cell r="G2" t="e">
            <v>#N/A</v>
          </cell>
          <cell r="H2">
            <v>1</v>
          </cell>
          <cell r="I2">
            <v>128</v>
          </cell>
          <cell r="J2">
            <v>1</v>
          </cell>
          <cell r="K2">
            <v>193</v>
          </cell>
          <cell r="L2">
            <v>1</v>
          </cell>
          <cell r="M2">
            <v>32</v>
          </cell>
          <cell r="N2">
            <v>1</v>
          </cell>
          <cell r="O2">
            <v>49</v>
          </cell>
          <cell r="R2">
            <v>1</v>
          </cell>
          <cell r="S2">
            <v>8</v>
          </cell>
          <cell r="T2">
            <v>1</v>
          </cell>
          <cell r="U2">
            <v>4</v>
          </cell>
        </row>
        <row r="3">
          <cell r="R3">
            <v>2</v>
          </cell>
          <cell r="S3">
            <v>5</v>
          </cell>
        </row>
        <row r="4">
          <cell r="F4">
            <v>1</v>
          </cell>
          <cell r="G4">
            <v>129</v>
          </cell>
          <cell r="R4">
            <v>3</v>
          </cell>
          <cell r="S4">
            <v>11</v>
          </cell>
          <cell r="T4">
            <v>2</v>
          </cell>
          <cell r="U4">
            <v>3</v>
          </cell>
        </row>
        <row r="5">
          <cell r="R5">
            <v>4</v>
          </cell>
          <cell r="S5">
            <v>98</v>
          </cell>
        </row>
        <row r="6">
          <cell r="F6">
            <v>2</v>
          </cell>
          <cell r="G6">
            <v>65</v>
          </cell>
          <cell r="H6">
            <v>2</v>
          </cell>
          <cell r="I6">
            <v>192</v>
          </cell>
        </row>
        <row r="8">
          <cell r="F8">
            <v>3</v>
          </cell>
          <cell r="G8">
            <v>64</v>
          </cell>
        </row>
        <row r="10">
          <cell r="F10">
            <v>4</v>
          </cell>
          <cell r="G10">
            <v>224</v>
          </cell>
          <cell r="H10">
            <v>3</v>
          </cell>
          <cell r="I10">
            <v>161</v>
          </cell>
          <cell r="J10">
            <v>2</v>
          </cell>
          <cell r="K10">
            <v>33</v>
          </cell>
        </row>
        <row r="12">
          <cell r="F12">
            <v>5</v>
          </cell>
          <cell r="G12">
            <v>96</v>
          </cell>
        </row>
        <row r="14">
          <cell r="F14">
            <v>6</v>
          </cell>
          <cell r="G14">
            <v>160</v>
          </cell>
          <cell r="H14">
            <v>4</v>
          </cell>
          <cell r="I14">
            <v>97</v>
          </cell>
        </row>
        <row r="16">
          <cell r="F16">
            <v>7</v>
          </cell>
          <cell r="G16">
            <v>225</v>
          </cell>
        </row>
        <row r="18">
          <cell r="F18">
            <v>8</v>
          </cell>
          <cell r="G18">
            <v>240</v>
          </cell>
          <cell r="H18">
            <v>5</v>
          </cell>
          <cell r="I18">
            <v>112</v>
          </cell>
          <cell r="J18">
            <v>3</v>
          </cell>
          <cell r="K18">
            <v>81</v>
          </cell>
          <cell r="L18">
            <v>2</v>
          </cell>
          <cell r="M18">
            <v>17</v>
          </cell>
        </row>
        <row r="20">
          <cell r="F20">
            <v>9</v>
          </cell>
          <cell r="G20">
            <v>145</v>
          </cell>
        </row>
        <row r="22">
          <cell r="F22">
            <v>10</v>
          </cell>
          <cell r="G22">
            <v>176</v>
          </cell>
          <cell r="H22">
            <v>6</v>
          </cell>
          <cell r="I22">
            <v>209</v>
          </cell>
        </row>
        <row r="24">
          <cell r="F24">
            <v>11</v>
          </cell>
          <cell r="G24">
            <v>48</v>
          </cell>
        </row>
        <row r="26">
          <cell r="F26">
            <v>12</v>
          </cell>
          <cell r="G26">
            <v>208</v>
          </cell>
          <cell r="H26">
            <v>7</v>
          </cell>
          <cell r="I26">
            <v>80</v>
          </cell>
          <cell r="J26">
            <v>4</v>
          </cell>
          <cell r="K26">
            <v>16</v>
          </cell>
        </row>
        <row r="28">
          <cell r="F28">
            <v>13</v>
          </cell>
          <cell r="G28">
            <v>177</v>
          </cell>
        </row>
        <row r="30">
          <cell r="F30">
            <v>14</v>
          </cell>
          <cell r="G30">
            <v>144</v>
          </cell>
          <cell r="H30">
            <v>8</v>
          </cell>
          <cell r="I30">
            <v>113</v>
          </cell>
        </row>
        <row r="32">
          <cell r="F32">
            <v>15</v>
          </cell>
          <cell r="G32">
            <v>241</v>
          </cell>
        </row>
        <row r="34">
          <cell r="F34">
            <v>16</v>
          </cell>
          <cell r="G34">
            <v>248</v>
          </cell>
          <cell r="H34">
            <v>9</v>
          </cell>
          <cell r="I34">
            <v>120</v>
          </cell>
          <cell r="J34">
            <v>5</v>
          </cell>
          <cell r="K34">
            <v>56</v>
          </cell>
          <cell r="L34">
            <v>3</v>
          </cell>
          <cell r="M34">
            <v>9</v>
          </cell>
          <cell r="N34">
            <v>2</v>
          </cell>
          <cell r="O34">
            <v>24</v>
          </cell>
        </row>
        <row r="36">
          <cell r="F36">
            <v>17</v>
          </cell>
          <cell r="G36">
            <v>137</v>
          </cell>
        </row>
        <row r="38">
          <cell r="F38">
            <v>18</v>
          </cell>
          <cell r="G38">
            <v>73</v>
          </cell>
          <cell r="H38">
            <v>10</v>
          </cell>
          <cell r="I38">
            <v>184</v>
          </cell>
        </row>
        <row r="40">
          <cell r="F40">
            <v>19</v>
          </cell>
          <cell r="G40">
            <v>201</v>
          </cell>
        </row>
        <row r="42">
          <cell r="F42">
            <v>20</v>
          </cell>
          <cell r="G42">
            <v>216</v>
          </cell>
          <cell r="H42">
            <v>11</v>
          </cell>
          <cell r="I42">
            <v>88</v>
          </cell>
          <cell r="J42">
            <v>6</v>
          </cell>
          <cell r="K42">
            <v>41</v>
          </cell>
        </row>
        <row r="44">
          <cell r="F44">
            <v>21</v>
          </cell>
          <cell r="G44">
            <v>169</v>
          </cell>
        </row>
        <row r="46">
          <cell r="F46">
            <v>22</v>
          </cell>
          <cell r="G46">
            <v>105</v>
          </cell>
          <cell r="H46">
            <v>12</v>
          </cell>
          <cell r="I46">
            <v>152</v>
          </cell>
        </row>
        <row r="48">
          <cell r="F48">
            <v>23</v>
          </cell>
          <cell r="G48">
            <v>233</v>
          </cell>
        </row>
        <row r="50">
          <cell r="F50">
            <v>24</v>
          </cell>
          <cell r="G50">
            <v>232</v>
          </cell>
          <cell r="H50">
            <v>13</v>
          </cell>
          <cell r="I50">
            <v>153</v>
          </cell>
          <cell r="J50">
            <v>7</v>
          </cell>
          <cell r="K50">
            <v>25</v>
          </cell>
          <cell r="L50">
            <v>4</v>
          </cell>
          <cell r="M50">
            <v>40</v>
          </cell>
        </row>
        <row r="52">
          <cell r="F52">
            <v>25</v>
          </cell>
          <cell r="G52">
            <v>104</v>
          </cell>
        </row>
        <row r="54">
          <cell r="F54">
            <v>26</v>
          </cell>
          <cell r="G54">
            <v>168</v>
          </cell>
          <cell r="H54">
            <v>14</v>
          </cell>
          <cell r="I54">
            <v>89</v>
          </cell>
        </row>
        <row r="56">
          <cell r="F56">
            <v>27</v>
          </cell>
          <cell r="G56">
            <v>217</v>
          </cell>
        </row>
        <row r="58">
          <cell r="F58">
            <v>28</v>
          </cell>
          <cell r="G58">
            <v>200</v>
          </cell>
          <cell r="H58">
            <v>15</v>
          </cell>
          <cell r="I58">
            <v>72</v>
          </cell>
          <cell r="J58">
            <v>8</v>
          </cell>
          <cell r="K58">
            <v>57</v>
          </cell>
        </row>
        <row r="60">
          <cell r="F60">
            <v>29</v>
          </cell>
          <cell r="G60">
            <v>185</v>
          </cell>
        </row>
        <row r="62">
          <cell r="F62">
            <v>30</v>
          </cell>
          <cell r="G62">
            <v>121</v>
          </cell>
          <cell r="H62">
            <v>16</v>
          </cell>
          <cell r="I62">
            <v>136</v>
          </cell>
        </row>
        <row r="64">
          <cell r="F64">
            <v>31</v>
          </cell>
          <cell r="G64">
            <v>249</v>
          </cell>
        </row>
        <row r="66">
          <cell r="F66">
            <v>32</v>
          </cell>
          <cell r="G66">
            <v>252</v>
          </cell>
          <cell r="H66">
            <v>17</v>
          </cell>
          <cell r="I66">
            <v>133</v>
          </cell>
          <cell r="J66">
            <v>9</v>
          </cell>
          <cell r="K66">
            <v>60</v>
          </cell>
          <cell r="L66">
            <v>5</v>
          </cell>
          <cell r="M66">
            <v>37</v>
          </cell>
          <cell r="N66">
            <v>3</v>
          </cell>
          <cell r="O66">
            <v>12</v>
          </cell>
        </row>
        <row r="68">
          <cell r="F68">
            <v>33</v>
          </cell>
          <cell r="G68">
            <v>124</v>
          </cell>
        </row>
        <row r="70">
          <cell r="F70">
            <v>34</v>
          </cell>
          <cell r="G70">
            <v>188</v>
          </cell>
          <cell r="H70">
            <v>18</v>
          </cell>
          <cell r="I70">
            <v>69</v>
          </cell>
        </row>
        <row r="72">
          <cell r="F72">
            <v>35</v>
          </cell>
          <cell r="G72">
            <v>197</v>
          </cell>
        </row>
        <row r="74">
          <cell r="F74">
            <v>36</v>
          </cell>
          <cell r="G74">
            <v>220</v>
          </cell>
          <cell r="H74">
            <v>19</v>
          </cell>
          <cell r="I74">
            <v>165</v>
          </cell>
          <cell r="J74">
            <v>10</v>
          </cell>
          <cell r="K74">
            <v>28</v>
          </cell>
        </row>
        <row r="76">
          <cell r="F76">
            <v>37</v>
          </cell>
          <cell r="G76">
            <v>92</v>
          </cell>
        </row>
        <row r="78">
          <cell r="F78">
            <v>38</v>
          </cell>
          <cell r="G78">
            <v>101</v>
          </cell>
          <cell r="H78">
            <v>20</v>
          </cell>
          <cell r="I78">
            <v>156</v>
          </cell>
        </row>
        <row r="80">
          <cell r="F80">
            <v>39</v>
          </cell>
          <cell r="G80">
            <v>229</v>
          </cell>
        </row>
        <row r="82">
          <cell r="F82">
            <v>40</v>
          </cell>
          <cell r="G82">
            <v>236</v>
          </cell>
          <cell r="H82">
            <v>21</v>
          </cell>
          <cell r="I82">
            <v>149</v>
          </cell>
          <cell r="J82">
            <v>11</v>
          </cell>
          <cell r="K82">
            <v>21</v>
          </cell>
          <cell r="L82">
            <v>6</v>
          </cell>
          <cell r="M82">
            <v>85</v>
          </cell>
        </row>
        <row r="84">
          <cell r="F84">
            <v>41</v>
          </cell>
          <cell r="G84">
            <v>108</v>
          </cell>
        </row>
        <row r="86">
          <cell r="F86">
            <v>42</v>
          </cell>
          <cell r="G86">
            <v>172</v>
          </cell>
          <cell r="H86">
            <v>22</v>
          </cell>
          <cell r="I86">
            <v>44</v>
          </cell>
        </row>
        <row r="88">
          <cell r="F88">
            <v>43</v>
          </cell>
          <cell r="G88">
            <v>213</v>
          </cell>
        </row>
        <row r="90">
          <cell r="F90">
            <v>44</v>
          </cell>
          <cell r="G90">
            <v>204</v>
          </cell>
          <cell r="H90">
            <v>23</v>
          </cell>
          <cell r="I90">
            <v>76</v>
          </cell>
          <cell r="J90">
            <v>12</v>
          </cell>
          <cell r="K90">
            <v>53</v>
          </cell>
        </row>
        <row r="92">
          <cell r="F92">
            <v>45</v>
          </cell>
          <cell r="G92">
            <v>181</v>
          </cell>
        </row>
        <row r="94">
          <cell r="F94">
            <v>46</v>
          </cell>
          <cell r="G94">
            <v>140</v>
          </cell>
          <cell r="H94">
            <v>24</v>
          </cell>
          <cell r="I94">
            <v>117</v>
          </cell>
        </row>
        <row r="96">
          <cell r="F96">
            <v>47</v>
          </cell>
          <cell r="G96">
            <v>245</v>
          </cell>
        </row>
        <row r="98">
          <cell r="F98">
            <v>48</v>
          </cell>
          <cell r="G98">
            <v>244</v>
          </cell>
          <cell r="H98">
            <v>25</v>
          </cell>
          <cell r="I98">
            <v>116</v>
          </cell>
          <cell r="J98">
            <v>13</v>
          </cell>
          <cell r="K98">
            <v>13</v>
          </cell>
          <cell r="L98">
            <v>7</v>
          </cell>
          <cell r="M98">
            <v>20</v>
          </cell>
          <cell r="N98">
            <v>4</v>
          </cell>
          <cell r="O98">
            <v>77</v>
          </cell>
        </row>
        <row r="100">
          <cell r="F100">
            <v>49</v>
          </cell>
          <cell r="G100">
            <v>141</v>
          </cell>
        </row>
        <row r="102">
          <cell r="F102">
            <v>50</v>
          </cell>
          <cell r="G102">
            <v>180</v>
          </cell>
          <cell r="H102">
            <v>26</v>
          </cell>
          <cell r="I102">
            <v>52</v>
          </cell>
        </row>
        <row r="104">
          <cell r="F104">
            <v>51</v>
          </cell>
          <cell r="G104">
            <v>205</v>
          </cell>
        </row>
        <row r="106">
          <cell r="F106">
            <v>52</v>
          </cell>
          <cell r="G106">
            <v>212</v>
          </cell>
          <cell r="H106">
            <v>27</v>
          </cell>
          <cell r="I106">
            <v>173</v>
          </cell>
          <cell r="J106">
            <v>14</v>
          </cell>
          <cell r="K106">
            <v>45</v>
          </cell>
        </row>
        <row r="108">
          <cell r="F108">
            <v>53</v>
          </cell>
          <cell r="G108">
            <v>84</v>
          </cell>
        </row>
        <row r="110">
          <cell r="F110">
            <v>54</v>
          </cell>
          <cell r="G110">
            <v>148</v>
          </cell>
          <cell r="H110">
            <v>28</v>
          </cell>
          <cell r="I110">
            <v>109</v>
          </cell>
        </row>
        <row r="112">
          <cell r="F112">
            <v>55</v>
          </cell>
          <cell r="G112">
            <v>237</v>
          </cell>
        </row>
        <row r="114">
          <cell r="F114">
            <v>56</v>
          </cell>
          <cell r="G114">
            <v>228</v>
          </cell>
          <cell r="H114">
            <v>29</v>
          </cell>
          <cell r="I114">
            <v>157</v>
          </cell>
          <cell r="J114">
            <v>15</v>
          </cell>
          <cell r="K114">
            <v>221</v>
          </cell>
          <cell r="L114">
            <v>8</v>
          </cell>
          <cell r="M114">
            <v>29</v>
          </cell>
        </row>
        <row r="116">
          <cell r="F116">
            <v>57</v>
          </cell>
          <cell r="G116">
            <v>100</v>
          </cell>
        </row>
        <row r="118">
          <cell r="F118">
            <v>58</v>
          </cell>
          <cell r="G118">
            <v>164</v>
          </cell>
          <cell r="H118">
            <v>30</v>
          </cell>
          <cell r="I118">
            <v>93</v>
          </cell>
        </row>
        <row r="120">
          <cell r="F120">
            <v>59</v>
          </cell>
          <cell r="G120">
            <v>36</v>
          </cell>
        </row>
        <row r="122">
          <cell r="F122">
            <v>60</v>
          </cell>
          <cell r="G122">
            <v>61</v>
          </cell>
          <cell r="H122">
            <v>31</v>
          </cell>
          <cell r="I122">
            <v>68</v>
          </cell>
          <cell r="J122">
            <v>16</v>
          </cell>
          <cell r="K122">
            <v>196</v>
          </cell>
        </row>
        <row r="124">
          <cell r="F124">
            <v>61</v>
          </cell>
          <cell r="G124">
            <v>189</v>
          </cell>
        </row>
        <row r="126">
          <cell r="F126">
            <v>62</v>
          </cell>
          <cell r="G126">
            <v>132</v>
          </cell>
          <cell r="H126">
            <v>32</v>
          </cell>
          <cell r="I126">
            <v>125</v>
          </cell>
        </row>
        <row r="128">
          <cell r="F128">
            <v>63</v>
          </cell>
          <cell r="G128">
            <v>253</v>
          </cell>
        </row>
        <row r="130">
          <cell r="F130">
            <v>64</v>
          </cell>
          <cell r="G130">
            <v>254</v>
          </cell>
          <cell r="H130">
            <v>33</v>
          </cell>
          <cell r="I130">
            <v>126</v>
          </cell>
          <cell r="J130">
            <v>17</v>
          </cell>
          <cell r="K130">
            <v>195</v>
          </cell>
          <cell r="L130">
            <v>9</v>
          </cell>
          <cell r="M130">
            <v>30</v>
          </cell>
          <cell r="N130">
            <v>5</v>
          </cell>
          <cell r="O130">
            <v>14</v>
          </cell>
        </row>
        <row r="132">
          <cell r="F132">
            <v>65</v>
          </cell>
          <cell r="G132">
            <v>131</v>
          </cell>
        </row>
        <row r="134">
          <cell r="F134">
            <v>66</v>
          </cell>
          <cell r="G134">
            <v>190</v>
          </cell>
          <cell r="H134">
            <v>34</v>
          </cell>
          <cell r="I134">
            <v>67</v>
          </cell>
        </row>
        <row r="136">
          <cell r="F136">
            <v>67</v>
          </cell>
          <cell r="G136">
            <v>62</v>
          </cell>
        </row>
        <row r="138">
          <cell r="F138">
            <v>68</v>
          </cell>
          <cell r="G138">
            <v>35</v>
          </cell>
          <cell r="H138">
            <v>35</v>
          </cell>
          <cell r="I138">
            <v>222</v>
          </cell>
          <cell r="J138">
            <v>18</v>
          </cell>
          <cell r="K138">
            <v>94</v>
          </cell>
        </row>
        <row r="140">
          <cell r="F140">
            <v>69</v>
          </cell>
          <cell r="G140">
            <v>163</v>
          </cell>
        </row>
        <row r="142">
          <cell r="F142">
            <v>70</v>
          </cell>
          <cell r="G142">
            <v>99</v>
          </cell>
          <cell r="H142">
            <v>36</v>
          </cell>
          <cell r="I142">
            <v>158</v>
          </cell>
        </row>
        <row r="144">
          <cell r="F144">
            <v>71</v>
          </cell>
          <cell r="G144">
            <v>227</v>
          </cell>
        </row>
        <row r="146">
          <cell r="F146">
            <v>72</v>
          </cell>
          <cell r="G146">
            <v>238</v>
          </cell>
          <cell r="H146">
            <v>37</v>
          </cell>
          <cell r="I146">
            <v>147</v>
          </cell>
          <cell r="J146">
            <v>19</v>
          </cell>
          <cell r="K146">
            <v>83</v>
          </cell>
          <cell r="L146">
            <v>10</v>
          </cell>
          <cell r="M146">
            <v>19</v>
          </cell>
        </row>
        <row r="148">
          <cell r="F148">
            <v>73</v>
          </cell>
          <cell r="G148">
            <v>110</v>
          </cell>
        </row>
        <row r="150">
          <cell r="F150">
            <v>74</v>
          </cell>
          <cell r="G150">
            <v>174</v>
          </cell>
          <cell r="H150">
            <v>38</v>
          </cell>
          <cell r="I150">
            <v>46</v>
          </cell>
        </row>
        <row r="152">
          <cell r="F152">
            <v>75</v>
          </cell>
          <cell r="G152">
            <v>211</v>
          </cell>
        </row>
        <row r="154">
          <cell r="F154">
            <v>76</v>
          </cell>
          <cell r="G154">
            <v>206</v>
          </cell>
          <cell r="H154">
            <v>39</v>
          </cell>
          <cell r="I154">
            <v>51</v>
          </cell>
          <cell r="J154">
            <v>20</v>
          </cell>
          <cell r="K154">
            <v>78</v>
          </cell>
        </row>
        <row r="156">
          <cell r="F156">
            <v>77</v>
          </cell>
          <cell r="G156">
            <v>179</v>
          </cell>
        </row>
        <row r="158">
          <cell r="F158">
            <v>78</v>
          </cell>
          <cell r="G158">
            <v>142</v>
          </cell>
          <cell r="H158">
            <v>40</v>
          </cell>
          <cell r="I158">
            <v>115</v>
          </cell>
        </row>
        <row r="160">
          <cell r="F160">
            <v>79</v>
          </cell>
          <cell r="G160">
            <v>243</v>
          </cell>
        </row>
        <row r="162">
          <cell r="F162">
            <v>80</v>
          </cell>
          <cell r="G162">
            <v>246</v>
          </cell>
          <cell r="H162">
            <v>41</v>
          </cell>
          <cell r="I162">
            <v>139</v>
          </cell>
          <cell r="J162">
            <v>21</v>
          </cell>
          <cell r="K162">
            <v>54</v>
          </cell>
          <cell r="L162">
            <v>11</v>
          </cell>
          <cell r="M162">
            <v>22</v>
          </cell>
          <cell r="N162">
            <v>6</v>
          </cell>
          <cell r="O162">
            <v>6</v>
          </cell>
        </row>
        <row r="164">
          <cell r="F164">
            <v>81</v>
          </cell>
          <cell r="G164">
            <v>118</v>
          </cell>
        </row>
        <row r="166">
          <cell r="F166">
            <v>82</v>
          </cell>
          <cell r="G166">
            <v>182</v>
          </cell>
          <cell r="H166">
            <v>42</v>
          </cell>
          <cell r="I166">
            <v>75</v>
          </cell>
        </row>
        <row r="168">
          <cell r="F168">
            <v>83</v>
          </cell>
          <cell r="G168">
            <v>203</v>
          </cell>
        </row>
        <row r="170">
          <cell r="F170">
            <v>84</v>
          </cell>
          <cell r="G170">
            <v>214</v>
          </cell>
          <cell r="H170">
            <v>43</v>
          </cell>
          <cell r="I170">
            <v>171</v>
          </cell>
          <cell r="J170">
            <v>22</v>
          </cell>
          <cell r="K170">
            <v>43</v>
          </cell>
        </row>
        <row r="172">
          <cell r="F172">
            <v>85</v>
          </cell>
          <cell r="G172">
            <v>86</v>
          </cell>
        </row>
        <row r="174">
          <cell r="F174">
            <v>86</v>
          </cell>
          <cell r="G174">
            <v>150</v>
          </cell>
          <cell r="H174">
            <v>44</v>
          </cell>
          <cell r="I174">
            <v>107</v>
          </cell>
        </row>
        <row r="176">
          <cell r="F176">
            <v>87</v>
          </cell>
          <cell r="G176">
            <v>235</v>
          </cell>
        </row>
        <row r="178">
          <cell r="F178">
            <v>88</v>
          </cell>
          <cell r="G178">
            <v>230</v>
          </cell>
          <cell r="H178">
            <v>45</v>
          </cell>
          <cell r="I178">
            <v>102</v>
          </cell>
          <cell r="J178">
            <v>23</v>
          </cell>
          <cell r="K178">
            <v>38</v>
          </cell>
          <cell r="L178">
            <v>12</v>
          </cell>
          <cell r="M178">
            <v>27</v>
          </cell>
        </row>
        <row r="180">
          <cell r="F180">
            <v>89</v>
          </cell>
          <cell r="G180">
            <v>155</v>
          </cell>
        </row>
        <row r="182">
          <cell r="F182">
            <v>90</v>
          </cell>
          <cell r="G182">
            <v>91</v>
          </cell>
          <cell r="H182">
            <v>46</v>
          </cell>
          <cell r="I182">
            <v>166</v>
          </cell>
        </row>
        <row r="184">
          <cell r="F184">
            <v>91</v>
          </cell>
          <cell r="G184">
            <v>219</v>
          </cell>
        </row>
        <row r="186">
          <cell r="F186">
            <v>92</v>
          </cell>
          <cell r="G186">
            <v>59</v>
          </cell>
          <cell r="H186">
            <v>47</v>
          </cell>
          <cell r="I186">
            <v>70</v>
          </cell>
          <cell r="J186">
            <v>24</v>
          </cell>
          <cell r="K186">
            <v>198</v>
          </cell>
        </row>
        <row r="188">
          <cell r="F188">
            <v>93</v>
          </cell>
          <cell r="G188">
            <v>187</v>
          </cell>
        </row>
        <row r="190">
          <cell r="F190">
            <v>94</v>
          </cell>
          <cell r="G190">
            <v>134</v>
          </cell>
          <cell r="H190">
            <v>48</v>
          </cell>
          <cell r="I190">
            <v>123</v>
          </cell>
        </row>
        <row r="192">
          <cell r="F192">
            <v>95</v>
          </cell>
          <cell r="G192">
            <v>251</v>
          </cell>
        </row>
        <row r="194">
          <cell r="F194">
            <v>96</v>
          </cell>
          <cell r="G194">
            <v>250</v>
          </cell>
          <cell r="H194">
            <v>49</v>
          </cell>
          <cell r="I194">
            <v>135</v>
          </cell>
          <cell r="J194">
            <v>25</v>
          </cell>
          <cell r="K194">
            <v>71</v>
          </cell>
          <cell r="L194">
            <v>13</v>
          </cell>
          <cell r="M194">
            <v>26</v>
          </cell>
          <cell r="N194">
            <v>7</v>
          </cell>
          <cell r="O194">
            <v>10</v>
          </cell>
        </row>
        <row r="196">
          <cell r="F196">
            <v>97</v>
          </cell>
          <cell r="G196">
            <v>122</v>
          </cell>
        </row>
        <row r="198">
          <cell r="F198">
            <v>98</v>
          </cell>
          <cell r="G198">
            <v>186</v>
          </cell>
          <cell r="H198">
            <v>50</v>
          </cell>
          <cell r="I198">
            <v>58</v>
          </cell>
        </row>
        <row r="200">
          <cell r="F200">
            <v>99</v>
          </cell>
          <cell r="G200">
            <v>199</v>
          </cell>
        </row>
        <row r="202">
          <cell r="F202">
            <v>100</v>
          </cell>
          <cell r="G202">
            <v>218</v>
          </cell>
          <cell r="H202">
            <v>51</v>
          </cell>
          <cell r="I202">
            <v>90</v>
          </cell>
          <cell r="J202">
            <v>26</v>
          </cell>
          <cell r="K202">
            <v>39</v>
          </cell>
        </row>
        <row r="204">
          <cell r="F204">
            <v>101</v>
          </cell>
          <cell r="G204">
            <v>167</v>
          </cell>
        </row>
        <row r="206">
          <cell r="F206">
            <v>102</v>
          </cell>
          <cell r="G206">
            <v>103</v>
          </cell>
          <cell r="H206">
            <v>52</v>
          </cell>
          <cell r="I206">
            <v>154</v>
          </cell>
        </row>
        <row r="208">
          <cell r="F208">
            <v>103</v>
          </cell>
          <cell r="G208">
            <v>231</v>
          </cell>
        </row>
        <row r="210">
          <cell r="F210">
            <v>104</v>
          </cell>
          <cell r="G210">
            <v>234</v>
          </cell>
          <cell r="H210">
            <v>53</v>
          </cell>
          <cell r="I210">
            <v>106</v>
          </cell>
          <cell r="J210">
            <v>27</v>
          </cell>
          <cell r="K210">
            <v>42</v>
          </cell>
          <cell r="L210">
            <v>14</v>
          </cell>
          <cell r="M210">
            <v>23</v>
          </cell>
        </row>
        <row r="212">
          <cell r="F212">
            <v>105</v>
          </cell>
          <cell r="G212">
            <v>151</v>
          </cell>
        </row>
        <row r="214">
          <cell r="F214">
            <v>106</v>
          </cell>
          <cell r="G214">
            <v>87</v>
          </cell>
          <cell r="H214">
            <v>54</v>
          </cell>
          <cell r="I214">
            <v>170</v>
          </cell>
        </row>
        <row r="216">
          <cell r="F216">
            <v>107</v>
          </cell>
          <cell r="G216">
            <v>215</v>
          </cell>
        </row>
        <row r="218">
          <cell r="F218">
            <v>108</v>
          </cell>
          <cell r="G218">
            <v>202</v>
          </cell>
          <cell r="H218">
            <v>55</v>
          </cell>
          <cell r="I218">
            <v>183</v>
          </cell>
          <cell r="J218">
            <v>28</v>
          </cell>
          <cell r="K218">
            <v>55</v>
          </cell>
        </row>
        <row r="220">
          <cell r="F220">
            <v>109</v>
          </cell>
          <cell r="G220">
            <v>74</v>
          </cell>
        </row>
        <row r="222">
          <cell r="F222">
            <v>110</v>
          </cell>
          <cell r="G222">
            <v>138</v>
          </cell>
          <cell r="H222">
            <v>56</v>
          </cell>
          <cell r="I222">
            <v>119</v>
          </cell>
        </row>
        <row r="224">
          <cell r="F224">
            <v>111</v>
          </cell>
          <cell r="G224">
            <v>247</v>
          </cell>
        </row>
        <row r="226">
          <cell r="F226">
            <v>112</v>
          </cell>
          <cell r="G226">
            <v>242</v>
          </cell>
          <cell r="H226">
            <v>57</v>
          </cell>
          <cell r="I226">
            <v>143</v>
          </cell>
          <cell r="J226">
            <v>29</v>
          </cell>
          <cell r="K226">
            <v>15</v>
          </cell>
          <cell r="L226">
            <v>15</v>
          </cell>
          <cell r="M226">
            <v>18</v>
          </cell>
          <cell r="N226">
            <v>8</v>
          </cell>
          <cell r="O226">
            <v>50</v>
          </cell>
        </row>
        <row r="228">
          <cell r="F228">
            <v>113</v>
          </cell>
          <cell r="G228">
            <v>114</v>
          </cell>
        </row>
        <row r="230">
          <cell r="F230">
            <v>114</v>
          </cell>
          <cell r="G230">
            <v>79</v>
          </cell>
          <cell r="H230">
            <v>58</v>
          </cell>
          <cell r="I230">
            <v>178</v>
          </cell>
        </row>
        <row r="232">
          <cell r="F232">
            <v>115</v>
          </cell>
          <cell r="G232">
            <v>207</v>
          </cell>
        </row>
        <row r="234">
          <cell r="F234">
            <v>116</v>
          </cell>
          <cell r="G234">
            <v>47</v>
          </cell>
          <cell r="H234">
            <v>59</v>
          </cell>
          <cell r="I234">
            <v>210</v>
          </cell>
          <cell r="J234">
            <v>30</v>
          </cell>
          <cell r="K234">
            <v>175</v>
          </cell>
        </row>
        <row r="236">
          <cell r="F236">
            <v>117</v>
          </cell>
          <cell r="G236">
            <v>82</v>
          </cell>
        </row>
        <row r="238">
          <cell r="F238">
            <v>118</v>
          </cell>
          <cell r="G238">
            <v>111</v>
          </cell>
          <cell r="H238">
            <v>60</v>
          </cell>
          <cell r="I238">
            <v>146</v>
          </cell>
        </row>
        <row r="240">
          <cell r="F240">
            <v>119</v>
          </cell>
          <cell r="G240">
            <v>239</v>
          </cell>
        </row>
        <row r="242">
          <cell r="F242">
            <v>120</v>
          </cell>
          <cell r="G242">
            <v>226</v>
          </cell>
          <cell r="H242">
            <v>61</v>
          </cell>
          <cell r="I242">
            <v>31</v>
          </cell>
          <cell r="J242">
            <v>31</v>
          </cell>
          <cell r="K242">
            <v>34</v>
          </cell>
          <cell r="L242">
            <v>16</v>
          </cell>
          <cell r="M242">
            <v>63</v>
          </cell>
        </row>
        <row r="244">
          <cell r="F244">
            <v>121</v>
          </cell>
          <cell r="G244">
            <v>159</v>
          </cell>
        </row>
        <row r="246">
          <cell r="F246">
            <v>122</v>
          </cell>
          <cell r="G246">
            <v>95</v>
          </cell>
          <cell r="H246">
            <v>62</v>
          </cell>
          <cell r="I246">
            <v>162</v>
          </cell>
        </row>
        <row r="248">
          <cell r="F248">
            <v>123</v>
          </cell>
          <cell r="G248">
            <v>223</v>
          </cell>
        </row>
        <row r="250">
          <cell r="F250">
            <v>124</v>
          </cell>
          <cell r="G250">
            <v>194</v>
          </cell>
          <cell r="H250">
            <v>63</v>
          </cell>
          <cell r="I250">
            <v>66</v>
          </cell>
          <cell r="J250">
            <v>32</v>
          </cell>
          <cell r="K250">
            <v>130</v>
          </cell>
        </row>
        <row r="252">
          <cell r="F252">
            <v>125</v>
          </cell>
          <cell r="G252">
            <v>191</v>
          </cell>
        </row>
        <row r="254">
          <cell r="F254">
            <v>126</v>
          </cell>
          <cell r="G254">
            <v>127</v>
          </cell>
          <cell r="H254">
            <v>64</v>
          </cell>
          <cell r="I254">
            <v>2</v>
          </cell>
        </row>
        <row r="256">
          <cell r="F256" t="str">
            <v/>
          </cell>
          <cell r="G256" t="e">
            <v>#N/A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S_1"/>
      <sheetName val="名簿"/>
      <sheetName val="勝ち上がり"/>
    </sheetNames>
    <sheetDataSet>
      <sheetData sheetId="0"/>
      <sheetData sheetId="1">
        <row r="1">
          <cell r="A1">
            <v>1</v>
          </cell>
          <cell r="B1" t="str">
            <v>三　宅</v>
          </cell>
          <cell r="C1" t="str">
            <v>高松商</v>
          </cell>
        </row>
        <row r="2">
          <cell r="A2">
            <v>65</v>
          </cell>
          <cell r="B2" t="str">
            <v>松　本</v>
          </cell>
          <cell r="C2" t="str">
            <v>高松南</v>
          </cell>
        </row>
        <row r="3">
          <cell r="A3">
            <v>64</v>
          </cell>
          <cell r="B3" t="str">
            <v>赤　澤</v>
          </cell>
          <cell r="C3" t="str">
            <v>琴　平</v>
          </cell>
        </row>
        <row r="4">
          <cell r="A4">
            <v>33</v>
          </cell>
          <cell r="B4" t="str">
            <v>丸　橋</v>
          </cell>
          <cell r="C4" t="str">
            <v>丸　亀</v>
          </cell>
        </row>
        <row r="5">
          <cell r="A5">
            <v>32</v>
          </cell>
          <cell r="B5" t="str">
            <v>山　本</v>
          </cell>
          <cell r="C5" t="str">
            <v>観中央</v>
          </cell>
        </row>
        <row r="6">
          <cell r="A6">
            <v>17</v>
          </cell>
          <cell r="B6" t="str">
            <v>齊　藤</v>
          </cell>
          <cell r="C6" t="str">
            <v>高中央</v>
          </cell>
        </row>
        <row r="7">
          <cell r="A7">
            <v>48</v>
          </cell>
          <cell r="B7" t="str">
            <v>谷　口</v>
          </cell>
          <cell r="C7" t="str">
            <v>高松一</v>
          </cell>
        </row>
        <row r="8">
          <cell r="A8">
            <v>49</v>
          </cell>
          <cell r="B8" t="str">
            <v>石　川</v>
          </cell>
          <cell r="C8" t="str">
            <v>善　一</v>
          </cell>
        </row>
        <row r="9">
          <cell r="A9">
            <v>16</v>
          </cell>
          <cell r="B9" t="str">
            <v>佐　伯</v>
          </cell>
          <cell r="C9" t="str">
            <v>高　瀬</v>
          </cell>
        </row>
        <row r="10">
          <cell r="A10">
            <v>9</v>
          </cell>
          <cell r="B10" t="str">
            <v>髙　野</v>
          </cell>
          <cell r="C10" t="str">
            <v>高中央</v>
          </cell>
        </row>
        <row r="11">
          <cell r="A11">
            <v>73</v>
          </cell>
          <cell r="B11" t="str">
            <v>土　田</v>
          </cell>
          <cell r="C11" t="str">
            <v>高　松</v>
          </cell>
        </row>
        <row r="12">
          <cell r="A12">
            <v>56</v>
          </cell>
          <cell r="B12" t="str">
            <v>山　崎</v>
          </cell>
          <cell r="C12" t="str">
            <v>土　庄</v>
          </cell>
        </row>
        <row r="13">
          <cell r="A13">
            <v>41</v>
          </cell>
          <cell r="B13" t="str">
            <v>有　信</v>
          </cell>
          <cell r="C13" t="str">
            <v>琴　平</v>
          </cell>
        </row>
        <row r="14">
          <cell r="A14">
            <v>24</v>
          </cell>
          <cell r="B14" t="str">
            <v>和　泉</v>
          </cell>
          <cell r="C14" t="str">
            <v>高松一</v>
          </cell>
        </row>
        <row r="15">
          <cell r="A15">
            <v>25</v>
          </cell>
          <cell r="B15" t="str">
            <v>百　武</v>
          </cell>
          <cell r="C15" t="str">
            <v>善　一</v>
          </cell>
        </row>
        <row r="16">
          <cell r="A16">
            <v>40</v>
          </cell>
          <cell r="B16" t="str">
            <v>山　下</v>
          </cell>
          <cell r="C16" t="str">
            <v>石　田</v>
          </cell>
        </row>
        <row r="17">
          <cell r="A17">
            <v>57</v>
          </cell>
          <cell r="B17" t="str">
            <v>蓮　井</v>
          </cell>
          <cell r="C17" t="str">
            <v>高松商</v>
          </cell>
        </row>
        <row r="18">
          <cell r="A18">
            <v>72</v>
          </cell>
          <cell r="B18" t="str">
            <v>大　熊</v>
          </cell>
          <cell r="C18" t="str">
            <v>高松北</v>
          </cell>
        </row>
        <row r="19">
          <cell r="A19">
            <v>8</v>
          </cell>
          <cell r="B19" t="str">
            <v>大　西</v>
          </cell>
          <cell r="C19" t="str">
            <v>観　一</v>
          </cell>
        </row>
        <row r="20">
          <cell r="A20">
            <v>5</v>
          </cell>
          <cell r="B20" t="str">
            <v>植　田</v>
          </cell>
          <cell r="C20" t="str">
            <v>高桜井</v>
          </cell>
        </row>
        <row r="21">
          <cell r="A21">
            <v>69</v>
          </cell>
          <cell r="B21" t="str">
            <v>塚　本</v>
          </cell>
          <cell r="C21" t="str">
            <v>善　一</v>
          </cell>
        </row>
        <row r="22">
          <cell r="A22">
            <v>60</v>
          </cell>
          <cell r="B22" t="str">
            <v>合　木</v>
          </cell>
          <cell r="C22" t="str">
            <v>琴　平</v>
          </cell>
        </row>
        <row r="23">
          <cell r="A23">
            <v>37</v>
          </cell>
          <cell r="B23" t="str">
            <v>細　川</v>
          </cell>
          <cell r="C23" t="str">
            <v>観　一</v>
          </cell>
        </row>
        <row r="24">
          <cell r="A24">
            <v>28</v>
          </cell>
          <cell r="B24" t="str">
            <v>横　手</v>
          </cell>
          <cell r="C24" t="str">
            <v>高松一</v>
          </cell>
        </row>
        <row r="25">
          <cell r="A25">
            <v>21</v>
          </cell>
          <cell r="B25" t="str">
            <v>岩　﨑</v>
          </cell>
          <cell r="C25" t="str">
            <v>高　瀬</v>
          </cell>
        </row>
        <row r="26">
          <cell r="A26">
            <v>44</v>
          </cell>
          <cell r="B26" t="str">
            <v>伊　澤</v>
          </cell>
          <cell r="C26" t="str">
            <v>高松北</v>
          </cell>
        </row>
        <row r="27">
          <cell r="A27">
            <v>53</v>
          </cell>
          <cell r="B27" t="str">
            <v>長　尾</v>
          </cell>
          <cell r="C27" t="str">
            <v>高　松</v>
          </cell>
        </row>
        <row r="28">
          <cell r="A28">
            <v>76</v>
          </cell>
          <cell r="B28" t="str">
            <v>鈴　江</v>
          </cell>
          <cell r="C28" t="str">
            <v>高松南</v>
          </cell>
        </row>
        <row r="29">
          <cell r="A29">
            <v>12</v>
          </cell>
          <cell r="B29" t="str">
            <v>岡　﨑</v>
          </cell>
          <cell r="C29" t="str">
            <v>高松商</v>
          </cell>
        </row>
        <row r="30">
          <cell r="A30">
            <v>13</v>
          </cell>
          <cell r="B30" t="str">
            <v>樫　村</v>
          </cell>
          <cell r="C30" t="str">
            <v>高松商</v>
          </cell>
        </row>
        <row r="31">
          <cell r="A31">
            <v>52</v>
          </cell>
          <cell r="B31" t="str">
            <v>岡　村</v>
          </cell>
          <cell r="C31" t="str">
            <v>観中央</v>
          </cell>
        </row>
        <row r="32">
          <cell r="A32">
            <v>45</v>
          </cell>
          <cell r="B32" t="str">
            <v>中　谷</v>
          </cell>
          <cell r="C32" t="str">
            <v>高松西</v>
          </cell>
        </row>
        <row r="33">
          <cell r="A33">
            <v>20</v>
          </cell>
          <cell r="B33" t="str">
            <v>十　鳥</v>
          </cell>
          <cell r="C33" t="str">
            <v>善　一</v>
          </cell>
        </row>
        <row r="34">
          <cell r="A34">
            <v>29</v>
          </cell>
          <cell r="B34" t="str">
            <v>山　地</v>
          </cell>
          <cell r="C34" t="str">
            <v>高松東</v>
          </cell>
        </row>
        <row r="35">
          <cell r="A35">
            <v>36</v>
          </cell>
          <cell r="B35" t="str">
            <v>寺　嶋</v>
          </cell>
          <cell r="C35" t="str">
            <v>農　経</v>
          </cell>
        </row>
        <row r="36">
          <cell r="A36">
            <v>61</v>
          </cell>
          <cell r="B36" t="str">
            <v>森　下</v>
          </cell>
          <cell r="C36" t="str">
            <v>土　庄</v>
          </cell>
        </row>
        <row r="37">
          <cell r="A37">
            <v>68</v>
          </cell>
          <cell r="B37" t="str">
            <v>尾　花</v>
          </cell>
          <cell r="C37" t="str">
            <v>観　一</v>
          </cell>
        </row>
        <row r="38">
          <cell r="A38">
            <v>4</v>
          </cell>
          <cell r="B38" t="str">
            <v>上　地</v>
          </cell>
          <cell r="C38" t="str">
            <v>高中央</v>
          </cell>
        </row>
        <row r="39">
          <cell r="A39">
            <v>3</v>
          </cell>
          <cell r="B39" t="str">
            <v>佐　藤</v>
          </cell>
          <cell r="C39" t="str">
            <v>高桜井</v>
          </cell>
        </row>
        <row r="40">
          <cell r="A40">
            <v>67</v>
          </cell>
          <cell r="B40" t="str">
            <v>松　島</v>
          </cell>
          <cell r="C40" t="str">
            <v>高松北</v>
          </cell>
        </row>
        <row r="41">
          <cell r="A41">
            <v>62</v>
          </cell>
          <cell r="B41" t="str">
            <v>冨　家</v>
          </cell>
          <cell r="C41" t="str">
            <v>高　松</v>
          </cell>
        </row>
        <row r="42">
          <cell r="A42">
            <v>35</v>
          </cell>
          <cell r="B42" t="str">
            <v>安　藤</v>
          </cell>
          <cell r="C42" t="str">
            <v>善　一</v>
          </cell>
        </row>
        <row r="43">
          <cell r="A43">
            <v>30</v>
          </cell>
          <cell r="B43" t="str">
            <v>久　保</v>
          </cell>
          <cell r="C43" t="str">
            <v>高中央</v>
          </cell>
        </row>
        <row r="44">
          <cell r="A44">
            <v>19</v>
          </cell>
          <cell r="B44" t="str">
            <v>合　田</v>
          </cell>
          <cell r="C44" t="str">
            <v>観　一</v>
          </cell>
        </row>
        <row r="45">
          <cell r="A45">
            <v>46</v>
          </cell>
          <cell r="B45" t="str">
            <v>植　村</v>
          </cell>
          <cell r="C45" t="str">
            <v>高松南</v>
          </cell>
        </row>
        <row r="46">
          <cell r="A46">
            <v>51</v>
          </cell>
          <cell r="B46" t="str">
            <v>岸　上</v>
          </cell>
          <cell r="C46" t="str">
            <v>琴　平</v>
          </cell>
        </row>
        <row r="47">
          <cell r="A47">
            <v>14</v>
          </cell>
          <cell r="B47" t="str">
            <v>小　原</v>
          </cell>
          <cell r="C47" t="str">
            <v>高松商</v>
          </cell>
        </row>
        <row r="48">
          <cell r="A48">
            <v>11</v>
          </cell>
          <cell r="B48" t="str">
            <v>松　谷</v>
          </cell>
          <cell r="C48" t="str">
            <v>高中央</v>
          </cell>
        </row>
        <row r="49">
          <cell r="A49">
            <v>75</v>
          </cell>
          <cell r="B49" t="str">
            <v>中　野</v>
          </cell>
          <cell r="C49" t="str">
            <v>観中央</v>
          </cell>
        </row>
        <row r="50">
          <cell r="A50">
            <v>54</v>
          </cell>
          <cell r="B50" t="str">
            <v>砂　川</v>
          </cell>
          <cell r="C50" t="str">
            <v>志　度</v>
          </cell>
        </row>
        <row r="51">
          <cell r="A51">
            <v>43</v>
          </cell>
          <cell r="B51" t="str">
            <v>守　屋</v>
          </cell>
          <cell r="C51" t="str">
            <v>聾</v>
          </cell>
        </row>
        <row r="52">
          <cell r="A52">
            <v>22</v>
          </cell>
          <cell r="B52" t="str">
            <v>　岡</v>
          </cell>
          <cell r="C52" t="str">
            <v>高松一</v>
          </cell>
        </row>
        <row r="53">
          <cell r="A53">
            <v>27</v>
          </cell>
          <cell r="B53" t="str">
            <v>横　田</v>
          </cell>
          <cell r="C53" t="str">
            <v>善　一</v>
          </cell>
        </row>
        <row r="54">
          <cell r="A54">
            <v>38</v>
          </cell>
          <cell r="B54" t="str">
            <v>渡　瀬</v>
          </cell>
          <cell r="C54" t="str">
            <v>高松商</v>
          </cell>
        </row>
        <row r="55">
          <cell r="A55">
            <v>59</v>
          </cell>
          <cell r="B55" t="str">
            <v>吉　岡</v>
          </cell>
          <cell r="C55" t="str">
            <v>高松東</v>
          </cell>
        </row>
        <row r="56">
          <cell r="A56">
            <v>70</v>
          </cell>
          <cell r="B56" t="str">
            <v>山　﨑</v>
          </cell>
          <cell r="C56" t="str">
            <v>琴　平</v>
          </cell>
        </row>
        <row r="57">
          <cell r="A57">
            <v>6</v>
          </cell>
          <cell r="B57" t="str">
            <v>三　好</v>
          </cell>
          <cell r="C57" t="str">
            <v>高　瀬</v>
          </cell>
        </row>
        <row r="58">
          <cell r="A58">
            <v>7</v>
          </cell>
          <cell r="B58" t="str">
            <v>髙　橋</v>
          </cell>
          <cell r="C58" t="str">
            <v>高中央</v>
          </cell>
        </row>
        <row r="59">
          <cell r="A59">
            <v>71</v>
          </cell>
          <cell r="B59" t="str">
            <v>浦　辺</v>
          </cell>
          <cell r="C59" t="str">
            <v>高松東</v>
          </cell>
        </row>
        <row r="60">
          <cell r="A60">
            <v>58</v>
          </cell>
          <cell r="B60" t="str">
            <v>彈上原</v>
          </cell>
          <cell r="C60" t="str">
            <v>高松一</v>
          </cell>
        </row>
        <row r="61">
          <cell r="A61">
            <v>39</v>
          </cell>
          <cell r="B61" t="str">
            <v>児　嶋</v>
          </cell>
          <cell r="C61" t="str">
            <v>石　田</v>
          </cell>
        </row>
        <row r="62">
          <cell r="A62">
            <v>26</v>
          </cell>
          <cell r="B62" t="str">
            <v>小　西</v>
          </cell>
          <cell r="C62" t="str">
            <v>観　一</v>
          </cell>
        </row>
        <row r="63">
          <cell r="A63">
            <v>23</v>
          </cell>
          <cell r="B63" t="str">
            <v>山　本</v>
          </cell>
          <cell r="C63" t="str">
            <v>土　庄</v>
          </cell>
        </row>
        <row r="64">
          <cell r="A64">
            <v>42</v>
          </cell>
          <cell r="B64" t="str">
            <v>美　藤</v>
          </cell>
          <cell r="C64" t="str">
            <v>観中央</v>
          </cell>
        </row>
        <row r="65">
          <cell r="A65">
            <v>55</v>
          </cell>
          <cell r="B65" t="str">
            <v>澤　井</v>
          </cell>
          <cell r="C65" t="str">
            <v>丸　亀</v>
          </cell>
        </row>
        <row r="66">
          <cell r="A66">
            <v>74</v>
          </cell>
          <cell r="B66" t="str">
            <v>山　田</v>
          </cell>
          <cell r="C66" t="str">
            <v>高松北</v>
          </cell>
        </row>
        <row r="67">
          <cell r="A67">
            <v>10</v>
          </cell>
          <cell r="B67" t="str">
            <v>津　山</v>
          </cell>
          <cell r="C67" t="str">
            <v>善　一</v>
          </cell>
        </row>
        <row r="68">
          <cell r="A68">
            <v>15</v>
          </cell>
          <cell r="B68" t="str">
            <v>近　井</v>
          </cell>
          <cell r="C68" t="str">
            <v>高中央</v>
          </cell>
        </row>
        <row r="69">
          <cell r="A69">
            <v>50</v>
          </cell>
          <cell r="B69" t="str">
            <v>津　田</v>
          </cell>
          <cell r="C69" t="str">
            <v>琴　平</v>
          </cell>
        </row>
        <row r="70">
          <cell r="A70">
            <v>47</v>
          </cell>
          <cell r="B70" t="str">
            <v>白　石</v>
          </cell>
          <cell r="C70" t="str">
            <v>英　明</v>
          </cell>
        </row>
        <row r="71">
          <cell r="A71">
            <v>18</v>
          </cell>
          <cell r="B71" t="str">
            <v>小　前</v>
          </cell>
          <cell r="C71" t="str">
            <v>高　瀬</v>
          </cell>
        </row>
        <row r="72">
          <cell r="A72">
            <v>31</v>
          </cell>
          <cell r="B72" t="str">
            <v>近　藤</v>
          </cell>
          <cell r="C72" t="str">
            <v>高松一</v>
          </cell>
        </row>
        <row r="73">
          <cell r="A73">
            <v>34</v>
          </cell>
          <cell r="B73" t="str">
            <v>伊　藤</v>
          </cell>
          <cell r="C73" t="str">
            <v>高松南</v>
          </cell>
        </row>
        <row r="74">
          <cell r="A74">
            <v>63</v>
          </cell>
          <cell r="B74" t="str">
            <v>松　本</v>
          </cell>
          <cell r="C74" t="str">
            <v>観中央</v>
          </cell>
        </row>
        <row r="75">
          <cell r="A75">
            <v>66</v>
          </cell>
          <cell r="B75" t="str">
            <v>間　賀</v>
          </cell>
          <cell r="C75" t="str">
            <v>善　一</v>
          </cell>
        </row>
        <row r="76">
          <cell r="A76">
            <v>2</v>
          </cell>
          <cell r="B76" t="str">
            <v>中　条</v>
          </cell>
          <cell r="C76" t="str">
            <v>高松商</v>
          </cell>
        </row>
      </sheetData>
      <sheetData sheetId="2">
        <row r="2">
          <cell r="F2" t="str">
            <v/>
          </cell>
          <cell r="G2" t="e">
            <v>#N/A</v>
          </cell>
          <cell r="H2">
            <v>1</v>
          </cell>
          <cell r="I2">
            <v>64</v>
          </cell>
          <cell r="J2">
            <v>1</v>
          </cell>
          <cell r="K2">
            <v>32</v>
          </cell>
          <cell r="L2">
            <v>1</v>
          </cell>
          <cell r="M2">
            <v>16</v>
          </cell>
          <cell r="N2">
            <v>1</v>
          </cell>
          <cell r="O2">
            <v>57</v>
          </cell>
          <cell r="P2">
            <v>1</v>
          </cell>
          <cell r="Q2">
            <v>12</v>
          </cell>
        </row>
        <row r="4">
          <cell r="F4">
            <v>1</v>
          </cell>
          <cell r="G4">
            <v>65</v>
          </cell>
        </row>
        <row r="6">
          <cell r="F6" t="str">
            <v/>
          </cell>
          <cell r="G6" t="e">
            <v>#N/A</v>
          </cell>
          <cell r="H6">
            <v>2</v>
          </cell>
          <cell r="I6">
            <v>33</v>
          </cell>
        </row>
        <row r="8">
          <cell r="F8" t="str">
            <v/>
          </cell>
          <cell r="G8" t="e">
            <v>#N/A</v>
          </cell>
        </row>
        <row r="10">
          <cell r="F10" t="str">
            <v/>
          </cell>
          <cell r="G10" t="e">
            <v>#N/A</v>
          </cell>
          <cell r="H10">
            <v>3</v>
          </cell>
          <cell r="I10">
            <v>17</v>
          </cell>
          <cell r="J10">
            <v>2</v>
          </cell>
          <cell r="K10">
            <v>48</v>
          </cell>
        </row>
        <row r="12">
          <cell r="F12" t="str">
            <v/>
          </cell>
          <cell r="G12" t="e">
            <v>#N/A</v>
          </cell>
        </row>
        <row r="14">
          <cell r="F14" t="str">
            <v/>
          </cell>
          <cell r="G14" t="e">
            <v>#N/A</v>
          </cell>
          <cell r="H14">
            <v>4</v>
          </cell>
          <cell r="I14">
            <v>49</v>
          </cell>
        </row>
        <row r="16">
          <cell r="F16" t="str">
            <v/>
          </cell>
          <cell r="G16" t="e">
            <v>#N/A</v>
          </cell>
        </row>
        <row r="18">
          <cell r="F18" t="str">
            <v/>
          </cell>
          <cell r="G18" t="e">
            <v>#N/A</v>
          </cell>
          <cell r="H18">
            <v>5</v>
          </cell>
          <cell r="I18">
            <v>73</v>
          </cell>
          <cell r="J18">
            <v>3</v>
          </cell>
          <cell r="K18">
            <v>24</v>
          </cell>
          <cell r="L18">
            <v>2</v>
          </cell>
          <cell r="M18">
            <v>9</v>
          </cell>
        </row>
        <row r="20">
          <cell r="F20">
            <v>2</v>
          </cell>
          <cell r="G20">
            <v>56</v>
          </cell>
        </row>
        <row r="22">
          <cell r="F22" t="str">
            <v/>
          </cell>
          <cell r="G22" t="e">
            <v>#N/A</v>
          </cell>
          <cell r="H22">
            <v>6</v>
          </cell>
          <cell r="I22">
            <v>41</v>
          </cell>
        </row>
        <row r="24">
          <cell r="F24" t="str">
            <v/>
          </cell>
          <cell r="G24" t="e">
            <v>#N/A</v>
          </cell>
        </row>
        <row r="26">
          <cell r="F26" t="str">
            <v/>
          </cell>
          <cell r="G26" t="e">
            <v>#N/A</v>
          </cell>
          <cell r="H26">
            <v>7</v>
          </cell>
          <cell r="I26">
            <v>40</v>
          </cell>
          <cell r="J26">
            <v>4</v>
          </cell>
          <cell r="K26">
            <v>25</v>
          </cell>
        </row>
        <row r="28">
          <cell r="F28" t="str">
            <v/>
          </cell>
          <cell r="G28" t="e">
            <v>#N/A</v>
          </cell>
        </row>
        <row r="30">
          <cell r="F30">
            <v>3</v>
          </cell>
          <cell r="G30">
            <v>72</v>
          </cell>
          <cell r="H30">
            <v>8</v>
          </cell>
          <cell r="I30">
            <v>8</v>
          </cell>
        </row>
        <row r="32">
          <cell r="F32" t="str">
            <v/>
          </cell>
          <cell r="G32" t="e">
            <v>#N/A</v>
          </cell>
        </row>
        <row r="34">
          <cell r="F34" t="str">
            <v/>
          </cell>
          <cell r="G34" t="e">
            <v>#N/A</v>
          </cell>
          <cell r="H34">
            <v>9</v>
          </cell>
          <cell r="I34">
            <v>69</v>
          </cell>
          <cell r="J34">
            <v>5</v>
          </cell>
          <cell r="K34">
            <v>5</v>
          </cell>
          <cell r="L34">
            <v>3</v>
          </cell>
          <cell r="M34">
            <v>28</v>
          </cell>
          <cell r="N34">
            <v>2</v>
          </cell>
          <cell r="O34">
            <v>4</v>
          </cell>
        </row>
        <row r="36">
          <cell r="F36">
            <v>4</v>
          </cell>
          <cell r="G36">
            <v>60</v>
          </cell>
        </row>
        <row r="38">
          <cell r="F38" t="str">
            <v/>
          </cell>
          <cell r="G38" t="e">
            <v>#N/A</v>
          </cell>
          <cell r="H38">
            <v>10</v>
          </cell>
          <cell r="I38">
            <v>37</v>
          </cell>
        </row>
        <row r="40">
          <cell r="F40" t="str">
            <v/>
          </cell>
          <cell r="G40" t="e">
            <v>#N/A</v>
          </cell>
        </row>
        <row r="42">
          <cell r="F42" t="str">
            <v/>
          </cell>
          <cell r="G42" t="e">
            <v>#N/A</v>
          </cell>
          <cell r="H42">
            <v>11</v>
          </cell>
          <cell r="I42">
            <v>44</v>
          </cell>
          <cell r="J42">
            <v>6</v>
          </cell>
          <cell r="K42">
            <v>21</v>
          </cell>
        </row>
        <row r="44">
          <cell r="F44" t="str">
            <v/>
          </cell>
          <cell r="G44" t="e">
            <v>#N/A</v>
          </cell>
        </row>
        <row r="46">
          <cell r="F46">
            <v>5</v>
          </cell>
          <cell r="G46">
            <v>76</v>
          </cell>
          <cell r="H46">
            <v>12</v>
          </cell>
          <cell r="I46">
            <v>53</v>
          </cell>
        </row>
        <row r="48">
          <cell r="F48" t="str">
            <v/>
          </cell>
          <cell r="G48" t="e">
            <v>#N/A</v>
          </cell>
        </row>
        <row r="50">
          <cell r="F50" t="str">
            <v/>
          </cell>
          <cell r="G50" t="e">
            <v>#N/A</v>
          </cell>
          <cell r="H50">
            <v>13</v>
          </cell>
          <cell r="I50">
            <v>52</v>
          </cell>
          <cell r="J50">
            <v>7</v>
          </cell>
          <cell r="K50">
            <v>13</v>
          </cell>
          <cell r="L50">
            <v>4</v>
          </cell>
          <cell r="M50">
            <v>20</v>
          </cell>
        </row>
        <row r="52">
          <cell r="F52" t="str">
            <v/>
          </cell>
          <cell r="G52" t="e">
            <v>#N/A</v>
          </cell>
        </row>
        <row r="54">
          <cell r="F54" t="str">
            <v/>
          </cell>
          <cell r="G54" t="e">
            <v>#N/A</v>
          </cell>
          <cell r="H54">
            <v>14</v>
          </cell>
          <cell r="I54">
            <v>45</v>
          </cell>
        </row>
        <row r="56">
          <cell r="F56" t="str">
            <v/>
          </cell>
          <cell r="G56" t="e">
            <v>#N/A</v>
          </cell>
        </row>
        <row r="58">
          <cell r="F58" t="str">
            <v/>
          </cell>
          <cell r="G58" t="e">
            <v>#N/A</v>
          </cell>
          <cell r="H58">
            <v>15</v>
          </cell>
          <cell r="I58">
            <v>36</v>
          </cell>
          <cell r="J58">
            <v>8</v>
          </cell>
          <cell r="K58">
            <v>29</v>
          </cell>
        </row>
        <row r="60">
          <cell r="F60" t="str">
            <v/>
          </cell>
          <cell r="G60" t="e">
            <v>#N/A</v>
          </cell>
        </row>
        <row r="62">
          <cell r="F62">
            <v>6</v>
          </cell>
          <cell r="G62">
            <v>68</v>
          </cell>
          <cell r="H62">
            <v>16</v>
          </cell>
          <cell r="I62">
            <v>61</v>
          </cell>
        </row>
        <row r="64">
          <cell r="F64" t="str">
            <v/>
          </cell>
          <cell r="G64" t="e">
            <v>#N/A</v>
          </cell>
        </row>
        <row r="66">
          <cell r="F66" t="str">
            <v/>
          </cell>
          <cell r="G66" t="e">
            <v>#N/A</v>
          </cell>
          <cell r="H66">
            <v>17</v>
          </cell>
          <cell r="I66">
            <v>62</v>
          </cell>
          <cell r="J66">
            <v>9</v>
          </cell>
          <cell r="K66">
            <v>35</v>
          </cell>
          <cell r="L66">
            <v>5</v>
          </cell>
          <cell r="M66">
            <v>3</v>
          </cell>
          <cell r="N66">
            <v>3</v>
          </cell>
          <cell r="O66">
            <v>11</v>
          </cell>
          <cell r="P66">
            <v>2</v>
          </cell>
          <cell r="Q66">
            <v>2</v>
          </cell>
        </row>
        <row r="68">
          <cell r="F68">
            <v>7</v>
          </cell>
          <cell r="G68">
            <v>67</v>
          </cell>
        </row>
        <row r="70">
          <cell r="F70" t="str">
            <v/>
          </cell>
          <cell r="G70" t="e">
            <v>#N/A</v>
          </cell>
          <cell r="H70">
            <v>18</v>
          </cell>
          <cell r="I70">
            <v>30</v>
          </cell>
        </row>
        <row r="72">
          <cell r="F72" t="str">
            <v/>
          </cell>
          <cell r="G72" t="e">
            <v>#N/A</v>
          </cell>
        </row>
        <row r="74">
          <cell r="F74" t="str">
            <v/>
          </cell>
          <cell r="G74" t="e">
            <v>#N/A</v>
          </cell>
          <cell r="H74">
            <v>19</v>
          </cell>
          <cell r="I74">
            <v>46</v>
          </cell>
          <cell r="J74">
            <v>10</v>
          </cell>
          <cell r="K74">
            <v>19</v>
          </cell>
        </row>
        <row r="76">
          <cell r="F76" t="str">
            <v/>
          </cell>
          <cell r="G76" t="e">
            <v>#N/A</v>
          </cell>
        </row>
        <row r="78">
          <cell r="F78" t="str">
            <v/>
          </cell>
          <cell r="G78" t="e">
            <v>#N/A</v>
          </cell>
          <cell r="H78">
            <v>20</v>
          </cell>
          <cell r="I78">
            <v>51</v>
          </cell>
        </row>
        <row r="80">
          <cell r="F80" t="str">
            <v/>
          </cell>
          <cell r="G80" t="e">
            <v>#N/A</v>
          </cell>
        </row>
        <row r="82">
          <cell r="F82" t="str">
            <v/>
          </cell>
          <cell r="G82" t="e">
            <v>#N/A</v>
          </cell>
          <cell r="H82">
            <v>21</v>
          </cell>
          <cell r="I82">
            <v>54</v>
          </cell>
          <cell r="J82">
            <v>11</v>
          </cell>
          <cell r="K82">
            <v>22</v>
          </cell>
          <cell r="L82">
            <v>6</v>
          </cell>
          <cell r="M82">
            <v>38</v>
          </cell>
        </row>
        <row r="84">
          <cell r="F84">
            <v>8</v>
          </cell>
          <cell r="G84">
            <v>75</v>
          </cell>
        </row>
        <row r="86">
          <cell r="F86" t="str">
            <v/>
          </cell>
          <cell r="G86" t="e">
            <v>#N/A</v>
          </cell>
          <cell r="H86">
            <v>22</v>
          </cell>
          <cell r="I86">
            <v>43</v>
          </cell>
        </row>
        <row r="88">
          <cell r="F88" t="str">
            <v/>
          </cell>
          <cell r="G88" t="e">
            <v>#N/A</v>
          </cell>
        </row>
        <row r="90">
          <cell r="F90" t="str">
            <v/>
          </cell>
          <cell r="G90" t="e">
            <v>#N/A</v>
          </cell>
          <cell r="H90">
            <v>23</v>
          </cell>
          <cell r="I90">
            <v>27</v>
          </cell>
          <cell r="J90">
            <v>12</v>
          </cell>
          <cell r="K90">
            <v>6</v>
          </cell>
        </row>
        <row r="92">
          <cell r="F92" t="str">
            <v/>
          </cell>
          <cell r="G92" t="e">
            <v>#N/A</v>
          </cell>
        </row>
        <row r="94">
          <cell r="F94">
            <v>9</v>
          </cell>
          <cell r="G94">
            <v>70</v>
          </cell>
          <cell r="H94">
            <v>24</v>
          </cell>
          <cell r="I94">
            <v>59</v>
          </cell>
        </row>
        <row r="96">
          <cell r="F96" t="str">
            <v/>
          </cell>
          <cell r="G96" t="e">
            <v>#N/A</v>
          </cell>
        </row>
        <row r="98">
          <cell r="F98" t="str">
            <v/>
          </cell>
          <cell r="G98" t="e">
            <v>#N/A</v>
          </cell>
          <cell r="H98">
            <v>25</v>
          </cell>
          <cell r="I98">
            <v>58</v>
          </cell>
          <cell r="J98">
            <v>13</v>
          </cell>
          <cell r="K98">
            <v>26</v>
          </cell>
          <cell r="L98">
            <v>7</v>
          </cell>
          <cell r="M98">
            <v>7</v>
          </cell>
          <cell r="N98">
            <v>4</v>
          </cell>
          <cell r="O98">
            <v>10</v>
          </cell>
        </row>
        <row r="100">
          <cell r="F100">
            <v>10</v>
          </cell>
          <cell r="G100">
            <v>71</v>
          </cell>
        </row>
        <row r="102">
          <cell r="F102" t="str">
            <v/>
          </cell>
          <cell r="G102" t="e">
            <v>#N/A</v>
          </cell>
          <cell r="H102">
            <v>26</v>
          </cell>
          <cell r="I102">
            <v>39</v>
          </cell>
        </row>
        <row r="104">
          <cell r="F104" t="str">
            <v/>
          </cell>
          <cell r="G104" t="e">
            <v>#N/A</v>
          </cell>
        </row>
        <row r="106">
          <cell r="F106" t="str">
            <v/>
          </cell>
          <cell r="G106" t="e">
            <v>#N/A</v>
          </cell>
          <cell r="H106">
            <v>27</v>
          </cell>
          <cell r="I106">
            <v>42</v>
          </cell>
          <cell r="J106">
            <v>14</v>
          </cell>
          <cell r="K106">
            <v>23</v>
          </cell>
        </row>
        <row r="108">
          <cell r="F108" t="str">
            <v/>
          </cell>
          <cell r="G108" t="e">
            <v>#N/A</v>
          </cell>
        </row>
        <row r="110">
          <cell r="F110">
            <v>11</v>
          </cell>
          <cell r="G110">
            <v>55</v>
          </cell>
          <cell r="H110">
            <v>28</v>
          </cell>
          <cell r="I110">
            <v>74</v>
          </cell>
        </row>
        <row r="112">
          <cell r="F112" t="str">
            <v/>
          </cell>
          <cell r="G112" t="e">
            <v>#N/A</v>
          </cell>
        </row>
        <row r="114">
          <cell r="F114" t="str">
            <v/>
          </cell>
          <cell r="G114" t="e">
            <v>#N/A</v>
          </cell>
          <cell r="H114">
            <v>29</v>
          </cell>
          <cell r="I114">
            <v>50</v>
          </cell>
          <cell r="J114">
            <v>15</v>
          </cell>
          <cell r="K114">
            <v>15</v>
          </cell>
          <cell r="L114">
            <v>8</v>
          </cell>
          <cell r="M114">
            <v>18</v>
          </cell>
        </row>
        <row r="116">
          <cell r="F116" t="str">
            <v/>
          </cell>
          <cell r="G116" t="e">
            <v>#N/A</v>
          </cell>
        </row>
        <row r="118">
          <cell r="F118" t="str">
            <v/>
          </cell>
          <cell r="G118" t="e">
            <v>#N/A</v>
          </cell>
          <cell r="H118">
            <v>30</v>
          </cell>
          <cell r="I118">
            <v>47</v>
          </cell>
        </row>
        <row r="120">
          <cell r="F120" t="str">
            <v/>
          </cell>
          <cell r="G120" t="e">
            <v>#N/A</v>
          </cell>
        </row>
        <row r="122">
          <cell r="F122" t="str">
            <v/>
          </cell>
          <cell r="G122" t="e">
            <v>#N/A</v>
          </cell>
          <cell r="H122">
            <v>31</v>
          </cell>
          <cell r="I122">
            <v>34</v>
          </cell>
          <cell r="J122">
            <v>16</v>
          </cell>
          <cell r="K122">
            <v>31</v>
          </cell>
        </row>
        <row r="124">
          <cell r="F124" t="str">
            <v/>
          </cell>
          <cell r="G124" t="e">
            <v>#N/A</v>
          </cell>
        </row>
        <row r="126">
          <cell r="F126">
            <v>12</v>
          </cell>
          <cell r="G126">
            <v>63</v>
          </cell>
          <cell r="H126">
            <v>32</v>
          </cell>
          <cell r="I126">
            <v>66</v>
          </cell>
        </row>
        <row r="128">
          <cell r="F128" t="str">
            <v/>
          </cell>
          <cell r="G128" t="e">
            <v>#N/A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E20F-65F1-47F0-9855-CFA724FF146A}">
  <sheetPr codeName="Sheet1"/>
  <dimension ref="A1:HV168"/>
  <sheetViews>
    <sheetView view="pageBreakPreview" topLeftCell="A10" zoomScaleNormal="85" zoomScaleSheetLayoutView="100" workbookViewId="0">
      <selection activeCell="BG33" sqref="BG33"/>
    </sheetView>
  </sheetViews>
  <sheetFormatPr defaultColWidth="0.88671875" defaultRowHeight="6" customHeight="1" x14ac:dyDescent="0.2"/>
  <cols>
    <col min="1" max="1" width="0.88671875" style="9" customWidth="1"/>
    <col min="2" max="19" width="0.88671875" style="9"/>
    <col min="20" max="20" width="0.88671875" style="9" customWidth="1"/>
    <col min="21" max="63" width="0.88671875" style="9"/>
    <col min="64" max="64" width="0.88671875" style="9" customWidth="1"/>
    <col min="65" max="16384" width="0.88671875" style="9"/>
  </cols>
  <sheetData>
    <row r="1" spans="1:204" ht="6" customHeight="1" x14ac:dyDescent="0.2">
      <c r="AW1" s="333" t="s">
        <v>55</v>
      </c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333"/>
      <c r="BS1" s="333"/>
      <c r="BT1" s="333"/>
      <c r="BU1" s="333"/>
      <c r="BV1" s="333"/>
      <c r="BW1" s="333"/>
      <c r="BX1" s="333"/>
      <c r="BY1" s="333"/>
      <c r="BZ1" s="333"/>
      <c r="CA1" s="333"/>
      <c r="CB1" s="333"/>
      <c r="CC1" s="333"/>
      <c r="CD1" s="333"/>
      <c r="CE1" s="333"/>
      <c r="CF1" s="333"/>
      <c r="CG1" s="333"/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3"/>
      <c r="CU1" s="333"/>
      <c r="CV1" s="333"/>
      <c r="CW1" s="333"/>
      <c r="CX1" s="333"/>
      <c r="CY1" s="333"/>
      <c r="CZ1" s="333"/>
      <c r="DA1" s="333"/>
      <c r="DB1" s="333"/>
      <c r="DC1" s="333"/>
      <c r="DD1" s="333"/>
      <c r="DE1" s="333"/>
      <c r="DF1" s="333"/>
      <c r="DG1" s="333"/>
      <c r="DH1" s="333"/>
      <c r="DI1" s="333"/>
      <c r="DJ1" s="333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61" t="s">
        <v>56</v>
      </c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U1" s="11"/>
      <c r="GV1" s="11"/>
    </row>
    <row r="2" spans="1:204" ht="6" customHeight="1" x14ac:dyDescent="0.2">
      <c r="AW2" s="333"/>
      <c r="AX2" s="333"/>
      <c r="AY2" s="333"/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333"/>
      <c r="BQ2" s="333"/>
      <c r="BR2" s="333"/>
      <c r="BS2" s="333"/>
      <c r="BT2" s="333"/>
      <c r="BU2" s="333"/>
      <c r="BV2" s="333"/>
      <c r="BW2" s="333"/>
      <c r="BX2" s="333"/>
      <c r="BY2" s="333"/>
      <c r="BZ2" s="333"/>
      <c r="CA2" s="333"/>
      <c r="CB2" s="333"/>
      <c r="CC2" s="333"/>
      <c r="CD2" s="333"/>
      <c r="CE2" s="333"/>
      <c r="CF2" s="333"/>
      <c r="CG2" s="333"/>
      <c r="CH2" s="333"/>
      <c r="CI2" s="333"/>
      <c r="CJ2" s="333"/>
      <c r="CK2" s="333"/>
      <c r="CL2" s="333"/>
      <c r="CM2" s="333"/>
      <c r="CN2" s="333"/>
      <c r="CO2" s="333"/>
      <c r="CP2" s="333"/>
      <c r="CQ2" s="333"/>
      <c r="CR2" s="333"/>
      <c r="CS2" s="333"/>
      <c r="CT2" s="333"/>
      <c r="CU2" s="333"/>
      <c r="CV2" s="333"/>
      <c r="CW2" s="333"/>
      <c r="CX2" s="333"/>
      <c r="CY2" s="333"/>
      <c r="CZ2" s="333"/>
      <c r="DA2" s="333"/>
      <c r="DB2" s="333"/>
      <c r="DC2" s="333"/>
      <c r="DD2" s="333"/>
      <c r="DE2" s="333"/>
      <c r="DF2" s="333"/>
      <c r="DG2" s="333"/>
      <c r="DH2" s="333"/>
      <c r="DI2" s="333"/>
      <c r="DJ2" s="333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61"/>
      <c r="FQ2" s="161"/>
      <c r="FR2" s="161"/>
      <c r="FS2" s="161"/>
      <c r="FT2" s="161"/>
      <c r="FU2" s="161"/>
      <c r="FV2" s="161"/>
      <c r="FW2" s="161"/>
      <c r="FX2" s="161"/>
      <c r="FY2" s="161"/>
      <c r="FZ2" s="161"/>
      <c r="GA2" s="161"/>
      <c r="GB2" s="161"/>
      <c r="GC2" s="161"/>
      <c r="GD2" s="161"/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U2" s="11"/>
      <c r="GV2" s="11"/>
    </row>
    <row r="3" spans="1:204" ht="6" customHeight="1" x14ac:dyDescent="0.2"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  <c r="CQ3" s="333"/>
      <c r="CR3" s="333"/>
      <c r="CS3" s="333"/>
      <c r="CT3" s="333"/>
      <c r="CU3" s="333"/>
      <c r="CV3" s="333"/>
      <c r="CW3" s="333"/>
      <c r="CX3" s="333"/>
      <c r="CY3" s="333"/>
      <c r="CZ3" s="333"/>
      <c r="DA3" s="333"/>
      <c r="DB3" s="333"/>
      <c r="DC3" s="333"/>
      <c r="DD3" s="333"/>
      <c r="DE3" s="333"/>
      <c r="DF3" s="333"/>
      <c r="DG3" s="333"/>
      <c r="DH3" s="333"/>
      <c r="DI3" s="333"/>
      <c r="DJ3" s="333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U3" s="11"/>
      <c r="GV3" s="11"/>
    </row>
    <row r="4" spans="1:204" ht="6" customHeight="1" x14ac:dyDescent="0.2"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333" t="s">
        <v>6</v>
      </c>
      <c r="BQ4" s="333"/>
      <c r="BR4" s="333"/>
      <c r="BS4" s="333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EL4" s="11"/>
      <c r="EM4" s="11"/>
      <c r="EN4" s="11"/>
      <c r="EO4" s="11"/>
      <c r="EP4" s="11"/>
      <c r="EQ4" s="11"/>
      <c r="ER4" s="11"/>
      <c r="FP4" s="161" t="s">
        <v>28</v>
      </c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</row>
    <row r="5" spans="1:204" ht="6" customHeight="1" x14ac:dyDescent="0.2"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EK5" s="11"/>
      <c r="EL5" s="11"/>
      <c r="EM5" s="11"/>
      <c r="EN5" s="11"/>
      <c r="EO5" s="11"/>
      <c r="EP5" s="11"/>
      <c r="EQ5" s="11"/>
      <c r="ER5" s="1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</row>
    <row r="6" spans="1:204" ht="6" customHeight="1" x14ac:dyDescent="0.2"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O6" s="333"/>
      <c r="CP6" s="333"/>
      <c r="CQ6" s="333"/>
      <c r="CR6" s="333"/>
      <c r="CS6" s="333"/>
      <c r="CT6" s="333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EK6" s="11"/>
      <c r="EL6" s="11"/>
      <c r="EM6" s="11"/>
      <c r="EN6" s="11"/>
      <c r="EO6" s="11"/>
      <c r="EP6" s="11"/>
      <c r="EQ6" s="11"/>
      <c r="ER6" s="1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</row>
    <row r="7" spans="1:204" ht="6" customHeight="1" x14ac:dyDescent="0.2">
      <c r="A7" s="261" t="s">
        <v>11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AW7" s="3"/>
      <c r="AX7" s="3"/>
      <c r="AY7" s="3"/>
      <c r="AZ7" s="3"/>
      <c r="BA7" s="3"/>
      <c r="BB7" s="3"/>
      <c r="BC7" s="3"/>
      <c r="BD7" s="3"/>
      <c r="BE7" s="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4"/>
      <c r="FV7" s="14"/>
      <c r="FW7" s="14"/>
      <c r="FX7" s="14"/>
      <c r="FY7" s="14"/>
      <c r="FZ7" s="14"/>
    </row>
    <row r="8" spans="1:204" ht="6" customHeight="1" x14ac:dyDescent="0.2">
      <c r="A8" s="261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AW8" s="3"/>
      <c r="AX8" s="3"/>
      <c r="AY8" s="3"/>
      <c r="AZ8" s="3"/>
      <c r="BA8" s="3"/>
      <c r="BB8" s="3"/>
      <c r="BC8" s="3"/>
      <c r="BD8" s="3"/>
      <c r="BE8" s="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3"/>
      <c r="EL8" s="3"/>
      <c r="EM8" s="3"/>
      <c r="EN8" s="3"/>
      <c r="EO8" s="3"/>
      <c r="EP8" s="3"/>
      <c r="EQ8" s="3"/>
      <c r="ER8" s="3"/>
      <c r="ES8" s="6"/>
      <c r="ET8" s="6"/>
      <c r="EU8" s="6"/>
      <c r="EV8" s="6"/>
      <c r="EW8" s="6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4"/>
      <c r="FV8" s="14"/>
      <c r="FW8" s="14"/>
      <c r="FX8" s="14"/>
      <c r="FY8" s="14"/>
      <c r="FZ8" s="14"/>
    </row>
    <row r="9" spans="1:204" ht="6" customHeight="1" x14ac:dyDescent="0.2">
      <c r="A9" s="3"/>
      <c r="B9" s="3"/>
      <c r="C9" s="45"/>
      <c r="D9" s="45"/>
      <c r="E9" s="45"/>
      <c r="F9" s="45"/>
      <c r="G9" s="45"/>
      <c r="H9" s="45"/>
      <c r="I9" s="45"/>
      <c r="J9" s="3"/>
      <c r="K9" s="3"/>
      <c r="L9" s="3"/>
      <c r="M9" s="3"/>
      <c r="N9" s="3"/>
      <c r="O9" s="3"/>
      <c r="P9" s="3"/>
      <c r="Q9" s="3"/>
      <c r="R9" s="3"/>
      <c r="S9" s="46"/>
      <c r="T9" s="46"/>
      <c r="U9" s="46"/>
      <c r="V9" s="3"/>
      <c r="W9" s="3"/>
      <c r="X9" s="3"/>
      <c r="Y9" s="46"/>
      <c r="Z9" s="46"/>
      <c r="AA9" s="46"/>
      <c r="AB9" s="46"/>
      <c r="AC9" s="46"/>
      <c r="AD9" s="46"/>
      <c r="AE9" s="3"/>
      <c r="AF9" s="3"/>
      <c r="AG9" s="3"/>
      <c r="AH9" s="46"/>
      <c r="AI9" s="46"/>
      <c r="AJ9" s="46"/>
      <c r="AK9" s="3"/>
      <c r="AL9" s="3"/>
      <c r="AM9" s="3"/>
      <c r="AN9" s="3"/>
      <c r="AO9" s="163" t="s">
        <v>78</v>
      </c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G9" s="3"/>
      <c r="BH9" s="3"/>
      <c r="BI9" s="45"/>
      <c r="BJ9" s="45"/>
      <c r="BK9" s="45"/>
      <c r="BL9" s="45"/>
      <c r="BM9" s="45"/>
      <c r="BN9" s="45"/>
      <c r="BO9" s="45"/>
      <c r="BP9" s="3"/>
      <c r="BQ9" s="3"/>
      <c r="BR9" s="3"/>
      <c r="BS9" s="3"/>
      <c r="BT9" s="3"/>
      <c r="BU9" s="3"/>
      <c r="BV9" s="3"/>
      <c r="BW9" s="3"/>
      <c r="BX9" s="3"/>
      <c r="BY9" s="46"/>
      <c r="BZ9" s="46"/>
      <c r="CA9" s="46"/>
      <c r="CB9" s="3"/>
      <c r="CC9" s="3"/>
      <c r="CD9" s="3"/>
      <c r="CE9" s="46"/>
      <c r="CF9" s="46"/>
      <c r="CG9" s="46"/>
      <c r="CH9" s="46"/>
      <c r="CI9" s="46"/>
      <c r="CJ9" s="46"/>
      <c r="CK9" s="3"/>
      <c r="CL9" s="3"/>
      <c r="CM9" s="3"/>
      <c r="CN9" s="46"/>
      <c r="CO9" s="46"/>
      <c r="CP9" s="46"/>
      <c r="CQ9" s="3"/>
      <c r="CR9" s="3"/>
      <c r="CS9" s="3"/>
      <c r="CT9" s="3"/>
      <c r="CU9" s="163" t="s">
        <v>79</v>
      </c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4"/>
      <c r="DM9" s="45"/>
      <c r="DN9" s="3"/>
      <c r="DO9" s="3"/>
      <c r="DP9" s="3"/>
      <c r="DQ9" s="3"/>
      <c r="DR9" s="3"/>
      <c r="DS9" s="3"/>
      <c r="DT9" s="3"/>
      <c r="DU9" s="3"/>
      <c r="DV9" s="3"/>
      <c r="DW9" s="46"/>
      <c r="DX9" s="46"/>
      <c r="DY9" s="46"/>
      <c r="DZ9" s="3"/>
      <c r="EA9" s="3"/>
      <c r="EB9" s="3"/>
      <c r="EC9" s="46"/>
      <c r="ED9" s="46"/>
      <c r="EE9" s="46"/>
      <c r="EF9" s="46"/>
      <c r="EG9" s="46"/>
      <c r="EH9" s="46"/>
      <c r="EI9" s="3"/>
      <c r="EJ9" s="3"/>
      <c r="EK9" s="3"/>
      <c r="EL9" s="46"/>
      <c r="EM9" s="46"/>
      <c r="EN9" s="46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163" t="s">
        <v>80</v>
      </c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</row>
    <row r="10" spans="1:204" ht="6" customHeight="1" thickBot="1" x14ac:dyDescent="0.25">
      <c r="A10" s="3"/>
      <c r="B10" s="3"/>
      <c r="C10" s="45"/>
      <c r="D10" s="45"/>
      <c r="E10" s="45"/>
      <c r="F10" s="45"/>
      <c r="G10" s="45"/>
      <c r="H10" s="45"/>
      <c r="I10" s="45"/>
      <c r="J10" s="3"/>
      <c r="K10" s="3"/>
      <c r="L10" s="3"/>
      <c r="M10" s="3"/>
      <c r="N10" s="3"/>
      <c r="O10" s="3"/>
      <c r="P10" s="3"/>
      <c r="Q10" s="3"/>
      <c r="R10" s="3"/>
      <c r="S10" s="46"/>
      <c r="T10" s="46"/>
      <c r="U10" s="46"/>
      <c r="V10" s="3"/>
      <c r="W10" s="3"/>
      <c r="X10" s="3"/>
      <c r="Y10" s="46"/>
      <c r="Z10" s="46"/>
      <c r="AA10" s="46"/>
      <c r="AB10" s="46"/>
      <c r="AC10" s="46"/>
      <c r="AD10" s="46"/>
      <c r="AE10" s="3"/>
      <c r="AF10" s="3"/>
      <c r="AG10" s="3"/>
      <c r="AH10" s="46"/>
      <c r="AI10" s="46"/>
      <c r="AJ10" s="46"/>
      <c r="AK10" s="3"/>
      <c r="AL10" s="3"/>
      <c r="AM10" s="3"/>
      <c r="AN10" s="3"/>
      <c r="AO10" s="165"/>
      <c r="AP10" s="165"/>
      <c r="AQ10" s="165"/>
      <c r="AR10" s="165"/>
      <c r="AS10" s="165"/>
      <c r="AT10" s="164"/>
      <c r="AU10" s="164"/>
      <c r="AV10" s="164"/>
      <c r="AW10" s="164"/>
      <c r="AX10" s="164"/>
      <c r="AY10" s="164"/>
      <c r="AZ10" s="164"/>
      <c r="BA10" s="164"/>
      <c r="BB10" s="164"/>
      <c r="BC10" s="165"/>
      <c r="BD10" s="165"/>
      <c r="BE10" s="165"/>
      <c r="BG10" s="3"/>
      <c r="BH10" s="3"/>
      <c r="BI10" s="45"/>
      <c r="BJ10" s="45"/>
      <c r="BK10" s="45"/>
      <c r="BL10" s="45"/>
      <c r="BM10" s="45"/>
      <c r="BN10" s="45"/>
      <c r="BO10" s="45"/>
      <c r="BP10" s="3"/>
      <c r="BQ10" s="3"/>
      <c r="BR10" s="3"/>
      <c r="BS10" s="3"/>
      <c r="BT10" s="3"/>
      <c r="BU10" s="3"/>
      <c r="BV10" s="3"/>
      <c r="BW10" s="3"/>
      <c r="BX10" s="3"/>
      <c r="BY10" s="46"/>
      <c r="BZ10" s="46"/>
      <c r="CA10" s="46"/>
      <c r="CB10" s="3"/>
      <c r="CC10" s="3"/>
      <c r="CD10" s="3"/>
      <c r="CE10" s="46"/>
      <c r="CF10" s="46"/>
      <c r="CG10" s="46"/>
      <c r="CH10" s="46"/>
      <c r="CI10" s="46"/>
      <c r="CJ10" s="46"/>
      <c r="CK10" s="3"/>
      <c r="CL10" s="3"/>
      <c r="CM10" s="3"/>
      <c r="CN10" s="46"/>
      <c r="CO10" s="46"/>
      <c r="CP10" s="46"/>
      <c r="CQ10" s="3"/>
      <c r="CR10" s="3"/>
      <c r="CS10" s="3"/>
      <c r="CT10" s="3"/>
      <c r="CU10" s="165"/>
      <c r="CV10" s="165"/>
      <c r="CW10" s="165"/>
      <c r="CX10" s="165"/>
      <c r="CY10" s="165"/>
      <c r="CZ10" s="164"/>
      <c r="DA10" s="164"/>
      <c r="DB10" s="164"/>
      <c r="DC10" s="164"/>
      <c r="DD10" s="164"/>
      <c r="DE10" s="164"/>
      <c r="DF10" s="164"/>
      <c r="DG10" s="164"/>
      <c r="DH10" s="164"/>
      <c r="DI10" s="165"/>
      <c r="DJ10" s="165"/>
      <c r="DK10" s="165"/>
      <c r="DL10" s="14"/>
      <c r="DM10" s="45"/>
      <c r="DN10" s="3"/>
      <c r="DO10" s="3"/>
      <c r="DP10" s="3"/>
      <c r="DQ10" s="3"/>
      <c r="DR10" s="3"/>
      <c r="DS10" s="3"/>
      <c r="DT10" s="3"/>
      <c r="DU10" s="3"/>
      <c r="DV10" s="3"/>
      <c r="DW10" s="46"/>
      <c r="DX10" s="46"/>
      <c r="DY10" s="46"/>
      <c r="DZ10" s="3"/>
      <c r="EA10" s="3"/>
      <c r="EB10" s="3"/>
      <c r="EC10" s="46"/>
      <c r="ED10" s="46"/>
      <c r="EE10" s="46"/>
      <c r="EF10" s="46"/>
      <c r="EG10" s="46"/>
      <c r="EH10" s="46"/>
      <c r="EI10" s="3"/>
      <c r="EJ10" s="3"/>
      <c r="EK10" s="3"/>
      <c r="EL10" s="46"/>
      <c r="EM10" s="46"/>
      <c r="EN10" s="46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165"/>
      <c r="FB10" s="165"/>
      <c r="FC10" s="165"/>
      <c r="FD10" s="165"/>
      <c r="FE10" s="165"/>
      <c r="FF10" s="164"/>
      <c r="FG10" s="164"/>
      <c r="FH10" s="164"/>
      <c r="FI10" s="164"/>
      <c r="FJ10" s="164"/>
      <c r="FK10" s="164"/>
      <c r="FL10" s="164"/>
      <c r="FM10" s="164"/>
      <c r="FN10" s="164"/>
      <c r="FO10" s="165"/>
      <c r="FP10" s="165"/>
      <c r="FQ10" s="165"/>
    </row>
    <row r="11" spans="1:204" ht="6" customHeight="1" x14ac:dyDescent="0.2">
      <c r="A11" s="259" t="s">
        <v>50</v>
      </c>
      <c r="B11" s="243"/>
      <c r="C11" s="243" t="s">
        <v>22</v>
      </c>
      <c r="D11" s="243"/>
      <c r="E11" s="243"/>
      <c r="F11" s="243"/>
      <c r="G11" s="243"/>
      <c r="H11" s="243"/>
      <c r="I11" s="256"/>
      <c r="J11" s="259">
        <v>1</v>
      </c>
      <c r="K11" s="243"/>
      <c r="L11" s="186" t="str">
        <f>IF(C15="","",C15)</f>
        <v>高中央</v>
      </c>
      <c r="M11" s="186"/>
      <c r="N11" s="186"/>
      <c r="O11" s="186"/>
      <c r="P11" s="186"/>
      <c r="Q11" s="186"/>
      <c r="R11" s="244"/>
      <c r="S11" s="242">
        <v>2</v>
      </c>
      <c r="T11" s="243"/>
      <c r="U11" s="186" t="str">
        <f>IF(C19="","",C19)</f>
        <v>高松北</v>
      </c>
      <c r="V11" s="186"/>
      <c r="W11" s="186"/>
      <c r="X11" s="186"/>
      <c r="Y11" s="186"/>
      <c r="Z11" s="186"/>
      <c r="AA11" s="244"/>
      <c r="AB11" s="242">
        <v>3</v>
      </c>
      <c r="AC11" s="243"/>
      <c r="AD11" s="186" t="str">
        <f>IF(C23="","",C23)</f>
        <v>土庄</v>
      </c>
      <c r="AE11" s="186"/>
      <c r="AF11" s="186"/>
      <c r="AG11" s="186"/>
      <c r="AH11" s="186"/>
      <c r="AI11" s="186"/>
      <c r="AJ11" s="244"/>
      <c r="AK11" s="247">
        <v>4</v>
      </c>
      <c r="AL11" s="247"/>
      <c r="AM11" s="248" t="str">
        <f>IF(C27="","",C27)</f>
        <v>観中央</v>
      </c>
      <c r="AN11" s="248"/>
      <c r="AO11" s="248"/>
      <c r="AP11" s="248"/>
      <c r="AQ11" s="248"/>
      <c r="AR11" s="248"/>
      <c r="AS11" s="248"/>
      <c r="AT11" s="166" t="s">
        <v>2</v>
      </c>
      <c r="AU11" s="167"/>
      <c r="AV11" s="167"/>
      <c r="AW11" s="167"/>
      <c r="AX11" s="167"/>
      <c r="AY11" s="168"/>
      <c r="AZ11" s="175" t="s">
        <v>0</v>
      </c>
      <c r="BA11" s="176"/>
      <c r="BB11" s="177"/>
      <c r="BC11" s="175" t="s">
        <v>1</v>
      </c>
      <c r="BD11" s="176"/>
      <c r="BE11" s="183"/>
      <c r="BG11" s="259" t="s">
        <v>38</v>
      </c>
      <c r="BH11" s="243"/>
      <c r="BI11" s="243" t="s">
        <v>22</v>
      </c>
      <c r="BJ11" s="243"/>
      <c r="BK11" s="243"/>
      <c r="BL11" s="243"/>
      <c r="BM11" s="243"/>
      <c r="BN11" s="243"/>
      <c r="BO11" s="256"/>
      <c r="BP11" s="259">
        <v>1</v>
      </c>
      <c r="BQ11" s="243"/>
      <c r="BR11" s="186" t="str">
        <f>IF(BI15="","",BI15)</f>
        <v>観一</v>
      </c>
      <c r="BS11" s="186"/>
      <c r="BT11" s="186"/>
      <c r="BU11" s="186"/>
      <c r="BV11" s="186"/>
      <c r="BW11" s="186"/>
      <c r="BX11" s="244"/>
      <c r="BY11" s="242">
        <v>2</v>
      </c>
      <c r="BZ11" s="243"/>
      <c r="CA11" s="186" t="str">
        <f>IF(BI19="","",BI19)</f>
        <v>高桜井</v>
      </c>
      <c r="CB11" s="186"/>
      <c r="CC11" s="186"/>
      <c r="CD11" s="186"/>
      <c r="CE11" s="186"/>
      <c r="CF11" s="186"/>
      <c r="CG11" s="244"/>
      <c r="CH11" s="242">
        <v>3</v>
      </c>
      <c r="CI11" s="243"/>
      <c r="CJ11" s="186" t="str">
        <f>IF(BI23="","",BI23)</f>
        <v>高松</v>
      </c>
      <c r="CK11" s="186"/>
      <c r="CL11" s="186"/>
      <c r="CM11" s="186"/>
      <c r="CN11" s="186"/>
      <c r="CO11" s="186"/>
      <c r="CP11" s="244"/>
      <c r="CQ11" s="243">
        <v>4</v>
      </c>
      <c r="CR11" s="243"/>
      <c r="CS11" s="186" t="str">
        <f>IF(BI27="","",BI27)</f>
        <v>高松西</v>
      </c>
      <c r="CT11" s="186"/>
      <c r="CU11" s="186"/>
      <c r="CV11" s="186"/>
      <c r="CW11" s="186"/>
      <c r="CX11" s="186"/>
      <c r="CY11" s="186"/>
      <c r="CZ11" s="166" t="s">
        <v>2</v>
      </c>
      <c r="DA11" s="167"/>
      <c r="DB11" s="167"/>
      <c r="DC11" s="167"/>
      <c r="DD11" s="167"/>
      <c r="DE11" s="168"/>
      <c r="DF11" s="175" t="s">
        <v>0</v>
      </c>
      <c r="DG11" s="176"/>
      <c r="DH11" s="177"/>
      <c r="DI11" s="175" t="s">
        <v>1</v>
      </c>
      <c r="DJ11" s="176"/>
      <c r="DK11" s="183"/>
      <c r="DL11" s="7"/>
      <c r="DM11" s="259" t="s">
        <v>36</v>
      </c>
      <c r="DN11" s="243"/>
      <c r="DO11" s="243" t="s">
        <v>22</v>
      </c>
      <c r="DP11" s="243"/>
      <c r="DQ11" s="243"/>
      <c r="DR11" s="243"/>
      <c r="DS11" s="243"/>
      <c r="DT11" s="243"/>
      <c r="DU11" s="256"/>
      <c r="DV11" s="259">
        <v>1</v>
      </c>
      <c r="DW11" s="243"/>
      <c r="DX11" s="186" t="str">
        <f>IF(DO15="","",DO15)</f>
        <v>三本松</v>
      </c>
      <c r="DY11" s="186"/>
      <c r="DZ11" s="186"/>
      <c r="EA11" s="186"/>
      <c r="EB11" s="186"/>
      <c r="EC11" s="186"/>
      <c r="ED11" s="244"/>
      <c r="EE11" s="242">
        <v>2</v>
      </c>
      <c r="EF11" s="243"/>
      <c r="EG11" s="186" t="str">
        <f>IF(DO19="","",DO19)</f>
        <v>高工芸</v>
      </c>
      <c r="EH11" s="186"/>
      <c r="EI11" s="186"/>
      <c r="EJ11" s="186"/>
      <c r="EK11" s="186"/>
      <c r="EL11" s="186"/>
      <c r="EM11" s="244"/>
      <c r="EN11" s="242">
        <v>3</v>
      </c>
      <c r="EO11" s="243"/>
      <c r="EP11" s="186" t="str">
        <f>IF(DO23="","",DO23)</f>
        <v>農経</v>
      </c>
      <c r="EQ11" s="186"/>
      <c r="ER11" s="186"/>
      <c r="ES11" s="186"/>
      <c r="ET11" s="186"/>
      <c r="EU11" s="186"/>
      <c r="EV11" s="244"/>
      <c r="EW11" s="243">
        <v>4</v>
      </c>
      <c r="EX11" s="243"/>
      <c r="EY11" s="186" t="str">
        <f>IF(DO27="","",DO27)</f>
        <v>香中央</v>
      </c>
      <c r="EZ11" s="186"/>
      <c r="FA11" s="186"/>
      <c r="FB11" s="186"/>
      <c r="FC11" s="186"/>
      <c r="FD11" s="186"/>
      <c r="FE11" s="186"/>
      <c r="FF11" s="166" t="s">
        <v>2</v>
      </c>
      <c r="FG11" s="167"/>
      <c r="FH11" s="167"/>
      <c r="FI11" s="167"/>
      <c r="FJ11" s="167"/>
      <c r="FK11" s="168"/>
      <c r="FL11" s="175" t="s">
        <v>0</v>
      </c>
      <c r="FM11" s="176"/>
      <c r="FN11" s="177"/>
      <c r="FO11" s="175" t="s">
        <v>1</v>
      </c>
      <c r="FP11" s="176"/>
      <c r="FQ11" s="183"/>
      <c r="GU11" s="60"/>
      <c r="GV11" s="60"/>
    </row>
    <row r="12" spans="1:204" ht="6" customHeight="1" x14ac:dyDescent="0.2">
      <c r="A12" s="140"/>
      <c r="B12" s="116"/>
      <c r="C12" s="116"/>
      <c r="D12" s="116"/>
      <c r="E12" s="116"/>
      <c r="F12" s="116"/>
      <c r="G12" s="116"/>
      <c r="H12" s="116"/>
      <c r="I12" s="257"/>
      <c r="J12" s="140"/>
      <c r="K12" s="116"/>
      <c r="L12" s="132"/>
      <c r="M12" s="132"/>
      <c r="N12" s="132"/>
      <c r="O12" s="132"/>
      <c r="P12" s="132"/>
      <c r="Q12" s="132"/>
      <c r="R12" s="245"/>
      <c r="S12" s="122"/>
      <c r="T12" s="116"/>
      <c r="U12" s="132"/>
      <c r="V12" s="132"/>
      <c r="W12" s="132"/>
      <c r="X12" s="132"/>
      <c r="Y12" s="132"/>
      <c r="Z12" s="132"/>
      <c r="AA12" s="245"/>
      <c r="AB12" s="122"/>
      <c r="AC12" s="116"/>
      <c r="AD12" s="132"/>
      <c r="AE12" s="132"/>
      <c r="AF12" s="132"/>
      <c r="AG12" s="132"/>
      <c r="AH12" s="132"/>
      <c r="AI12" s="132"/>
      <c r="AJ12" s="245"/>
      <c r="AK12" s="206"/>
      <c r="AL12" s="206"/>
      <c r="AM12" s="249"/>
      <c r="AN12" s="249"/>
      <c r="AO12" s="249"/>
      <c r="AP12" s="249"/>
      <c r="AQ12" s="249"/>
      <c r="AR12" s="249"/>
      <c r="AS12" s="249"/>
      <c r="AT12" s="169"/>
      <c r="AU12" s="170"/>
      <c r="AV12" s="170"/>
      <c r="AW12" s="170"/>
      <c r="AX12" s="170"/>
      <c r="AY12" s="171"/>
      <c r="AZ12" s="178"/>
      <c r="BA12" s="113"/>
      <c r="BB12" s="179"/>
      <c r="BC12" s="178"/>
      <c r="BD12" s="113"/>
      <c r="BE12" s="184"/>
      <c r="BG12" s="140"/>
      <c r="BH12" s="116"/>
      <c r="BI12" s="116"/>
      <c r="BJ12" s="116"/>
      <c r="BK12" s="116"/>
      <c r="BL12" s="116"/>
      <c r="BM12" s="116"/>
      <c r="BN12" s="116"/>
      <c r="BO12" s="257"/>
      <c r="BP12" s="140"/>
      <c r="BQ12" s="116"/>
      <c r="BR12" s="132"/>
      <c r="BS12" s="132"/>
      <c r="BT12" s="132"/>
      <c r="BU12" s="132"/>
      <c r="BV12" s="132"/>
      <c r="BW12" s="132"/>
      <c r="BX12" s="245"/>
      <c r="BY12" s="122"/>
      <c r="BZ12" s="116"/>
      <c r="CA12" s="132"/>
      <c r="CB12" s="132"/>
      <c r="CC12" s="132"/>
      <c r="CD12" s="132"/>
      <c r="CE12" s="132"/>
      <c r="CF12" s="132"/>
      <c r="CG12" s="245"/>
      <c r="CH12" s="122"/>
      <c r="CI12" s="116"/>
      <c r="CJ12" s="132"/>
      <c r="CK12" s="132"/>
      <c r="CL12" s="132"/>
      <c r="CM12" s="132"/>
      <c r="CN12" s="132"/>
      <c r="CO12" s="132"/>
      <c r="CP12" s="245"/>
      <c r="CQ12" s="116"/>
      <c r="CR12" s="116"/>
      <c r="CS12" s="132"/>
      <c r="CT12" s="132"/>
      <c r="CU12" s="132"/>
      <c r="CV12" s="132"/>
      <c r="CW12" s="132"/>
      <c r="CX12" s="132"/>
      <c r="CY12" s="132"/>
      <c r="CZ12" s="169"/>
      <c r="DA12" s="170"/>
      <c r="DB12" s="170"/>
      <c r="DC12" s="170"/>
      <c r="DD12" s="170"/>
      <c r="DE12" s="171"/>
      <c r="DF12" s="178"/>
      <c r="DG12" s="113"/>
      <c r="DH12" s="179"/>
      <c r="DI12" s="178"/>
      <c r="DJ12" s="113"/>
      <c r="DK12" s="184"/>
      <c r="DL12" s="7"/>
      <c r="DM12" s="140"/>
      <c r="DN12" s="116"/>
      <c r="DO12" s="116"/>
      <c r="DP12" s="116"/>
      <c r="DQ12" s="116"/>
      <c r="DR12" s="116"/>
      <c r="DS12" s="116"/>
      <c r="DT12" s="116"/>
      <c r="DU12" s="257"/>
      <c r="DV12" s="140"/>
      <c r="DW12" s="116"/>
      <c r="DX12" s="132"/>
      <c r="DY12" s="132"/>
      <c r="DZ12" s="132"/>
      <c r="EA12" s="132"/>
      <c r="EB12" s="132"/>
      <c r="EC12" s="132"/>
      <c r="ED12" s="245"/>
      <c r="EE12" s="122"/>
      <c r="EF12" s="116"/>
      <c r="EG12" s="132"/>
      <c r="EH12" s="132"/>
      <c r="EI12" s="132"/>
      <c r="EJ12" s="132"/>
      <c r="EK12" s="132"/>
      <c r="EL12" s="132"/>
      <c r="EM12" s="245"/>
      <c r="EN12" s="122"/>
      <c r="EO12" s="116"/>
      <c r="EP12" s="132"/>
      <c r="EQ12" s="132"/>
      <c r="ER12" s="132"/>
      <c r="ES12" s="132"/>
      <c r="ET12" s="132"/>
      <c r="EU12" s="132"/>
      <c r="EV12" s="245"/>
      <c r="EW12" s="116"/>
      <c r="EX12" s="116"/>
      <c r="EY12" s="132"/>
      <c r="EZ12" s="132"/>
      <c r="FA12" s="132"/>
      <c r="FB12" s="132"/>
      <c r="FC12" s="132"/>
      <c r="FD12" s="132"/>
      <c r="FE12" s="132"/>
      <c r="FF12" s="169"/>
      <c r="FG12" s="170"/>
      <c r="FH12" s="170"/>
      <c r="FI12" s="170"/>
      <c r="FJ12" s="170"/>
      <c r="FK12" s="171"/>
      <c r="FL12" s="178"/>
      <c r="FM12" s="113"/>
      <c r="FN12" s="179"/>
      <c r="FO12" s="178"/>
      <c r="FP12" s="113"/>
      <c r="FQ12" s="184"/>
      <c r="GU12" s="60"/>
      <c r="GV12" s="60"/>
    </row>
    <row r="13" spans="1:204" ht="6" customHeight="1" x14ac:dyDescent="0.2">
      <c r="A13" s="140"/>
      <c r="B13" s="116"/>
      <c r="C13" s="116"/>
      <c r="D13" s="116"/>
      <c r="E13" s="116"/>
      <c r="F13" s="116"/>
      <c r="G13" s="116"/>
      <c r="H13" s="116"/>
      <c r="I13" s="257"/>
      <c r="J13" s="140"/>
      <c r="K13" s="116"/>
      <c r="L13" s="132"/>
      <c r="M13" s="132"/>
      <c r="N13" s="132"/>
      <c r="O13" s="132"/>
      <c r="P13" s="132"/>
      <c r="Q13" s="132"/>
      <c r="R13" s="245"/>
      <c r="S13" s="122"/>
      <c r="T13" s="116"/>
      <c r="U13" s="132"/>
      <c r="V13" s="132"/>
      <c r="W13" s="132"/>
      <c r="X13" s="132"/>
      <c r="Y13" s="132"/>
      <c r="Z13" s="132"/>
      <c r="AA13" s="245"/>
      <c r="AB13" s="122"/>
      <c r="AC13" s="116"/>
      <c r="AD13" s="132"/>
      <c r="AE13" s="132"/>
      <c r="AF13" s="132"/>
      <c r="AG13" s="132"/>
      <c r="AH13" s="132"/>
      <c r="AI13" s="132"/>
      <c r="AJ13" s="245"/>
      <c r="AK13" s="206"/>
      <c r="AL13" s="206"/>
      <c r="AM13" s="249"/>
      <c r="AN13" s="249"/>
      <c r="AO13" s="249"/>
      <c r="AP13" s="249"/>
      <c r="AQ13" s="249"/>
      <c r="AR13" s="249"/>
      <c r="AS13" s="249"/>
      <c r="AT13" s="169"/>
      <c r="AU13" s="170"/>
      <c r="AV13" s="170"/>
      <c r="AW13" s="170"/>
      <c r="AX13" s="170"/>
      <c r="AY13" s="171"/>
      <c r="AZ13" s="178"/>
      <c r="BA13" s="113"/>
      <c r="BB13" s="179"/>
      <c r="BC13" s="178"/>
      <c r="BD13" s="113"/>
      <c r="BE13" s="184"/>
      <c r="BG13" s="140"/>
      <c r="BH13" s="116"/>
      <c r="BI13" s="116"/>
      <c r="BJ13" s="116"/>
      <c r="BK13" s="116"/>
      <c r="BL13" s="116"/>
      <c r="BM13" s="116"/>
      <c r="BN13" s="116"/>
      <c r="BO13" s="257"/>
      <c r="BP13" s="140"/>
      <c r="BQ13" s="116"/>
      <c r="BR13" s="132"/>
      <c r="BS13" s="132"/>
      <c r="BT13" s="132"/>
      <c r="BU13" s="132"/>
      <c r="BV13" s="132"/>
      <c r="BW13" s="132"/>
      <c r="BX13" s="245"/>
      <c r="BY13" s="122"/>
      <c r="BZ13" s="116"/>
      <c r="CA13" s="132"/>
      <c r="CB13" s="132"/>
      <c r="CC13" s="132"/>
      <c r="CD13" s="132"/>
      <c r="CE13" s="132"/>
      <c r="CF13" s="132"/>
      <c r="CG13" s="245"/>
      <c r="CH13" s="122"/>
      <c r="CI13" s="116"/>
      <c r="CJ13" s="132"/>
      <c r="CK13" s="132"/>
      <c r="CL13" s="132"/>
      <c r="CM13" s="132"/>
      <c r="CN13" s="132"/>
      <c r="CO13" s="132"/>
      <c r="CP13" s="245"/>
      <c r="CQ13" s="116"/>
      <c r="CR13" s="116"/>
      <c r="CS13" s="132"/>
      <c r="CT13" s="132"/>
      <c r="CU13" s="132"/>
      <c r="CV13" s="132"/>
      <c r="CW13" s="132"/>
      <c r="CX13" s="132"/>
      <c r="CY13" s="132"/>
      <c r="CZ13" s="169"/>
      <c r="DA13" s="170"/>
      <c r="DB13" s="170"/>
      <c r="DC13" s="170"/>
      <c r="DD13" s="170"/>
      <c r="DE13" s="171"/>
      <c r="DF13" s="178"/>
      <c r="DG13" s="113"/>
      <c r="DH13" s="179"/>
      <c r="DI13" s="178"/>
      <c r="DJ13" s="113"/>
      <c r="DK13" s="184"/>
      <c r="DL13" s="7"/>
      <c r="DM13" s="140"/>
      <c r="DN13" s="116"/>
      <c r="DO13" s="116"/>
      <c r="DP13" s="116"/>
      <c r="DQ13" s="116"/>
      <c r="DR13" s="116"/>
      <c r="DS13" s="116"/>
      <c r="DT13" s="116"/>
      <c r="DU13" s="257"/>
      <c r="DV13" s="140"/>
      <c r="DW13" s="116"/>
      <c r="DX13" s="132"/>
      <c r="DY13" s="132"/>
      <c r="DZ13" s="132"/>
      <c r="EA13" s="132"/>
      <c r="EB13" s="132"/>
      <c r="EC13" s="132"/>
      <c r="ED13" s="245"/>
      <c r="EE13" s="122"/>
      <c r="EF13" s="116"/>
      <c r="EG13" s="132"/>
      <c r="EH13" s="132"/>
      <c r="EI13" s="132"/>
      <c r="EJ13" s="132"/>
      <c r="EK13" s="132"/>
      <c r="EL13" s="132"/>
      <c r="EM13" s="245"/>
      <c r="EN13" s="122"/>
      <c r="EO13" s="116"/>
      <c r="EP13" s="132"/>
      <c r="EQ13" s="132"/>
      <c r="ER13" s="132"/>
      <c r="ES13" s="132"/>
      <c r="ET13" s="132"/>
      <c r="EU13" s="132"/>
      <c r="EV13" s="245"/>
      <c r="EW13" s="116"/>
      <c r="EX13" s="116"/>
      <c r="EY13" s="132"/>
      <c r="EZ13" s="132"/>
      <c r="FA13" s="132"/>
      <c r="FB13" s="132"/>
      <c r="FC13" s="132"/>
      <c r="FD13" s="132"/>
      <c r="FE13" s="132"/>
      <c r="FF13" s="169"/>
      <c r="FG13" s="170"/>
      <c r="FH13" s="170"/>
      <c r="FI13" s="170"/>
      <c r="FJ13" s="170"/>
      <c r="FK13" s="171"/>
      <c r="FL13" s="178"/>
      <c r="FM13" s="113"/>
      <c r="FN13" s="179"/>
      <c r="FO13" s="178"/>
      <c r="FP13" s="113"/>
      <c r="FQ13" s="184"/>
      <c r="GU13" s="60"/>
      <c r="GV13" s="60"/>
    </row>
    <row r="14" spans="1:204" ht="6" customHeight="1" thickBot="1" x14ac:dyDescent="0.25">
      <c r="A14" s="140"/>
      <c r="B14" s="116"/>
      <c r="C14" s="116"/>
      <c r="D14" s="116"/>
      <c r="E14" s="116"/>
      <c r="F14" s="116"/>
      <c r="G14" s="116"/>
      <c r="H14" s="116"/>
      <c r="I14" s="257"/>
      <c r="J14" s="140"/>
      <c r="K14" s="116"/>
      <c r="L14" s="187"/>
      <c r="M14" s="187"/>
      <c r="N14" s="187"/>
      <c r="O14" s="187"/>
      <c r="P14" s="187"/>
      <c r="Q14" s="187"/>
      <c r="R14" s="246"/>
      <c r="S14" s="122"/>
      <c r="T14" s="116"/>
      <c r="U14" s="187"/>
      <c r="V14" s="187"/>
      <c r="W14" s="187"/>
      <c r="X14" s="187"/>
      <c r="Y14" s="187"/>
      <c r="Z14" s="187"/>
      <c r="AA14" s="246"/>
      <c r="AB14" s="122"/>
      <c r="AC14" s="116"/>
      <c r="AD14" s="187"/>
      <c r="AE14" s="187"/>
      <c r="AF14" s="187"/>
      <c r="AG14" s="187"/>
      <c r="AH14" s="187"/>
      <c r="AI14" s="187"/>
      <c r="AJ14" s="246"/>
      <c r="AK14" s="206"/>
      <c r="AL14" s="206"/>
      <c r="AM14" s="250"/>
      <c r="AN14" s="250"/>
      <c r="AO14" s="250"/>
      <c r="AP14" s="250"/>
      <c r="AQ14" s="250"/>
      <c r="AR14" s="250"/>
      <c r="AS14" s="250"/>
      <c r="AT14" s="172"/>
      <c r="AU14" s="173"/>
      <c r="AV14" s="173"/>
      <c r="AW14" s="173"/>
      <c r="AX14" s="173"/>
      <c r="AY14" s="174"/>
      <c r="AZ14" s="180"/>
      <c r="BA14" s="181"/>
      <c r="BB14" s="182"/>
      <c r="BC14" s="180"/>
      <c r="BD14" s="181"/>
      <c r="BE14" s="185"/>
      <c r="BG14" s="140"/>
      <c r="BH14" s="116"/>
      <c r="BI14" s="116"/>
      <c r="BJ14" s="116"/>
      <c r="BK14" s="116"/>
      <c r="BL14" s="116"/>
      <c r="BM14" s="116"/>
      <c r="BN14" s="116"/>
      <c r="BO14" s="257"/>
      <c r="BP14" s="140"/>
      <c r="BQ14" s="116"/>
      <c r="BR14" s="187"/>
      <c r="BS14" s="187"/>
      <c r="BT14" s="187"/>
      <c r="BU14" s="187"/>
      <c r="BV14" s="187"/>
      <c r="BW14" s="187"/>
      <c r="BX14" s="246"/>
      <c r="BY14" s="122"/>
      <c r="BZ14" s="116"/>
      <c r="CA14" s="187"/>
      <c r="CB14" s="187"/>
      <c r="CC14" s="187"/>
      <c r="CD14" s="187"/>
      <c r="CE14" s="187"/>
      <c r="CF14" s="187"/>
      <c r="CG14" s="246"/>
      <c r="CH14" s="122"/>
      <c r="CI14" s="116"/>
      <c r="CJ14" s="187"/>
      <c r="CK14" s="187"/>
      <c r="CL14" s="187"/>
      <c r="CM14" s="187"/>
      <c r="CN14" s="187"/>
      <c r="CO14" s="187"/>
      <c r="CP14" s="246"/>
      <c r="CQ14" s="116"/>
      <c r="CR14" s="116"/>
      <c r="CS14" s="187"/>
      <c r="CT14" s="187"/>
      <c r="CU14" s="187"/>
      <c r="CV14" s="187"/>
      <c r="CW14" s="187"/>
      <c r="CX14" s="187"/>
      <c r="CY14" s="187"/>
      <c r="CZ14" s="172"/>
      <c r="DA14" s="173"/>
      <c r="DB14" s="173"/>
      <c r="DC14" s="173"/>
      <c r="DD14" s="173"/>
      <c r="DE14" s="174"/>
      <c r="DF14" s="180"/>
      <c r="DG14" s="181"/>
      <c r="DH14" s="182"/>
      <c r="DI14" s="180"/>
      <c r="DJ14" s="181"/>
      <c r="DK14" s="185"/>
      <c r="DL14" s="7"/>
      <c r="DM14" s="140"/>
      <c r="DN14" s="116"/>
      <c r="DO14" s="116"/>
      <c r="DP14" s="116"/>
      <c r="DQ14" s="116"/>
      <c r="DR14" s="116"/>
      <c r="DS14" s="116"/>
      <c r="DT14" s="116"/>
      <c r="DU14" s="257"/>
      <c r="DV14" s="140"/>
      <c r="DW14" s="116"/>
      <c r="DX14" s="187"/>
      <c r="DY14" s="187"/>
      <c r="DZ14" s="187"/>
      <c r="EA14" s="187"/>
      <c r="EB14" s="187"/>
      <c r="EC14" s="187"/>
      <c r="ED14" s="246"/>
      <c r="EE14" s="122"/>
      <c r="EF14" s="116"/>
      <c r="EG14" s="187"/>
      <c r="EH14" s="187"/>
      <c r="EI14" s="187"/>
      <c r="EJ14" s="187"/>
      <c r="EK14" s="187"/>
      <c r="EL14" s="187"/>
      <c r="EM14" s="246"/>
      <c r="EN14" s="122"/>
      <c r="EO14" s="116"/>
      <c r="EP14" s="187"/>
      <c r="EQ14" s="187"/>
      <c r="ER14" s="187"/>
      <c r="ES14" s="187"/>
      <c r="ET14" s="187"/>
      <c r="EU14" s="187"/>
      <c r="EV14" s="246"/>
      <c r="EW14" s="116"/>
      <c r="EX14" s="116"/>
      <c r="EY14" s="187"/>
      <c r="EZ14" s="187"/>
      <c r="FA14" s="187"/>
      <c r="FB14" s="187"/>
      <c r="FC14" s="187"/>
      <c r="FD14" s="187"/>
      <c r="FE14" s="187"/>
      <c r="FF14" s="172"/>
      <c r="FG14" s="173"/>
      <c r="FH14" s="173"/>
      <c r="FI14" s="173"/>
      <c r="FJ14" s="173"/>
      <c r="FK14" s="174"/>
      <c r="FL14" s="180"/>
      <c r="FM14" s="181"/>
      <c r="FN14" s="182"/>
      <c r="FO14" s="180"/>
      <c r="FP14" s="181"/>
      <c r="FQ14" s="185"/>
      <c r="GU14" s="60"/>
      <c r="GV14" s="60"/>
    </row>
    <row r="15" spans="1:204" ht="6" customHeight="1" thickTop="1" x14ac:dyDescent="0.2">
      <c r="A15" s="139">
        <v>1</v>
      </c>
      <c r="B15" s="133"/>
      <c r="C15" s="254" t="s">
        <v>7</v>
      </c>
      <c r="D15" s="254"/>
      <c r="E15" s="254"/>
      <c r="F15" s="254"/>
      <c r="G15" s="254"/>
      <c r="H15" s="254"/>
      <c r="I15" s="255"/>
      <c r="J15" s="317"/>
      <c r="K15" s="318"/>
      <c r="L15" s="318"/>
      <c r="M15" s="318"/>
      <c r="N15" s="318"/>
      <c r="O15" s="318"/>
      <c r="P15" s="318"/>
      <c r="Q15" s="318"/>
      <c r="R15" s="319"/>
      <c r="S15" s="141">
        <v>3</v>
      </c>
      <c r="T15" s="142"/>
      <c r="U15" s="142"/>
      <c r="V15" s="133" t="s">
        <v>13</v>
      </c>
      <c r="W15" s="133"/>
      <c r="X15" s="133"/>
      <c r="Y15" s="296">
        <v>0</v>
      </c>
      <c r="Z15" s="296"/>
      <c r="AA15" s="297"/>
      <c r="AB15" s="141">
        <v>3</v>
      </c>
      <c r="AC15" s="142"/>
      <c r="AD15" s="142"/>
      <c r="AE15" s="133" t="s">
        <v>13</v>
      </c>
      <c r="AF15" s="133"/>
      <c r="AG15" s="133"/>
      <c r="AH15" s="296">
        <v>0</v>
      </c>
      <c r="AI15" s="296"/>
      <c r="AJ15" s="297"/>
      <c r="AK15" s="240">
        <v>3</v>
      </c>
      <c r="AL15" s="240"/>
      <c r="AM15" s="240"/>
      <c r="AN15" s="237" t="s">
        <v>86</v>
      </c>
      <c r="AO15" s="237"/>
      <c r="AP15" s="237"/>
      <c r="AQ15" s="238">
        <v>0</v>
      </c>
      <c r="AR15" s="238"/>
      <c r="AS15" s="239"/>
      <c r="AT15" s="133">
        <f>IF(AND(S15="",AB15="",AK15="",J15=""),"",IF(S15=3,1,0)+IF(AB15=3,1,0)+IF(AK15=3,1,0)+IF(J15=3,1,0))</f>
        <v>3</v>
      </c>
      <c r="AU15" s="133"/>
      <c r="AV15" s="133" t="s">
        <v>13</v>
      </c>
      <c r="AW15" s="133"/>
      <c r="AX15" s="133">
        <f>IF(AND(Y15="",AH15="",AQ15="",P15=""),"",IF(Y15=3,1,0)+IF(AH15=3,1,0)+IF(AQ15=3,1,0)+IF(P15=3,1,0))</f>
        <v>0</v>
      </c>
      <c r="AY15" s="133"/>
      <c r="AZ15" s="134">
        <f>IF(AT15="","",AT15*2+AX15)</f>
        <v>6</v>
      </c>
      <c r="BA15" s="133"/>
      <c r="BB15" s="135"/>
      <c r="BC15" s="133">
        <f>IF(AZ15="","",RANK(AZ15,AZ15:BB30))</f>
        <v>1</v>
      </c>
      <c r="BD15" s="133"/>
      <c r="BE15" s="138"/>
      <c r="BG15" s="139">
        <v>1</v>
      </c>
      <c r="BH15" s="133"/>
      <c r="BI15" s="254" t="s">
        <v>58</v>
      </c>
      <c r="BJ15" s="254"/>
      <c r="BK15" s="254"/>
      <c r="BL15" s="254"/>
      <c r="BM15" s="254"/>
      <c r="BN15" s="254"/>
      <c r="BO15" s="255"/>
      <c r="BP15" s="317"/>
      <c r="BQ15" s="318"/>
      <c r="BR15" s="318"/>
      <c r="BS15" s="318"/>
      <c r="BT15" s="318"/>
      <c r="BU15" s="318"/>
      <c r="BV15" s="318"/>
      <c r="BW15" s="318"/>
      <c r="BX15" s="319"/>
      <c r="BY15" s="141">
        <v>3</v>
      </c>
      <c r="BZ15" s="142"/>
      <c r="CA15" s="142"/>
      <c r="CB15" s="133" t="s">
        <v>91</v>
      </c>
      <c r="CC15" s="133"/>
      <c r="CD15" s="133"/>
      <c r="CE15" s="296">
        <v>1</v>
      </c>
      <c r="CF15" s="296"/>
      <c r="CG15" s="297"/>
      <c r="CH15" s="141">
        <v>3</v>
      </c>
      <c r="CI15" s="142"/>
      <c r="CJ15" s="142"/>
      <c r="CK15" s="133" t="s">
        <v>91</v>
      </c>
      <c r="CL15" s="133"/>
      <c r="CM15" s="133"/>
      <c r="CN15" s="296">
        <v>1</v>
      </c>
      <c r="CO15" s="296"/>
      <c r="CP15" s="297"/>
      <c r="CQ15" s="142">
        <v>2</v>
      </c>
      <c r="CR15" s="142"/>
      <c r="CS15" s="142"/>
      <c r="CT15" s="133" t="s">
        <v>91</v>
      </c>
      <c r="CU15" s="133"/>
      <c r="CV15" s="133"/>
      <c r="CW15" s="296">
        <v>3</v>
      </c>
      <c r="CX15" s="296"/>
      <c r="CY15" s="305"/>
      <c r="CZ15" s="133">
        <f>IF(AND(BY15="",CH15="",CQ15="",BP15=""),"",IF(BY15=3,1,0)+IF(CH15=3,1,0)+IF(CQ15=3,1,0)+IF(BP15=3,1,0))</f>
        <v>2</v>
      </c>
      <c r="DA15" s="133"/>
      <c r="DB15" s="133" t="s">
        <v>91</v>
      </c>
      <c r="DC15" s="133"/>
      <c r="DD15" s="133">
        <f>IF(AND(CE15="",CN15="",CW15="",BV15=""),"",IF(CE15=3,1,0)+IF(CN15=3,1,0)+IF(CW15=3,1,0)+IF(BV15=3,1,0))</f>
        <v>1</v>
      </c>
      <c r="DE15" s="133"/>
      <c r="DF15" s="134">
        <f>IF(CZ15="","",CZ15*2+DD15)</f>
        <v>5</v>
      </c>
      <c r="DG15" s="133"/>
      <c r="DH15" s="135"/>
      <c r="DI15" s="133">
        <f>IF(DF15="","",RANK(DF15,DF15:DH30))</f>
        <v>2</v>
      </c>
      <c r="DJ15" s="133"/>
      <c r="DK15" s="138"/>
      <c r="DL15" s="3"/>
      <c r="DM15" s="139">
        <v>1</v>
      </c>
      <c r="DN15" s="133"/>
      <c r="DO15" s="254" t="s">
        <v>96</v>
      </c>
      <c r="DP15" s="254"/>
      <c r="DQ15" s="254"/>
      <c r="DR15" s="254"/>
      <c r="DS15" s="254"/>
      <c r="DT15" s="254"/>
      <c r="DU15" s="255"/>
      <c r="DV15" s="317"/>
      <c r="DW15" s="318"/>
      <c r="DX15" s="318"/>
      <c r="DY15" s="318"/>
      <c r="DZ15" s="318"/>
      <c r="EA15" s="318"/>
      <c r="EB15" s="318"/>
      <c r="EC15" s="318"/>
      <c r="ED15" s="319"/>
      <c r="EE15" s="141">
        <v>1</v>
      </c>
      <c r="EF15" s="142"/>
      <c r="EG15" s="142"/>
      <c r="EH15" s="133" t="s">
        <v>91</v>
      </c>
      <c r="EI15" s="133"/>
      <c r="EJ15" s="133"/>
      <c r="EK15" s="296">
        <v>3</v>
      </c>
      <c r="EL15" s="296"/>
      <c r="EM15" s="297"/>
      <c r="EN15" s="141">
        <v>3</v>
      </c>
      <c r="EO15" s="142"/>
      <c r="EP15" s="142"/>
      <c r="EQ15" s="133" t="s">
        <v>13</v>
      </c>
      <c r="ER15" s="133"/>
      <c r="ES15" s="133"/>
      <c r="ET15" s="296">
        <v>0</v>
      </c>
      <c r="EU15" s="296"/>
      <c r="EV15" s="297"/>
      <c r="EW15" s="142">
        <v>3</v>
      </c>
      <c r="EX15" s="142"/>
      <c r="EY15" s="142"/>
      <c r="EZ15" s="133" t="s">
        <v>91</v>
      </c>
      <c r="FA15" s="133"/>
      <c r="FB15" s="133"/>
      <c r="FC15" s="296">
        <v>0</v>
      </c>
      <c r="FD15" s="296"/>
      <c r="FE15" s="305"/>
      <c r="FF15" s="133">
        <f>IF(AND(EE15="",EN15="",EW15="",DV15=""),"",IF(EE15=3,1,0)+IF(EN15=3,1,0)+IF(EW15=3,1,0)+IF(DV15=3,1,0))</f>
        <v>2</v>
      </c>
      <c r="FG15" s="133"/>
      <c r="FH15" s="133" t="s">
        <v>91</v>
      </c>
      <c r="FI15" s="133"/>
      <c r="FJ15" s="133">
        <f>IF(AND(EK15="",ET15="",FC15="",EB15=""),"",IF(EK15=3,1,0)+IF(ET15=3,1,0)+IF(FC15=3,1,0)+IF(EB15=3,1,0))</f>
        <v>1</v>
      </c>
      <c r="FK15" s="133"/>
      <c r="FL15" s="134">
        <f>IF(FF15="","",FF15*2+FJ15)</f>
        <v>5</v>
      </c>
      <c r="FM15" s="133"/>
      <c r="FN15" s="135"/>
      <c r="FO15" s="133">
        <f>IF(FL15="","",RANK(FL15,FL15:FN30))</f>
        <v>2</v>
      </c>
      <c r="FP15" s="133"/>
      <c r="FQ15" s="138"/>
      <c r="GU15" s="60"/>
      <c r="GV15" s="60"/>
    </row>
    <row r="16" spans="1:204" ht="6" customHeight="1" x14ac:dyDescent="0.2">
      <c r="A16" s="140"/>
      <c r="B16" s="116"/>
      <c r="C16" s="156"/>
      <c r="D16" s="156"/>
      <c r="E16" s="156"/>
      <c r="F16" s="156"/>
      <c r="G16" s="156"/>
      <c r="H16" s="156"/>
      <c r="I16" s="157"/>
      <c r="J16" s="320"/>
      <c r="K16" s="149"/>
      <c r="L16" s="149"/>
      <c r="M16" s="149"/>
      <c r="N16" s="149"/>
      <c r="O16" s="149"/>
      <c r="P16" s="149"/>
      <c r="Q16" s="149"/>
      <c r="R16" s="321"/>
      <c r="S16" s="143"/>
      <c r="T16" s="144"/>
      <c r="U16" s="144"/>
      <c r="V16" s="116"/>
      <c r="W16" s="116"/>
      <c r="X16" s="116"/>
      <c r="Y16" s="264"/>
      <c r="Z16" s="264"/>
      <c r="AA16" s="298"/>
      <c r="AB16" s="143"/>
      <c r="AC16" s="144"/>
      <c r="AD16" s="144"/>
      <c r="AE16" s="116"/>
      <c r="AF16" s="116"/>
      <c r="AG16" s="116"/>
      <c r="AH16" s="264"/>
      <c r="AI16" s="264"/>
      <c r="AJ16" s="298"/>
      <c r="AK16" s="241"/>
      <c r="AL16" s="241"/>
      <c r="AM16" s="241"/>
      <c r="AN16" s="206"/>
      <c r="AO16" s="206"/>
      <c r="AP16" s="206"/>
      <c r="AQ16" s="197"/>
      <c r="AR16" s="197"/>
      <c r="AS16" s="198"/>
      <c r="AT16" s="116"/>
      <c r="AU16" s="116"/>
      <c r="AV16" s="116"/>
      <c r="AW16" s="116"/>
      <c r="AX16" s="116"/>
      <c r="AY16" s="116"/>
      <c r="AZ16" s="122"/>
      <c r="BA16" s="116"/>
      <c r="BB16" s="123"/>
      <c r="BC16" s="116"/>
      <c r="BD16" s="116"/>
      <c r="BE16" s="117"/>
      <c r="BG16" s="140"/>
      <c r="BH16" s="116"/>
      <c r="BI16" s="156"/>
      <c r="BJ16" s="156"/>
      <c r="BK16" s="156"/>
      <c r="BL16" s="156"/>
      <c r="BM16" s="156"/>
      <c r="BN16" s="156"/>
      <c r="BO16" s="157"/>
      <c r="BP16" s="320"/>
      <c r="BQ16" s="149"/>
      <c r="BR16" s="149"/>
      <c r="BS16" s="149"/>
      <c r="BT16" s="149"/>
      <c r="BU16" s="149"/>
      <c r="BV16" s="149"/>
      <c r="BW16" s="149"/>
      <c r="BX16" s="321"/>
      <c r="BY16" s="143"/>
      <c r="BZ16" s="144"/>
      <c r="CA16" s="144"/>
      <c r="CB16" s="116"/>
      <c r="CC16" s="116"/>
      <c r="CD16" s="116"/>
      <c r="CE16" s="264"/>
      <c r="CF16" s="264"/>
      <c r="CG16" s="298"/>
      <c r="CH16" s="143"/>
      <c r="CI16" s="144"/>
      <c r="CJ16" s="144"/>
      <c r="CK16" s="116"/>
      <c r="CL16" s="116"/>
      <c r="CM16" s="116"/>
      <c r="CN16" s="264"/>
      <c r="CO16" s="264"/>
      <c r="CP16" s="298"/>
      <c r="CQ16" s="144"/>
      <c r="CR16" s="144"/>
      <c r="CS16" s="144"/>
      <c r="CT16" s="116"/>
      <c r="CU16" s="116"/>
      <c r="CV16" s="116"/>
      <c r="CW16" s="264"/>
      <c r="CX16" s="264"/>
      <c r="CY16" s="265"/>
      <c r="CZ16" s="116"/>
      <c r="DA16" s="116"/>
      <c r="DB16" s="116"/>
      <c r="DC16" s="116"/>
      <c r="DD16" s="116"/>
      <c r="DE16" s="116"/>
      <c r="DF16" s="122"/>
      <c r="DG16" s="116"/>
      <c r="DH16" s="123"/>
      <c r="DI16" s="116"/>
      <c r="DJ16" s="116"/>
      <c r="DK16" s="117"/>
      <c r="DL16" s="3"/>
      <c r="DM16" s="140"/>
      <c r="DN16" s="116"/>
      <c r="DO16" s="156"/>
      <c r="DP16" s="156"/>
      <c r="DQ16" s="156"/>
      <c r="DR16" s="156"/>
      <c r="DS16" s="156"/>
      <c r="DT16" s="156"/>
      <c r="DU16" s="157"/>
      <c r="DV16" s="320"/>
      <c r="DW16" s="149"/>
      <c r="DX16" s="149"/>
      <c r="DY16" s="149"/>
      <c r="DZ16" s="149"/>
      <c r="EA16" s="149"/>
      <c r="EB16" s="149"/>
      <c r="EC16" s="149"/>
      <c r="ED16" s="321"/>
      <c r="EE16" s="143"/>
      <c r="EF16" s="144"/>
      <c r="EG16" s="144"/>
      <c r="EH16" s="116"/>
      <c r="EI16" s="116"/>
      <c r="EJ16" s="116"/>
      <c r="EK16" s="264"/>
      <c r="EL16" s="264"/>
      <c r="EM16" s="298"/>
      <c r="EN16" s="143"/>
      <c r="EO16" s="144"/>
      <c r="EP16" s="144"/>
      <c r="EQ16" s="116"/>
      <c r="ER16" s="116"/>
      <c r="ES16" s="116"/>
      <c r="ET16" s="264"/>
      <c r="EU16" s="264"/>
      <c r="EV16" s="298"/>
      <c r="EW16" s="144"/>
      <c r="EX16" s="144"/>
      <c r="EY16" s="144"/>
      <c r="EZ16" s="116"/>
      <c r="FA16" s="116"/>
      <c r="FB16" s="116"/>
      <c r="FC16" s="264"/>
      <c r="FD16" s="264"/>
      <c r="FE16" s="265"/>
      <c r="FF16" s="116"/>
      <c r="FG16" s="116"/>
      <c r="FH16" s="116"/>
      <c r="FI16" s="116"/>
      <c r="FJ16" s="116"/>
      <c r="FK16" s="116"/>
      <c r="FL16" s="122"/>
      <c r="FM16" s="116"/>
      <c r="FN16" s="123"/>
      <c r="FO16" s="116"/>
      <c r="FP16" s="116"/>
      <c r="FQ16" s="117"/>
      <c r="GU16" s="60"/>
      <c r="GV16" s="60"/>
    </row>
    <row r="17" spans="1:198" ht="6" customHeight="1" x14ac:dyDescent="0.2">
      <c r="A17" s="140"/>
      <c r="B17" s="116"/>
      <c r="C17" s="156"/>
      <c r="D17" s="156"/>
      <c r="E17" s="156"/>
      <c r="F17" s="156"/>
      <c r="G17" s="156"/>
      <c r="H17" s="156"/>
      <c r="I17" s="157"/>
      <c r="J17" s="320"/>
      <c r="K17" s="149"/>
      <c r="L17" s="149"/>
      <c r="M17" s="149"/>
      <c r="N17" s="149"/>
      <c r="O17" s="149"/>
      <c r="P17" s="149"/>
      <c r="Q17" s="149"/>
      <c r="R17" s="321"/>
      <c r="S17" s="143"/>
      <c r="T17" s="144"/>
      <c r="U17" s="144"/>
      <c r="V17" s="116"/>
      <c r="W17" s="116"/>
      <c r="X17" s="116"/>
      <c r="Y17" s="264"/>
      <c r="Z17" s="264"/>
      <c r="AA17" s="298"/>
      <c r="AB17" s="143"/>
      <c r="AC17" s="144"/>
      <c r="AD17" s="144"/>
      <c r="AE17" s="116"/>
      <c r="AF17" s="116"/>
      <c r="AG17" s="116"/>
      <c r="AH17" s="264"/>
      <c r="AI17" s="264"/>
      <c r="AJ17" s="298"/>
      <c r="AK17" s="241"/>
      <c r="AL17" s="241"/>
      <c r="AM17" s="241"/>
      <c r="AN17" s="206"/>
      <c r="AO17" s="206"/>
      <c r="AP17" s="206"/>
      <c r="AQ17" s="197"/>
      <c r="AR17" s="197"/>
      <c r="AS17" s="198"/>
      <c r="AT17" s="116"/>
      <c r="AU17" s="116"/>
      <c r="AV17" s="116"/>
      <c r="AW17" s="116"/>
      <c r="AX17" s="116"/>
      <c r="AY17" s="116"/>
      <c r="AZ17" s="122"/>
      <c r="BA17" s="116"/>
      <c r="BB17" s="123"/>
      <c r="BC17" s="116"/>
      <c r="BD17" s="116"/>
      <c r="BE17" s="117"/>
      <c r="BG17" s="140"/>
      <c r="BH17" s="116"/>
      <c r="BI17" s="156"/>
      <c r="BJ17" s="156"/>
      <c r="BK17" s="156"/>
      <c r="BL17" s="156"/>
      <c r="BM17" s="156"/>
      <c r="BN17" s="156"/>
      <c r="BO17" s="157"/>
      <c r="BP17" s="320"/>
      <c r="BQ17" s="149"/>
      <c r="BR17" s="149"/>
      <c r="BS17" s="149"/>
      <c r="BT17" s="149"/>
      <c r="BU17" s="149"/>
      <c r="BV17" s="149"/>
      <c r="BW17" s="149"/>
      <c r="BX17" s="321"/>
      <c r="BY17" s="143"/>
      <c r="BZ17" s="144"/>
      <c r="CA17" s="144"/>
      <c r="CB17" s="116"/>
      <c r="CC17" s="116"/>
      <c r="CD17" s="116"/>
      <c r="CE17" s="264"/>
      <c r="CF17" s="264"/>
      <c r="CG17" s="298"/>
      <c r="CH17" s="143"/>
      <c r="CI17" s="144"/>
      <c r="CJ17" s="144"/>
      <c r="CK17" s="116"/>
      <c r="CL17" s="116"/>
      <c r="CM17" s="116"/>
      <c r="CN17" s="264"/>
      <c r="CO17" s="264"/>
      <c r="CP17" s="298"/>
      <c r="CQ17" s="144"/>
      <c r="CR17" s="144"/>
      <c r="CS17" s="144"/>
      <c r="CT17" s="116"/>
      <c r="CU17" s="116"/>
      <c r="CV17" s="116"/>
      <c r="CW17" s="264"/>
      <c r="CX17" s="264"/>
      <c r="CY17" s="265"/>
      <c r="CZ17" s="116"/>
      <c r="DA17" s="116"/>
      <c r="DB17" s="116"/>
      <c r="DC17" s="116"/>
      <c r="DD17" s="116"/>
      <c r="DE17" s="116"/>
      <c r="DF17" s="122"/>
      <c r="DG17" s="116"/>
      <c r="DH17" s="123"/>
      <c r="DI17" s="116"/>
      <c r="DJ17" s="116"/>
      <c r="DK17" s="117"/>
      <c r="DL17" s="3"/>
      <c r="DM17" s="140"/>
      <c r="DN17" s="116"/>
      <c r="DO17" s="156"/>
      <c r="DP17" s="156"/>
      <c r="DQ17" s="156"/>
      <c r="DR17" s="156"/>
      <c r="DS17" s="156"/>
      <c r="DT17" s="156"/>
      <c r="DU17" s="157"/>
      <c r="DV17" s="320"/>
      <c r="DW17" s="149"/>
      <c r="DX17" s="149"/>
      <c r="DY17" s="149"/>
      <c r="DZ17" s="149"/>
      <c r="EA17" s="149"/>
      <c r="EB17" s="149"/>
      <c r="EC17" s="149"/>
      <c r="ED17" s="321"/>
      <c r="EE17" s="143"/>
      <c r="EF17" s="144"/>
      <c r="EG17" s="144"/>
      <c r="EH17" s="116"/>
      <c r="EI17" s="116"/>
      <c r="EJ17" s="116"/>
      <c r="EK17" s="264"/>
      <c r="EL17" s="264"/>
      <c r="EM17" s="298"/>
      <c r="EN17" s="143"/>
      <c r="EO17" s="144"/>
      <c r="EP17" s="144"/>
      <c r="EQ17" s="116"/>
      <c r="ER17" s="116"/>
      <c r="ES17" s="116"/>
      <c r="ET17" s="264"/>
      <c r="EU17" s="264"/>
      <c r="EV17" s="298"/>
      <c r="EW17" s="144"/>
      <c r="EX17" s="144"/>
      <c r="EY17" s="144"/>
      <c r="EZ17" s="116"/>
      <c r="FA17" s="116"/>
      <c r="FB17" s="116"/>
      <c r="FC17" s="264"/>
      <c r="FD17" s="264"/>
      <c r="FE17" s="265"/>
      <c r="FF17" s="116"/>
      <c r="FG17" s="116"/>
      <c r="FH17" s="116"/>
      <c r="FI17" s="116"/>
      <c r="FJ17" s="116"/>
      <c r="FK17" s="116"/>
      <c r="FL17" s="122"/>
      <c r="FM17" s="116"/>
      <c r="FN17" s="123"/>
      <c r="FO17" s="116"/>
      <c r="FP17" s="116"/>
      <c r="FQ17" s="117"/>
    </row>
    <row r="18" spans="1:198" ht="6" customHeight="1" x14ac:dyDescent="0.2">
      <c r="A18" s="140"/>
      <c r="B18" s="116"/>
      <c r="C18" s="156"/>
      <c r="D18" s="156"/>
      <c r="E18" s="156"/>
      <c r="F18" s="156"/>
      <c r="G18" s="156"/>
      <c r="H18" s="156"/>
      <c r="I18" s="157"/>
      <c r="J18" s="320"/>
      <c r="K18" s="149"/>
      <c r="L18" s="149"/>
      <c r="M18" s="149"/>
      <c r="N18" s="149"/>
      <c r="O18" s="149"/>
      <c r="P18" s="149"/>
      <c r="Q18" s="149"/>
      <c r="R18" s="321"/>
      <c r="S18" s="143"/>
      <c r="T18" s="144"/>
      <c r="U18" s="144"/>
      <c r="V18" s="116"/>
      <c r="W18" s="116"/>
      <c r="X18" s="116"/>
      <c r="Y18" s="264"/>
      <c r="Z18" s="264"/>
      <c r="AA18" s="298"/>
      <c r="AB18" s="143"/>
      <c r="AC18" s="144"/>
      <c r="AD18" s="144"/>
      <c r="AE18" s="116"/>
      <c r="AF18" s="116"/>
      <c r="AG18" s="116"/>
      <c r="AH18" s="264"/>
      <c r="AI18" s="264"/>
      <c r="AJ18" s="298"/>
      <c r="AK18" s="241"/>
      <c r="AL18" s="241"/>
      <c r="AM18" s="241"/>
      <c r="AN18" s="206"/>
      <c r="AO18" s="206"/>
      <c r="AP18" s="206"/>
      <c r="AQ18" s="197"/>
      <c r="AR18" s="197"/>
      <c r="AS18" s="198"/>
      <c r="AT18" s="118"/>
      <c r="AU18" s="118"/>
      <c r="AV18" s="118"/>
      <c r="AW18" s="118"/>
      <c r="AX18" s="118"/>
      <c r="AY18" s="118"/>
      <c r="AZ18" s="136"/>
      <c r="BA18" s="118"/>
      <c r="BB18" s="137"/>
      <c r="BC18" s="118"/>
      <c r="BD18" s="118"/>
      <c r="BE18" s="119"/>
      <c r="BG18" s="140"/>
      <c r="BH18" s="116"/>
      <c r="BI18" s="156"/>
      <c r="BJ18" s="156"/>
      <c r="BK18" s="156"/>
      <c r="BL18" s="156"/>
      <c r="BM18" s="156"/>
      <c r="BN18" s="156"/>
      <c r="BO18" s="157"/>
      <c r="BP18" s="320"/>
      <c r="BQ18" s="149"/>
      <c r="BR18" s="149"/>
      <c r="BS18" s="149"/>
      <c r="BT18" s="149"/>
      <c r="BU18" s="149"/>
      <c r="BV18" s="149"/>
      <c r="BW18" s="149"/>
      <c r="BX18" s="321"/>
      <c r="BY18" s="143"/>
      <c r="BZ18" s="144"/>
      <c r="CA18" s="144"/>
      <c r="CB18" s="116"/>
      <c r="CC18" s="116"/>
      <c r="CD18" s="116"/>
      <c r="CE18" s="264"/>
      <c r="CF18" s="264"/>
      <c r="CG18" s="298"/>
      <c r="CH18" s="143"/>
      <c r="CI18" s="144"/>
      <c r="CJ18" s="144"/>
      <c r="CK18" s="116"/>
      <c r="CL18" s="116"/>
      <c r="CM18" s="116"/>
      <c r="CN18" s="264"/>
      <c r="CO18" s="264"/>
      <c r="CP18" s="298"/>
      <c r="CQ18" s="144"/>
      <c r="CR18" s="144"/>
      <c r="CS18" s="144"/>
      <c r="CT18" s="116"/>
      <c r="CU18" s="116"/>
      <c r="CV18" s="116"/>
      <c r="CW18" s="264"/>
      <c r="CX18" s="264"/>
      <c r="CY18" s="265"/>
      <c r="CZ18" s="118"/>
      <c r="DA18" s="118"/>
      <c r="DB18" s="118"/>
      <c r="DC18" s="118"/>
      <c r="DD18" s="118"/>
      <c r="DE18" s="118"/>
      <c r="DF18" s="136"/>
      <c r="DG18" s="118"/>
      <c r="DH18" s="137"/>
      <c r="DI18" s="118"/>
      <c r="DJ18" s="118"/>
      <c r="DK18" s="119"/>
      <c r="DL18" s="3"/>
      <c r="DM18" s="140"/>
      <c r="DN18" s="116"/>
      <c r="DO18" s="156"/>
      <c r="DP18" s="156"/>
      <c r="DQ18" s="156"/>
      <c r="DR18" s="156"/>
      <c r="DS18" s="156"/>
      <c r="DT18" s="156"/>
      <c r="DU18" s="157"/>
      <c r="DV18" s="320"/>
      <c r="DW18" s="149"/>
      <c r="DX18" s="149"/>
      <c r="DY18" s="149"/>
      <c r="DZ18" s="149"/>
      <c r="EA18" s="149"/>
      <c r="EB18" s="149"/>
      <c r="EC18" s="149"/>
      <c r="ED18" s="321"/>
      <c r="EE18" s="143"/>
      <c r="EF18" s="144"/>
      <c r="EG18" s="144"/>
      <c r="EH18" s="116"/>
      <c r="EI18" s="116"/>
      <c r="EJ18" s="116"/>
      <c r="EK18" s="264"/>
      <c r="EL18" s="264"/>
      <c r="EM18" s="298"/>
      <c r="EN18" s="143"/>
      <c r="EO18" s="144"/>
      <c r="EP18" s="144"/>
      <c r="EQ18" s="116"/>
      <c r="ER18" s="116"/>
      <c r="ES18" s="116"/>
      <c r="ET18" s="264"/>
      <c r="EU18" s="264"/>
      <c r="EV18" s="298"/>
      <c r="EW18" s="144"/>
      <c r="EX18" s="144"/>
      <c r="EY18" s="144"/>
      <c r="EZ18" s="116"/>
      <c r="FA18" s="116"/>
      <c r="FB18" s="116"/>
      <c r="FC18" s="264"/>
      <c r="FD18" s="264"/>
      <c r="FE18" s="265"/>
      <c r="FF18" s="118"/>
      <c r="FG18" s="118"/>
      <c r="FH18" s="118"/>
      <c r="FI18" s="118"/>
      <c r="FJ18" s="118"/>
      <c r="FK18" s="118"/>
      <c r="FL18" s="136"/>
      <c r="FM18" s="118"/>
      <c r="FN18" s="137"/>
      <c r="FO18" s="118"/>
      <c r="FP18" s="118"/>
      <c r="FQ18" s="119"/>
    </row>
    <row r="19" spans="1:198" ht="6" customHeight="1" x14ac:dyDescent="0.2">
      <c r="A19" s="154">
        <v>2</v>
      </c>
      <c r="B19" s="114"/>
      <c r="C19" s="156" t="s">
        <v>87</v>
      </c>
      <c r="D19" s="156"/>
      <c r="E19" s="156"/>
      <c r="F19" s="156"/>
      <c r="G19" s="156"/>
      <c r="H19" s="156"/>
      <c r="I19" s="157"/>
      <c r="J19" s="128">
        <f>IF(Y15="","",Y15)</f>
        <v>0</v>
      </c>
      <c r="K19" s="129"/>
      <c r="L19" s="129"/>
      <c r="M19" s="158" t="s">
        <v>13</v>
      </c>
      <c r="N19" s="159"/>
      <c r="O19" s="159"/>
      <c r="P19" s="160">
        <f>IF(S15="","",S15)</f>
        <v>3</v>
      </c>
      <c r="Q19" s="160"/>
      <c r="R19" s="160"/>
      <c r="S19" s="232"/>
      <c r="T19" s="233"/>
      <c r="U19" s="233"/>
      <c r="V19" s="233"/>
      <c r="W19" s="233"/>
      <c r="X19" s="233"/>
      <c r="Y19" s="233"/>
      <c r="Z19" s="233"/>
      <c r="AA19" s="234"/>
      <c r="AB19" s="300">
        <v>3</v>
      </c>
      <c r="AC19" s="300"/>
      <c r="AD19" s="300"/>
      <c r="AE19" s="114" t="s">
        <v>13</v>
      </c>
      <c r="AF19" s="114"/>
      <c r="AG19" s="114"/>
      <c r="AH19" s="160">
        <v>2</v>
      </c>
      <c r="AI19" s="160"/>
      <c r="AJ19" s="258"/>
      <c r="AK19" s="357">
        <v>3</v>
      </c>
      <c r="AL19" s="357"/>
      <c r="AM19" s="357"/>
      <c r="AN19" s="205" t="s">
        <v>13</v>
      </c>
      <c r="AO19" s="205"/>
      <c r="AP19" s="205"/>
      <c r="AQ19" s="195">
        <v>0</v>
      </c>
      <c r="AR19" s="195"/>
      <c r="AS19" s="196"/>
      <c r="AT19" s="114">
        <f>IF(AND(S19="",AB19="",AK19="",J19=""),"",IF(S19=3,1,0)+IF(AB19=3,1,0)+IF(AK19=3,1,0)+IF(J19=3,1,0))</f>
        <v>2</v>
      </c>
      <c r="AU19" s="114"/>
      <c r="AV19" s="114" t="s">
        <v>13</v>
      </c>
      <c r="AW19" s="114"/>
      <c r="AX19" s="114">
        <f>IF(AND(Y19="",AH19="",AQ19="",P19=""),"",IF(Y19=3,1,0)+IF(AH19=3,1,0)+IF(AQ19=3,1,0)+IF(P19=3,1,0))</f>
        <v>1</v>
      </c>
      <c r="AY19" s="114"/>
      <c r="AZ19" s="120">
        <f>IF(AT19="","",AT19*2+AX19)</f>
        <v>5</v>
      </c>
      <c r="BA19" s="114"/>
      <c r="BB19" s="121"/>
      <c r="BC19" s="114">
        <f>IF(AZ19="","",RANK(AZ19,AZ15:BB30))</f>
        <v>2</v>
      </c>
      <c r="BD19" s="114"/>
      <c r="BE19" s="115"/>
      <c r="BG19" s="154">
        <v>2</v>
      </c>
      <c r="BH19" s="114"/>
      <c r="BI19" s="156" t="s">
        <v>92</v>
      </c>
      <c r="BJ19" s="156"/>
      <c r="BK19" s="156"/>
      <c r="BL19" s="156"/>
      <c r="BM19" s="156"/>
      <c r="BN19" s="156"/>
      <c r="BO19" s="157"/>
      <c r="BP19" s="128">
        <f>IF(CE15="","",CE15)</f>
        <v>1</v>
      </c>
      <c r="BQ19" s="129"/>
      <c r="BR19" s="129"/>
      <c r="BS19" s="158" t="s">
        <v>13</v>
      </c>
      <c r="BT19" s="159"/>
      <c r="BU19" s="159"/>
      <c r="BV19" s="160">
        <f>IF(BY15="","",BY15)</f>
        <v>3</v>
      </c>
      <c r="BW19" s="160"/>
      <c r="BX19" s="160"/>
      <c r="BY19" s="232"/>
      <c r="BZ19" s="233"/>
      <c r="CA19" s="233"/>
      <c r="CB19" s="233"/>
      <c r="CC19" s="233"/>
      <c r="CD19" s="233"/>
      <c r="CE19" s="233"/>
      <c r="CF19" s="233"/>
      <c r="CG19" s="234"/>
      <c r="CH19" s="300">
        <v>0</v>
      </c>
      <c r="CI19" s="300"/>
      <c r="CJ19" s="300"/>
      <c r="CK19" s="114" t="s">
        <v>13</v>
      </c>
      <c r="CL19" s="114"/>
      <c r="CM19" s="114"/>
      <c r="CN19" s="160">
        <v>3</v>
      </c>
      <c r="CO19" s="160"/>
      <c r="CP19" s="258"/>
      <c r="CQ19" s="300">
        <v>0</v>
      </c>
      <c r="CR19" s="300"/>
      <c r="CS19" s="300"/>
      <c r="CT19" s="114" t="s">
        <v>93</v>
      </c>
      <c r="CU19" s="114"/>
      <c r="CV19" s="114"/>
      <c r="CW19" s="262">
        <v>3</v>
      </c>
      <c r="CX19" s="262"/>
      <c r="CY19" s="263"/>
      <c r="CZ19" s="114">
        <f>IF(AND(BY19="",CH19="",CQ19="",BP19=""),"",IF(BY19=3,1,0)+IF(CH19=3,1,0)+IF(CQ19=3,1,0)+IF(BP19=3,1,0))</f>
        <v>0</v>
      </c>
      <c r="DA19" s="114"/>
      <c r="DB19" s="114" t="s">
        <v>13</v>
      </c>
      <c r="DC19" s="114"/>
      <c r="DD19" s="114">
        <f>IF(AND(CE19="",CN19="",CW19="",BV19=""),"",IF(CE19=3,1,0)+IF(CN19=3,1,0)+IF(CW19=3,1,0)+IF(BV19=3,1,0))</f>
        <v>3</v>
      </c>
      <c r="DE19" s="114"/>
      <c r="DF19" s="120">
        <f>IF(CZ19="","",CZ19*2+DD19)</f>
        <v>3</v>
      </c>
      <c r="DG19" s="114"/>
      <c r="DH19" s="121"/>
      <c r="DI19" s="114">
        <f>IF(DF19="","",RANK(DF19,DF15:DH30))</f>
        <v>4</v>
      </c>
      <c r="DJ19" s="114"/>
      <c r="DK19" s="115"/>
      <c r="DL19" s="46"/>
      <c r="DM19" s="154">
        <v>2</v>
      </c>
      <c r="DN19" s="114"/>
      <c r="DO19" s="156" t="s">
        <v>97</v>
      </c>
      <c r="DP19" s="156"/>
      <c r="DQ19" s="156"/>
      <c r="DR19" s="156"/>
      <c r="DS19" s="156"/>
      <c r="DT19" s="156"/>
      <c r="DU19" s="157"/>
      <c r="DV19" s="128">
        <f>IF(EK15="","",EK15)</f>
        <v>3</v>
      </c>
      <c r="DW19" s="129"/>
      <c r="DX19" s="129"/>
      <c r="DY19" s="158" t="s">
        <v>91</v>
      </c>
      <c r="DZ19" s="159"/>
      <c r="EA19" s="159"/>
      <c r="EB19" s="160">
        <f>IF(EE15="","",EE15)</f>
        <v>1</v>
      </c>
      <c r="EC19" s="160"/>
      <c r="ED19" s="160"/>
      <c r="EE19" s="232"/>
      <c r="EF19" s="233"/>
      <c r="EG19" s="233"/>
      <c r="EH19" s="233"/>
      <c r="EI19" s="233"/>
      <c r="EJ19" s="233"/>
      <c r="EK19" s="233"/>
      <c r="EL19" s="233"/>
      <c r="EM19" s="234"/>
      <c r="EN19" s="300">
        <v>3</v>
      </c>
      <c r="EO19" s="300"/>
      <c r="EP19" s="300"/>
      <c r="EQ19" s="114" t="s">
        <v>91</v>
      </c>
      <c r="ER19" s="114"/>
      <c r="ES19" s="114"/>
      <c r="ET19" s="160">
        <v>0</v>
      </c>
      <c r="EU19" s="160"/>
      <c r="EV19" s="258"/>
      <c r="EW19" s="300">
        <v>3</v>
      </c>
      <c r="EX19" s="300"/>
      <c r="EY19" s="300"/>
      <c r="EZ19" s="114" t="s">
        <v>91</v>
      </c>
      <c r="FA19" s="114"/>
      <c r="FB19" s="114"/>
      <c r="FC19" s="262">
        <v>0</v>
      </c>
      <c r="FD19" s="262"/>
      <c r="FE19" s="263"/>
      <c r="FF19" s="114">
        <f>IF(AND(EE19="",EN19="",EW19="",DV19=""),"",IF(EE19=3,1,0)+IF(EN19=3,1,0)+IF(EW19=3,1,0)+IF(DV19=3,1,0))</f>
        <v>3</v>
      </c>
      <c r="FG19" s="114"/>
      <c r="FH19" s="114" t="s">
        <v>91</v>
      </c>
      <c r="FI19" s="114"/>
      <c r="FJ19" s="114">
        <f>IF(AND(EK19="",ET19="",FC19="",EB19=""),"",IF(EK19=3,1,0)+IF(ET19=3,1,0)+IF(FC19=3,1,0)+IF(EB19=3,1,0))</f>
        <v>0</v>
      </c>
      <c r="FK19" s="114"/>
      <c r="FL19" s="120">
        <f>IF(FF19="","",FF19*2+FJ19)</f>
        <v>6</v>
      </c>
      <c r="FM19" s="114"/>
      <c r="FN19" s="121"/>
      <c r="FO19" s="114">
        <f>IF(FL19="","",RANK(FL19,FL15:FN30))</f>
        <v>1</v>
      </c>
      <c r="FP19" s="114"/>
      <c r="FQ19" s="115"/>
    </row>
    <row r="20" spans="1:198" ht="6" customHeight="1" x14ac:dyDescent="0.2">
      <c r="A20" s="140"/>
      <c r="B20" s="116"/>
      <c r="C20" s="156"/>
      <c r="D20" s="156"/>
      <c r="E20" s="156"/>
      <c r="F20" s="156"/>
      <c r="G20" s="156"/>
      <c r="H20" s="156"/>
      <c r="I20" s="157"/>
      <c r="J20" s="128"/>
      <c r="K20" s="129"/>
      <c r="L20" s="129"/>
      <c r="M20" s="159"/>
      <c r="N20" s="159"/>
      <c r="O20" s="159"/>
      <c r="P20" s="160"/>
      <c r="Q20" s="160"/>
      <c r="R20" s="160"/>
      <c r="S20" s="232"/>
      <c r="T20" s="233"/>
      <c r="U20" s="233"/>
      <c r="V20" s="233"/>
      <c r="W20" s="233"/>
      <c r="X20" s="233"/>
      <c r="Y20" s="233"/>
      <c r="Z20" s="233"/>
      <c r="AA20" s="234"/>
      <c r="AB20" s="144"/>
      <c r="AC20" s="144"/>
      <c r="AD20" s="144"/>
      <c r="AE20" s="116"/>
      <c r="AF20" s="116"/>
      <c r="AG20" s="116"/>
      <c r="AH20" s="160"/>
      <c r="AI20" s="160"/>
      <c r="AJ20" s="258"/>
      <c r="AK20" s="241"/>
      <c r="AL20" s="241"/>
      <c r="AM20" s="241"/>
      <c r="AN20" s="206"/>
      <c r="AO20" s="206"/>
      <c r="AP20" s="206"/>
      <c r="AQ20" s="197"/>
      <c r="AR20" s="197"/>
      <c r="AS20" s="198"/>
      <c r="AT20" s="116"/>
      <c r="AU20" s="116"/>
      <c r="AV20" s="116"/>
      <c r="AW20" s="116"/>
      <c r="AX20" s="116"/>
      <c r="AY20" s="116"/>
      <c r="AZ20" s="122"/>
      <c r="BA20" s="116"/>
      <c r="BB20" s="123"/>
      <c r="BC20" s="116"/>
      <c r="BD20" s="116"/>
      <c r="BE20" s="117"/>
      <c r="BG20" s="140"/>
      <c r="BH20" s="116"/>
      <c r="BI20" s="156"/>
      <c r="BJ20" s="156"/>
      <c r="BK20" s="156"/>
      <c r="BL20" s="156"/>
      <c r="BM20" s="156"/>
      <c r="BN20" s="156"/>
      <c r="BO20" s="157"/>
      <c r="BP20" s="128"/>
      <c r="BQ20" s="129"/>
      <c r="BR20" s="129"/>
      <c r="BS20" s="159"/>
      <c r="BT20" s="159"/>
      <c r="BU20" s="159"/>
      <c r="BV20" s="160"/>
      <c r="BW20" s="160"/>
      <c r="BX20" s="160"/>
      <c r="BY20" s="232"/>
      <c r="BZ20" s="233"/>
      <c r="CA20" s="233"/>
      <c r="CB20" s="233"/>
      <c r="CC20" s="233"/>
      <c r="CD20" s="233"/>
      <c r="CE20" s="233"/>
      <c r="CF20" s="233"/>
      <c r="CG20" s="234"/>
      <c r="CH20" s="144"/>
      <c r="CI20" s="144"/>
      <c r="CJ20" s="144"/>
      <c r="CK20" s="116"/>
      <c r="CL20" s="116"/>
      <c r="CM20" s="116"/>
      <c r="CN20" s="160"/>
      <c r="CO20" s="160"/>
      <c r="CP20" s="258"/>
      <c r="CQ20" s="144"/>
      <c r="CR20" s="144"/>
      <c r="CS20" s="144"/>
      <c r="CT20" s="116"/>
      <c r="CU20" s="116"/>
      <c r="CV20" s="116"/>
      <c r="CW20" s="264"/>
      <c r="CX20" s="264"/>
      <c r="CY20" s="265"/>
      <c r="CZ20" s="116"/>
      <c r="DA20" s="116"/>
      <c r="DB20" s="116"/>
      <c r="DC20" s="116"/>
      <c r="DD20" s="116"/>
      <c r="DE20" s="116"/>
      <c r="DF20" s="122"/>
      <c r="DG20" s="116"/>
      <c r="DH20" s="123"/>
      <c r="DI20" s="116"/>
      <c r="DJ20" s="116"/>
      <c r="DK20" s="117"/>
      <c r="DL20" s="46"/>
      <c r="DM20" s="140"/>
      <c r="DN20" s="116"/>
      <c r="DO20" s="156"/>
      <c r="DP20" s="156"/>
      <c r="DQ20" s="156"/>
      <c r="DR20" s="156"/>
      <c r="DS20" s="156"/>
      <c r="DT20" s="156"/>
      <c r="DU20" s="157"/>
      <c r="DV20" s="128"/>
      <c r="DW20" s="129"/>
      <c r="DX20" s="129"/>
      <c r="DY20" s="159"/>
      <c r="DZ20" s="159"/>
      <c r="EA20" s="159"/>
      <c r="EB20" s="160"/>
      <c r="EC20" s="160"/>
      <c r="ED20" s="160"/>
      <c r="EE20" s="232"/>
      <c r="EF20" s="233"/>
      <c r="EG20" s="233"/>
      <c r="EH20" s="233"/>
      <c r="EI20" s="233"/>
      <c r="EJ20" s="233"/>
      <c r="EK20" s="233"/>
      <c r="EL20" s="233"/>
      <c r="EM20" s="234"/>
      <c r="EN20" s="144"/>
      <c r="EO20" s="144"/>
      <c r="EP20" s="144"/>
      <c r="EQ20" s="116"/>
      <c r="ER20" s="116"/>
      <c r="ES20" s="116"/>
      <c r="ET20" s="160"/>
      <c r="EU20" s="160"/>
      <c r="EV20" s="258"/>
      <c r="EW20" s="144"/>
      <c r="EX20" s="144"/>
      <c r="EY20" s="144"/>
      <c r="EZ20" s="116"/>
      <c r="FA20" s="116"/>
      <c r="FB20" s="116"/>
      <c r="FC20" s="264"/>
      <c r="FD20" s="264"/>
      <c r="FE20" s="265"/>
      <c r="FF20" s="116"/>
      <c r="FG20" s="116"/>
      <c r="FH20" s="116"/>
      <c r="FI20" s="116"/>
      <c r="FJ20" s="116"/>
      <c r="FK20" s="116"/>
      <c r="FL20" s="122"/>
      <c r="FM20" s="116"/>
      <c r="FN20" s="123"/>
      <c r="FO20" s="116"/>
      <c r="FP20" s="116"/>
      <c r="FQ20" s="117"/>
    </row>
    <row r="21" spans="1:198" ht="6" customHeight="1" x14ac:dyDescent="0.2">
      <c r="A21" s="140"/>
      <c r="B21" s="116"/>
      <c r="C21" s="156"/>
      <c r="D21" s="156"/>
      <c r="E21" s="156"/>
      <c r="F21" s="156"/>
      <c r="G21" s="156"/>
      <c r="H21" s="156"/>
      <c r="I21" s="157"/>
      <c r="J21" s="128"/>
      <c r="K21" s="129"/>
      <c r="L21" s="129"/>
      <c r="M21" s="159"/>
      <c r="N21" s="159"/>
      <c r="O21" s="159"/>
      <c r="P21" s="160"/>
      <c r="Q21" s="160"/>
      <c r="R21" s="160"/>
      <c r="S21" s="232"/>
      <c r="T21" s="233"/>
      <c r="U21" s="233"/>
      <c r="V21" s="233"/>
      <c r="W21" s="233"/>
      <c r="X21" s="233"/>
      <c r="Y21" s="233"/>
      <c r="Z21" s="233"/>
      <c r="AA21" s="234"/>
      <c r="AB21" s="144"/>
      <c r="AC21" s="144"/>
      <c r="AD21" s="144"/>
      <c r="AE21" s="116"/>
      <c r="AF21" s="116"/>
      <c r="AG21" s="116"/>
      <c r="AH21" s="160"/>
      <c r="AI21" s="160"/>
      <c r="AJ21" s="258"/>
      <c r="AK21" s="241"/>
      <c r="AL21" s="241"/>
      <c r="AM21" s="241"/>
      <c r="AN21" s="206"/>
      <c r="AO21" s="206"/>
      <c r="AP21" s="206"/>
      <c r="AQ21" s="197"/>
      <c r="AR21" s="197"/>
      <c r="AS21" s="198"/>
      <c r="AT21" s="116"/>
      <c r="AU21" s="116"/>
      <c r="AV21" s="116"/>
      <c r="AW21" s="116"/>
      <c r="AX21" s="116"/>
      <c r="AY21" s="116"/>
      <c r="AZ21" s="122"/>
      <c r="BA21" s="116"/>
      <c r="BB21" s="123"/>
      <c r="BC21" s="116"/>
      <c r="BD21" s="116"/>
      <c r="BE21" s="117"/>
      <c r="BG21" s="140"/>
      <c r="BH21" s="116"/>
      <c r="BI21" s="156"/>
      <c r="BJ21" s="156"/>
      <c r="BK21" s="156"/>
      <c r="BL21" s="156"/>
      <c r="BM21" s="156"/>
      <c r="BN21" s="156"/>
      <c r="BO21" s="157"/>
      <c r="BP21" s="128"/>
      <c r="BQ21" s="129"/>
      <c r="BR21" s="129"/>
      <c r="BS21" s="159"/>
      <c r="BT21" s="159"/>
      <c r="BU21" s="159"/>
      <c r="BV21" s="160"/>
      <c r="BW21" s="160"/>
      <c r="BX21" s="160"/>
      <c r="BY21" s="232"/>
      <c r="BZ21" s="233"/>
      <c r="CA21" s="233"/>
      <c r="CB21" s="233"/>
      <c r="CC21" s="233"/>
      <c r="CD21" s="233"/>
      <c r="CE21" s="233"/>
      <c r="CF21" s="233"/>
      <c r="CG21" s="234"/>
      <c r="CH21" s="144"/>
      <c r="CI21" s="144"/>
      <c r="CJ21" s="144"/>
      <c r="CK21" s="116"/>
      <c r="CL21" s="116"/>
      <c r="CM21" s="116"/>
      <c r="CN21" s="160"/>
      <c r="CO21" s="160"/>
      <c r="CP21" s="258"/>
      <c r="CQ21" s="144"/>
      <c r="CR21" s="144"/>
      <c r="CS21" s="144"/>
      <c r="CT21" s="116"/>
      <c r="CU21" s="116"/>
      <c r="CV21" s="116"/>
      <c r="CW21" s="264"/>
      <c r="CX21" s="264"/>
      <c r="CY21" s="265"/>
      <c r="CZ21" s="116"/>
      <c r="DA21" s="116"/>
      <c r="DB21" s="116"/>
      <c r="DC21" s="116"/>
      <c r="DD21" s="116"/>
      <c r="DE21" s="116"/>
      <c r="DF21" s="122"/>
      <c r="DG21" s="116"/>
      <c r="DH21" s="123"/>
      <c r="DI21" s="116"/>
      <c r="DJ21" s="116"/>
      <c r="DK21" s="117"/>
      <c r="DL21" s="46"/>
      <c r="DM21" s="140"/>
      <c r="DN21" s="116"/>
      <c r="DO21" s="156"/>
      <c r="DP21" s="156"/>
      <c r="DQ21" s="156"/>
      <c r="DR21" s="156"/>
      <c r="DS21" s="156"/>
      <c r="DT21" s="156"/>
      <c r="DU21" s="157"/>
      <c r="DV21" s="128"/>
      <c r="DW21" s="129"/>
      <c r="DX21" s="129"/>
      <c r="DY21" s="159"/>
      <c r="DZ21" s="159"/>
      <c r="EA21" s="159"/>
      <c r="EB21" s="160"/>
      <c r="EC21" s="160"/>
      <c r="ED21" s="160"/>
      <c r="EE21" s="232"/>
      <c r="EF21" s="233"/>
      <c r="EG21" s="233"/>
      <c r="EH21" s="233"/>
      <c r="EI21" s="233"/>
      <c r="EJ21" s="233"/>
      <c r="EK21" s="233"/>
      <c r="EL21" s="233"/>
      <c r="EM21" s="234"/>
      <c r="EN21" s="144"/>
      <c r="EO21" s="144"/>
      <c r="EP21" s="144"/>
      <c r="EQ21" s="116"/>
      <c r="ER21" s="116"/>
      <c r="ES21" s="116"/>
      <c r="ET21" s="160"/>
      <c r="EU21" s="160"/>
      <c r="EV21" s="258"/>
      <c r="EW21" s="144"/>
      <c r="EX21" s="144"/>
      <c r="EY21" s="144"/>
      <c r="EZ21" s="116"/>
      <c r="FA21" s="116"/>
      <c r="FB21" s="116"/>
      <c r="FC21" s="264"/>
      <c r="FD21" s="264"/>
      <c r="FE21" s="265"/>
      <c r="FF21" s="116"/>
      <c r="FG21" s="116"/>
      <c r="FH21" s="116"/>
      <c r="FI21" s="116"/>
      <c r="FJ21" s="116"/>
      <c r="FK21" s="116"/>
      <c r="FL21" s="122"/>
      <c r="FM21" s="116"/>
      <c r="FN21" s="123"/>
      <c r="FO21" s="116"/>
      <c r="FP21" s="116"/>
      <c r="FQ21" s="117"/>
    </row>
    <row r="22" spans="1:198" ht="6" customHeight="1" x14ac:dyDescent="0.2">
      <c r="A22" s="155"/>
      <c r="B22" s="118"/>
      <c r="C22" s="156"/>
      <c r="D22" s="156"/>
      <c r="E22" s="156"/>
      <c r="F22" s="156"/>
      <c r="G22" s="156"/>
      <c r="H22" s="156"/>
      <c r="I22" s="157"/>
      <c r="J22" s="128"/>
      <c r="K22" s="129"/>
      <c r="L22" s="129"/>
      <c r="M22" s="159"/>
      <c r="N22" s="159"/>
      <c r="O22" s="159"/>
      <c r="P22" s="160"/>
      <c r="Q22" s="160"/>
      <c r="R22" s="160"/>
      <c r="S22" s="232"/>
      <c r="T22" s="233"/>
      <c r="U22" s="233"/>
      <c r="V22" s="233"/>
      <c r="W22" s="233"/>
      <c r="X22" s="233"/>
      <c r="Y22" s="233"/>
      <c r="Z22" s="233"/>
      <c r="AA22" s="234"/>
      <c r="AB22" s="302"/>
      <c r="AC22" s="302"/>
      <c r="AD22" s="302"/>
      <c r="AE22" s="118"/>
      <c r="AF22" s="118"/>
      <c r="AG22" s="118"/>
      <c r="AH22" s="160"/>
      <c r="AI22" s="160"/>
      <c r="AJ22" s="258"/>
      <c r="AK22" s="358"/>
      <c r="AL22" s="358"/>
      <c r="AM22" s="358"/>
      <c r="AN22" s="207"/>
      <c r="AO22" s="207"/>
      <c r="AP22" s="207"/>
      <c r="AQ22" s="199"/>
      <c r="AR22" s="199"/>
      <c r="AS22" s="200"/>
      <c r="AT22" s="118"/>
      <c r="AU22" s="118"/>
      <c r="AV22" s="118"/>
      <c r="AW22" s="118"/>
      <c r="AX22" s="118"/>
      <c r="AY22" s="118"/>
      <c r="AZ22" s="136"/>
      <c r="BA22" s="118"/>
      <c r="BB22" s="137"/>
      <c r="BC22" s="118"/>
      <c r="BD22" s="118"/>
      <c r="BE22" s="119"/>
      <c r="BG22" s="155"/>
      <c r="BH22" s="118"/>
      <c r="BI22" s="156"/>
      <c r="BJ22" s="156"/>
      <c r="BK22" s="156"/>
      <c r="BL22" s="156"/>
      <c r="BM22" s="156"/>
      <c r="BN22" s="156"/>
      <c r="BO22" s="157"/>
      <c r="BP22" s="128"/>
      <c r="BQ22" s="129"/>
      <c r="BR22" s="129"/>
      <c r="BS22" s="159"/>
      <c r="BT22" s="159"/>
      <c r="BU22" s="159"/>
      <c r="BV22" s="160"/>
      <c r="BW22" s="160"/>
      <c r="BX22" s="160"/>
      <c r="BY22" s="232"/>
      <c r="BZ22" s="233"/>
      <c r="CA22" s="233"/>
      <c r="CB22" s="233"/>
      <c r="CC22" s="233"/>
      <c r="CD22" s="233"/>
      <c r="CE22" s="233"/>
      <c r="CF22" s="233"/>
      <c r="CG22" s="234"/>
      <c r="CH22" s="302"/>
      <c r="CI22" s="302"/>
      <c r="CJ22" s="302"/>
      <c r="CK22" s="118"/>
      <c r="CL22" s="118"/>
      <c r="CM22" s="118"/>
      <c r="CN22" s="160"/>
      <c r="CO22" s="160"/>
      <c r="CP22" s="258"/>
      <c r="CQ22" s="302"/>
      <c r="CR22" s="302"/>
      <c r="CS22" s="302"/>
      <c r="CT22" s="118"/>
      <c r="CU22" s="118"/>
      <c r="CV22" s="118"/>
      <c r="CW22" s="266"/>
      <c r="CX22" s="266"/>
      <c r="CY22" s="267"/>
      <c r="CZ22" s="118"/>
      <c r="DA22" s="118"/>
      <c r="DB22" s="118"/>
      <c r="DC22" s="118"/>
      <c r="DD22" s="118"/>
      <c r="DE22" s="118"/>
      <c r="DF22" s="136"/>
      <c r="DG22" s="118"/>
      <c r="DH22" s="137"/>
      <c r="DI22" s="118"/>
      <c r="DJ22" s="118"/>
      <c r="DK22" s="119"/>
      <c r="DL22" s="46"/>
      <c r="DM22" s="155"/>
      <c r="DN22" s="118"/>
      <c r="DO22" s="156"/>
      <c r="DP22" s="156"/>
      <c r="DQ22" s="156"/>
      <c r="DR22" s="156"/>
      <c r="DS22" s="156"/>
      <c r="DT22" s="156"/>
      <c r="DU22" s="157"/>
      <c r="DV22" s="128"/>
      <c r="DW22" s="129"/>
      <c r="DX22" s="129"/>
      <c r="DY22" s="159"/>
      <c r="DZ22" s="159"/>
      <c r="EA22" s="159"/>
      <c r="EB22" s="160"/>
      <c r="EC22" s="160"/>
      <c r="ED22" s="160"/>
      <c r="EE22" s="232"/>
      <c r="EF22" s="233"/>
      <c r="EG22" s="233"/>
      <c r="EH22" s="233"/>
      <c r="EI22" s="233"/>
      <c r="EJ22" s="233"/>
      <c r="EK22" s="233"/>
      <c r="EL22" s="233"/>
      <c r="EM22" s="234"/>
      <c r="EN22" s="302"/>
      <c r="EO22" s="302"/>
      <c r="EP22" s="302"/>
      <c r="EQ22" s="118"/>
      <c r="ER22" s="118"/>
      <c r="ES22" s="118"/>
      <c r="ET22" s="160"/>
      <c r="EU22" s="160"/>
      <c r="EV22" s="258"/>
      <c r="EW22" s="302"/>
      <c r="EX22" s="302"/>
      <c r="EY22" s="302"/>
      <c r="EZ22" s="118"/>
      <c r="FA22" s="118"/>
      <c r="FB22" s="118"/>
      <c r="FC22" s="266"/>
      <c r="FD22" s="266"/>
      <c r="FE22" s="267"/>
      <c r="FF22" s="118"/>
      <c r="FG22" s="118"/>
      <c r="FH22" s="118"/>
      <c r="FI22" s="118"/>
      <c r="FJ22" s="118"/>
      <c r="FK22" s="118"/>
      <c r="FL22" s="136"/>
      <c r="FM22" s="118"/>
      <c r="FN22" s="137"/>
      <c r="FO22" s="118"/>
      <c r="FP22" s="118"/>
      <c r="FQ22" s="119"/>
    </row>
    <row r="23" spans="1:198" ht="6" customHeight="1" x14ac:dyDescent="0.2">
      <c r="A23" s="154">
        <v>3</v>
      </c>
      <c r="B23" s="114"/>
      <c r="C23" s="156" t="s">
        <v>88</v>
      </c>
      <c r="D23" s="156"/>
      <c r="E23" s="156"/>
      <c r="F23" s="156"/>
      <c r="G23" s="156"/>
      <c r="H23" s="156"/>
      <c r="I23" s="157"/>
      <c r="J23" s="128">
        <f>IF(AH15="","",AH15)</f>
        <v>0</v>
      </c>
      <c r="K23" s="129"/>
      <c r="L23" s="129"/>
      <c r="M23" s="158" t="s">
        <v>13</v>
      </c>
      <c r="N23" s="159"/>
      <c r="O23" s="159"/>
      <c r="P23" s="160">
        <f>IF(AB15="","",AB15)</f>
        <v>3</v>
      </c>
      <c r="Q23" s="160"/>
      <c r="R23" s="160"/>
      <c r="S23" s="190">
        <f>IF(AH19="","",AH19)</f>
        <v>2</v>
      </c>
      <c r="T23" s="129"/>
      <c r="U23" s="129"/>
      <c r="V23" s="158" t="s">
        <v>13</v>
      </c>
      <c r="W23" s="159"/>
      <c r="X23" s="159"/>
      <c r="Y23" s="160">
        <f>IF(AB19="","",AB19)</f>
        <v>3</v>
      </c>
      <c r="Z23" s="160"/>
      <c r="AA23" s="258"/>
      <c r="AB23" s="351"/>
      <c r="AC23" s="352"/>
      <c r="AD23" s="352"/>
      <c r="AE23" s="352"/>
      <c r="AF23" s="352"/>
      <c r="AG23" s="352"/>
      <c r="AH23" s="352"/>
      <c r="AI23" s="352"/>
      <c r="AJ23" s="352"/>
      <c r="AK23" s="361">
        <v>3</v>
      </c>
      <c r="AL23" s="357"/>
      <c r="AM23" s="357"/>
      <c r="AN23" s="205" t="s">
        <v>86</v>
      </c>
      <c r="AO23" s="205"/>
      <c r="AP23" s="205"/>
      <c r="AQ23" s="195">
        <v>1</v>
      </c>
      <c r="AR23" s="195"/>
      <c r="AS23" s="196"/>
      <c r="AT23" s="114">
        <f>IF(AND(S23="",AB23="",AK23="",J23=""),"",IF(S23=3,1,0)+IF(AB23=3,1,0)+IF(AK23=3,1,0)+IF(J23=3,1,0))</f>
        <v>1</v>
      </c>
      <c r="AU23" s="114"/>
      <c r="AV23" s="114" t="s">
        <v>13</v>
      </c>
      <c r="AW23" s="114"/>
      <c r="AX23" s="114">
        <f>IF(AND(Y23="",AH23="",AQ23="",P23=""),"",IF(Y23=3,1,0)+IF(AH23=3,1,0)+IF(AQ23=3,1,0)+IF(P23=3,1,0))</f>
        <v>2</v>
      </c>
      <c r="AY23" s="114"/>
      <c r="AZ23" s="120">
        <f>IF(AT23="","",AT23*2+AX23)</f>
        <v>4</v>
      </c>
      <c r="BA23" s="114"/>
      <c r="BB23" s="121"/>
      <c r="BC23" s="114">
        <f>IF(AZ23="","",RANK(AZ23,AZ15:BB30))</f>
        <v>3</v>
      </c>
      <c r="BD23" s="114"/>
      <c r="BE23" s="115"/>
      <c r="BG23" s="154">
        <v>3</v>
      </c>
      <c r="BH23" s="114"/>
      <c r="BI23" s="156" t="s">
        <v>94</v>
      </c>
      <c r="BJ23" s="156"/>
      <c r="BK23" s="156"/>
      <c r="BL23" s="156"/>
      <c r="BM23" s="156"/>
      <c r="BN23" s="156"/>
      <c r="BO23" s="157"/>
      <c r="BP23" s="128">
        <f>IF(CN15="","",CN15)</f>
        <v>1</v>
      </c>
      <c r="BQ23" s="129"/>
      <c r="BR23" s="129"/>
      <c r="BS23" s="158" t="s">
        <v>93</v>
      </c>
      <c r="BT23" s="159"/>
      <c r="BU23" s="159"/>
      <c r="BV23" s="160">
        <f>IF(CH15="","",CH15)</f>
        <v>3</v>
      </c>
      <c r="BW23" s="160"/>
      <c r="BX23" s="160"/>
      <c r="BY23" s="190">
        <f>IF(CN19="","",CN19)</f>
        <v>3</v>
      </c>
      <c r="BZ23" s="129"/>
      <c r="CA23" s="129"/>
      <c r="CB23" s="158" t="s">
        <v>93</v>
      </c>
      <c r="CC23" s="159"/>
      <c r="CD23" s="159"/>
      <c r="CE23" s="160">
        <f>IF(CH19="","",CH19)</f>
        <v>0</v>
      </c>
      <c r="CF23" s="160"/>
      <c r="CG23" s="258"/>
      <c r="CH23" s="351"/>
      <c r="CI23" s="352"/>
      <c r="CJ23" s="352"/>
      <c r="CK23" s="352"/>
      <c r="CL23" s="352"/>
      <c r="CM23" s="352"/>
      <c r="CN23" s="352"/>
      <c r="CO23" s="352"/>
      <c r="CP23" s="352"/>
      <c r="CQ23" s="299">
        <v>0</v>
      </c>
      <c r="CR23" s="300"/>
      <c r="CS23" s="300"/>
      <c r="CT23" s="114" t="s">
        <v>93</v>
      </c>
      <c r="CU23" s="114"/>
      <c r="CV23" s="114"/>
      <c r="CW23" s="262">
        <v>3</v>
      </c>
      <c r="CX23" s="262"/>
      <c r="CY23" s="263"/>
      <c r="CZ23" s="114">
        <f>IF(AND(BY23="",CH23="",CQ23="",BP23=""),"",IF(BY23=3,1,0)+IF(CH23=3,1,0)+IF(CQ23=3,1,0)+IF(BP23=3,1,0))</f>
        <v>1</v>
      </c>
      <c r="DA23" s="114"/>
      <c r="DB23" s="114" t="s">
        <v>13</v>
      </c>
      <c r="DC23" s="114"/>
      <c r="DD23" s="114">
        <f>IF(AND(CE23="",CN23="",CW23="",BV23=""),"",IF(CE23=3,1,0)+IF(CN23=3,1,0)+IF(CW23=3,1,0)+IF(BV23=3,1,0))</f>
        <v>2</v>
      </c>
      <c r="DE23" s="114"/>
      <c r="DF23" s="120">
        <f>IF(CZ23="","",CZ23*2+DD23)</f>
        <v>4</v>
      </c>
      <c r="DG23" s="114"/>
      <c r="DH23" s="121"/>
      <c r="DI23" s="114">
        <f>IF(DF23="","",RANK(DF23,DF15:DH30))</f>
        <v>3</v>
      </c>
      <c r="DJ23" s="114"/>
      <c r="DK23" s="115"/>
      <c r="DL23" s="46"/>
      <c r="DM23" s="154">
        <v>3</v>
      </c>
      <c r="DN23" s="114"/>
      <c r="DO23" s="156" t="s">
        <v>98</v>
      </c>
      <c r="DP23" s="156"/>
      <c r="DQ23" s="156"/>
      <c r="DR23" s="156"/>
      <c r="DS23" s="156"/>
      <c r="DT23" s="156"/>
      <c r="DU23" s="157"/>
      <c r="DV23" s="128">
        <f>IF(ET15="","",ET15)</f>
        <v>0</v>
      </c>
      <c r="DW23" s="129"/>
      <c r="DX23" s="129"/>
      <c r="DY23" s="158" t="s">
        <v>13</v>
      </c>
      <c r="DZ23" s="159"/>
      <c r="EA23" s="159"/>
      <c r="EB23" s="160">
        <f>IF(EN15="","",EN15)</f>
        <v>3</v>
      </c>
      <c r="EC23" s="160"/>
      <c r="ED23" s="160"/>
      <c r="EE23" s="190">
        <f>IF(ET19="","",ET19)</f>
        <v>0</v>
      </c>
      <c r="EF23" s="129"/>
      <c r="EG23" s="129"/>
      <c r="EH23" s="158" t="s">
        <v>91</v>
      </c>
      <c r="EI23" s="159"/>
      <c r="EJ23" s="159"/>
      <c r="EK23" s="160">
        <f>IF(EN19="","",EN19)</f>
        <v>3</v>
      </c>
      <c r="EL23" s="160"/>
      <c r="EM23" s="258"/>
      <c r="EN23" s="351"/>
      <c r="EO23" s="352"/>
      <c r="EP23" s="352"/>
      <c r="EQ23" s="352"/>
      <c r="ER23" s="352"/>
      <c r="ES23" s="352"/>
      <c r="ET23" s="352"/>
      <c r="EU23" s="352"/>
      <c r="EV23" s="352"/>
      <c r="EW23" s="299">
        <v>0</v>
      </c>
      <c r="EX23" s="300"/>
      <c r="EY23" s="300"/>
      <c r="EZ23" s="114" t="s">
        <v>91</v>
      </c>
      <c r="FA23" s="114"/>
      <c r="FB23" s="114"/>
      <c r="FC23" s="262">
        <v>3</v>
      </c>
      <c r="FD23" s="262"/>
      <c r="FE23" s="263"/>
      <c r="FF23" s="114">
        <f>IF(AND(EE23="",EN23="",EW23="",DV23=""),"",IF(EE23=3,1,0)+IF(EN23=3,1,0)+IF(EW23=3,1,0)+IF(DV23=3,1,0))</f>
        <v>0</v>
      </c>
      <c r="FG23" s="114"/>
      <c r="FH23" s="114" t="s">
        <v>91</v>
      </c>
      <c r="FI23" s="114"/>
      <c r="FJ23" s="114">
        <f>IF(AND(EK23="",ET23="",FC23="",EB23=""),"",IF(EK23=3,1,0)+IF(ET23=3,1,0)+IF(FC23=3,1,0)+IF(EB23=3,1,0))</f>
        <v>3</v>
      </c>
      <c r="FK23" s="114"/>
      <c r="FL23" s="120">
        <f>IF(FF23="","",FF23*2+FJ23)</f>
        <v>3</v>
      </c>
      <c r="FM23" s="114"/>
      <c r="FN23" s="121"/>
      <c r="FO23" s="114">
        <f>IF(FL23="","",RANK(FL23,FL15:FN30))</f>
        <v>4</v>
      </c>
      <c r="FP23" s="114"/>
      <c r="FQ23" s="115"/>
    </row>
    <row r="24" spans="1:198" ht="6" customHeight="1" x14ac:dyDescent="0.2">
      <c r="A24" s="140"/>
      <c r="B24" s="116"/>
      <c r="C24" s="156"/>
      <c r="D24" s="156"/>
      <c r="E24" s="156"/>
      <c r="F24" s="156"/>
      <c r="G24" s="156"/>
      <c r="H24" s="156"/>
      <c r="I24" s="157"/>
      <c r="J24" s="128"/>
      <c r="K24" s="129"/>
      <c r="L24" s="129"/>
      <c r="M24" s="159"/>
      <c r="N24" s="159"/>
      <c r="O24" s="159"/>
      <c r="P24" s="160"/>
      <c r="Q24" s="160"/>
      <c r="R24" s="160"/>
      <c r="S24" s="190"/>
      <c r="T24" s="129"/>
      <c r="U24" s="129"/>
      <c r="V24" s="159"/>
      <c r="W24" s="159"/>
      <c r="X24" s="159"/>
      <c r="Y24" s="160"/>
      <c r="Z24" s="160"/>
      <c r="AA24" s="258"/>
      <c r="AB24" s="351"/>
      <c r="AC24" s="352"/>
      <c r="AD24" s="352"/>
      <c r="AE24" s="352"/>
      <c r="AF24" s="352"/>
      <c r="AG24" s="352"/>
      <c r="AH24" s="352"/>
      <c r="AI24" s="352"/>
      <c r="AJ24" s="352"/>
      <c r="AK24" s="362"/>
      <c r="AL24" s="241"/>
      <c r="AM24" s="241"/>
      <c r="AN24" s="206"/>
      <c r="AO24" s="206"/>
      <c r="AP24" s="206"/>
      <c r="AQ24" s="197"/>
      <c r="AR24" s="197"/>
      <c r="AS24" s="198"/>
      <c r="AT24" s="116"/>
      <c r="AU24" s="116"/>
      <c r="AV24" s="116"/>
      <c r="AW24" s="116"/>
      <c r="AX24" s="116"/>
      <c r="AY24" s="116"/>
      <c r="AZ24" s="122"/>
      <c r="BA24" s="116"/>
      <c r="BB24" s="123"/>
      <c r="BC24" s="116"/>
      <c r="BD24" s="116"/>
      <c r="BE24" s="117"/>
      <c r="BG24" s="140"/>
      <c r="BH24" s="116"/>
      <c r="BI24" s="156"/>
      <c r="BJ24" s="156"/>
      <c r="BK24" s="156"/>
      <c r="BL24" s="156"/>
      <c r="BM24" s="156"/>
      <c r="BN24" s="156"/>
      <c r="BO24" s="157"/>
      <c r="BP24" s="128"/>
      <c r="BQ24" s="129"/>
      <c r="BR24" s="129"/>
      <c r="BS24" s="159"/>
      <c r="BT24" s="159"/>
      <c r="BU24" s="159"/>
      <c r="BV24" s="160"/>
      <c r="BW24" s="160"/>
      <c r="BX24" s="160"/>
      <c r="BY24" s="190"/>
      <c r="BZ24" s="129"/>
      <c r="CA24" s="129"/>
      <c r="CB24" s="159"/>
      <c r="CC24" s="159"/>
      <c r="CD24" s="159"/>
      <c r="CE24" s="160"/>
      <c r="CF24" s="160"/>
      <c r="CG24" s="258"/>
      <c r="CH24" s="351"/>
      <c r="CI24" s="352"/>
      <c r="CJ24" s="352"/>
      <c r="CK24" s="352"/>
      <c r="CL24" s="352"/>
      <c r="CM24" s="352"/>
      <c r="CN24" s="352"/>
      <c r="CO24" s="352"/>
      <c r="CP24" s="352"/>
      <c r="CQ24" s="143"/>
      <c r="CR24" s="144"/>
      <c r="CS24" s="144"/>
      <c r="CT24" s="116"/>
      <c r="CU24" s="116"/>
      <c r="CV24" s="116"/>
      <c r="CW24" s="264"/>
      <c r="CX24" s="264"/>
      <c r="CY24" s="265"/>
      <c r="CZ24" s="116"/>
      <c r="DA24" s="116"/>
      <c r="DB24" s="116"/>
      <c r="DC24" s="116"/>
      <c r="DD24" s="116"/>
      <c r="DE24" s="116"/>
      <c r="DF24" s="122"/>
      <c r="DG24" s="116"/>
      <c r="DH24" s="123"/>
      <c r="DI24" s="116"/>
      <c r="DJ24" s="116"/>
      <c r="DK24" s="117"/>
      <c r="DL24" s="46"/>
      <c r="DM24" s="140"/>
      <c r="DN24" s="116"/>
      <c r="DO24" s="156"/>
      <c r="DP24" s="156"/>
      <c r="DQ24" s="156"/>
      <c r="DR24" s="156"/>
      <c r="DS24" s="156"/>
      <c r="DT24" s="156"/>
      <c r="DU24" s="157"/>
      <c r="DV24" s="128"/>
      <c r="DW24" s="129"/>
      <c r="DX24" s="129"/>
      <c r="DY24" s="159"/>
      <c r="DZ24" s="159"/>
      <c r="EA24" s="159"/>
      <c r="EB24" s="160"/>
      <c r="EC24" s="160"/>
      <c r="ED24" s="160"/>
      <c r="EE24" s="190"/>
      <c r="EF24" s="129"/>
      <c r="EG24" s="129"/>
      <c r="EH24" s="159"/>
      <c r="EI24" s="159"/>
      <c r="EJ24" s="159"/>
      <c r="EK24" s="160"/>
      <c r="EL24" s="160"/>
      <c r="EM24" s="258"/>
      <c r="EN24" s="351"/>
      <c r="EO24" s="352"/>
      <c r="EP24" s="352"/>
      <c r="EQ24" s="352"/>
      <c r="ER24" s="352"/>
      <c r="ES24" s="352"/>
      <c r="ET24" s="352"/>
      <c r="EU24" s="352"/>
      <c r="EV24" s="352"/>
      <c r="EW24" s="143"/>
      <c r="EX24" s="144"/>
      <c r="EY24" s="144"/>
      <c r="EZ24" s="116"/>
      <c r="FA24" s="116"/>
      <c r="FB24" s="116"/>
      <c r="FC24" s="264"/>
      <c r="FD24" s="264"/>
      <c r="FE24" s="265"/>
      <c r="FF24" s="116"/>
      <c r="FG24" s="116"/>
      <c r="FH24" s="116"/>
      <c r="FI24" s="116"/>
      <c r="FJ24" s="116"/>
      <c r="FK24" s="116"/>
      <c r="FL24" s="122"/>
      <c r="FM24" s="116"/>
      <c r="FN24" s="123"/>
      <c r="FO24" s="116"/>
      <c r="FP24" s="116"/>
      <c r="FQ24" s="117"/>
    </row>
    <row r="25" spans="1:198" ht="6" customHeight="1" x14ac:dyDescent="0.2">
      <c r="A25" s="140"/>
      <c r="B25" s="116"/>
      <c r="C25" s="156"/>
      <c r="D25" s="156"/>
      <c r="E25" s="156"/>
      <c r="F25" s="156"/>
      <c r="G25" s="156"/>
      <c r="H25" s="156"/>
      <c r="I25" s="157"/>
      <c r="J25" s="128"/>
      <c r="K25" s="129"/>
      <c r="L25" s="129"/>
      <c r="M25" s="159"/>
      <c r="N25" s="159"/>
      <c r="O25" s="159"/>
      <c r="P25" s="160"/>
      <c r="Q25" s="160"/>
      <c r="R25" s="160"/>
      <c r="S25" s="190"/>
      <c r="T25" s="129"/>
      <c r="U25" s="129"/>
      <c r="V25" s="159"/>
      <c r="W25" s="159"/>
      <c r="X25" s="159"/>
      <c r="Y25" s="160"/>
      <c r="Z25" s="160"/>
      <c r="AA25" s="258"/>
      <c r="AB25" s="351"/>
      <c r="AC25" s="352"/>
      <c r="AD25" s="352"/>
      <c r="AE25" s="352"/>
      <c r="AF25" s="352"/>
      <c r="AG25" s="352"/>
      <c r="AH25" s="352"/>
      <c r="AI25" s="352"/>
      <c r="AJ25" s="352"/>
      <c r="AK25" s="362"/>
      <c r="AL25" s="241"/>
      <c r="AM25" s="241"/>
      <c r="AN25" s="206"/>
      <c r="AO25" s="206"/>
      <c r="AP25" s="206"/>
      <c r="AQ25" s="197"/>
      <c r="AR25" s="197"/>
      <c r="AS25" s="198"/>
      <c r="AT25" s="116"/>
      <c r="AU25" s="116"/>
      <c r="AV25" s="116"/>
      <c r="AW25" s="116"/>
      <c r="AX25" s="116"/>
      <c r="AY25" s="116"/>
      <c r="AZ25" s="122"/>
      <c r="BA25" s="116"/>
      <c r="BB25" s="123"/>
      <c r="BC25" s="116"/>
      <c r="BD25" s="116"/>
      <c r="BE25" s="117"/>
      <c r="BG25" s="140"/>
      <c r="BH25" s="116"/>
      <c r="BI25" s="156"/>
      <c r="BJ25" s="156"/>
      <c r="BK25" s="156"/>
      <c r="BL25" s="156"/>
      <c r="BM25" s="156"/>
      <c r="BN25" s="156"/>
      <c r="BO25" s="157"/>
      <c r="BP25" s="128"/>
      <c r="BQ25" s="129"/>
      <c r="BR25" s="129"/>
      <c r="BS25" s="159"/>
      <c r="BT25" s="159"/>
      <c r="BU25" s="159"/>
      <c r="BV25" s="160"/>
      <c r="BW25" s="160"/>
      <c r="BX25" s="160"/>
      <c r="BY25" s="190"/>
      <c r="BZ25" s="129"/>
      <c r="CA25" s="129"/>
      <c r="CB25" s="159"/>
      <c r="CC25" s="159"/>
      <c r="CD25" s="159"/>
      <c r="CE25" s="160"/>
      <c r="CF25" s="160"/>
      <c r="CG25" s="258"/>
      <c r="CH25" s="351"/>
      <c r="CI25" s="352"/>
      <c r="CJ25" s="352"/>
      <c r="CK25" s="352"/>
      <c r="CL25" s="352"/>
      <c r="CM25" s="352"/>
      <c r="CN25" s="352"/>
      <c r="CO25" s="352"/>
      <c r="CP25" s="352"/>
      <c r="CQ25" s="143"/>
      <c r="CR25" s="144"/>
      <c r="CS25" s="144"/>
      <c r="CT25" s="116"/>
      <c r="CU25" s="116"/>
      <c r="CV25" s="116"/>
      <c r="CW25" s="264"/>
      <c r="CX25" s="264"/>
      <c r="CY25" s="265"/>
      <c r="CZ25" s="116"/>
      <c r="DA25" s="116"/>
      <c r="DB25" s="116"/>
      <c r="DC25" s="116"/>
      <c r="DD25" s="116"/>
      <c r="DE25" s="116"/>
      <c r="DF25" s="122"/>
      <c r="DG25" s="116"/>
      <c r="DH25" s="123"/>
      <c r="DI25" s="116"/>
      <c r="DJ25" s="116"/>
      <c r="DK25" s="117"/>
      <c r="DL25" s="46"/>
      <c r="DM25" s="140"/>
      <c r="DN25" s="116"/>
      <c r="DO25" s="156"/>
      <c r="DP25" s="156"/>
      <c r="DQ25" s="156"/>
      <c r="DR25" s="156"/>
      <c r="DS25" s="156"/>
      <c r="DT25" s="156"/>
      <c r="DU25" s="157"/>
      <c r="DV25" s="128"/>
      <c r="DW25" s="129"/>
      <c r="DX25" s="129"/>
      <c r="DY25" s="159"/>
      <c r="DZ25" s="159"/>
      <c r="EA25" s="159"/>
      <c r="EB25" s="160"/>
      <c r="EC25" s="160"/>
      <c r="ED25" s="160"/>
      <c r="EE25" s="190"/>
      <c r="EF25" s="129"/>
      <c r="EG25" s="129"/>
      <c r="EH25" s="159"/>
      <c r="EI25" s="159"/>
      <c r="EJ25" s="159"/>
      <c r="EK25" s="160"/>
      <c r="EL25" s="160"/>
      <c r="EM25" s="258"/>
      <c r="EN25" s="351"/>
      <c r="EO25" s="352"/>
      <c r="EP25" s="352"/>
      <c r="EQ25" s="352"/>
      <c r="ER25" s="352"/>
      <c r="ES25" s="352"/>
      <c r="ET25" s="352"/>
      <c r="EU25" s="352"/>
      <c r="EV25" s="352"/>
      <c r="EW25" s="143"/>
      <c r="EX25" s="144"/>
      <c r="EY25" s="144"/>
      <c r="EZ25" s="116"/>
      <c r="FA25" s="116"/>
      <c r="FB25" s="116"/>
      <c r="FC25" s="264"/>
      <c r="FD25" s="264"/>
      <c r="FE25" s="265"/>
      <c r="FF25" s="116"/>
      <c r="FG25" s="116"/>
      <c r="FH25" s="116"/>
      <c r="FI25" s="116"/>
      <c r="FJ25" s="116"/>
      <c r="FK25" s="116"/>
      <c r="FL25" s="122"/>
      <c r="FM25" s="116"/>
      <c r="FN25" s="123"/>
      <c r="FO25" s="116"/>
      <c r="FP25" s="116"/>
      <c r="FQ25" s="117"/>
    </row>
    <row r="26" spans="1:198" ht="6" customHeight="1" x14ac:dyDescent="0.2">
      <c r="A26" s="155"/>
      <c r="B26" s="118"/>
      <c r="C26" s="156"/>
      <c r="D26" s="156"/>
      <c r="E26" s="156"/>
      <c r="F26" s="156"/>
      <c r="G26" s="156"/>
      <c r="H26" s="156"/>
      <c r="I26" s="157"/>
      <c r="J26" s="128"/>
      <c r="K26" s="129"/>
      <c r="L26" s="129"/>
      <c r="M26" s="159"/>
      <c r="N26" s="159"/>
      <c r="O26" s="159"/>
      <c r="P26" s="160"/>
      <c r="Q26" s="160"/>
      <c r="R26" s="160"/>
      <c r="S26" s="190"/>
      <c r="T26" s="129"/>
      <c r="U26" s="129"/>
      <c r="V26" s="159"/>
      <c r="W26" s="159"/>
      <c r="X26" s="159"/>
      <c r="Y26" s="160"/>
      <c r="Z26" s="160"/>
      <c r="AA26" s="258"/>
      <c r="AB26" s="351"/>
      <c r="AC26" s="352"/>
      <c r="AD26" s="352"/>
      <c r="AE26" s="352"/>
      <c r="AF26" s="352"/>
      <c r="AG26" s="352"/>
      <c r="AH26" s="352"/>
      <c r="AI26" s="352"/>
      <c r="AJ26" s="352"/>
      <c r="AK26" s="363"/>
      <c r="AL26" s="358"/>
      <c r="AM26" s="358"/>
      <c r="AN26" s="207"/>
      <c r="AO26" s="207"/>
      <c r="AP26" s="207"/>
      <c r="AQ26" s="199"/>
      <c r="AR26" s="199"/>
      <c r="AS26" s="200"/>
      <c r="AT26" s="118"/>
      <c r="AU26" s="118"/>
      <c r="AV26" s="118"/>
      <c r="AW26" s="118"/>
      <c r="AX26" s="118"/>
      <c r="AY26" s="118"/>
      <c r="AZ26" s="136"/>
      <c r="BA26" s="118"/>
      <c r="BB26" s="137"/>
      <c r="BC26" s="118"/>
      <c r="BD26" s="118"/>
      <c r="BE26" s="119"/>
      <c r="BG26" s="155"/>
      <c r="BH26" s="118"/>
      <c r="BI26" s="156"/>
      <c r="BJ26" s="156"/>
      <c r="BK26" s="156"/>
      <c r="BL26" s="156"/>
      <c r="BM26" s="156"/>
      <c r="BN26" s="156"/>
      <c r="BO26" s="157"/>
      <c r="BP26" s="128"/>
      <c r="BQ26" s="129"/>
      <c r="BR26" s="129"/>
      <c r="BS26" s="159"/>
      <c r="BT26" s="159"/>
      <c r="BU26" s="159"/>
      <c r="BV26" s="160"/>
      <c r="BW26" s="160"/>
      <c r="BX26" s="160"/>
      <c r="BY26" s="190"/>
      <c r="BZ26" s="129"/>
      <c r="CA26" s="129"/>
      <c r="CB26" s="159"/>
      <c r="CC26" s="159"/>
      <c r="CD26" s="159"/>
      <c r="CE26" s="160"/>
      <c r="CF26" s="160"/>
      <c r="CG26" s="258"/>
      <c r="CH26" s="351"/>
      <c r="CI26" s="352"/>
      <c r="CJ26" s="352"/>
      <c r="CK26" s="352"/>
      <c r="CL26" s="352"/>
      <c r="CM26" s="352"/>
      <c r="CN26" s="352"/>
      <c r="CO26" s="352"/>
      <c r="CP26" s="352"/>
      <c r="CQ26" s="301"/>
      <c r="CR26" s="302"/>
      <c r="CS26" s="302"/>
      <c r="CT26" s="118"/>
      <c r="CU26" s="118"/>
      <c r="CV26" s="118"/>
      <c r="CW26" s="266"/>
      <c r="CX26" s="266"/>
      <c r="CY26" s="267"/>
      <c r="CZ26" s="118"/>
      <c r="DA26" s="118"/>
      <c r="DB26" s="118"/>
      <c r="DC26" s="118"/>
      <c r="DD26" s="118"/>
      <c r="DE26" s="118"/>
      <c r="DF26" s="136"/>
      <c r="DG26" s="118"/>
      <c r="DH26" s="137"/>
      <c r="DI26" s="118"/>
      <c r="DJ26" s="118"/>
      <c r="DK26" s="119"/>
      <c r="DL26" s="46"/>
      <c r="DM26" s="155"/>
      <c r="DN26" s="118"/>
      <c r="DO26" s="156"/>
      <c r="DP26" s="156"/>
      <c r="DQ26" s="156"/>
      <c r="DR26" s="156"/>
      <c r="DS26" s="156"/>
      <c r="DT26" s="156"/>
      <c r="DU26" s="157"/>
      <c r="DV26" s="128"/>
      <c r="DW26" s="129"/>
      <c r="DX26" s="129"/>
      <c r="DY26" s="159"/>
      <c r="DZ26" s="159"/>
      <c r="EA26" s="159"/>
      <c r="EB26" s="160"/>
      <c r="EC26" s="160"/>
      <c r="ED26" s="160"/>
      <c r="EE26" s="190"/>
      <c r="EF26" s="129"/>
      <c r="EG26" s="129"/>
      <c r="EH26" s="159"/>
      <c r="EI26" s="159"/>
      <c r="EJ26" s="159"/>
      <c r="EK26" s="160"/>
      <c r="EL26" s="160"/>
      <c r="EM26" s="258"/>
      <c r="EN26" s="351"/>
      <c r="EO26" s="352"/>
      <c r="EP26" s="352"/>
      <c r="EQ26" s="352"/>
      <c r="ER26" s="352"/>
      <c r="ES26" s="352"/>
      <c r="ET26" s="352"/>
      <c r="EU26" s="352"/>
      <c r="EV26" s="352"/>
      <c r="EW26" s="301"/>
      <c r="EX26" s="302"/>
      <c r="EY26" s="302"/>
      <c r="EZ26" s="118"/>
      <c r="FA26" s="118"/>
      <c r="FB26" s="118"/>
      <c r="FC26" s="266"/>
      <c r="FD26" s="266"/>
      <c r="FE26" s="267"/>
      <c r="FF26" s="118"/>
      <c r="FG26" s="118"/>
      <c r="FH26" s="118"/>
      <c r="FI26" s="118"/>
      <c r="FJ26" s="118"/>
      <c r="FK26" s="118"/>
      <c r="FL26" s="136"/>
      <c r="FM26" s="118"/>
      <c r="FN26" s="137"/>
      <c r="FO26" s="118"/>
      <c r="FP26" s="118"/>
      <c r="FQ26" s="119"/>
    </row>
    <row r="27" spans="1:198" ht="6" customHeight="1" x14ac:dyDescent="0.2">
      <c r="A27" s="307">
        <v>4</v>
      </c>
      <c r="B27" s="206"/>
      <c r="C27" s="224" t="s">
        <v>89</v>
      </c>
      <c r="D27" s="224"/>
      <c r="E27" s="224"/>
      <c r="F27" s="224"/>
      <c r="G27" s="224"/>
      <c r="H27" s="224"/>
      <c r="I27" s="225"/>
      <c r="J27" s="228">
        <f>IF(AQ15="","",AQ15)</f>
        <v>0</v>
      </c>
      <c r="K27" s="202"/>
      <c r="L27" s="202"/>
      <c r="M27" s="208" t="s">
        <v>13</v>
      </c>
      <c r="N27" s="209"/>
      <c r="O27" s="209"/>
      <c r="P27" s="230">
        <f>IF(AK15="","",AK15)</f>
        <v>3</v>
      </c>
      <c r="Q27" s="230"/>
      <c r="R27" s="230"/>
      <c r="S27" s="201">
        <f>IF(AQ19="","",AQ19)</f>
        <v>0</v>
      </c>
      <c r="T27" s="202"/>
      <c r="U27" s="202"/>
      <c r="V27" s="208" t="s">
        <v>90</v>
      </c>
      <c r="W27" s="209"/>
      <c r="X27" s="209"/>
      <c r="Y27" s="230">
        <f>IF(AK19="","",AK19)</f>
        <v>3</v>
      </c>
      <c r="Z27" s="230"/>
      <c r="AA27" s="235"/>
      <c r="AB27" s="201">
        <f>IF(AQ23="","",AQ23)</f>
        <v>1</v>
      </c>
      <c r="AC27" s="202"/>
      <c r="AD27" s="202"/>
      <c r="AE27" s="208" t="s">
        <v>13</v>
      </c>
      <c r="AF27" s="209"/>
      <c r="AG27" s="209"/>
      <c r="AH27" s="230">
        <f>IF(AK23="","",AK23)</f>
        <v>3</v>
      </c>
      <c r="AI27" s="230"/>
      <c r="AJ27" s="230"/>
      <c r="AK27" s="211"/>
      <c r="AL27" s="212"/>
      <c r="AM27" s="212"/>
      <c r="AN27" s="212"/>
      <c r="AO27" s="212"/>
      <c r="AP27" s="212"/>
      <c r="AQ27" s="212"/>
      <c r="AR27" s="212"/>
      <c r="AS27" s="213"/>
      <c r="AT27" s="205">
        <f>IF(AND(S27="",AB27="",AK27="",J27=""),"",IF(S27=3,1,0)+IF(AB27=3,1,0)+IF(AK27=3,1,0)+IF(J27=3,1,0))</f>
        <v>0</v>
      </c>
      <c r="AU27" s="205"/>
      <c r="AV27" s="205" t="s">
        <v>86</v>
      </c>
      <c r="AW27" s="205"/>
      <c r="AX27" s="205">
        <f>IF(AND(Y27="",AH27="",AQ27="",P27=""),"",IF(Y27=3,1,0)+IF(AH27=3,1,0)+IF(AQ27=3,1,0)+IF(P27=3,1,0))</f>
        <v>3</v>
      </c>
      <c r="AY27" s="205"/>
      <c r="AZ27" s="218">
        <f>IF(AT27="","",AT27*2+AX27)</f>
        <v>3</v>
      </c>
      <c r="BA27" s="205"/>
      <c r="BB27" s="219"/>
      <c r="BC27" s="205">
        <f>IF(AZ27="","",RANK(AZ27,AZ15:BB30))</f>
        <v>4</v>
      </c>
      <c r="BD27" s="205"/>
      <c r="BE27" s="251"/>
      <c r="BF27" s="45"/>
      <c r="BG27" s="140">
        <v>4</v>
      </c>
      <c r="BH27" s="116"/>
      <c r="BI27" s="156" t="s">
        <v>95</v>
      </c>
      <c r="BJ27" s="156"/>
      <c r="BK27" s="156"/>
      <c r="BL27" s="156"/>
      <c r="BM27" s="156"/>
      <c r="BN27" s="156"/>
      <c r="BO27" s="157"/>
      <c r="BP27" s="128">
        <f>IF(CW15="","",CW15)</f>
        <v>3</v>
      </c>
      <c r="BQ27" s="129"/>
      <c r="BR27" s="129"/>
      <c r="BS27" s="158" t="s">
        <v>13</v>
      </c>
      <c r="BT27" s="159"/>
      <c r="BU27" s="159"/>
      <c r="BV27" s="160">
        <f>IF(CQ15="","",CQ15)</f>
        <v>2</v>
      </c>
      <c r="BW27" s="160"/>
      <c r="BX27" s="160"/>
      <c r="BY27" s="190">
        <f>IF(CW19="","",CW19)</f>
        <v>3</v>
      </c>
      <c r="BZ27" s="129"/>
      <c r="CA27" s="129"/>
      <c r="CB27" s="158" t="s">
        <v>93</v>
      </c>
      <c r="CC27" s="159"/>
      <c r="CD27" s="159"/>
      <c r="CE27" s="160">
        <f>IF(CQ19="","",CQ19)</f>
        <v>0</v>
      </c>
      <c r="CF27" s="160"/>
      <c r="CG27" s="258"/>
      <c r="CH27" s="190">
        <f>IF(CW23="","",CW23)</f>
        <v>3</v>
      </c>
      <c r="CI27" s="129"/>
      <c r="CJ27" s="129"/>
      <c r="CK27" s="158" t="s">
        <v>13</v>
      </c>
      <c r="CL27" s="159"/>
      <c r="CM27" s="159"/>
      <c r="CN27" s="160">
        <f>IF(CQ23="","",CQ23)</f>
        <v>0</v>
      </c>
      <c r="CO27" s="160"/>
      <c r="CP27" s="160"/>
      <c r="CQ27" s="148"/>
      <c r="CR27" s="149"/>
      <c r="CS27" s="149"/>
      <c r="CT27" s="149"/>
      <c r="CU27" s="149"/>
      <c r="CV27" s="149"/>
      <c r="CW27" s="149"/>
      <c r="CX27" s="149"/>
      <c r="CY27" s="150"/>
      <c r="CZ27" s="114">
        <f>IF(AND(BY27="",CH27="",CQ27="",BP27=""),"",IF(BY27=3,1,0)+IF(CH27=3,1,0)+IF(CQ27=3,1,0)+IF(BP27=3,1,0))</f>
        <v>3</v>
      </c>
      <c r="DA27" s="114"/>
      <c r="DB27" s="114" t="s">
        <v>93</v>
      </c>
      <c r="DC27" s="114"/>
      <c r="DD27" s="114">
        <f>IF(AND(CE27="",CN27="",CW27="",BV27=""),"",IF(CE27=3,1,0)+IF(CN27=3,1,0)+IF(CW27=3,1,0)+IF(BV27=3,1,0))</f>
        <v>0</v>
      </c>
      <c r="DE27" s="114"/>
      <c r="DF27" s="120">
        <f>IF(CZ27="","",CZ27*2+DD27)</f>
        <v>6</v>
      </c>
      <c r="DG27" s="114"/>
      <c r="DH27" s="121"/>
      <c r="DI27" s="114">
        <f>IF(DF27="","",RANK(DF27,DF15:DH30))</f>
        <v>1</v>
      </c>
      <c r="DJ27" s="114"/>
      <c r="DK27" s="115"/>
      <c r="DL27" s="46"/>
      <c r="DM27" s="140">
        <v>4</v>
      </c>
      <c r="DN27" s="116"/>
      <c r="DO27" s="156" t="s">
        <v>99</v>
      </c>
      <c r="DP27" s="156"/>
      <c r="DQ27" s="156"/>
      <c r="DR27" s="156"/>
      <c r="DS27" s="156"/>
      <c r="DT27" s="156"/>
      <c r="DU27" s="157"/>
      <c r="DV27" s="128">
        <f>IF(FC15="","",FC15)</f>
        <v>0</v>
      </c>
      <c r="DW27" s="129"/>
      <c r="DX27" s="129"/>
      <c r="DY27" s="158" t="s">
        <v>91</v>
      </c>
      <c r="DZ27" s="159"/>
      <c r="EA27" s="159"/>
      <c r="EB27" s="160">
        <f>IF(EW15="","",EW15)</f>
        <v>3</v>
      </c>
      <c r="EC27" s="160"/>
      <c r="ED27" s="160"/>
      <c r="EE27" s="190">
        <f>IF(FC19="","",FC19)</f>
        <v>0</v>
      </c>
      <c r="EF27" s="129"/>
      <c r="EG27" s="129"/>
      <c r="EH27" s="158" t="s">
        <v>91</v>
      </c>
      <c r="EI27" s="159"/>
      <c r="EJ27" s="159"/>
      <c r="EK27" s="160">
        <f>IF(EW19="","",EW19)</f>
        <v>3</v>
      </c>
      <c r="EL27" s="160"/>
      <c r="EM27" s="258"/>
      <c r="EN27" s="190">
        <f>IF(FC23="","",FC23)</f>
        <v>3</v>
      </c>
      <c r="EO27" s="129"/>
      <c r="EP27" s="129"/>
      <c r="EQ27" s="158" t="s">
        <v>13</v>
      </c>
      <c r="ER27" s="159"/>
      <c r="ES27" s="159"/>
      <c r="ET27" s="160">
        <f>IF(EW23="","",EW23)</f>
        <v>0</v>
      </c>
      <c r="EU27" s="160"/>
      <c r="EV27" s="160"/>
      <c r="EW27" s="148"/>
      <c r="EX27" s="149"/>
      <c r="EY27" s="149"/>
      <c r="EZ27" s="149"/>
      <c r="FA27" s="149"/>
      <c r="FB27" s="149"/>
      <c r="FC27" s="149"/>
      <c r="FD27" s="149"/>
      <c r="FE27" s="150"/>
      <c r="FF27" s="114">
        <f>IF(AND(EE27="",EN27="",EW27="",DV27=""),"",IF(EE27=3,1,0)+IF(EN27=3,1,0)+IF(EW27=3,1,0)+IF(DV27=3,1,0))</f>
        <v>1</v>
      </c>
      <c r="FG27" s="114"/>
      <c r="FH27" s="114" t="s">
        <v>91</v>
      </c>
      <c r="FI27" s="114"/>
      <c r="FJ27" s="114">
        <f>IF(AND(EK27="",ET27="",FC27="",EB27=""),"",IF(EK27=3,1,0)+IF(ET27=3,1,0)+IF(FC27=3,1,0)+IF(EB27=3,1,0))</f>
        <v>2</v>
      </c>
      <c r="FK27" s="114"/>
      <c r="FL27" s="120">
        <f>IF(FF27="","",FF27*2+FJ27)</f>
        <v>4</v>
      </c>
      <c r="FM27" s="114"/>
      <c r="FN27" s="121"/>
      <c r="FO27" s="114">
        <f>IF(FL27="","",RANK(FL27,FL15:FN30))</f>
        <v>3</v>
      </c>
      <c r="FP27" s="114"/>
      <c r="FQ27" s="115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</row>
    <row r="28" spans="1:198" ht="6" customHeight="1" x14ac:dyDescent="0.2">
      <c r="A28" s="307"/>
      <c r="B28" s="206"/>
      <c r="C28" s="224"/>
      <c r="D28" s="224"/>
      <c r="E28" s="224"/>
      <c r="F28" s="224"/>
      <c r="G28" s="224"/>
      <c r="H28" s="224"/>
      <c r="I28" s="225"/>
      <c r="J28" s="228"/>
      <c r="K28" s="202"/>
      <c r="L28" s="202"/>
      <c r="M28" s="209"/>
      <c r="N28" s="209"/>
      <c r="O28" s="209"/>
      <c r="P28" s="230"/>
      <c r="Q28" s="230"/>
      <c r="R28" s="230"/>
      <c r="S28" s="201"/>
      <c r="T28" s="202"/>
      <c r="U28" s="202"/>
      <c r="V28" s="209"/>
      <c r="W28" s="209"/>
      <c r="X28" s="209"/>
      <c r="Y28" s="230"/>
      <c r="Z28" s="230"/>
      <c r="AA28" s="235"/>
      <c r="AB28" s="201"/>
      <c r="AC28" s="202"/>
      <c r="AD28" s="202"/>
      <c r="AE28" s="209"/>
      <c r="AF28" s="209"/>
      <c r="AG28" s="209"/>
      <c r="AH28" s="230"/>
      <c r="AI28" s="230"/>
      <c r="AJ28" s="230"/>
      <c r="AK28" s="211"/>
      <c r="AL28" s="212"/>
      <c r="AM28" s="212"/>
      <c r="AN28" s="212"/>
      <c r="AO28" s="212"/>
      <c r="AP28" s="212"/>
      <c r="AQ28" s="212"/>
      <c r="AR28" s="212"/>
      <c r="AS28" s="213"/>
      <c r="AT28" s="206"/>
      <c r="AU28" s="206"/>
      <c r="AV28" s="206"/>
      <c r="AW28" s="206"/>
      <c r="AX28" s="206"/>
      <c r="AY28" s="206"/>
      <c r="AZ28" s="220"/>
      <c r="BA28" s="206"/>
      <c r="BB28" s="221"/>
      <c r="BC28" s="206"/>
      <c r="BD28" s="206"/>
      <c r="BE28" s="252"/>
      <c r="BF28" s="45"/>
      <c r="BG28" s="140"/>
      <c r="BH28" s="116"/>
      <c r="BI28" s="156"/>
      <c r="BJ28" s="156"/>
      <c r="BK28" s="156"/>
      <c r="BL28" s="156"/>
      <c r="BM28" s="156"/>
      <c r="BN28" s="156"/>
      <c r="BO28" s="157"/>
      <c r="BP28" s="128"/>
      <c r="BQ28" s="129"/>
      <c r="BR28" s="129"/>
      <c r="BS28" s="159"/>
      <c r="BT28" s="159"/>
      <c r="BU28" s="159"/>
      <c r="BV28" s="160"/>
      <c r="BW28" s="160"/>
      <c r="BX28" s="160"/>
      <c r="BY28" s="190"/>
      <c r="BZ28" s="129"/>
      <c r="CA28" s="129"/>
      <c r="CB28" s="159"/>
      <c r="CC28" s="159"/>
      <c r="CD28" s="159"/>
      <c r="CE28" s="160"/>
      <c r="CF28" s="160"/>
      <c r="CG28" s="258"/>
      <c r="CH28" s="190"/>
      <c r="CI28" s="129"/>
      <c r="CJ28" s="129"/>
      <c r="CK28" s="159"/>
      <c r="CL28" s="159"/>
      <c r="CM28" s="159"/>
      <c r="CN28" s="160"/>
      <c r="CO28" s="160"/>
      <c r="CP28" s="160"/>
      <c r="CQ28" s="148"/>
      <c r="CR28" s="149"/>
      <c r="CS28" s="149"/>
      <c r="CT28" s="149"/>
      <c r="CU28" s="149"/>
      <c r="CV28" s="149"/>
      <c r="CW28" s="149"/>
      <c r="CX28" s="149"/>
      <c r="CY28" s="150"/>
      <c r="CZ28" s="116"/>
      <c r="DA28" s="116"/>
      <c r="DB28" s="116"/>
      <c r="DC28" s="116"/>
      <c r="DD28" s="116"/>
      <c r="DE28" s="116"/>
      <c r="DF28" s="122"/>
      <c r="DG28" s="116"/>
      <c r="DH28" s="123"/>
      <c r="DI28" s="116"/>
      <c r="DJ28" s="116"/>
      <c r="DK28" s="117"/>
      <c r="DL28" s="46"/>
      <c r="DM28" s="140"/>
      <c r="DN28" s="116"/>
      <c r="DO28" s="156"/>
      <c r="DP28" s="156"/>
      <c r="DQ28" s="156"/>
      <c r="DR28" s="156"/>
      <c r="DS28" s="156"/>
      <c r="DT28" s="156"/>
      <c r="DU28" s="157"/>
      <c r="DV28" s="128"/>
      <c r="DW28" s="129"/>
      <c r="DX28" s="129"/>
      <c r="DY28" s="159"/>
      <c r="DZ28" s="159"/>
      <c r="EA28" s="159"/>
      <c r="EB28" s="160"/>
      <c r="EC28" s="160"/>
      <c r="ED28" s="160"/>
      <c r="EE28" s="190"/>
      <c r="EF28" s="129"/>
      <c r="EG28" s="129"/>
      <c r="EH28" s="159"/>
      <c r="EI28" s="159"/>
      <c r="EJ28" s="159"/>
      <c r="EK28" s="160"/>
      <c r="EL28" s="160"/>
      <c r="EM28" s="258"/>
      <c r="EN28" s="190"/>
      <c r="EO28" s="129"/>
      <c r="EP28" s="129"/>
      <c r="EQ28" s="159"/>
      <c r="ER28" s="159"/>
      <c r="ES28" s="159"/>
      <c r="ET28" s="160"/>
      <c r="EU28" s="160"/>
      <c r="EV28" s="160"/>
      <c r="EW28" s="148"/>
      <c r="EX28" s="149"/>
      <c r="EY28" s="149"/>
      <c r="EZ28" s="149"/>
      <c r="FA28" s="149"/>
      <c r="FB28" s="149"/>
      <c r="FC28" s="149"/>
      <c r="FD28" s="149"/>
      <c r="FE28" s="150"/>
      <c r="FF28" s="116"/>
      <c r="FG28" s="116"/>
      <c r="FH28" s="116"/>
      <c r="FI28" s="116"/>
      <c r="FJ28" s="116"/>
      <c r="FK28" s="116"/>
      <c r="FL28" s="122"/>
      <c r="FM28" s="116"/>
      <c r="FN28" s="123"/>
      <c r="FO28" s="116"/>
      <c r="FP28" s="116"/>
      <c r="FQ28" s="117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</row>
    <row r="29" spans="1:198" ht="6" customHeight="1" x14ac:dyDescent="0.2">
      <c r="A29" s="307"/>
      <c r="B29" s="206"/>
      <c r="C29" s="224"/>
      <c r="D29" s="224"/>
      <c r="E29" s="224"/>
      <c r="F29" s="224"/>
      <c r="G29" s="224"/>
      <c r="H29" s="224"/>
      <c r="I29" s="225"/>
      <c r="J29" s="228"/>
      <c r="K29" s="202"/>
      <c r="L29" s="202"/>
      <c r="M29" s="209"/>
      <c r="N29" s="209"/>
      <c r="O29" s="209"/>
      <c r="P29" s="230"/>
      <c r="Q29" s="230"/>
      <c r="R29" s="230"/>
      <c r="S29" s="201"/>
      <c r="T29" s="202"/>
      <c r="U29" s="202"/>
      <c r="V29" s="209"/>
      <c r="W29" s="209"/>
      <c r="X29" s="209"/>
      <c r="Y29" s="230"/>
      <c r="Z29" s="230"/>
      <c r="AA29" s="235"/>
      <c r="AB29" s="201"/>
      <c r="AC29" s="202"/>
      <c r="AD29" s="202"/>
      <c r="AE29" s="209"/>
      <c r="AF29" s="209"/>
      <c r="AG29" s="209"/>
      <c r="AH29" s="230"/>
      <c r="AI29" s="230"/>
      <c r="AJ29" s="230"/>
      <c r="AK29" s="211"/>
      <c r="AL29" s="212"/>
      <c r="AM29" s="212"/>
      <c r="AN29" s="212"/>
      <c r="AO29" s="212"/>
      <c r="AP29" s="212"/>
      <c r="AQ29" s="212"/>
      <c r="AR29" s="212"/>
      <c r="AS29" s="213"/>
      <c r="AT29" s="206"/>
      <c r="AU29" s="206"/>
      <c r="AV29" s="206"/>
      <c r="AW29" s="206"/>
      <c r="AX29" s="206"/>
      <c r="AY29" s="206"/>
      <c r="AZ29" s="220"/>
      <c r="BA29" s="206"/>
      <c r="BB29" s="221"/>
      <c r="BC29" s="206"/>
      <c r="BD29" s="206"/>
      <c r="BE29" s="252"/>
      <c r="BF29" s="45"/>
      <c r="BG29" s="140"/>
      <c r="BH29" s="116"/>
      <c r="BI29" s="156"/>
      <c r="BJ29" s="156"/>
      <c r="BK29" s="156"/>
      <c r="BL29" s="156"/>
      <c r="BM29" s="156"/>
      <c r="BN29" s="156"/>
      <c r="BO29" s="157"/>
      <c r="BP29" s="128"/>
      <c r="BQ29" s="129"/>
      <c r="BR29" s="129"/>
      <c r="BS29" s="159"/>
      <c r="BT29" s="159"/>
      <c r="BU29" s="159"/>
      <c r="BV29" s="160"/>
      <c r="BW29" s="160"/>
      <c r="BX29" s="160"/>
      <c r="BY29" s="190"/>
      <c r="BZ29" s="129"/>
      <c r="CA29" s="129"/>
      <c r="CB29" s="159"/>
      <c r="CC29" s="159"/>
      <c r="CD29" s="159"/>
      <c r="CE29" s="160"/>
      <c r="CF29" s="160"/>
      <c r="CG29" s="258"/>
      <c r="CH29" s="190"/>
      <c r="CI29" s="129"/>
      <c r="CJ29" s="129"/>
      <c r="CK29" s="159"/>
      <c r="CL29" s="159"/>
      <c r="CM29" s="159"/>
      <c r="CN29" s="160"/>
      <c r="CO29" s="160"/>
      <c r="CP29" s="160"/>
      <c r="CQ29" s="148"/>
      <c r="CR29" s="149"/>
      <c r="CS29" s="149"/>
      <c r="CT29" s="149"/>
      <c r="CU29" s="149"/>
      <c r="CV29" s="149"/>
      <c r="CW29" s="149"/>
      <c r="CX29" s="149"/>
      <c r="CY29" s="150"/>
      <c r="CZ29" s="116"/>
      <c r="DA29" s="116"/>
      <c r="DB29" s="116"/>
      <c r="DC29" s="116"/>
      <c r="DD29" s="116"/>
      <c r="DE29" s="116"/>
      <c r="DF29" s="122"/>
      <c r="DG29" s="116"/>
      <c r="DH29" s="123"/>
      <c r="DI29" s="116"/>
      <c r="DJ29" s="116"/>
      <c r="DK29" s="117"/>
      <c r="DL29" s="46"/>
      <c r="DM29" s="140"/>
      <c r="DN29" s="116"/>
      <c r="DO29" s="156"/>
      <c r="DP29" s="156"/>
      <c r="DQ29" s="156"/>
      <c r="DR29" s="156"/>
      <c r="DS29" s="156"/>
      <c r="DT29" s="156"/>
      <c r="DU29" s="157"/>
      <c r="DV29" s="128"/>
      <c r="DW29" s="129"/>
      <c r="DX29" s="129"/>
      <c r="DY29" s="159"/>
      <c r="DZ29" s="159"/>
      <c r="EA29" s="159"/>
      <c r="EB29" s="160"/>
      <c r="EC29" s="160"/>
      <c r="ED29" s="160"/>
      <c r="EE29" s="190"/>
      <c r="EF29" s="129"/>
      <c r="EG29" s="129"/>
      <c r="EH29" s="159"/>
      <c r="EI29" s="159"/>
      <c r="EJ29" s="159"/>
      <c r="EK29" s="160"/>
      <c r="EL29" s="160"/>
      <c r="EM29" s="258"/>
      <c r="EN29" s="190"/>
      <c r="EO29" s="129"/>
      <c r="EP29" s="129"/>
      <c r="EQ29" s="159"/>
      <c r="ER29" s="159"/>
      <c r="ES29" s="159"/>
      <c r="ET29" s="160"/>
      <c r="EU29" s="160"/>
      <c r="EV29" s="160"/>
      <c r="EW29" s="148"/>
      <c r="EX29" s="149"/>
      <c r="EY29" s="149"/>
      <c r="EZ29" s="149"/>
      <c r="FA29" s="149"/>
      <c r="FB29" s="149"/>
      <c r="FC29" s="149"/>
      <c r="FD29" s="149"/>
      <c r="FE29" s="150"/>
      <c r="FF29" s="116"/>
      <c r="FG29" s="116"/>
      <c r="FH29" s="116"/>
      <c r="FI29" s="116"/>
      <c r="FJ29" s="116"/>
      <c r="FK29" s="116"/>
      <c r="FL29" s="122"/>
      <c r="FM29" s="116"/>
      <c r="FN29" s="123"/>
      <c r="FO29" s="116"/>
      <c r="FP29" s="116"/>
      <c r="FQ29" s="117"/>
      <c r="FR29" s="45"/>
      <c r="FS29" s="45"/>
      <c r="FT29" s="45"/>
      <c r="FU29" s="45"/>
      <c r="FV29" s="3"/>
      <c r="FW29" s="3"/>
      <c r="FX29" s="45"/>
      <c r="FY29" s="45"/>
      <c r="FZ29" s="45"/>
      <c r="GA29" s="45"/>
      <c r="GB29" s="45"/>
      <c r="GC29" s="45"/>
      <c r="GD29" s="45"/>
      <c r="GE29" s="22"/>
      <c r="GF29" s="34"/>
      <c r="GG29" s="34"/>
      <c r="GH29" s="34"/>
      <c r="GI29" s="34"/>
      <c r="GJ29" s="34"/>
      <c r="GK29" s="21"/>
      <c r="GL29" s="34"/>
      <c r="GM29" s="34"/>
      <c r="GN29" s="21"/>
      <c r="GO29" s="34"/>
      <c r="GP29" s="34"/>
    </row>
    <row r="30" spans="1:198" ht="6" customHeight="1" thickBot="1" x14ac:dyDescent="0.25">
      <c r="A30" s="308"/>
      <c r="B30" s="217"/>
      <c r="C30" s="226"/>
      <c r="D30" s="226"/>
      <c r="E30" s="226"/>
      <c r="F30" s="226"/>
      <c r="G30" s="226"/>
      <c r="H30" s="226"/>
      <c r="I30" s="227"/>
      <c r="J30" s="229"/>
      <c r="K30" s="204"/>
      <c r="L30" s="204"/>
      <c r="M30" s="210"/>
      <c r="N30" s="210"/>
      <c r="O30" s="210"/>
      <c r="P30" s="231"/>
      <c r="Q30" s="231"/>
      <c r="R30" s="231"/>
      <c r="S30" s="203"/>
      <c r="T30" s="204"/>
      <c r="U30" s="204"/>
      <c r="V30" s="210"/>
      <c r="W30" s="210"/>
      <c r="X30" s="210"/>
      <c r="Y30" s="231"/>
      <c r="Z30" s="231"/>
      <c r="AA30" s="236"/>
      <c r="AB30" s="203"/>
      <c r="AC30" s="204"/>
      <c r="AD30" s="204"/>
      <c r="AE30" s="210"/>
      <c r="AF30" s="210"/>
      <c r="AG30" s="210"/>
      <c r="AH30" s="231"/>
      <c r="AI30" s="231"/>
      <c r="AJ30" s="231"/>
      <c r="AK30" s="214"/>
      <c r="AL30" s="215"/>
      <c r="AM30" s="215"/>
      <c r="AN30" s="215"/>
      <c r="AO30" s="215"/>
      <c r="AP30" s="215"/>
      <c r="AQ30" s="215"/>
      <c r="AR30" s="215"/>
      <c r="AS30" s="216"/>
      <c r="AT30" s="217"/>
      <c r="AU30" s="217"/>
      <c r="AV30" s="217"/>
      <c r="AW30" s="217"/>
      <c r="AX30" s="217"/>
      <c r="AY30" s="217"/>
      <c r="AZ30" s="222"/>
      <c r="BA30" s="217"/>
      <c r="BB30" s="223"/>
      <c r="BC30" s="217"/>
      <c r="BD30" s="217"/>
      <c r="BE30" s="253"/>
      <c r="BF30" s="45"/>
      <c r="BG30" s="192"/>
      <c r="BH30" s="125"/>
      <c r="BI30" s="193"/>
      <c r="BJ30" s="193"/>
      <c r="BK30" s="193"/>
      <c r="BL30" s="193"/>
      <c r="BM30" s="193"/>
      <c r="BN30" s="193"/>
      <c r="BO30" s="194"/>
      <c r="BP30" s="130"/>
      <c r="BQ30" s="131"/>
      <c r="BR30" s="131"/>
      <c r="BS30" s="162"/>
      <c r="BT30" s="162"/>
      <c r="BU30" s="162"/>
      <c r="BV30" s="189"/>
      <c r="BW30" s="189"/>
      <c r="BX30" s="189"/>
      <c r="BY30" s="191"/>
      <c r="BZ30" s="131"/>
      <c r="CA30" s="131"/>
      <c r="CB30" s="162"/>
      <c r="CC30" s="162"/>
      <c r="CD30" s="162"/>
      <c r="CE30" s="189"/>
      <c r="CF30" s="189"/>
      <c r="CG30" s="303"/>
      <c r="CH30" s="191"/>
      <c r="CI30" s="131"/>
      <c r="CJ30" s="131"/>
      <c r="CK30" s="162"/>
      <c r="CL30" s="162"/>
      <c r="CM30" s="162"/>
      <c r="CN30" s="189"/>
      <c r="CO30" s="189"/>
      <c r="CP30" s="189"/>
      <c r="CQ30" s="151"/>
      <c r="CR30" s="152"/>
      <c r="CS30" s="152"/>
      <c r="CT30" s="152"/>
      <c r="CU30" s="152"/>
      <c r="CV30" s="152"/>
      <c r="CW30" s="152"/>
      <c r="CX30" s="152"/>
      <c r="CY30" s="153"/>
      <c r="CZ30" s="125"/>
      <c r="DA30" s="125"/>
      <c r="DB30" s="125"/>
      <c r="DC30" s="125"/>
      <c r="DD30" s="125"/>
      <c r="DE30" s="125"/>
      <c r="DF30" s="124"/>
      <c r="DG30" s="125"/>
      <c r="DH30" s="126"/>
      <c r="DI30" s="125"/>
      <c r="DJ30" s="125"/>
      <c r="DK30" s="188"/>
      <c r="DL30" s="46"/>
      <c r="DM30" s="192"/>
      <c r="DN30" s="125"/>
      <c r="DO30" s="193"/>
      <c r="DP30" s="193"/>
      <c r="DQ30" s="193"/>
      <c r="DR30" s="193"/>
      <c r="DS30" s="193"/>
      <c r="DT30" s="193"/>
      <c r="DU30" s="194"/>
      <c r="DV30" s="130"/>
      <c r="DW30" s="131"/>
      <c r="DX30" s="131"/>
      <c r="DY30" s="162"/>
      <c r="DZ30" s="162"/>
      <c r="EA30" s="162"/>
      <c r="EB30" s="189"/>
      <c r="EC30" s="189"/>
      <c r="ED30" s="189"/>
      <c r="EE30" s="191"/>
      <c r="EF30" s="131"/>
      <c r="EG30" s="131"/>
      <c r="EH30" s="162"/>
      <c r="EI30" s="162"/>
      <c r="EJ30" s="162"/>
      <c r="EK30" s="189"/>
      <c r="EL30" s="189"/>
      <c r="EM30" s="303"/>
      <c r="EN30" s="191"/>
      <c r="EO30" s="131"/>
      <c r="EP30" s="131"/>
      <c r="EQ30" s="162"/>
      <c r="ER30" s="162"/>
      <c r="ES30" s="162"/>
      <c r="ET30" s="189"/>
      <c r="EU30" s="189"/>
      <c r="EV30" s="189"/>
      <c r="EW30" s="151"/>
      <c r="EX30" s="152"/>
      <c r="EY30" s="152"/>
      <c r="EZ30" s="152"/>
      <c r="FA30" s="152"/>
      <c r="FB30" s="152"/>
      <c r="FC30" s="152"/>
      <c r="FD30" s="152"/>
      <c r="FE30" s="153"/>
      <c r="FF30" s="125"/>
      <c r="FG30" s="125"/>
      <c r="FH30" s="125"/>
      <c r="FI30" s="125"/>
      <c r="FJ30" s="125"/>
      <c r="FK30" s="125"/>
      <c r="FL30" s="124"/>
      <c r="FM30" s="125"/>
      <c r="FN30" s="126"/>
      <c r="FO30" s="125"/>
      <c r="FP30" s="125"/>
      <c r="FQ30" s="188"/>
      <c r="FR30" s="45"/>
      <c r="FS30" s="45"/>
      <c r="FT30" s="45"/>
      <c r="FU30" s="45"/>
      <c r="FV30" s="3"/>
      <c r="FW30" s="3"/>
      <c r="FX30" s="45"/>
      <c r="FY30" s="45"/>
    </row>
    <row r="31" spans="1:198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5"/>
      <c r="M31" s="45"/>
      <c r="N31" s="45"/>
      <c r="O31" s="45"/>
      <c r="P31" s="45"/>
      <c r="Q31" s="45"/>
      <c r="R31" s="45"/>
      <c r="S31" s="3"/>
      <c r="T31" s="3"/>
      <c r="U31" s="45"/>
      <c r="V31" s="45"/>
      <c r="W31" s="45"/>
      <c r="X31" s="45"/>
      <c r="Y31" s="45"/>
      <c r="Z31" s="45"/>
      <c r="AA31" s="45"/>
      <c r="AB31" s="3"/>
      <c r="AC31" s="3"/>
      <c r="AD31" s="45"/>
      <c r="AE31" s="45"/>
      <c r="AF31" s="45"/>
      <c r="AG31" s="45"/>
      <c r="AH31" s="45"/>
      <c r="AI31" s="45"/>
      <c r="AJ31" s="45"/>
      <c r="AK31" s="22"/>
      <c r="AL31" s="22"/>
      <c r="AM31" s="22"/>
      <c r="AN31" s="22"/>
      <c r="AO31" s="22"/>
      <c r="AP31" s="22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5"/>
      <c r="BK31" s="45"/>
      <c r="BL31" s="45"/>
      <c r="BM31" s="45"/>
      <c r="BN31" s="45"/>
      <c r="BO31" s="45"/>
      <c r="BP31" s="45"/>
      <c r="BQ31" s="3"/>
      <c r="BR31" s="3"/>
      <c r="BS31" s="45"/>
      <c r="BT31" s="45"/>
      <c r="BU31" s="45"/>
      <c r="BV31" s="45"/>
      <c r="BW31" s="45"/>
      <c r="BX31" s="45"/>
      <c r="BY31" s="45"/>
      <c r="BZ31" s="3"/>
      <c r="CA31" s="3"/>
      <c r="CB31" s="45"/>
      <c r="CC31" s="45"/>
      <c r="CD31" s="45"/>
      <c r="CE31" s="45"/>
      <c r="CF31" s="45"/>
      <c r="CG31" s="45"/>
      <c r="CH31" s="45"/>
      <c r="CI31" s="22"/>
      <c r="CJ31" s="22"/>
      <c r="CK31" s="22"/>
      <c r="CL31" s="22"/>
      <c r="CM31" s="22"/>
      <c r="CN31" s="22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5"/>
      <c r="DI31" s="45"/>
      <c r="DJ31" s="45"/>
      <c r="DK31" s="45"/>
      <c r="DL31" s="45"/>
      <c r="DM31" s="45"/>
      <c r="DN31" s="45"/>
      <c r="DO31" s="3"/>
      <c r="DP31" s="3"/>
      <c r="DQ31" s="45"/>
      <c r="DR31" s="45"/>
      <c r="DS31" s="45"/>
      <c r="DT31" s="45"/>
      <c r="DU31" s="45"/>
      <c r="DV31" s="45"/>
      <c r="DW31" s="45"/>
      <c r="DX31" s="3"/>
      <c r="DY31" s="3"/>
      <c r="DZ31" s="45"/>
      <c r="EA31" s="45"/>
      <c r="EB31" s="45"/>
      <c r="EC31" s="45"/>
      <c r="ED31" s="45"/>
      <c r="EE31" s="45"/>
      <c r="EF31" s="45"/>
      <c r="EG31" s="22"/>
      <c r="EH31" s="22"/>
      <c r="EI31" s="22"/>
      <c r="EJ31" s="22"/>
      <c r="EK31" s="22"/>
      <c r="EL31" s="22"/>
      <c r="EM31" s="21"/>
      <c r="EN31" s="21"/>
      <c r="EO31" s="21"/>
      <c r="EP31" s="21"/>
      <c r="EQ31" s="21"/>
      <c r="ER31" s="21"/>
      <c r="ES31" s="3"/>
      <c r="ET31" s="3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45"/>
      <c r="FG31" s="45"/>
      <c r="FH31" s="45"/>
      <c r="FI31" s="45"/>
      <c r="FJ31" s="45"/>
      <c r="FK31" s="45"/>
      <c r="FL31" s="45"/>
      <c r="FM31" s="3"/>
      <c r="FN31" s="3"/>
      <c r="FO31" s="45"/>
      <c r="FP31" s="45"/>
      <c r="FQ31" s="45"/>
      <c r="FR31" s="45"/>
      <c r="FS31" s="45"/>
      <c r="FT31" s="45"/>
      <c r="FU31" s="45"/>
      <c r="FV31" s="3"/>
      <c r="FW31" s="3"/>
      <c r="FX31" s="45"/>
      <c r="FY31" s="45"/>
    </row>
    <row r="32" spans="1:198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5"/>
      <c r="M32" s="45"/>
      <c r="N32" s="45"/>
      <c r="O32" s="45"/>
      <c r="P32" s="45"/>
      <c r="Q32" s="45"/>
      <c r="R32" s="45"/>
      <c r="S32" s="3"/>
      <c r="T32" s="3"/>
      <c r="U32" s="45"/>
      <c r="V32" s="45"/>
      <c r="W32" s="45"/>
      <c r="X32" s="45"/>
      <c r="Y32" s="45"/>
      <c r="Z32" s="45"/>
      <c r="AA32" s="45"/>
      <c r="AB32" s="3"/>
      <c r="AC32" s="3"/>
      <c r="AD32" s="45"/>
      <c r="AE32" s="45"/>
      <c r="AF32" s="45"/>
      <c r="AG32" s="45"/>
      <c r="AH32" s="45"/>
      <c r="AI32" s="45"/>
      <c r="AJ32" s="45"/>
      <c r="AK32" s="22"/>
      <c r="AL32" s="22"/>
      <c r="AM32" s="22"/>
      <c r="AN32" s="22"/>
      <c r="AO32" s="22"/>
      <c r="AP32" s="22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5"/>
      <c r="BK32" s="45"/>
      <c r="BL32" s="45"/>
      <c r="BM32" s="45"/>
      <c r="BN32" s="45"/>
      <c r="BO32" s="45"/>
      <c r="BP32" s="45"/>
      <c r="BQ32" s="3"/>
      <c r="BR32" s="3"/>
      <c r="BS32" s="45"/>
      <c r="BT32" s="45"/>
      <c r="BU32" s="45"/>
      <c r="BV32" s="45"/>
      <c r="BW32" s="45"/>
      <c r="BX32" s="45"/>
      <c r="BY32" s="45"/>
      <c r="BZ32" s="3"/>
      <c r="CA32" s="3"/>
      <c r="CB32" s="45"/>
      <c r="CC32" s="45"/>
      <c r="CD32" s="45"/>
      <c r="CE32" s="45"/>
      <c r="CF32" s="45"/>
      <c r="CG32" s="45"/>
      <c r="CH32" s="45"/>
      <c r="CI32" s="22"/>
      <c r="CJ32" s="22"/>
      <c r="CK32" s="22"/>
      <c r="CL32" s="22"/>
      <c r="CM32" s="22"/>
      <c r="CN32" s="22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5"/>
      <c r="DI32" s="45"/>
      <c r="DJ32" s="45"/>
      <c r="DK32" s="45"/>
      <c r="DL32" s="45"/>
      <c r="DM32" s="45"/>
      <c r="DN32" s="45"/>
      <c r="DO32" s="3"/>
      <c r="DP32" s="3"/>
      <c r="DQ32" s="45"/>
      <c r="DR32" s="45"/>
      <c r="DS32" s="45"/>
      <c r="DT32" s="45"/>
      <c r="DU32" s="45"/>
      <c r="DV32" s="45"/>
      <c r="DW32" s="45"/>
      <c r="DX32" s="3"/>
      <c r="DY32" s="3"/>
      <c r="DZ32" s="45"/>
      <c r="EA32" s="45"/>
      <c r="EB32" s="45"/>
      <c r="EC32" s="45"/>
      <c r="ED32" s="45"/>
      <c r="EE32" s="45"/>
      <c r="EF32" s="45"/>
      <c r="EG32" s="22"/>
      <c r="EH32" s="22"/>
      <c r="EI32" s="22"/>
      <c r="EJ32" s="22"/>
      <c r="EK32" s="22"/>
      <c r="EL32" s="22"/>
      <c r="EM32" s="21"/>
      <c r="EN32" s="21"/>
      <c r="EO32" s="21"/>
      <c r="EP32" s="21"/>
      <c r="EQ32" s="21"/>
      <c r="ER32" s="21"/>
      <c r="ES32" s="3"/>
      <c r="ET32" s="3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45"/>
      <c r="FG32" s="45"/>
      <c r="FH32" s="45"/>
      <c r="FI32" s="45"/>
      <c r="FJ32" s="45"/>
      <c r="FK32" s="45"/>
      <c r="FL32" s="45"/>
      <c r="FM32" s="3"/>
      <c r="FN32" s="3"/>
      <c r="FO32" s="45"/>
      <c r="FP32" s="45"/>
      <c r="FQ32" s="45"/>
      <c r="FR32" s="45"/>
      <c r="FS32" s="45"/>
      <c r="FT32" s="45"/>
      <c r="FU32" s="45"/>
      <c r="FV32" s="3"/>
      <c r="FW32" s="3"/>
      <c r="FX32" s="45"/>
      <c r="FY32" s="45"/>
    </row>
    <row r="33" spans="1:181" ht="6" customHeight="1" x14ac:dyDescent="0.2">
      <c r="A33" s="3"/>
      <c r="B33" s="3"/>
      <c r="C33" s="45"/>
      <c r="D33" s="45"/>
      <c r="E33" s="45"/>
      <c r="F33" s="45"/>
      <c r="G33" s="45"/>
      <c r="H33" s="45"/>
      <c r="I33" s="45"/>
      <c r="J33" s="3"/>
      <c r="K33" s="3"/>
      <c r="L33" s="3"/>
      <c r="M33" s="3"/>
      <c r="N33" s="3"/>
      <c r="O33" s="3"/>
      <c r="P33" s="3"/>
      <c r="Q33" s="3"/>
      <c r="R33" s="3"/>
      <c r="S33" s="46"/>
      <c r="T33" s="46"/>
      <c r="U33" s="46"/>
      <c r="V33" s="3"/>
      <c r="W33" s="3"/>
      <c r="X33" s="3"/>
      <c r="Y33" s="46"/>
      <c r="Z33" s="46"/>
      <c r="AA33" s="46"/>
      <c r="AB33" s="46"/>
      <c r="AC33" s="46"/>
      <c r="AD33" s="46"/>
      <c r="AE33" s="3"/>
      <c r="AF33" s="3"/>
      <c r="AG33" s="3"/>
      <c r="AH33" s="46"/>
      <c r="AI33" s="46"/>
      <c r="AJ33" s="46"/>
      <c r="AK33" s="3"/>
      <c r="AL33" s="3"/>
      <c r="AM33" s="3"/>
      <c r="AN33" s="3"/>
      <c r="AO33" s="163" t="s">
        <v>81</v>
      </c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45"/>
      <c r="BG33" s="3"/>
      <c r="BH33" s="3"/>
      <c r="BI33" s="45"/>
      <c r="BJ33" s="45"/>
      <c r="BK33" s="45"/>
      <c r="BL33" s="45"/>
      <c r="BM33" s="45"/>
      <c r="BN33" s="45"/>
      <c r="BO33" s="45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3"/>
      <c r="CL33" s="3"/>
      <c r="CM33" s="3"/>
      <c r="CN33" s="46"/>
      <c r="CO33" s="46"/>
      <c r="CP33" s="46"/>
      <c r="CQ33" s="3"/>
      <c r="CR33" s="3"/>
      <c r="CS33" s="3"/>
      <c r="CT33" s="3"/>
      <c r="CU33" s="163" t="s">
        <v>82</v>
      </c>
      <c r="CV33" s="163"/>
      <c r="CW33" s="163"/>
      <c r="CX33" s="163"/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45"/>
      <c r="DM33" s="45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3"/>
      <c r="EJ33" s="3"/>
      <c r="EK33" s="3"/>
      <c r="EL33" s="46"/>
      <c r="EM33" s="46"/>
      <c r="EN33" s="46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64" t="s">
        <v>83</v>
      </c>
      <c r="FA33" s="364"/>
      <c r="FB33" s="364"/>
      <c r="FC33" s="364"/>
      <c r="FD33" s="364"/>
      <c r="FE33" s="364"/>
      <c r="FF33" s="364"/>
      <c r="FG33" s="364"/>
      <c r="FH33" s="364"/>
      <c r="FI33" s="364"/>
      <c r="FJ33" s="364"/>
      <c r="FK33" s="364"/>
      <c r="FL33" s="364"/>
      <c r="FM33" s="364"/>
      <c r="FN33" s="364"/>
      <c r="FO33" s="364"/>
      <c r="FP33" s="364"/>
      <c r="FQ33" s="364"/>
      <c r="FR33" s="3"/>
      <c r="FS33" s="46"/>
      <c r="FT33" s="46"/>
      <c r="FU33" s="46"/>
      <c r="FV33" s="46"/>
      <c r="FW33" s="46"/>
      <c r="FX33" s="46"/>
      <c r="FY33" s="3"/>
    </row>
    <row r="34" spans="1:181" ht="6" customHeight="1" thickBot="1" x14ac:dyDescent="0.25">
      <c r="A34" s="3"/>
      <c r="B34" s="3"/>
      <c r="C34" s="45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3"/>
      <c r="P34" s="3"/>
      <c r="Q34" s="3"/>
      <c r="R34" s="3"/>
      <c r="S34" s="46"/>
      <c r="T34" s="46"/>
      <c r="U34" s="46"/>
      <c r="V34" s="3"/>
      <c r="W34" s="3"/>
      <c r="X34" s="3"/>
      <c r="Y34" s="46"/>
      <c r="Z34" s="46"/>
      <c r="AA34" s="46"/>
      <c r="AB34" s="46"/>
      <c r="AC34" s="46"/>
      <c r="AD34" s="46"/>
      <c r="AE34" s="3"/>
      <c r="AF34" s="3"/>
      <c r="AG34" s="3"/>
      <c r="AH34" s="46"/>
      <c r="AI34" s="46"/>
      <c r="AJ34" s="46"/>
      <c r="AK34" s="3"/>
      <c r="AL34" s="3"/>
      <c r="AM34" s="3"/>
      <c r="AN34" s="3"/>
      <c r="AO34" s="165"/>
      <c r="AP34" s="165"/>
      <c r="AQ34" s="165"/>
      <c r="AR34" s="165"/>
      <c r="AS34" s="165"/>
      <c r="AT34" s="164"/>
      <c r="AU34" s="164"/>
      <c r="AV34" s="164"/>
      <c r="AW34" s="164"/>
      <c r="AX34" s="164"/>
      <c r="AY34" s="164"/>
      <c r="AZ34" s="164"/>
      <c r="BA34" s="164"/>
      <c r="BB34" s="164"/>
      <c r="BC34" s="165"/>
      <c r="BD34" s="165"/>
      <c r="BE34" s="165"/>
      <c r="BF34" s="45"/>
      <c r="BG34" s="3"/>
      <c r="BH34" s="3"/>
      <c r="BI34" s="45"/>
      <c r="BJ34" s="45"/>
      <c r="BK34" s="45"/>
      <c r="BL34" s="45"/>
      <c r="BM34" s="45"/>
      <c r="BN34" s="45"/>
      <c r="BO34" s="45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3"/>
      <c r="CL34" s="3"/>
      <c r="CM34" s="3"/>
      <c r="CN34" s="46"/>
      <c r="CO34" s="46"/>
      <c r="CP34" s="46"/>
      <c r="CQ34" s="3"/>
      <c r="CR34" s="3"/>
      <c r="CS34" s="3"/>
      <c r="CT34" s="3"/>
      <c r="CU34" s="165"/>
      <c r="CV34" s="165"/>
      <c r="CW34" s="165"/>
      <c r="CX34" s="165"/>
      <c r="CY34" s="165"/>
      <c r="CZ34" s="164"/>
      <c r="DA34" s="164"/>
      <c r="DB34" s="164"/>
      <c r="DC34" s="164"/>
      <c r="DD34" s="164"/>
      <c r="DE34" s="164"/>
      <c r="DF34" s="164"/>
      <c r="DG34" s="164"/>
      <c r="DH34" s="164"/>
      <c r="DI34" s="165"/>
      <c r="DJ34" s="165"/>
      <c r="DK34" s="165"/>
      <c r="DL34" s="45"/>
      <c r="DM34" s="45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3"/>
      <c r="EJ34" s="3"/>
      <c r="EK34" s="3"/>
      <c r="EL34" s="46"/>
      <c r="EM34" s="46"/>
      <c r="EN34" s="46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65"/>
      <c r="FA34" s="365"/>
      <c r="FB34" s="365"/>
      <c r="FC34" s="365"/>
      <c r="FD34" s="365"/>
      <c r="FE34" s="365"/>
      <c r="FF34" s="365"/>
      <c r="FG34" s="365"/>
      <c r="FH34" s="365"/>
      <c r="FI34" s="365"/>
      <c r="FJ34" s="365"/>
      <c r="FK34" s="365"/>
      <c r="FL34" s="365"/>
      <c r="FM34" s="365"/>
      <c r="FN34" s="365"/>
      <c r="FO34" s="365"/>
      <c r="FP34" s="365"/>
      <c r="FQ34" s="365"/>
      <c r="FR34" s="3"/>
      <c r="FS34" s="46"/>
      <c r="FT34" s="46"/>
      <c r="FU34" s="46"/>
      <c r="FV34" s="46"/>
    </row>
    <row r="35" spans="1:181" ht="6" customHeight="1" x14ac:dyDescent="0.2">
      <c r="A35" s="259" t="s">
        <v>51</v>
      </c>
      <c r="B35" s="243"/>
      <c r="C35" s="243" t="s">
        <v>22</v>
      </c>
      <c r="D35" s="243"/>
      <c r="E35" s="243"/>
      <c r="F35" s="243"/>
      <c r="G35" s="243"/>
      <c r="H35" s="243"/>
      <c r="I35" s="256"/>
      <c r="J35" s="259">
        <v>1</v>
      </c>
      <c r="K35" s="243"/>
      <c r="L35" s="186" t="str">
        <f>IF(C39="","",C39)</f>
        <v>多度津</v>
      </c>
      <c r="M35" s="186"/>
      <c r="N35" s="186"/>
      <c r="O35" s="186"/>
      <c r="P35" s="186"/>
      <c r="Q35" s="186"/>
      <c r="R35" s="244"/>
      <c r="S35" s="242">
        <v>2</v>
      </c>
      <c r="T35" s="243"/>
      <c r="U35" s="186" t="str">
        <f>IF(C43="","",C43)</f>
        <v>坂出工</v>
      </c>
      <c r="V35" s="186"/>
      <c r="W35" s="186"/>
      <c r="X35" s="186"/>
      <c r="Y35" s="186"/>
      <c r="Z35" s="186"/>
      <c r="AA35" s="244"/>
      <c r="AB35" s="242">
        <v>3</v>
      </c>
      <c r="AC35" s="243"/>
      <c r="AD35" s="186" t="str">
        <f>IF(C47="","",C47)</f>
        <v>丸城西</v>
      </c>
      <c r="AE35" s="186"/>
      <c r="AF35" s="186"/>
      <c r="AG35" s="186"/>
      <c r="AH35" s="186"/>
      <c r="AI35" s="186"/>
      <c r="AJ35" s="244"/>
      <c r="AK35" s="243">
        <v>4</v>
      </c>
      <c r="AL35" s="243"/>
      <c r="AM35" s="186" t="str">
        <f>IF(C51="","",C51)</f>
        <v>三豊工</v>
      </c>
      <c r="AN35" s="186"/>
      <c r="AO35" s="186"/>
      <c r="AP35" s="186"/>
      <c r="AQ35" s="186"/>
      <c r="AR35" s="186"/>
      <c r="AS35" s="186"/>
      <c r="AT35" s="166" t="s">
        <v>2</v>
      </c>
      <c r="AU35" s="167"/>
      <c r="AV35" s="167"/>
      <c r="AW35" s="167"/>
      <c r="AX35" s="167"/>
      <c r="AY35" s="168"/>
      <c r="AZ35" s="175" t="s">
        <v>0</v>
      </c>
      <c r="BA35" s="176"/>
      <c r="BB35" s="177"/>
      <c r="BC35" s="175" t="s">
        <v>1</v>
      </c>
      <c r="BD35" s="176"/>
      <c r="BE35" s="183"/>
      <c r="BG35" s="259" t="s">
        <v>52</v>
      </c>
      <c r="BH35" s="243"/>
      <c r="BI35" s="243" t="s">
        <v>22</v>
      </c>
      <c r="BJ35" s="243"/>
      <c r="BK35" s="243"/>
      <c r="BL35" s="243"/>
      <c r="BM35" s="243"/>
      <c r="BN35" s="243"/>
      <c r="BO35" s="256"/>
      <c r="BP35" s="259">
        <v>1</v>
      </c>
      <c r="BQ35" s="243"/>
      <c r="BR35" s="186" t="str">
        <f>IF(BI39="","",BI39)</f>
        <v>丸亀</v>
      </c>
      <c r="BS35" s="186"/>
      <c r="BT35" s="186"/>
      <c r="BU35" s="186"/>
      <c r="BV35" s="186"/>
      <c r="BW35" s="186"/>
      <c r="BX35" s="244"/>
      <c r="BY35" s="242">
        <v>2</v>
      </c>
      <c r="BZ35" s="243"/>
      <c r="CA35" s="186" t="str">
        <f>IF(BI43="","",BI43)</f>
        <v>飯山</v>
      </c>
      <c r="CB35" s="186"/>
      <c r="CC35" s="186"/>
      <c r="CD35" s="186"/>
      <c r="CE35" s="186"/>
      <c r="CF35" s="186"/>
      <c r="CG35" s="244"/>
      <c r="CH35" s="242">
        <v>3</v>
      </c>
      <c r="CI35" s="243"/>
      <c r="CJ35" s="186" t="str">
        <f>IF(BI47="","",BI47)</f>
        <v>高松南</v>
      </c>
      <c r="CK35" s="186"/>
      <c r="CL35" s="186"/>
      <c r="CM35" s="186"/>
      <c r="CN35" s="186"/>
      <c r="CO35" s="186"/>
      <c r="CP35" s="244"/>
      <c r="CQ35" s="247">
        <v>4</v>
      </c>
      <c r="CR35" s="247"/>
      <c r="CS35" s="248" t="str">
        <f>IF(BI51="","",BI51)</f>
        <v>琴平</v>
      </c>
      <c r="CT35" s="248"/>
      <c r="CU35" s="248"/>
      <c r="CV35" s="248"/>
      <c r="CW35" s="248"/>
      <c r="CX35" s="248"/>
      <c r="CY35" s="248"/>
      <c r="CZ35" s="166" t="s">
        <v>2</v>
      </c>
      <c r="DA35" s="167"/>
      <c r="DB35" s="167"/>
      <c r="DC35" s="167"/>
      <c r="DD35" s="167"/>
      <c r="DE35" s="168"/>
      <c r="DF35" s="175" t="s">
        <v>0</v>
      </c>
      <c r="DG35" s="176"/>
      <c r="DH35" s="177"/>
      <c r="DI35" s="175" t="s">
        <v>1</v>
      </c>
      <c r="DJ35" s="176"/>
      <c r="DK35" s="183"/>
      <c r="DM35" s="259" t="s">
        <v>53</v>
      </c>
      <c r="DN35" s="243"/>
      <c r="DO35" s="243" t="s">
        <v>22</v>
      </c>
      <c r="DP35" s="243"/>
      <c r="DQ35" s="243"/>
      <c r="DR35" s="243"/>
      <c r="DS35" s="243"/>
      <c r="DT35" s="243"/>
      <c r="DU35" s="256"/>
      <c r="DV35" s="259">
        <v>1</v>
      </c>
      <c r="DW35" s="243"/>
      <c r="DX35" s="186" t="str">
        <f>IF(DO39="","",DO39)</f>
        <v>三木</v>
      </c>
      <c r="DY35" s="186"/>
      <c r="DZ35" s="186"/>
      <c r="EA35" s="186"/>
      <c r="EB35" s="186"/>
      <c r="EC35" s="186"/>
      <c r="ED35" s="244"/>
      <c r="EE35" s="242">
        <v>2</v>
      </c>
      <c r="EF35" s="243"/>
      <c r="EG35" s="186" t="str">
        <f>IF(DO43="","",DO43)</f>
        <v>志度</v>
      </c>
      <c r="EH35" s="186"/>
      <c r="EI35" s="186"/>
      <c r="EJ35" s="186"/>
      <c r="EK35" s="186"/>
      <c r="EL35" s="186"/>
      <c r="EM35" s="244"/>
      <c r="EN35" s="242">
        <v>3</v>
      </c>
      <c r="EO35" s="243"/>
      <c r="EP35" s="186" t="str">
        <f>IF(DO47="","",DO47)</f>
        <v>高瀬</v>
      </c>
      <c r="EQ35" s="186"/>
      <c r="ER35" s="186"/>
      <c r="ES35" s="186"/>
      <c r="ET35" s="186"/>
      <c r="EU35" s="186"/>
      <c r="EV35" s="244"/>
      <c r="EW35" s="247">
        <v>4</v>
      </c>
      <c r="EX35" s="247"/>
      <c r="EY35" s="248" t="str">
        <f>IF(DO51="","",DO51)</f>
        <v>坂出</v>
      </c>
      <c r="EZ35" s="248"/>
      <c r="FA35" s="248"/>
      <c r="FB35" s="248"/>
      <c r="FC35" s="248"/>
      <c r="FD35" s="248"/>
      <c r="FE35" s="248"/>
      <c r="FF35" s="166" t="s">
        <v>2</v>
      </c>
      <c r="FG35" s="167"/>
      <c r="FH35" s="167"/>
      <c r="FI35" s="167"/>
      <c r="FJ35" s="167"/>
      <c r="FK35" s="168"/>
      <c r="FL35" s="175" t="s">
        <v>0</v>
      </c>
      <c r="FM35" s="176"/>
      <c r="FN35" s="177"/>
      <c r="FO35" s="175" t="s">
        <v>1</v>
      </c>
      <c r="FP35" s="176"/>
      <c r="FQ35" s="183"/>
    </row>
    <row r="36" spans="1:181" ht="6" customHeight="1" x14ac:dyDescent="0.2">
      <c r="A36" s="140"/>
      <c r="B36" s="116"/>
      <c r="C36" s="116"/>
      <c r="D36" s="116"/>
      <c r="E36" s="116"/>
      <c r="F36" s="116"/>
      <c r="G36" s="116"/>
      <c r="H36" s="116"/>
      <c r="I36" s="257"/>
      <c r="J36" s="140"/>
      <c r="K36" s="116"/>
      <c r="L36" s="132"/>
      <c r="M36" s="132"/>
      <c r="N36" s="132"/>
      <c r="O36" s="132"/>
      <c r="P36" s="132"/>
      <c r="Q36" s="132"/>
      <c r="R36" s="245"/>
      <c r="S36" s="122"/>
      <c r="T36" s="116"/>
      <c r="U36" s="132"/>
      <c r="V36" s="132"/>
      <c r="W36" s="132"/>
      <c r="X36" s="132"/>
      <c r="Y36" s="132"/>
      <c r="Z36" s="132"/>
      <c r="AA36" s="245"/>
      <c r="AB36" s="122"/>
      <c r="AC36" s="116"/>
      <c r="AD36" s="132"/>
      <c r="AE36" s="132"/>
      <c r="AF36" s="132"/>
      <c r="AG36" s="132"/>
      <c r="AH36" s="132"/>
      <c r="AI36" s="132"/>
      <c r="AJ36" s="245"/>
      <c r="AK36" s="116"/>
      <c r="AL36" s="116"/>
      <c r="AM36" s="132"/>
      <c r="AN36" s="132"/>
      <c r="AO36" s="132"/>
      <c r="AP36" s="132"/>
      <c r="AQ36" s="132"/>
      <c r="AR36" s="132"/>
      <c r="AS36" s="132"/>
      <c r="AT36" s="169"/>
      <c r="AU36" s="170"/>
      <c r="AV36" s="170"/>
      <c r="AW36" s="170"/>
      <c r="AX36" s="170"/>
      <c r="AY36" s="171"/>
      <c r="AZ36" s="178"/>
      <c r="BA36" s="113"/>
      <c r="BB36" s="179"/>
      <c r="BC36" s="178"/>
      <c r="BD36" s="113"/>
      <c r="BE36" s="184"/>
      <c r="BG36" s="140"/>
      <c r="BH36" s="116"/>
      <c r="BI36" s="116"/>
      <c r="BJ36" s="116"/>
      <c r="BK36" s="116"/>
      <c r="BL36" s="116"/>
      <c r="BM36" s="116"/>
      <c r="BN36" s="116"/>
      <c r="BO36" s="257"/>
      <c r="BP36" s="140"/>
      <c r="BQ36" s="116"/>
      <c r="BR36" s="132"/>
      <c r="BS36" s="132"/>
      <c r="BT36" s="132"/>
      <c r="BU36" s="132"/>
      <c r="BV36" s="132"/>
      <c r="BW36" s="132"/>
      <c r="BX36" s="245"/>
      <c r="BY36" s="122"/>
      <c r="BZ36" s="116"/>
      <c r="CA36" s="132"/>
      <c r="CB36" s="132"/>
      <c r="CC36" s="132"/>
      <c r="CD36" s="132"/>
      <c r="CE36" s="132"/>
      <c r="CF36" s="132"/>
      <c r="CG36" s="245"/>
      <c r="CH36" s="122"/>
      <c r="CI36" s="116"/>
      <c r="CJ36" s="132"/>
      <c r="CK36" s="132"/>
      <c r="CL36" s="132"/>
      <c r="CM36" s="132"/>
      <c r="CN36" s="132"/>
      <c r="CO36" s="132"/>
      <c r="CP36" s="245"/>
      <c r="CQ36" s="206"/>
      <c r="CR36" s="206"/>
      <c r="CS36" s="249"/>
      <c r="CT36" s="249"/>
      <c r="CU36" s="249"/>
      <c r="CV36" s="249"/>
      <c r="CW36" s="249"/>
      <c r="CX36" s="249"/>
      <c r="CY36" s="249"/>
      <c r="CZ36" s="169"/>
      <c r="DA36" s="170"/>
      <c r="DB36" s="170"/>
      <c r="DC36" s="170"/>
      <c r="DD36" s="170"/>
      <c r="DE36" s="171"/>
      <c r="DF36" s="178"/>
      <c r="DG36" s="113"/>
      <c r="DH36" s="179"/>
      <c r="DI36" s="178"/>
      <c r="DJ36" s="113"/>
      <c r="DK36" s="184"/>
      <c r="DM36" s="140"/>
      <c r="DN36" s="116"/>
      <c r="DO36" s="116"/>
      <c r="DP36" s="116"/>
      <c r="DQ36" s="116"/>
      <c r="DR36" s="116"/>
      <c r="DS36" s="116"/>
      <c r="DT36" s="116"/>
      <c r="DU36" s="257"/>
      <c r="DV36" s="140"/>
      <c r="DW36" s="116"/>
      <c r="DX36" s="132"/>
      <c r="DY36" s="132"/>
      <c r="DZ36" s="132"/>
      <c r="EA36" s="132"/>
      <c r="EB36" s="132"/>
      <c r="EC36" s="132"/>
      <c r="ED36" s="245"/>
      <c r="EE36" s="122"/>
      <c r="EF36" s="116"/>
      <c r="EG36" s="132"/>
      <c r="EH36" s="132"/>
      <c r="EI36" s="132"/>
      <c r="EJ36" s="132"/>
      <c r="EK36" s="132"/>
      <c r="EL36" s="132"/>
      <c r="EM36" s="245"/>
      <c r="EN36" s="122"/>
      <c r="EO36" s="116"/>
      <c r="EP36" s="132"/>
      <c r="EQ36" s="132"/>
      <c r="ER36" s="132"/>
      <c r="ES36" s="132"/>
      <c r="ET36" s="132"/>
      <c r="EU36" s="132"/>
      <c r="EV36" s="245"/>
      <c r="EW36" s="206"/>
      <c r="EX36" s="206"/>
      <c r="EY36" s="249"/>
      <c r="EZ36" s="249"/>
      <c r="FA36" s="249"/>
      <c r="FB36" s="249"/>
      <c r="FC36" s="249"/>
      <c r="FD36" s="249"/>
      <c r="FE36" s="249"/>
      <c r="FF36" s="169"/>
      <c r="FG36" s="170"/>
      <c r="FH36" s="170"/>
      <c r="FI36" s="170"/>
      <c r="FJ36" s="170"/>
      <c r="FK36" s="171"/>
      <c r="FL36" s="178"/>
      <c r="FM36" s="113"/>
      <c r="FN36" s="179"/>
      <c r="FO36" s="178"/>
      <c r="FP36" s="113"/>
      <c r="FQ36" s="184"/>
    </row>
    <row r="37" spans="1:181" ht="6" customHeight="1" x14ac:dyDescent="0.2">
      <c r="A37" s="140"/>
      <c r="B37" s="116"/>
      <c r="C37" s="116"/>
      <c r="D37" s="116"/>
      <c r="E37" s="116"/>
      <c r="F37" s="116"/>
      <c r="G37" s="116"/>
      <c r="H37" s="116"/>
      <c r="I37" s="257"/>
      <c r="J37" s="140"/>
      <c r="K37" s="116"/>
      <c r="L37" s="132"/>
      <c r="M37" s="132"/>
      <c r="N37" s="132"/>
      <c r="O37" s="132"/>
      <c r="P37" s="132"/>
      <c r="Q37" s="132"/>
      <c r="R37" s="245"/>
      <c r="S37" s="122"/>
      <c r="T37" s="116"/>
      <c r="U37" s="132"/>
      <c r="V37" s="132"/>
      <c r="W37" s="132"/>
      <c r="X37" s="132"/>
      <c r="Y37" s="132"/>
      <c r="Z37" s="132"/>
      <c r="AA37" s="245"/>
      <c r="AB37" s="122"/>
      <c r="AC37" s="116"/>
      <c r="AD37" s="132"/>
      <c r="AE37" s="132"/>
      <c r="AF37" s="132"/>
      <c r="AG37" s="132"/>
      <c r="AH37" s="132"/>
      <c r="AI37" s="132"/>
      <c r="AJ37" s="245"/>
      <c r="AK37" s="116"/>
      <c r="AL37" s="116"/>
      <c r="AM37" s="132"/>
      <c r="AN37" s="132"/>
      <c r="AO37" s="132"/>
      <c r="AP37" s="132"/>
      <c r="AQ37" s="132"/>
      <c r="AR37" s="132"/>
      <c r="AS37" s="132"/>
      <c r="AT37" s="169"/>
      <c r="AU37" s="170"/>
      <c r="AV37" s="170"/>
      <c r="AW37" s="170"/>
      <c r="AX37" s="170"/>
      <c r="AY37" s="171"/>
      <c r="AZ37" s="178"/>
      <c r="BA37" s="113"/>
      <c r="BB37" s="179"/>
      <c r="BC37" s="178"/>
      <c r="BD37" s="113"/>
      <c r="BE37" s="184"/>
      <c r="BG37" s="140"/>
      <c r="BH37" s="116"/>
      <c r="BI37" s="116"/>
      <c r="BJ37" s="116"/>
      <c r="BK37" s="116"/>
      <c r="BL37" s="116"/>
      <c r="BM37" s="116"/>
      <c r="BN37" s="116"/>
      <c r="BO37" s="257"/>
      <c r="BP37" s="140"/>
      <c r="BQ37" s="116"/>
      <c r="BR37" s="132"/>
      <c r="BS37" s="132"/>
      <c r="BT37" s="132"/>
      <c r="BU37" s="132"/>
      <c r="BV37" s="132"/>
      <c r="BW37" s="132"/>
      <c r="BX37" s="245"/>
      <c r="BY37" s="122"/>
      <c r="BZ37" s="116"/>
      <c r="CA37" s="132"/>
      <c r="CB37" s="132"/>
      <c r="CC37" s="132"/>
      <c r="CD37" s="132"/>
      <c r="CE37" s="132"/>
      <c r="CF37" s="132"/>
      <c r="CG37" s="245"/>
      <c r="CH37" s="122"/>
      <c r="CI37" s="116"/>
      <c r="CJ37" s="132"/>
      <c r="CK37" s="132"/>
      <c r="CL37" s="132"/>
      <c r="CM37" s="132"/>
      <c r="CN37" s="132"/>
      <c r="CO37" s="132"/>
      <c r="CP37" s="245"/>
      <c r="CQ37" s="206"/>
      <c r="CR37" s="206"/>
      <c r="CS37" s="249"/>
      <c r="CT37" s="249"/>
      <c r="CU37" s="249"/>
      <c r="CV37" s="249"/>
      <c r="CW37" s="249"/>
      <c r="CX37" s="249"/>
      <c r="CY37" s="249"/>
      <c r="CZ37" s="169"/>
      <c r="DA37" s="170"/>
      <c r="DB37" s="170"/>
      <c r="DC37" s="170"/>
      <c r="DD37" s="170"/>
      <c r="DE37" s="171"/>
      <c r="DF37" s="178"/>
      <c r="DG37" s="113"/>
      <c r="DH37" s="179"/>
      <c r="DI37" s="178"/>
      <c r="DJ37" s="113"/>
      <c r="DK37" s="184"/>
      <c r="DM37" s="140"/>
      <c r="DN37" s="116"/>
      <c r="DO37" s="116"/>
      <c r="DP37" s="116"/>
      <c r="DQ37" s="116"/>
      <c r="DR37" s="116"/>
      <c r="DS37" s="116"/>
      <c r="DT37" s="116"/>
      <c r="DU37" s="257"/>
      <c r="DV37" s="140"/>
      <c r="DW37" s="116"/>
      <c r="DX37" s="132"/>
      <c r="DY37" s="132"/>
      <c r="DZ37" s="132"/>
      <c r="EA37" s="132"/>
      <c r="EB37" s="132"/>
      <c r="EC37" s="132"/>
      <c r="ED37" s="245"/>
      <c r="EE37" s="122"/>
      <c r="EF37" s="116"/>
      <c r="EG37" s="132"/>
      <c r="EH37" s="132"/>
      <c r="EI37" s="132"/>
      <c r="EJ37" s="132"/>
      <c r="EK37" s="132"/>
      <c r="EL37" s="132"/>
      <c r="EM37" s="245"/>
      <c r="EN37" s="122"/>
      <c r="EO37" s="116"/>
      <c r="EP37" s="132"/>
      <c r="EQ37" s="132"/>
      <c r="ER37" s="132"/>
      <c r="ES37" s="132"/>
      <c r="ET37" s="132"/>
      <c r="EU37" s="132"/>
      <c r="EV37" s="245"/>
      <c r="EW37" s="206"/>
      <c r="EX37" s="206"/>
      <c r="EY37" s="249"/>
      <c r="EZ37" s="249"/>
      <c r="FA37" s="249"/>
      <c r="FB37" s="249"/>
      <c r="FC37" s="249"/>
      <c r="FD37" s="249"/>
      <c r="FE37" s="249"/>
      <c r="FF37" s="169"/>
      <c r="FG37" s="170"/>
      <c r="FH37" s="170"/>
      <c r="FI37" s="170"/>
      <c r="FJ37" s="170"/>
      <c r="FK37" s="171"/>
      <c r="FL37" s="178"/>
      <c r="FM37" s="113"/>
      <c r="FN37" s="179"/>
      <c r="FO37" s="178"/>
      <c r="FP37" s="113"/>
      <c r="FQ37" s="184"/>
    </row>
    <row r="38" spans="1:181" ht="6" customHeight="1" thickBot="1" x14ac:dyDescent="0.25">
      <c r="A38" s="140"/>
      <c r="B38" s="116"/>
      <c r="C38" s="116"/>
      <c r="D38" s="116"/>
      <c r="E38" s="116"/>
      <c r="F38" s="116"/>
      <c r="G38" s="116"/>
      <c r="H38" s="116"/>
      <c r="I38" s="257"/>
      <c r="J38" s="140"/>
      <c r="K38" s="116"/>
      <c r="L38" s="187"/>
      <c r="M38" s="187"/>
      <c r="N38" s="187"/>
      <c r="O38" s="187"/>
      <c r="P38" s="187"/>
      <c r="Q38" s="187"/>
      <c r="R38" s="246"/>
      <c r="S38" s="122"/>
      <c r="T38" s="116"/>
      <c r="U38" s="187"/>
      <c r="V38" s="187"/>
      <c r="W38" s="187"/>
      <c r="X38" s="187"/>
      <c r="Y38" s="187"/>
      <c r="Z38" s="187"/>
      <c r="AA38" s="246"/>
      <c r="AB38" s="122"/>
      <c r="AC38" s="116"/>
      <c r="AD38" s="187"/>
      <c r="AE38" s="187"/>
      <c r="AF38" s="187"/>
      <c r="AG38" s="187"/>
      <c r="AH38" s="187"/>
      <c r="AI38" s="187"/>
      <c r="AJ38" s="246"/>
      <c r="AK38" s="116"/>
      <c r="AL38" s="116"/>
      <c r="AM38" s="187"/>
      <c r="AN38" s="187"/>
      <c r="AO38" s="187"/>
      <c r="AP38" s="187"/>
      <c r="AQ38" s="187"/>
      <c r="AR38" s="187"/>
      <c r="AS38" s="187"/>
      <c r="AT38" s="172"/>
      <c r="AU38" s="173"/>
      <c r="AV38" s="173"/>
      <c r="AW38" s="173"/>
      <c r="AX38" s="173"/>
      <c r="AY38" s="174"/>
      <c r="AZ38" s="180"/>
      <c r="BA38" s="181"/>
      <c r="BB38" s="182"/>
      <c r="BC38" s="180"/>
      <c r="BD38" s="181"/>
      <c r="BE38" s="185"/>
      <c r="BG38" s="140"/>
      <c r="BH38" s="116"/>
      <c r="BI38" s="116"/>
      <c r="BJ38" s="116"/>
      <c r="BK38" s="116"/>
      <c r="BL38" s="116"/>
      <c r="BM38" s="116"/>
      <c r="BN38" s="116"/>
      <c r="BO38" s="257"/>
      <c r="BP38" s="140"/>
      <c r="BQ38" s="116"/>
      <c r="BR38" s="187"/>
      <c r="BS38" s="187"/>
      <c r="BT38" s="187"/>
      <c r="BU38" s="187"/>
      <c r="BV38" s="187"/>
      <c r="BW38" s="187"/>
      <c r="BX38" s="246"/>
      <c r="BY38" s="122"/>
      <c r="BZ38" s="116"/>
      <c r="CA38" s="187"/>
      <c r="CB38" s="187"/>
      <c r="CC38" s="187"/>
      <c r="CD38" s="187"/>
      <c r="CE38" s="187"/>
      <c r="CF38" s="187"/>
      <c r="CG38" s="246"/>
      <c r="CH38" s="122"/>
      <c r="CI38" s="116"/>
      <c r="CJ38" s="187"/>
      <c r="CK38" s="187"/>
      <c r="CL38" s="187"/>
      <c r="CM38" s="187"/>
      <c r="CN38" s="187"/>
      <c r="CO38" s="187"/>
      <c r="CP38" s="246"/>
      <c r="CQ38" s="206"/>
      <c r="CR38" s="206"/>
      <c r="CS38" s="250"/>
      <c r="CT38" s="250"/>
      <c r="CU38" s="250"/>
      <c r="CV38" s="250"/>
      <c r="CW38" s="250"/>
      <c r="CX38" s="250"/>
      <c r="CY38" s="250"/>
      <c r="CZ38" s="172"/>
      <c r="DA38" s="173"/>
      <c r="DB38" s="173"/>
      <c r="DC38" s="173"/>
      <c r="DD38" s="173"/>
      <c r="DE38" s="174"/>
      <c r="DF38" s="180"/>
      <c r="DG38" s="181"/>
      <c r="DH38" s="182"/>
      <c r="DI38" s="180"/>
      <c r="DJ38" s="181"/>
      <c r="DK38" s="185"/>
      <c r="DM38" s="140"/>
      <c r="DN38" s="116"/>
      <c r="DO38" s="116"/>
      <c r="DP38" s="116"/>
      <c r="DQ38" s="116"/>
      <c r="DR38" s="116"/>
      <c r="DS38" s="116"/>
      <c r="DT38" s="116"/>
      <c r="DU38" s="257"/>
      <c r="DV38" s="140"/>
      <c r="DW38" s="116"/>
      <c r="DX38" s="187"/>
      <c r="DY38" s="187"/>
      <c r="DZ38" s="187"/>
      <c r="EA38" s="187"/>
      <c r="EB38" s="187"/>
      <c r="EC38" s="187"/>
      <c r="ED38" s="246"/>
      <c r="EE38" s="122"/>
      <c r="EF38" s="116"/>
      <c r="EG38" s="187"/>
      <c r="EH38" s="187"/>
      <c r="EI38" s="187"/>
      <c r="EJ38" s="187"/>
      <c r="EK38" s="187"/>
      <c r="EL38" s="187"/>
      <c r="EM38" s="246"/>
      <c r="EN38" s="122"/>
      <c r="EO38" s="116"/>
      <c r="EP38" s="187"/>
      <c r="EQ38" s="187"/>
      <c r="ER38" s="187"/>
      <c r="ES38" s="187"/>
      <c r="ET38" s="187"/>
      <c r="EU38" s="187"/>
      <c r="EV38" s="246"/>
      <c r="EW38" s="206"/>
      <c r="EX38" s="206"/>
      <c r="EY38" s="250"/>
      <c r="EZ38" s="250"/>
      <c r="FA38" s="250"/>
      <c r="FB38" s="250"/>
      <c r="FC38" s="250"/>
      <c r="FD38" s="250"/>
      <c r="FE38" s="250"/>
      <c r="FF38" s="172"/>
      <c r="FG38" s="173"/>
      <c r="FH38" s="173"/>
      <c r="FI38" s="173"/>
      <c r="FJ38" s="173"/>
      <c r="FK38" s="174"/>
      <c r="FL38" s="180"/>
      <c r="FM38" s="181"/>
      <c r="FN38" s="182"/>
      <c r="FO38" s="180"/>
      <c r="FP38" s="181"/>
      <c r="FQ38" s="185"/>
    </row>
    <row r="39" spans="1:181" ht="6" customHeight="1" thickTop="1" x14ac:dyDescent="0.2">
      <c r="A39" s="139">
        <v>1</v>
      </c>
      <c r="B39" s="133"/>
      <c r="C39" s="254" t="s">
        <v>110</v>
      </c>
      <c r="D39" s="254"/>
      <c r="E39" s="254"/>
      <c r="F39" s="254"/>
      <c r="G39" s="254"/>
      <c r="H39" s="254"/>
      <c r="I39" s="255"/>
      <c r="J39" s="317"/>
      <c r="K39" s="318"/>
      <c r="L39" s="318"/>
      <c r="M39" s="318"/>
      <c r="N39" s="318"/>
      <c r="O39" s="318"/>
      <c r="P39" s="318"/>
      <c r="Q39" s="318"/>
      <c r="R39" s="319"/>
      <c r="S39" s="141">
        <v>3</v>
      </c>
      <c r="T39" s="142"/>
      <c r="U39" s="142"/>
      <c r="V39" s="133" t="s">
        <v>91</v>
      </c>
      <c r="W39" s="133"/>
      <c r="X39" s="133"/>
      <c r="Y39" s="296">
        <v>0</v>
      </c>
      <c r="Z39" s="296"/>
      <c r="AA39" s="297"/>
      <c r="AB39" s="141">
        <v>3</v>
      </c>
      <c r="AC39" s="142"/>
      <c r="AD39" s="142"/>
      <c r="AE39" s="133" t="s">
        <v>13</v>
      </c>
      <c r="AF39" s="133"/>
      <c r="AG39" s="133"/>
      <c r="AH39" s="296">
        <v>0</v>
      </c>
      <c r="AI39" s="296"/>
      <c r="AJ39" s="297"/>
      <c r="AK39" s="142">
        <v>1</v>
      </c>
      <c r="AL39" s="142"/>
      <c r="AM39" s="142"/>
      <c r="AN39" s="133" t="s">
        <v>91</v>
      </c>
      <c r="AO39" s="133"/>
      <c r="AP39" s="133"/>
      <c r="AQ39" s="296">
        <v>3</v>
      </c>
      <c r="AR39" s="296"/>
      <c r="AS39" s="305"/>
      <c r="AT39" s="133">
        <f>IF(AND(S39="",AB39="",AK39="",J39=""),"",IF(S39=3,1,0)+IF(AB39=3,1,0)+IF(AK39=3,1,0)+IF(J39=3,1,0))</f>
        <v>2</v>
      </c>
      <c r="AU39" s="133"/>
      <c r="AV39" s="133" t="s">
        <v>91</v>
      </c>
      <c r="AW39" s="133"/>
      <c r="AX39" s="133">
        <f>IF(AND(Y39="",AH39="",AQ39="",P39=""),"",IF(Y39=3,1,0)+IF(AH39=3,1,0)+IF(AQ39=3,1,0)+IF(P39=3,1,0))</f>
        <v>1</v>
      </c>
      <c r="AY39" s="133"/>
      <c r="AZ39" s="134">
        <f>IF(AT39="","",AT39*2+AX39)</f>
        <v>5</v>
      </c>
      <c r="BA39" s="133"/>
      <c r="BB39" s="135"/>
      <c r="BC39" s="133">
        <f>IF(AZ39="","",RANK(AZ39,AZ39:BB54))</f>
        <v>2</v>
      </c>
      <c r="BD39" s="133"/>
      <c r="BE39" s="138"/>
      <c r="BG39" s="139">
        <v>1</v>
      </c>
      <c r="BH39" s="133"/>
      <c r="BI39" s="254" t="s">
        <v>106</v>
      </c>
      <c r="BJ39" s="254"/>
      <c r="BK39" s="254"/>
      <c r="BL39" s="254"/>
      <c r="BM39" s="254"/>
      <c r="BN39" s="254"/>
      <c r="BO39" s="255"/>
      <c r="BP39" s="317"/>
      <c r="BQ39" s="318"/>
      <c r="BR39" s="318"/>
      <c r="BS39" s="318"/>
      <c r="BT39" s="318"/>
      <c r="BU39" s="318"/>
      <c r="BV39" s="318"/>
      <c r="BW39" s="318"/>
      <c r="BX39" s="319"/>
      <c r="BY39" s="141">
        <v>3</v>
      </c>
      <c r="BZ39" s="142"/>
      <c r="CA39" s="142"/>
      <c r="CB39" s="133" t="s">
        <v>91</v>
      </c>
      <c r="CC39" s="133"/>
      <c r="CD39" s="133"/>
      <c r="CE39" s="296">
        <v>2</v>
      </c>
      <c r="CF39" s="296"/>
      <c r="CG39" s="297"/>
      <c r="CH39" s="141">
        <v>3</v>
      </c>
      <c r="CI39" s="142"/>
      <c r="CJ39" s="142"/>
      <c r="CK39" s="133" t="s">
        <v>91</v>
      </c>
      <c r="CL39" s="133"/>
      <c r="CM39" s="133"/>
      <c r="CN39" s="296">
        <v>0</v>
      </c>
      <c r="CO39" s="296"/>
      <c r="CP39" s="297"/>
      <c r="CQ39" s="240">
        <v>3</v>
      </c>
      <c r="CR39" s="240"/>
      <c r="CS39" s="240"/>
      <c r="CT39" s="237" t="s">
        <v>91</v>
      </c>
      <c r="CU39" s="237"/>
      <c r="CV39" s="237"/>
      <c r="CW39" s="238">
        <v>0</v>
      </c>
      <c r="CX39" s="238"/>
      <c r="CY39" s="239"/>
      <c r="CZ39" s="133">
        <f>IF(AND(BY39="",CH39="",CQ39="",BP39=""),"",IF(BY39=3,1,0)+IF(CH39=3,1,0)+IF(CQ39=3,1,0)+IF(BP39=3,1,0))</f>
        <v>3</v>
      </c>
      <c r="DA39" s="133"/>
      <c r="DB39" s="133" t="s">
        <v>91</v>
      </c>
      <c r="DC39" s="133"/>
      <c r="DD39" s="133">
        <f>IF(AND(CE39="",CN39="",CW39="",BV39=""),"",IF(CE39=3,1,0)+IF(CN39=3,1,0)+IF(CW39=3,1,0)+IF(BV39=3,1,0))</f>
        <v>0</v>
      </c>
      <c r="DE39" s="133"/>
      <c r="DF39" s="134">
        <f>IF(CZ39="","",CZ39*2+DD39)</f>
        <v>6</v>
      </c>
      <c r="DG39" s="133"/>
      <c r="DH39" s="135"/>
      <c r="DI39" s="133">
        <f>IF(DF39="","",RANK(DF39,DF39:DH54))</f>
        <v>1</v>
      </c>
      <c r="DJ39" s="133"/>
      <c r="DK39" s="138"/>
      <c r="DM39" s="139">
        <v>1</v>
      </c>
      <c r="DN39" s="133"/>
      <c r="DO39" s="254" t="s">
        <v>100</v>
      </c>
      <c r="DP39" s="254"/>
      <c r="DQ39" s="254"/>
      <c r="DR39" s="254"/>
      <c r="DS39" s="254"/>
      <c r="DT39" s="254"/>
      <c r="DU39" s="255"/>
      <c r="DV39" s="317"/>
      <c r="DW39" s="318"/>
      <c r="DX39" s="318"/>
      <c r="DY39" s="318"/>
      <c r="DZ39" s="318"/>
      <c r="EA39" s="318"/>
      <c r="EB39" s="318"/>
      <c r="EC39" s="318"/>
      <c r="ED39" s="319"/>
      <c r="EE39" s="141">
        <v>0</v>
      </c>
      <c r="EF39" s="142"/>
      <c r="EG39" s="142"/>
      <c r="EH39" s="133" t="s">
        <v>91</v>
      </c>
      <c r="EI39" s="133"/>
      <c r="EJ39" s="133"/>
      <c r="EK39" s="296">
        <v>3</v>
      </c>
      <c r="EL39" s="296"/>
      <c r="EM39" s="297"/>
      <c r="EN39" s="141">
        <v>0</v>
      </c>
      <c r="EO39" s="142"/>
      <c r="EP39" s="142"/>
      <c r="EQ39" s="133" t="s">
        <v>13</v>
      </c>
      <c r="ER39" s="133"/>
      <c r="ES39" s="133"/>
      <c r="ET39" s="296">
        <v>3</v>
      </c>
      <c r="EU39" s="296"/>
      <c r="EV39" s="297"/>
      <c r="EW39" s="240">
        <v>2</v>
      </c>
      <c r="EX39" s="240"/>
      <c r="EY39" s="240"/>
      <c r="EZ39" s="237" t="s">
        <v>91</v>
      </c>
      <c r="FA39" s="237"/>
      <c r="FB39" s="237"/>
      <c r="FC39" s="238">
        <v>3</v>
      </c>
      <c r="FD39" s="238"/>
      <c r="FE39" s="239"/>
      <c r="FF39" s="133">
        <f>IF(AND(EE39="",EN39="",EW39="",DV39=""),"",IF(EE39=3,1,0)+IF(EN39=3,1,0)+IF(EW39=3,1,0)+IF(DV39=3,1,0))</f>
        <v>0</v>
      </c>
      <c r="FG39" s="133"/>
      <c r="FH39" s="133" t="s">
        <v>101</v>
      </c>
      <c r="FI39" s="133"/>
      <c r="FJ39" s="133">
        <f>IF(AND(EK39="",ET39="",FC39="",EB39=""),"",IF(EK39=3,1,0)+IF(ET39=3,1,0)+IF(FC39=3,1,0)+IF(EB39=3,1,0))</f>
        <v>3</v>
      </c>
      <c r="FK39" s="133"/>
      <c r="FL39" s="134">
        <f>IF(FF39="","",FF39*2+FJ39)</f>
        <v>3</v>
      </c>
      <c r="FM39" s="133"/>
      <c r="FN39" s="135"/>
      <c r="FO39" s="133">
        <f>IF(FL39="","",RANK(FL39,FL39:FN54))</f>
        <v>4</v>
      </c>
      <c r="FP39" s="133"/>
      <c r="FQ39" s="138"/>
    </row>
    <row r="40" spans="1:181" ht="6" customHeight="1" x14ac:dyDescent="0.2">
      <c r="A40" s="140"/>
      <c r="B40" s="116"/>
      <c r="C40" s="156"/>
      <c r="D40" s="156"/>
      <c r="E40" s="156"/>
      <c r="F40" s="156"/>
      <c r="G40" s="156"/>
      <c r="H40" s="156"/>
      <c r="I40" s="157"/>
      <c r="J40" s="320"/>
      <c r="K40" s="149"/>
      <c r="L40" s="149"/>
      <c r="M40" s="149"/>
      <c r="N40" s="149"/>
      <c r="O40" s="149"/>
      <c r="P40" s="149"/>
      <c r="Q40" s="149"/>
      <c r="R40" s="321"/>
      <c r="S40" s="143"/>
      <c r="T40" s="144"/>
      <c r="U40" s="144"/>
      <c r="V40" s="116"/>
      <c r="W40" s="116"/>
      <c r="X40" s="116"/>
      <c r="Y40" s="264"/>
      <c r="Z40" s="264"/>
      <c r="AA40" s="298"/>
      <c r="AB40" s="143"/>
      <c r="AC40" s="144"/>
      <c r="AD40" s="144"/>
      <c r="AE40" s="116"/>
      <c r="AF40" s="116"/>
      <c r="AG40" s="116"/>
      <c r="AH40" s="264"/>
      <c r="AI40" s="264"/>
      <c r="AJ40" s="298"/>
      <c r="AK40" s="144"/>
      <c r="AL40" s="144"/>
      <c r="AM40" s="144"/>
      <c r="AN40" s="116"/>
      <c r="AO40" s="116"/>
      <c r="AP40" s="116"/>
      <c r="AQ40" s="264"/>
      <c r="AR40" s="264"/>
      <c r="AS40" s="265"/>
      <c r="AT40" s="116"/>
      <c r="AU40" s="116"/>
      <c r="AV40" s="116"/>
      <c r="AW40" s="116"/>
      <c r="AX40" s="116"/>
      <c r="AY40" s="116"/>
      <c r="AZ40" s="122"/>
      <c r="BA40" s="116"/>
      <c r="BB40" s="123"/>
      <c r="BC40" s="116"/>
      <c r="BD40" s="116"/>
      <c r="BE40" s="117"/>
      <c r="BG40" s="140"/>
      <c r="BH40" s="116"/>
      <c r="BI40" s="156"/>
      <c r="BJ40" s="156"/>
      <c r="BK40" s="156"/>
      <c r="BL40" s="156"/>
      <c r="BM40" s="156"/>
      <c r="BN40" s="156"/>
      <c r="BO40" s="157"/>
      <c r="BP40" s="320"/>
      <c r="BQ40" s="149"/>
      <c r="BR40" s="149"/>
      <c r="BS40" s="149"/>
      <c r="BT40" s="149"/>
      <c r="BU40" s="149"/>
      <c r="BV40" s="149"/>
      <c r="BW40" s="149"/>
      <c r="BX40" s="321"/>
      <c r="BY40" s="143"/>
      <c r="BZ40" s="144"/>
      <c r="CA40" s="144"/>
      <c r="CB40" s="116"/>
      <c r="CC40" s="116"/>
      <c r="CD40" s="116"/>
      <c r="CE40" s="264"/>
      <c r="CF40" s="264"/>
      <c r="CG40" s="298"/>
      <c r="CH40" s="143"/>
      <c r="CI40" s="144"/>
      <c r="CJ40" s="144"/>
      <c r="CK40" s="116"/>
      <c r="CL40" s="116"/>
      <c r="CM40" s="116"/>
      <c r="CN40" s="264"/>
      <c r="CO40" s="264"/>
      <c r="CP40" s="298"/>
      <c r="CQ40" s="241"/>
      <c r="CR40" s="241"/>
      <c r="CS40" s="241"/>
      <c r="CT40" s="206"/>
      <c r="CU40" s="206"/>
      <c r="CV40" s="206"/>
      <c r="CW40" s="197"/>
      <c r="CX40" s="197"/>
      <c r="CY40" s="198"/>
      <c r="CZ40" s="116"/>
      <c r="DA40" s="116"/>
      <c r="DB40" s="116"/>
      <c r="DC40" s="116"/>
      <c r="DD40" s="116"/>
      <c r="DE40" s="116"/>
      <c r="DF40" s="122"/>
      <c r="DG40" s="116"/>
      <c r="DH40" s="123"/>
      <c r="DI40" s="116"/>
      <c r="DJ40" s="116"/>
      <c r="DK40" s="117"/>
      <c r="DM40" s="140"/>
      <c r="DN40" s="116"/>
      <c r="DO40" s="156"/>
      <c r="DP40" s="156"/>
      <c r="DQ40" s="156"/>
      <c r="DR40" s="156"/>
      <c r="DS40" s="156"/>
      <c r="DT40" s="156"/>
      <c r="DU40" s="157"/>
      <c r="DV40" s="320"/>
      <c r="DW40" s="149"/>
      <c r="DX40" s="149"/>
      <c r="DY40" s="149"/>
      <c r="DZ40" s="149"/>
      <c r="EA40" s="149"/>
      <c r="EB40" s="149"/>
      <c r="EC40" s="149"/>
      <c r="ED40" s="321"/>
      <c r="EE40" s="143"/>
      <c r="EF40" s="144"/>
      <c r="EG40" s="144"/>
      <c r="EH40" s="116"/>
      <c r="EI40" s="116"/>
      <c r="EJ40" s="116"/>
      <c r="EK40" s="264"/>
      <c r="EL40" s="264"/>
      <c r="EM40" s="298"/>
      <c r="EN40" s="143"/>
      <c r="EO40" s="144"/>
      <c r="EP40" s="144"/>
      <c r="EQ40" s="116"/>
      <c r="ER40" s="116"/>
      <c r="ES40" s="116"/>
      <c r="ET40" s="264"/>
      <c r="EU40" s="264"/>
      <c r="EV40" s="298"/>
      <c r="EW40" s="241"/>
      <c r="EX40" s="241"/>
      <c r="EY40" s="241"/>
      <c r="EZ40" s="206"/>
      <c r="FA40" s="206"/>
      <c r="FB40" s="206"/>
      <c r="FC40" s="197"/>
      <c r="FD40" s="197"/>
      <c r="FE40" s="198"/>
      <c r="FF40" s="116"/>
      <c r="FG40" s="116"/>
      <c r="FH40" s="116"/>
      <c r="FI40" s="116"/>
      <c r="FJ40" s="116"/>
      <c r="FK40" s="116"/>
      <c r="FL40" s="122"/>
      <c r="FM40" s="116"/>
      <c r="FN40" s="123"/>
      <c r="FO40" s="116"/>
      <c r="FP40" s="116"/>
      <c r="FQ40" s="117"/>
    </row>
    <row r="41" spans="1:181" ht="6" customHeight="1" x14ac:dyDescent="0.2">
      <c r="A41" s="140"/>
      <c r="B41" s="116"/>
      <c r="C41" s="156"/>
      <c r="D41" s="156"/>
      <c r="E41" s="156"/>
      <c r="F41" s="156"/>
      <c r="G41" s="156"/>
      <c r="H41" s="156"/>
      <c r="I41" s="157"/>
      <c r="J41" s="320"/>
      <c r="K41" s="149"/>
      <c r="L41" s="149"/>
      <c r="M41" s="149"/>
      <c r="N41" s="149"/>
      <c r="O41" s="149"/>
      <c r="P41" s="149"/>
      <c r="Q41" s="149"/>
      <c r="R41" s="321"/>
      <c r="S41" s="143"/>
      <c r="T41" s="144"/>
      <c r="U41" s="144"/>
      <c r="V41" s="116"/>
      <c r="W41" s="116"/>
      <c r="X41" s="116"/>
      <c r="Y41" s="264"/>
      <c r="Z41" s="264"/>
      <c r="AA41" s="298"/>
      <c r="AB41" s="143"/>
      <c r="AC41" s="144"/>
      <c r="AD41" s="144"/>
      <c r="AE41" s="116"/>
      <c r="AF41" s="116"/>
      <c r="AG41" s="116"/>
      <c r="AH41" s="264"/>
      <c r="AI41" s="264"/>
      <c r="AJ41" s="298"/>
      <c r="AK41" s="144"/>
      <c r="AL41" s="144"/>
      <c r="AM41" s="144"/>
      <c r="AN41" s="116"/>
      <c r="AO41" s="116"/>
      <c r="AP41" s="116"/>
      <c r="AQ41" s="264"/>
      <c r="AR41" s="264"/>
      <c r="AS41" s="265"/>
      <c r="AT41" s="116"/>
      <c r="AU41" s="116"/>
      <c r="AV41" s="116"/>
      <c r="AW41" s="116"/>
      <c r="AX41" s="116"/>
      <c r="AY41" s="116"/>
      <c r="AZ41" s="122"/>
      <c r="BA41" s="116"/>
      <c r="BB41" s="123"/>
      <c r="BC41" s="116"/>
      <c r="BD41" s="116"/>
      <c r="BE41" s="117"/>
      <c r="BG41" s="140"/>
      <c r="BH41" s="116"/>
      <c r="BI41" s="156"/>
      <c r="BJ41" s="156"/>
      <c r="BK41" s="156"/>
      <c r="BL41" s="156"/>
      <c r="BM41" s="156"/>
      <c r="BN41" s="156"/>
      <c r="BO41" s="157"/>
      <c r="BP41" s="320"/>
      <c r="BQ41" s="149"/>
      <c r="BR41" s="149"/>
      <c r="BS41" s="149"/>
      <c r="BT41" s="149"/>
      <c r="BU41" s="149"/>
      <c r="BV41" s="149"/>
      <c r="BW41" s="149"/>
      <c r="BX41" s="321"/>
      <c r="BY41" s="143"/>
      <c r="BZ41" s="144"/>
      <c r="CA41" s="144"/>
      <c r="CB41" s="116"/>
      <c r="CC41" s="116"/>
      <c r="CD41" s="116"/>
      <c r="CE41" s="264"/>
      <c r="CF41" s="264"/>
      <c r="CG41" s="298"/>
      <c r="CH41" s="143"/>
      <c r="CI41" s="144"/>
      <c r="CJ41" s="144"/>
      <c r="CK41" s="116"/>
      <c r="CL41" s="116"/>
      <c r="CM41" s="116"/>
      <c r="CN41" s="264"/>
      <c r="CO41" s="264"/>
      <c r="CP41" s="298"/>
      <c r="CQ41" s="241"/>
      <c r="CR41" s="241"/>
      <c r="CS41" s="241"/>
      <c r="CT41" s="206"/>
      <c r="CU41" s="206"/>
      <c r="CV41" s="206"/>
      <c r="CW41" s="197"/>
      <c r="CX41" s="197"/>
      <c r="CY41" s="198"/>
      <c r="CZ41" s="116"/>
      <c r="DA41" s="116"/>
      <c r="DB41" s="116"/>
      <c r="DC41" s="116"/>
      <c r="DD41" s="116"/>
      <c r="DE41" s="116"/>
      <c r="DF41" s="122"/>
      <c r="DG41" s="116"/>
      <c r="DH41" s="123"/>
      <c r="DI41" s="116"/>
      <c r="DJ41" s="116"/>
      <c r="DK41" s="117"/>
      <c r="DM41" s="140"/>
      <c r="DN41" s="116"/>
      <c r="DO41" s="156"/>
      <c r="DP41" s="156"/>
      <c r="DQ41" s="156"/>
      <c r="DR41" s="156"/>
      <c r="DS41" s="156"/>
      <c r="DT41" s="156"/>
      <c r="DU41" s="157"/>
      <c r="DV41" s="320"/>
      <c r="DW41" s="149"/>
      <c r="DX41" s="149"/>
      <c r="DY41" s="149"/>
      <c r="DZ41" s="149"/>
      <c r="EA41" s="149"/>
      <c r="EB41" s="149"/>
      <c r="EC41" s="149"/>
      <c r="ED41" s="321"/>
      <c r="EE41" s="143"/>
      <c r="EF41" s="144"/>
      <c r="EG41" s="144"/>
      <c r="EH41" s="116"/>
      <c r="EI41" s="116"/>
      <c r="EJ41" s="116"/>
      <c r="EK41" s="264"/>
      <c r="EL41" s="264"/>
      <c r="EM41" s="298"/>
      <c r="EN41" s="143"/>
      <c r="EO41" s="144"/>
      <c r="EP41" s="144"/>
      <c r="EQ41" s="116"/>
      <c r="ER41" s="116"/>
      <c r="ES41" s="116"/>
      <c r="ET41" s="264"/>
      <c r="EU41" s="264"/>
      <c r="EV41" s="298"/>
      <c r="EW41" s="241"/>
      <c r="EX41" s="241"/>
      <c r="EY41" s="241"/>
      <c r="EZ41" s="206"/>
      <c r="FA41" s="206"/>
      <c r="FB41" s="206"/>
      <c r="FC41" s="197"/>
      <c r="FD41" s="197"/>
      <c r="FE41" s="198"/>
      <c r="FF41" s="116"/>
      <c r="FG41" s="116"/>
      <c r="FH41" s="116"/>
      <c r="FI41" s="116"/>
      <c r="FJ41" s="116"/>
      <c r="FK41" s="116"/>
      <c r="FL41" s="122"/>
      <c r="FM41" s="116"/>
      <c r="FN41" s="123"/>
      <c r="FO41" s="116"/>
      <c r="FP41" s="116"/>
      <c r="FQ41" s="117"/>
    </row>
    <row r="42" spans="1:181" ht="6" customHeight="1" x14ac:dyDescent="0.2">
      <c r="A42" s="140"/>
      <c r="B42" s="116"/>
      <c r="C42" s="156"/>
      <c r="D42" s="156"/>
      <c r="E42" s="156"/>
      <c r="F42" s="156"/>
      <c r="G42" s="156"/>
      <c r="H42" s="156"/>
      <c r="I42" s="157"/>
      <c r="J42" s="320"/>
      <c r="K42" s="149"/>
      <c r="L42" s="149"/>
      <c r="M42" s="149"/>
      <c r="N42" s="149"/>
      <c r="O42" s="149"/>
      <c r="P42" s="149"/>
      <c r="Q42" s="149"/>
      <c r="R42" s="321"/>
      <c r="S42" s="143"/>
      <c r="T42" s="144"/>
      <c r="U42" s="144"/>
      <c r="V42" s="116"/>
      <c r="W42" s="116"/>
      <c r="X42" s="116"/>
      <c r="Y42" s="264"/>
      <c r="Z42" s="264"/>
      <c r="AA42" s="298"/>
      <c r="AB42" s="143"/>
      <c r="AC42" s="144"/>
      <c r="AD42" s="144"/>
      <c r="AE42" s="116"/>
      <c r="AF42" s="116"/>
      <c r="AG42" s="116"/>
      <c r="AH42" s="264"/>
      <c r="AI42" s="264"/>
      <c r="AJ42" s="298"/>
      <c r="AK42" s="144"/>
      <c r="AL42" s="144"/>
      <c r="AM42" s="144"/>
      <c r="AN42" s="116"/>
      <c r="AO42" s="116"/>
      <c r="AP42" s="116"/>
      <c r="AQ42" s="264"/>
      <c r="AR42" s="264"/>
      <c r="AS42" s="265"/>
      <c r="AT42" s="118"/>
      <c r="AU42" s="118"/>
      <c r="AV42" s="118"/>
      <c r="AW42" s="118"/>
      <c r="AX42" s="118"/>
      <c r="AY42" s="118"/>
      <c r="AZ42" s="136"/>
      <c r="BA42" s="118"/>
      <c r="BB42" s="137"/>
      <c r="BC42" s="118"/>
      <c r="BD42" s="118"/>
      <c r="BE42" s="119"/>
      <c r="BG42" s="140"/>
      <c r="BH42" s="116"/>
      <c r="BI42" s="156"/>
      <c r="BJ42" s="156"/>
      <c r="BK42" s="156"/>
      <c r="BL42" s="156"/>
      <c r="BM42" s="156"/>
      <c r="BN42" s="156"/>
      <c r="BO42" s="157"/>
      <c r="BP42" s="320"/>
      <c r="BQ42" s="149"/>
      <c r="BR42" s="149"/>
      <c r="BS42" s="149"/>
      <c r="BT42" s="149"/>
      <c r="BU42" s="149"/>
      <c r="BV42" s="149"/>
      <c r="BW42" s="149"/>
      <c r="BX42" s="321"/>
      <c r="BY42" s="143"/>
      <c r="BZ42" s="144"/>
      <c r="CA42" s="144"/>
      <c r="CB42" s="116"/>
      <c r="CC42" s="116"/>
      <c r="CD42" s="116"/>
      <c r="CE42" s="264"/>
      <c r="CF42" s="264"/>
      <c r="CG42" s="298"/>
      <c r="CH42" s="143"/>
      <c r="CI42" s="144"/>
      <c r="CJ42" s="144"/>
      <c r="CK42" s="116"/>
      <c r="CL42" s="116"/>
      <c r="CM42" s="116"/>
      <c r="CN42" s="264"/>
      <c r="CO42" s="264"/>
      <c r="CP42" s="298"/>
      <c r="CQ42" s="241"/>
      <c r="CR42" s="241"/>
      <c r="CS42" s="241"/>
      <c r="CT42" s="206"/>
      <c r="CU42" s="206"/>
      <c r="CV42" s="206"/>
      <c r="CW42" s="197"/>
      <c r="CX42" s="197"/>
      <c r="CY42" s="198"/>
      <c r="CZ42" s="118"/>
      <c r="DA42" s="118"/>
      <c r="DB42" s="118"/>
      <c r="DC42" s="118"/>
      <c r="DD42" s="118"/>
      <c r="DE42" s="118"/>
      <c r="DF42" s="136"/>
      <c r="DG42" s="118"/>
      <c r="DH42" s="137"/>
      <c r="DI42" s="118"/>
      <c r="DJ42" s="118"/>
      <c r="DK42" s="119"/>
      <c r="DM42" s="140"/>
      <c r="DN42" s="116"/>
      <c r="DO42" s="156"/>
      <c r="DP42" s="156"/>
      <c r="DQ42" s="156"/>
      <c r="DR42" s="156"/>
      <c r="DS42" s="156"/>
      <c r="DT42" s="156"/>
      <c r="DU42" s="157"/>
      <c r="DV42" s="320"/>
      <c r="DW42" s="149"/>
      <c r="DX42" s="149"/>
      <c r="DY42" s="149"/>
      <c r="DZ42" s="149"/>
      <c r="EA42" s="149"/>
      <c r="EB42" s="149"/>
      <c r="EC42" s="149"/>
      <c r="ED42" s="321"/>
      <c r="EE42" s="143"/>
      <c r="EF42" s="144"/>
      <c r="EG42" s="144"/>
      <c r="EH42" s="116"/>
      <c r="EI42" s="116"/>
      <c r="EJ42" s="116"/>
      <c r="EK42" s="264"/>
      <c r="EL42" s="264"/>
      <c r="EM42" s="298"/>
      <c r="EN42" s="143"/>
      <c r="EO42" s="144"/>
      <c r="EP42" s="144"/>
      <c r="EQ42" s="116"/>
      <c r="ER42" s="116"/>
      <c r="ES42" s="116"/>
      <c r="ET42" s="264"/>
      <c r="EU42" s="264"/>
      <c r="EV42" s="298"/>
      <c r="EW42" s="241"/>
      <c r="EX42" s="241"/>
      <c r="EY42" s="241"/>
      <c r="EZ42" s="206"/>
      <c r="FA42" s="206"/>
      <c r="FB42" s="206"/>
      <c r="FC42" s="197"/>
      <c r="FD42" s="197"/>
      <c r="FE42" s="198"/>
      <c r="FF42" s="118"/>
      <c r="FG42" s="118"/>
      <c r="FH42" s="118"/>
      <c r="FI42" s="118"/>
      <c r="FJ42" s="118"/>
      <c r="FK42" s="118"/>
      <c r="FL42" s="136"/>
      <c r="FM42" s="118"/>
      <c r="FN42" s="137"/>
      <c r="FO42" s="118"/>
      <c r="FP42" s="118"/>
      <c r="FQ42" s="119"/>
    </row>
    <row r="43" spans="1:181" ht="6" customHeight="1" x14ac:dyDescent="0.2">
      <c r="A43" s="154">
        <v>2</v>
      </c>
      <c r="B43" s="114"/>
      <c r="C43" s="156" t="s">
        <v>111</v>
      </c>
      <c r="D43" s="156"/>
      <c r="E43" s="156"/>
      <c r="F43" s="156"/>
      <c r="G43" s="156"/>
      <c r="H43" s="156"/>
      <c r="I43" s="157"/>
      <c r="J43" s="128">
        <f>IF(Y39="","",Y39)</f>
        <v>0</v>
      </c>
      <c r="K43" s="129"/>
      <c r="L43" s="129"/>
      <c r="M43" s="158" t="s">
        <v>13</v>
      </c>
      <c r="N43" s="159"/>
      <c r="O43" s="159"/>
      <c r="P43" s="160">
        <f>IF(S39="","",S39)</f>
        <v>3</v>
      </c>
      <c r="Q43" s="160"/>
      <c r="R43" s="160"/>
      <c r="S43" s="232"/>
      <c r="T43" s="233"/>
      <c r="U43" s="233"/>
      <c r="V43" s="233"/>
      <c r="W43" s="233"/>
      <c r="X43" s="233"/>
      <c r="Y43" s="233"/>
      <c r="Z43" s="233"/>
      <c r="AA43" s="234"/>
      <c r="AB43" s="300">
        <v>1</v>
      </c>
      <c r="AC43" s="300"/>
      <c r="AD43" s="300"/>
      <c r="AE43" s="114" t="s">
        <v>13</v>
      </c>
      <c r="AF43" s="114"/>
      <c r="AG43" s="114"/>
      <c r="AH43" s="160">
        <v>3</v>
      </c>
      <c r="AI43" s="160"/>
      <c r="AJ43" s="258"/>
      <c r="AK43" s="300">
        <v>0</v>
      </c>
      <c r="AL43" s="300"/>
      <c r="AM43" s="300"/>
      <c r="AN43" s="114" t="s">
        <v>13</v>
      </c>
      <c r="AO43" s="114"/>
      <c r="AP43" s="114"/>
      <c r="AQ43" s="262">
        <v>3</v>
      </c>
      <c r="AR43" s="262"/>
      <c r="AS43" s="263"/>
      <c r="AT43" s="114">
        <f>IF(AND(S43="",AB43="",AK43="",J43=""),"",IF(S43=3,1,0)+IF(AB43=3,1,0)+IF(AK43=3,1,0)+IF(J43=3,1,0))</f>
        <v>0</v>
      </c>
      <c r="AU43" s="114"/>
      <c r="AV43" s="114" t="s">
        <v>13</v>
      </c>
      <c r="AW43" s="114"/>
      <c r="AX43" s="114">
        <f>IF(AND(Y43="",AH43="",AQ43="",P43=""),"",IF(Y43=3,1,0)+IF(AH43=3,1,0)+IF(AQ43=3,1,0)+IF(P43=3,1,0))</f>
        <v>3</v>
      </c>
      <c r="AY43" s="114"/>
      <c r="AZ43" s="120">
        <f>IF(AT43="","",AT43*2+AX43)</f>
        <v>3</v>
      </c>
      <c r="BA43" s="114"/>
      <c r="BB43" s="121"/>
      <c r="BC43" s="114">
        <f>IF(AZ43="","",RANK(AZ43,AZ39:BB54))</f>
        <v>4</v>
      </c>
      <c r="BD43" s="114"/>
      <c r="BE43" s="115"/>
      <c r="BG43" s="154">
        <v>2</v>
      </c>
      <c r="BH43" s="114"/>
      <c r="BI43" s="156" t="s">
        <v>107</v>
      </c>
      <c r="BJ43" s="156"/>
      <c r="BK43" s="156"/>
      <c r="BL43" s="156"/>
      <c r="BM43" s="156"/>
      <c r="BN43" s="156"/>
      <c r="BO43" s="157"/>
      <c r="BP43" s="128">
        <f>IF(CE39="","",CE39)</f>
        <v>2</v>
      </c>
      <c r="BQ43" s="129"/>
      <c r="BR43" s="129"/>
      <c r="BS43" s="158" t="s">
        <v>13</v>
      </c>
      <c r="BT43" s="159"/>
      <c r="BU43" s="159"/>
      <c r="BV43" s="160">
        <f>IF(BY39="","",BY39)</f>
        <v>3</v>
      </c>
      <c r="BW43" s="160"/>
      <c r="BX43" s="160"/>
      <c r="BY43" s="232"/>
      <c r="BZ43" s="233"/>
      <c r="CA43" s="233"/>
      <c r="CB43" s="233"/>
      <c r="CC43" s="233"/>
      <c r="CD43" s="233"/>
      <c r="CE43" s="233"/>
      <c r="CF43" s="233"/>
      <c r="CG43" s="234"/>
      <c r="CH43" s="300">
        <v>3</v>
      </c>
      <c r="CI43" s="300"/>
      <c r="CJ43" s="300"/>
      <c r="CK43" s="114" t="s">
        <v>13</v>
      </c>
      <c r="CL43" s="114"/>
      <c r="CM43" s="114"/>
      <c r="CN43" s="160">
        <v>0</v>
      </c>
      <c r="CO43" s="160"/>
      <c r="CP43" s="258"/>
      <c r="CQ43" s="357">
        <v>3</v>
      </c>
      <c r="CR43" s="357"/>
      <c r="CS43" s="357"/>
      <c r="CT43" s="205" t="s">
        <v>13</v>
      </c>
      <c r="CU43" s="205"/>
      <c r="CV43" s="205"/>
      <c r="CW43" s="195">
        <v>0</v>
      </c>
      <c r="CX43" s="195"/>
      <c r="CY43" s="196"/>
      <c r="CZ43" s="114">
        <f>IF(AND(BY43="",CH43="",CQ43="",BP43=""),"",IF(BY43=3,1,0)+IF(CH43=3,1,0)+IF(CQ43=3,1,0)+IF(BP43=3,1,0))</f>
        <v>2</v>
      </c>
      <c r="DA43" s="114"/>
      <c r="DB43" s="114" t="s">
        <v>13</v>
      </c>
      <c r="DC43" s="114"/>
      <c r="DD43" s="114">
        <f>IF(AND(CE43="",CN43="",CW43="",BV43=""),"",IF(CE43=3,1,0)+IF(CN43=3,1,0)+IF(CW43=3,1,0)+IF(BV43=3,1,0))</f>
        <v>1</v>
      </c>
      <c r="DE43" s="114"/>
      <c r="DF43" s="120">
        <f>IF(CZ43="","",CZ43*2+DD43)</f>
        <v>5</v>
      </c>
      <c r="DG43" s="114"/>
      <c r="DH43" s="121"/>
      <c r="DI43" s="114">
        <f>IF(DF43="","",RANK(DF43,DF39:DH54))</f>
        <v>2</v>
      </c>
      <c r="DJ43" s="114"/>
      <c r="DK43" s="115"/>
      <c r="DM43" s="154">
        <v>2</v>
      </c>
      <c r="DN43" s="114"/>
      <c r="DO43" s="156" t="s">
        <v>102</v>
      </c>
      <c r="DP43" s="156"/>
      <c r="DQ43" s="156"/>
      <c r="DR43" s="156"/>
      <c r="DS43" s="156"/>
      <c r="DT43" s="156"/>
      <c r="DU43" s="157"/>
      <c r="DV43" s="128">
        <f>IF(EK39="","",EK39)</f>
        <v>3</v>
      </c>
      <c r="DW43" s="129"/>
      <c r="DX43" s="129"/>
      <c r="DY43" s="158" t="s">
        <v>91</v>
      </c>
      <c r="DZ43" s="159"/>
      <c r="EA43" s="159"/>
      <c r="EB43" s="160">
        <f>IF(EE39="","",EE39)</f>
        <v>0</v>
      </c>
      <c r="EC43" s="160"/>
      <c r="ED43" s="160"/>
      <c r="EE43" s="232"/>
      <c r="EF43" s="233"/>
      <c r="EG43" s="233"/>
      <c r="EH43" s="233"/>
      <c r="EI43" s="233"/>
      <c r="EJ43" s="233"/>
      <c r="EK43" s="233"/>
      <c r="EL43" s="233"/>
      <c r="EM43" s="234"/>
      <c r="EN43" s="300">
        <v>3</v>
      </c>
      <c r="EO43" s="300"/>
      <c r="EP43" s="300"/>
      <c r="EQ43" s="114" t="s">
        <v>103</v>
      </c>
      <c r="ER43" s="114"/>
      <c r="ES43" s="114"/>
      <c r="ET43" s="160">
        <v>2</v>
      </c>
      <c r="EU43" s="160"/>
      <c r="EV43" s="258"/>
      <c r="EW43" s="357">
        <v>3</v>
      </c>
      <c r="EX43" s="357"/>
      <c r="EY43" s="357"/>
      <c r="EZ43" s="205" t="s">
        <v>91</v>
      </c>
      <c r="FA43" s="205"/>
      <c r="FB43" s="205"/>
      <c r="FC43" s="195">
        <v>0</v>
      </c>
      <c r="FD43" s="195"/>
      <c r="FE43" s="196"/>
      <c r="FF43" s="114">
        <f>IF(AND(EE43="",EN43="",EW43="",DV43=""),"",IF(EE43=3,1,0)+IF(EN43=3,1,0)+IF(EW43=3,1,0)+IF(DV43=3,1,0))</f>
        <v>3</v>
      </c>
      <c r="FG43" s="114"/>
      <c r="FH43" s="114" t="s">
        <v>103</v>
      </c>
      <c r="FI43" s="114"/>
      <c r="FJ43" s="114">
        <f>IF(AND(EK43="",ET43="",FC43="",EB43=""),"",IF(EK43=3,1,0)+IF(ET43=3,1,0)+IF(FC43=3,1,0)+IF(EB43=3,1,0))</f>
        <v>0</v>
      </c>
      <c r="FK43" s="114"/>
      <c r="FL43" s="120">
        <f>IF(FF43="","",FF43*2+FJ43)</f>
        <v>6</v>
      </c>
      <c r="FM43" s="114"/>
      <c r="FN43" s="121"/>
      <c r="FO43" s="114">
        <f>IF(FL43="","",RANK(FL43,FL39:FN54))</f>
        <v>1</v>
      </c>
      <c r="FP43" s="114"/>
      <c r="FQ43" s="115"/>
    </row>
    <row r="44" spans="1:181" ht="6" customHeight="1" x14ac:dyDescent="0.2">
      <c r="A44" s="140"/>
      <c r="B44" s="116"/>
      <c r="C44" s="156"/>
      <c r="D44" s="156"/>
      <c r="E44" s="156"/>
      <c r="F44" s="156"/>
      <c r="G44" s="156"/>
      <c r="H44" s="156"/>
      <c r="I44" s="157"/>
      <c r="J44" s="128"/>
      <c r="K44" s="129"/>
      <c r="L44" s="129"/>
      <c r="M44" s="159"/>
      <c r="N44" s="159"/>
      <c r="O44" s="159"/>
      <c r="P44" s="160"/>
      <c r="Q44" s="160"/>
      <c r="R44" s="160"/>
      <c r="S44" s="232"/>
      <c r="T44" s="233"/>
      <c r="U44" s="233"/>
      <c r="V44" s="233"/>
      <c r="W44" s="233"/>
      <c r="X44" s="233"/>
      <c r="Y44" s="233"/>
      <c r="Z44" s="233"/>
      <c r="AA44" s="234"/>
      <c r="AB44" s="144"/>
      <c r="AC44" s="144"/>
      <c r="AD44" s="144"/>
      <c r="AE44" s="116"/>
      <c r="AF44" s="116"/>
      <c r="AG44" s="116"/>
      <c r="AH44" s="160"/>
      <c r="AI44" s="160"/>
      <c r="AJ44" s="258"/>
      <c r="AK44" s="144"/>
      <c r="AL44" s="144"/>
      <c r="AM44" s="144"/>
      <c r="AN44" s="116"/>
      <c r="AO44" s="116"/>
      <c r="AP44" s="116"/>
      <c r="AQ44" s="264"/>
      <c r="AR44" s="264"/>
      <c r="AS44" s="265"/>
      <c r="AT44" s="116"/>
      <c r="AU44" s="116"/>
      <c r="AV44" s="116"/>
      <c r="AW44" s="116"/>
      <c r="AX44" s="116"/>
      <c r="AY44" s="116"/>
      <c r="AZ44" s="122"/>
      <c r="BA44" s="116"/>
      <c r="BB44" s="123"/>
      <c r="BC44" s="116"/>
      <c r="BD44" s="116"/>
      <c r="BE44" s="117"/>
      <c r="BG44" s="140"/>
      <c r="BH44" s="116"/>
      <c r="BI44" s="156"/>
      <c r="BJ44" s="156"/>
      <c r="BK44" s="156"/>
      <c r="BL44" s="156"/>
      <c r="BM44" s="156"/>
      <c r="BN44" s="156"/>
      <c r="BO44" s="157"/>
      <c r="BP44" s="128"/>
      <c r="BQ44" s="129"/>
      <c r="BR44" s="129"/>
      <c r="BS44" s="159"/>
      <c r="BT44" s="159"/>
      <c r="BU44" s="159"/>
      <c r="BV44" s="160"/>
      <c r="BW44" s="160"/>
      <c r="BX44" s="160"/>
      <c r="BY44" s="232"/>
      <c r="BZ44" s="233"/>
      <c r="CA44" s="233"/>
      <c r="CB44" s="233"/>
      <c r="CC44" s="233"/>
      <c r="CD44" s="233"/>
      <c r="CE44" s="233"/>
      <c r="CF44" s="233"/>
      <c r="CG44" s="234"/>
      <c r="CH44" s="144"/>
      <c r="CI44" s="144"/>
      <c r="CJ44" s="144"/>
      <c r="CK44" s="116"/>
      <c r="CL44" s="116"/>
      <c r="CM44" s="116"/>
      <c r="CN44" s="160"/>
      <c r="CO44" s="160"/>
      <c r="CP44" s="258"/>
      <c r="CQ44" s="241"/>
      <c r="CR44" s="241"/>
      <c r="CS44" s="241"/>
      <c r="CT44" s="206"/>
      <c r="CU44" s="206"/>
      <c r="CV44" s="206"/>
      <c r="CW44" s="197"/>
      <c r="CX44" s="197"/>
      <c r="CY44" s="198"/>
      <c r="CZ44" s="116"/>
      <c r="DA44" s="116"/>
      <c r="DB44" s="116"/>
      <c r="DC44" s="116"/>
      <c r="DD44" s="116"/>
      <c r="DE44" s="116"/>
      <c r="DF44" s="122"/>
      <c r="DG44" s="116"/>
      <c r="DH44" s="123"/>
      <c r="DI44" s="116"/>
      <c r="DJ44" s="116"/>
      <c r="DK44" s="117"/>
      <c r="DM44" s="140"/>
      <c r="DN44" s="116"/>
      <c r="DO44" s="156"/>
      <c r="DP44" s="156"/>
      <c r="DQ44" s="156"/>
      <c r="DR44" s="156"/>
      <c r="DS44" s="156"/>
      <c r="DT44" s="156"/>
      <c r="DU44" s="157"/>
      <c r="DV44" s="128"/>
      <c r="DW44" s="129"/>
      <c r="DX44" s="129"/>
      <c r="DY44" s="159"/>
      <c r="DZ44" s="159"/>
      <c r="EA44" s="159"/>
      <c r="EB44" s="160"/>
      <c r="EC44" s="160"/>
      <c r="ED44" s="160"/>
      <c r="EE44" s="232"/>
      <c r="EF44" s="233"/>
      <c r="EG44" s="233"/>
      <c r="EH44" s="233"/>
      <c r="EI44" s="233"/>
      <c r="EJ44" s="233"/>
      <c r="EK44" s="233"/>
      <c r="EL44" s="233"/>
      <c r="EM44" s="234"/>
      <c r="EN44" s="144"/>
      <c r="EO44" s="144"/>
      <c r="EP44" s="144"/>
      <c r="EQ44" s="116"/>
      <c r="ER44" s="116"/>
      <c r="ES44" s="116"/>
      <c r="ET44" s="160"/>
      <c r="EU44" s="160"/>
      <c r="EV44" s="258"/>
      <c r="EW44" s="241"/>
      <c r="EX44" s="241"/>
      <c r="EY44" s="241"/>
      <c r="EZ44" s="206"/>
      <c r="FA44" s="206"/>
      <c r="FB44" s="206"/>
      <c r="FC44" s="197"/>
      <c r="FD44" s="197"/>
      <c r="FE44" s="198"/>
      <c r="FF44" s="116"/>
      <c r="FG44" s="116"/>
      <c r="FH44" s="116"/>
      <c r="FI44" s="116"/>
      <c r="FJ44" s="116"/>
      <c r="FK44" s="116"/>
      <c r="FL44" s="122"/>
      <c r="FM44" s="116"/>
      <c r="FN44" s="123"/>
      <c r="FO44" s="116"/>
      <c r="FP44" s="116"/>
      <c r="FQ44" s="117"/>
    </row>
    <row r="45" spans="1:181" ht="6" customHeight="1" x14ac:dyDescent="0.2">
      <c r="A45" s="140"/>
      <c r="B45" s="116"/>
      <c r="C45" s="156"/>
      <c r="D45" s="156"/>
      <c r="E45" s="156"/>
      <c r="F45" s="156"/>
      <c r="G45" s="156"/>
      <c r="H45" s="156"/>
      <c r="I45" s="157"/>
      <c r="J45" s="128"/>
      <c r="K45" s="129"/>
      <c r="L45" s="129"/>
      <c r="M45" s="159"/>
      <c r="N45" s="159"/>
      <c r="O45" s="159"/>
      <c r="P45" s="160"/>
      <c r="Q45" s="160"/>
      <c r="R45" s="160"/>
      <c r="S45" s="232"/>
      <c r="T45" s="233"/>
      <c r="U45" s="233"/>
      <c r="V45" s="233"/>
      <c r="W45" s="233"/>
      <c r="X45" s="233"/>
      <c r="Y45" s="233"/>
      <c r="Z45" s="233"/>
      <c r="AA45" s="234"/>
      <c r="AB45" s="144"/>
      <c r="AC45" s="144"/>
      <c r="AD45" s="144"/>
      <c r="AE45" s="116"/>
      <c r="AF45" s="116"/>
      <c r="AG45" s="116"/>
      <c r="AH45" s="160"/>
      <c r="AI45" s="160"/>
      <c r="AJ45" s="258"/>
      <c r="AK45" s="144"/>
      <c r="AL45" s="144"/>
      <c r="AM45" s="144"/>
      <c r="AN45" s="116"/>
      <c r="AO45" s="116"/>
      <c r="AP45" s="116"/>
      <c r="AQ45" s="264"/>
      <c r="AR45" s="264"/>
      <c r="AS45" s="265"/>
      <c r="AT45" s="116"/>
      <c r="AU45" s="116"/>
      <c r="AV45" s="116"/>
      <c r="AW45" s="116"/>
      <c r="AX45" s="116"/>
      <c r="AY45" s="116"/>
      <c r="AZ45" s="122"/>
      <c r="BA45" s="116"/>
      <c r="BB45" s="123"/>
      <c r="BC45" s="116"/>
      <c r="BD45" s="116"/>
      <c r="BE45" s="117"/>
      <c r="BG45" s="140"/>
      <c r="BH45" s="116"/>
      <c r="BI45" s="156"/>
      <c r="BJ45" s="156"/>
      <c r="BK45" s="156"/>
      <c r="BL45" s="156"/>
      <c r="BM45" s="156"/>
      <c r="BN45" s="156"/>
      <c r="BO45" s="157"/>
      <c r="BP45" s="128"/>
      <c r="BQ45" s="129"/>
      <c r="BR45" s="129"/>
      <c r="BS45" s="159"/>
      <c r="BT45" s="159"/>
      <c r="BU45" s="159"/>
      <c r="BV45" s="160"/>
      <c r="BW45" s="160"/>
      <c r="BX45" s="160"/>
      <c r="BY45" s="232"/>
      <c r="BZ45" s="233"/>
      <c r="CA45" s="233"/>
      <c r="CB45" s="233"/>
      <c r="CC45" s="233"/>
      <c r="CD45" s="233"/>
      <c r="CE45" s="233"/>
      <c r="CF45" s="233"/>
      <c r="CG45" s="234"/>
      <c r="CH45" s="144"/>
      <c r="CI45" s="144"/>
      <c r="CJ45" s="144"/>
      <c r="CK45" s="116"/>
      <c r="CL45" s="116"/>
      <c r="CM45" s="116"/>
      <c r="CN45" s="160"/>
      <c r="CO45" s="160"/>
      <c r="CP45" s="258"/>
      <c r="CQ45" s="241"/>
      <c r="CR45" s="241"/>
      <c r="CS45" s="241"/>
      <c r="CT45" s="206"/>
      <c r="CU45" s="206"/>
      <c r="CV45" s="206"/>
      <c r="CW45" s="197"/>
      <c r="CX45" s="197"/>
      <c r="CY45" s="198"/>
      <c r="CZ45" s="116"/>
      <c r="DA45" s="116"/>
      <c r="DB45" s="116"/>
      <c r="DC45" s="116"/>
      <c r="DD45" s="116"/>
      <c r="DE45" s="116"/>
      <c r="DF45" s="122"/>
      <c r="DG45" s="116"/>
      <c r="DH45" s="123"/>
      <c r="DI45" s="116"/>
      <c r="DJ45" s="116"/>
      <c r="DK45" s="117"/>
      <c r="DM45" s="140"/>
      <c r="DN45" s="116"/>
      <c r="DO45" s="156"/>
      <c r="DP45" s="156"/>
      <c r="DQ45" s="156"/>
      <c r="DR45" s="156"/>
      <c r="DS45" s="156"/>
      <c r="DT45" s="156"/>
      <c r="DU45" s="157"/>
      <c r="DV45" s="128"/>
      <c r="DW45" s="129"/>
      <c r="DX45" s="129"/>
      <c r="DY45" s="159"/>
      <c r="DZ45" s="159"/>
      <c r="EA45" s="159"/>
      <c r="EB45" s="160"/>
      <c r="EC45" s="160"/>
      <c r="ED45" s="160"/>
      <c r="EE45" s="232"/>
      <c r="EF45" s="233"/>
      <c r="EG45" s="233"/>
      <c r="EH45" s="233"/>
      <c r="EI45" s="233"/>
      <c r="EJ45" s="233"/>
      <c r="EK45" s="233"/>
      <c r="EL45" s="233"/>
      <c r="EM45" s="234"/>
      <c r="EN45" s="144"/>
      <c r="EO45" s="144"/>
      <c r="EP45" s="144"/>
      <c r="EQ45" s="116"/>
      <c r="ER45" s="116"/>
      <c r="ES45" s="116"/>
      <c r="ET45" s="160"/>
      <c r="EU45" s="160"/>
      <c r="EV45" s="258"/>
      <c r="EW45" s="241"/>
      <c r="EX45" s="241"/>
      <c r="EY45" s="241"/>
      <c r="EZ45" s="206"/>
      <c r="FA45" s="206"/>
      <c r="FB45" s="206"/>
      <c r="FC45" s="197"/>
      <c r="FD45" s="197"/>
      <c r="FE45" s="198"/>
      <c r="FF45" s="116"/>
      <c r="FG45" s="116"/>
      <c r="FH45" s="116"/>
      <c r="FI45" s="116"/>
      <c r="FJ45" s="116"/>
      <c r="FK45" s="116"/>
      <c r="FL45" s="122"/>
      <c r="FM45" s="116"/>
      <c r="FN45" s="123"/>
      <c r="FO45" s="116"/>
      <c r="FP45" s="116"/>
      <c r="FQ45" s="117"/>
    </row>
    <row r="46" spans="1:181" ht="6" customHeight="1" x14ac:dyDescent="0.2">
      <c r="A46" s="155"/>
      <c r="B46" s="118"/>
      <c r="C46" s="156"/>
      <c r="D46" s="156"/>
      <c r="E46" s="156"/>
      <c r="F46" s="156"/>
      <c r="G46" s="156"/>
      <c r="H46" s="156"/>
      <c r="I46" s="157"/>
      <c r="J46" s="128"/>
      <c r="K46" s="129"/>
      <c r="L46" s="129"/>
      <c r="M46" s="159"/>
      <c r="N46" s="159"/>
      <c r="O46" s="159"/>
      <c r="P46" s="160"/>
      <c r="Q46" s="160"/>
      <c r="R46" s="160"/>
      <c r="S46" s="232"/>
      <c r="T46" s="233"/>
      <c r="U46" s="233"/>
      <c r="V46" s="233"/>
      <c r="W46" s="233"/>
      <c r="X46" s="233"/>
      <c r="Y46" s="233"/>
      <c r="Z46" s="233"/>
      <c r="AA46" s="234"/>
      <c r="AB46" s="302"/>
      <c r="AC46" s="302"/>
      <c r="AD46" s="302"/>
      <c r="AE46" s="118"/>
      <c r="AF46" s="118"/>
      <c r="AG46" s="118"/>
      <c r="AH46" s="160"/>
      <c r="AI46" s="160"/>
      <c r="AJ46" s="258"/>
      <c r="AK46" s="302"/>
      <c r="AL46" s="302"/>
      <c r="AM46" s="302"/>
      <c r="AN46" s="118"/>
      <c r="AO46" s="118"/>
      <c r="AP46" s="118"/>
      <c r="AQ46" s="266"/>
      <c r="AR46" s="266"/>
      <c r="AS46" s="267"/>
      <c r="AT46" s="118"/>
      <c r="AU46" s="118"/>
      <c r="AV46" s="118"/>
      <c r="AW46" s="118"/>
      <c r="AX46" s="118"/>
      <c r="AY46" s="118"/>
      <c r="AZ46" s="136"/>
      <c r="BA46" s="118"/>
      <c r="BB46" s="137"/>
      <c r="BC46" s="118"/>
      <c r="BD46" s="118"/>
      <c r="BE46" s="119"/>
      <c r="BG46" s="155"/>
      <c r="BH46" s="118"/>
      <c r="BI46" s="156"/>
      <c r="BJ46" s="156"/>
      <c r="BK46" s="156"/>
      <c r="BL46" s="156"/>
      <c r="BM46" s="156"/>
      <c r="BN46" s="156"/>
      <c r="BO46" s="157"/>
      <c r="BP46" s="128"/>
      <c r="BQ46" s="129"/>
      <c r="BR46" s="129"/>
      <c r="BS46" s="159"/>
      <c r="BT46" s="159"/>
      <c r="BU46" s="159"/>
      <c r="BV46" s="160"/>
      <c r="BW46" s="160"/>
      <c r="BX46" s="160"/>
      <c r="BY46" s="232"/>
      <c r="BZ46" s="233"/>
      <c r="CA46" s="233"/>
      <c r="CB46" s="233"/>
      <c r="CC46" s="233"/>
      <c r="CD46" s="233"/>
      <c r="CE46" s="233"/>
      <c r="CF46" s="233"/>
      <c r="CG46" s="234"/>
      <c r="CH46" s="302"/>
      <c r="CI46" s="302"/>
      <c r="CJ46" s="302"/>
      <c r="CK46" s="118"/>
      <c r="CL46" s="118"/>
      <c r="CM46" s="118"/>
      <c r="CN46" s="160"/>
      <c r="CO46" s="160"/>
      <c r="CP46" s="258"/>
      <c r="CQ46" s="358"/>
      <c r="CR46" s="358"/>
      <c r="CS46" s="358"/>
      <c r="CT46" s="207"/>
      <c r="CU46" s="207"/>
      <c r="CV46" s="207"/>
      <c r="CW46" s="199"/>
      <c r="CX46" s="199"/>
      <c r="CY46" s="200"/>
      <c r="CZ46" s="118"/>
      <c r="DA46" s="118"/>
      <c r="DB46" s="118"/>
      <c r="DC46" s="118"/>
      <c r="DD46" s="118"/>
      <c r="DE46" s="118"/>
      <c r="DF46" s="136"/>
      <c r="DG46" s="118"/>
      <c r="DH46" s="137"/>
      <c r="DI46" s="118"/>
      <c r="DJ46" s="118"/>
      <c r="DK46" s="119"/>
      <c r="DM46" s="155"/>
      <c r="DN46" s="118"/>
      <c r="DO46" s="156"/>
      <c r="DP46" s="156"/>
      <c r="DQ46" s="156"/>
      <c r="DR46" s="156"/>
      <c r="DS46" s="156"/>
      <c r="DT46" s="156"/>
      <c r="DU46" s="157"/>
      <c r="DV46" s="128"/>
      <c r="DW46" s="129"/>
      <c r="DX46" s="129"/>
      <c r="DY46" s="159"/>
      <c r="DZ46" s="159"/>
      <c r="EA46" s="159"/>
      <c r="EB46" s="160"/>
      <c r="EC46" s="160"/>
      <c r="ED46" s="160"/>
      <c r="EE46" s="232"/>
      <c r="EF46" s="233"/>
      <c r="EG46" s="233"/>
      <c r="EH46" s="233"/>
      <c r="EI46" s="233"/>
      <c r="EJ46" s="233"/>
      <c r="EK46" s="233"/>
      <c r="EL46" s="233"/>
      <c r="EM46" s="234"/>
      <c r="EN46" s="302"/>
      <c r="EO46" s="302"/>
      <c r="EP46" s="302"/>
      <c r="EQ46" s="118"/>
      <c r="ER46" s="118"/>
      <c r="ES46" s="118"/>
      <c r="ET46" s="160"/>
      <c r="EU46" s="160"/>
      <c r="EV46" s="258"/>
      <c r="EW46" s="358"/>
      <c r="EX46" s="358"/>
      <c r="EY46" s="358"/>
      <c r="EZ46" s="207"/>
      <c r="FA46" s="207"/>
      <c r="FB46" s="207"/>
      <c r="FC46" s="199"/>
      <c r="FD46" s="199"/>
      <c r="FE46" s="200"/>
      <c r="FF46" s="118"/>
      <c r="FG46" s="118"/>
      <c r="FH46" s="118"/>
      <c r="FI46" s="118"/>
      <c r="FJ46" s="118"/>
      <c r="FK46" s="118"/>
      <c r="FL46" s="136"/>
      <c r="FM46" s="118"/>
      <c r="FN46" s="137"/>
      <c r="FO46" s="118"/>
      <c r="FP46" s="118"/>
      <c r="FQ46" s="119"/>
    </row>
    <row r="47" spans="1:181" ht="6" customHeight="1" x14ac:dyDescent="0.2">
      <c r="A47" s="154">
        <v>3</v>
      </c>
      <c r="B47" s="114"/>
      <c r="C47" s="156" t="s">
        <v>112</v>
      </c>
      <c r="D47" s="156"/>
      <c r="E47" s="156"/>
      <c r="F47" s="156"/>
      <c r="G47" s="156"/>
      <c r="H47" s="156"/>
      <c r="I47" s="157"/>
      <c r="J47" s="128">
        <f>IF(AH39="","",AH39)</f>
        <v>0</v>
      </c>
      <c r="K47" s="129"/>
      <c r="L47" s="129"/>
      <c r="M47" s="158" t="s">
        <v>13</v>
      </c>
      <c r="N47" s="159"/>
      <c r="O47" s="159"/>
      <c r="P47" s="160">
        <f>IF(AB39="","",AB39)</f>
        <v>3</v>
      </c>
      <c r="Q47" s="160"/>
      <c r="R47" s="160"/>
      <c r="S47" s="190">
        <f>IF(AH43="","",AH43)</f>
        <v>3</v>
      </c>
      <c r="T47" s="129"/>
      <c r="U47" s="129"/>
      <c r="V47" s="158" t="s">
        <v>13</v>
      </c>
      <c r="W47" s="159"/>
      <c r="X47" s="159"/>
      <c r="Y47" s="160">
        <f>IF(AB43="","",AB43)</f>
        <v>1</v>
      </c>
      <c r="Z47" s="160"/>
      <c r="AA47" s="258"/>
      <c r="AB47" s="351"/>
      <c r="AC47" s="352"/>
      <c r="AD47" s="352"/>
      <c r="AE47" s="352"/>
      <c r="AF47" s="352"/>
      <c r="AG47" s="352"/>
      <c r="AH47" s="352"/>
      <c r="AI47" s="352"/>
      <c r="AJ47" s="352"/>
      <c r="AK47" s="299">
        <v>0</v>
      </c>
      <c r="AL47" s="300"/>
      <c r="AM47" s="300"/>
      <c r="AN47" s="114" t="s">
        <v>13</v>
      </c>
      <c r="AO47" s="114"/>
      <c r="AP47" s="114"/>
      <c r="AQ47" s="262">
        <v>3</v>
      </c>
      <c r="AR47" s="262"/>
      <c r="AS47" s="263"/>
      <c r="AT47" s="114">
        <f>IF(AND(S47="",AB47="",AK47="",J47=""),"",IF(S47=3,1,0)+IF(AB47=3,1,0)+IF(AK47=3,1,0)+IF(J47=3,1,0))</f>
        <v>1</v>
      </c>
      <c r="AU47" s="114"/>
      <c r="AV47" s="114" t="s">
        <v>13</v>
      </c>
      <c r="AW47" s="114"/>
      <c r="AX47" s="114">
        <f>IF(AND(Y47="",AH47="",AQ47="",P47=""),"",IF(Y47=3,1,0)+IF(AH47=3,1,0)+IF(AQ47=3,1,0)+IF(P47=3,1,0))</f>
        <v>2</v>
      </c>
      <c r="AY47" s="114"/>
      <c r="AZ47" s="120">
        <f>IF(AT47="","",AT47*2+AX47)</f>
        <v>4</v>
      </c>
      <c r="BA47" s="114"/>
      <c r="BB47" s="121"/>
      <c r="BC47" s="114">
        <f>IF(AZ47="","",RANK(AZ47,AZ39:BB54))</f>
        <v>3</v>
      </c>
      <c r="BD47" s="114"/>
      <c r="BE47" s="115"/>
      <c r="BG47" s="154">
        <v>3</v>
      </c>
      <c r="BH47" s="114"/>
      <c r="BI47" s="156" t="s">
        <v>108</v>
      </c>
      <c r="BJ47" s="156"/>
      <c r="BK47" s="156"/>
      <c r="BL47" s="156"/>
      <c r="BM47" s="156"/>
      <c r="BN47" s="156"/>
      <c r="BO47" s="157"/>
      <c r="BP47" s="128">
        <f>IF(CN39="","",CN39)</f>
        <v>0</v>
      </c>
      <c r="BQ47" s="129"/>
      <c r="BR47" s="129"/>
      <c r="BS47" s="158" t="s">
        <v>91</v>
      </c>
      <c r="BT47" s="159"/>
      <c r="BU47" s="159"/>
      <c r="BV47" s="160">
        <f>IF(CH39="","",CH39)</f>
        <v>3</v>
      </c>
      <c r="BW47" s="160"/>
      <c r="BX47" s="160"/>
      <c r="BY47" s="190">
        <f>IF(CN43="","",CN43)</f>
        <v>0</v>
      </c>
      <c r="BZ47" s="129"/>
      <c r="CA47" s="129"/>
      <c r="CB47" s="158" t="s">
        <v>91</v>
      </c>
      <c r="CC47" s="159"/>
      <c r="CD47" s="159"/>
      <c r="CE47" s="160">
        <f>IF(CH43="","",CH43)</f>
        <v>3</v>
      </c>
      <c r="CF47" s="160"/>
      <c r="CG47" s="258"/>
      <c r="CH47" s="351"/>
      <c r="CI47" s="352"/>
      <c r="CJ47" s="352"/>
      <c r="CK47" s="352"/>
      <c r="CL47" s="352"/>
      <c r="CM47" s="352"/>
      <c r="CN47" s="352"/>
      <c r="CO47" s="352"/>
      <c r="CP47" s="352"/>
      <c r="CQ47" s="361">
        <v>3</v>
      </c>
      <c r="CR47" s="357"/>
      <c r="CS47" s="357"/>
      <c r="CT47" s="205" t="s">
        <v>13</v>
      </c>
      <c r="CU47" s="205"/>
      <c r="CV47" s="205"/>
      <c r="CW47" s="195">
        <v>1</v>
      </c>
      <c r="CX47" s="195"/>
      <c r="CY47" s="196"/>
      <c r="CZ47" s="114">
        <f>IF(AND(BY47="",CH47="",CQ47="",BP47=""),"",IF(BY47=3,1,0)+IF(CH47=3,1,0)+IF(CQ47=3,1,0)+IF(BP47=3,1,0))</f>
        <v>1</v>
      </c>
      <c r="DA47" s="114"/>
      <c r="DB47" s="114" t="s">
        <v>13</v>
      </c>
      <c r="DC47" s="114"/>
      <c r="DD47" s="114">
        <f>IF(AND(CE47="",CN47="",CW47="",BV47=""),"",IF(CE47=3,1,0)+IF(CN47=3,1,0)+IF(CW47=3,1,0)+IF(BV47=3,1,0))</f>
        <v>2</v>
      </c>
      <c r="DE47" s="114"/>
      <c r="DF47" s="120">
        <f>IF(CZ47="","",CZ47*2+DD47)</f>
        <v>4</v>
      </c>
      <c r="DG47" s="114"/>
      <c r="DH47" s="121"/>
      <c r="DI47" s="114">
        <f>IF(DF47="","",RANK(DF47,DF39:DH54))</f>
        <v>3</v>
      </c>
      <c r="DJ47" s="114"/>
      <c r="DK47" s="115"/>
      <c r="DM47" s="154">
        <v>3</v>
      </c>
      <c r="DN47" s="114"/>
      <c r="DO47" s="156" t="s">
        <v>72</v>
      </c>
      <c r="DP47" s="156"/>
      <c r="DQ47" s="156"/>
      <c r="DR47" s="156"/>
      <c r="DS47" s="156"/>
      <c r="DT47" s="156"/>
      <c r="DU47" s="157"/>
      <c r="DV47" s="128">
        <f>IF(ET39="","",ET39)</f>
        <v>3</v>
      </c>
      <c r="DW47" s="129"/>
      <c r="DX47" s="129"/>
      <c r="DY47" s="158" t="s">
        <v>103</v>
      </c>
      <c r="DZ47" s="159"/>
      <c r="EA47" s="159"/>
      <c r="EB47" s="160">
        <f>IF(EN39="","",EN39)</f>
        <v>0</v>
      </c>
      <c r="EC47" s="160"/>
      <c r="ED47" s="160"/>
      <c r="EE47" s="190">
        <f>IF(ET43="","",ET43)</f>
        <v>2</v>
      </c>
      <c r="EF47" s="129"/>
      <c r="EG47" s="129"/>
      <c r="EH47" s="158" t="s">
        <v>91</v>
      </c>
      <c r="EI47" s="159"/>
      <c r="EJ47" s="159"/>
      <c r="EK47" s="160">
        <f>IF(EN43="","",EN43)</f>
        <v>3</v>
      </c>
      <c r="EL47" s="160"/>
      <c r="EM47" s="258"/>
      <c r="EN47" s="351"/>
      <c r="EO47" s="352"/>
      <c r="EP47" s="352"/>
      <c r="EQ47" s="352"/>
      <c r="ER47" s="352"/>
      <c r="ES47" s="352"/>
      <c r="ET47" s="352"/>
      <c r="EU47" s="352"/>
      <c r="EV47" s="352"/>
      <c r="EW47" s="361">
        <v>3</v>
      </c>
      <c r="EX47" s="357"/>
      <c r="EY47" s="357"/>
      <c r="EZ47" s="205" t="s">
        <v>104</v>
      </c>
      <c r="FA47" s="205"/>
      <c r="FB47" s="205"/>
      <c r="FC47" s="195">
        <v>2</v>
      </c>
      <c r="FD47" s="195"/>
      <c r="FE47" s="196"/>
      <c r="FF47" s="114">
        <f>IF(AND(EE47="",EN47="",EW47="",DV47=""),"",IF(EE47=3,1,0)+IF(EN47=3,1,0)+IF(EW47=3,1,0)+IF(DV47=3,1,0))</f>
        <v>2</v>
      </c>
      <c r="FG47" s="114"/>
      <c r="FH47" s="114" t="s">
        <v>103</v>
      </c>
      <c r="FI47" s="114"/>
      <c r="FJ47" s="114">
        <f>IF(AND(EK47="",ET47="",FC47="",EB47=""),"",IF(EK47=3,1,0)+IF(ET47=3,1,0)+IF(FC47=3,1,0)+IF(EB47=3,1,0))</f>
        <v>1</v>
      </c>
      <c r="FK47" s="114"/>
      <c r="FL47" s="120">
        <f>IF(FF47="","",FF47*2+FJ47)</f>
        <v>5</v>
      </c>
      <c r="FM47" s="114"/>
      <c r="FN47" s="121"/>
      <c r="FO47" s="114">
        <f>IF(FL47="","",RANK(FL47,FL39:FN54))</f>
        <v>2</v>
      </c>
      <c r="FP47" s="114"/>
      <c r="FQ47" s="115"/>
    </row>
    <row r="48" spans="1:181" ht="6" customHeight="1" x14ac:dyDescent="0.2">
      <c r="A48" s="140"/>
      <c r="B48" s="116"/>
      <c r="C48" s="156"/>
      <c r="D48" s="156"/>
      <c r="E48" s="156"/>
      <c r="F48" s="156"/>
      <c r="G48" s="156"/>
      <c r="H48" s="156"/>
      <c r="I48" s="157"/>
      <c r="J48" s="128"/>
      <c r="K48" s="129"/>
      <c r="L48" s="129"/>
      <c r="M48" s="159"/>
      <c r="N48" s="159"/>
      <c r="O48" s="159"/>
      <c r="P48" s="160"/>
      <c r="Q48" s="160"/>
      <c r="R48" s="160"/>
      <c r="S48" s="190"/>
      <c r="T48" s="129"/>
      <c r="U48" s="129"/>
      <c r="V48" s="159"/>
      <c r="W48" s="159"/>
      <c r="X48" s="159"/>
      <c r="Y48" s="160"/>
      <c r="Z48" s="160"/>
      <c r="AA48" s="258"/>
      <c r="AB48" s="351"/>
      <c r="AC48" s="352"/>
      <c r="AD48" s="352"/>
      <c r="AE48" s="352"/>
      <c r="AF48" s="352"/>
      <c r="AG48" s="352"/>
      <c r="AH48" s="352"/>
      <c r="AI48" s="352"/>
      <c r="AJ48" s="352"/>
      <c r="AK48" s="143"/>
      <c r="AL48" s="144"/>
      <c r="AM48" s="144"/>
      <c r="AN48" s="116"/>
      <c r="AO48" s="116"/>
      <c r="AP48" s="116"/>
      <c r="AQ48" s="264"/>
      <c r="AR48" s="264"/>
      <c r="AS48" s="265"/>
      <c r="AT48" s="116"/>
      <c r="AU48" s="116"/>
      <c r="AV48" s="116"/>
      <c r="AW48" s="116"/>
      <c r="AX48" s="116"/>
      <c r="AY48" s="116"/>
      <c r="AZ48" s="122"/>
      <c r="BA48" s="116"/>
      <c r="BB48" s="123"/>
      <c r="BC48" s="116"/>
      <c r="BD48" s="116"/>
      <c r="BE48" s="117"/>
      <c r="BG48" s="140"/>
      <c r="BH48" s="116"/>
      <c r="BI48" s="156"/>
      <c r="BJ48" s="156"/>
      <c r="BK48" s="156"/>
      <c r="BL48" s="156"/>
      <c r="BM48" s="156"/>
      <c r="BN48" s="156"/>
      <c r="BO48" s="157"/>
      <c r="BP48" s="128"/>
      <c r="BQ48" s="129"/>
      <c r="BR48" s="129"/>
      <c r="BS48" s="159"/>
      <c r="BT48" s="159"/>
      <c r="BU48" s="159"/>
      <c r="BV48" s="160"/>
      <c r="BW48" s="160"/>
      <c r="BX48" s="160"/>
      <c r="BY48" s="190"/>
      <c r="BZ48" s="129"/>
      <c r="CA48" s="129"/>
      <c r="CB48" s="159"/>
      <c r="CC48" s="159"/>
      <c r="CD48" s="159"/>
      <c r="CE48" s="160"/>
      <c r="CF48" s="160"/>
      <c r="CG48" s="258"/>
      <c r="CH48" s="351"/>
      <c r="CI48" s="352"/>
      <c r="CJ48" s="352"/>
      <c r="CK48" s="352"/>
      <c r="CL48" s="352"/>
      <c r="CM48" s="352"/>
      <c r="CN48" s="352"/>
      <c r="CO48" s="352"/>
      <c r="CP48" s="352"/>
      <c r="CQ48" s="362"/>
      <c r="CR48" s="241"/>
      <c r="CS48" s="241"/>
      <c r="CT48" s="206"/>
      <c r="CU48" s="206"/>
      <c r="CV48" s="206"/>
      <c r="CW48" s="197"/>
      <c r="CX48" s="197"/>
      <c r="CY48" s="198"/>
      <c r="CZ48" s="116"/>
      <c r="DA48" s="116"/>
      <c r="DB48" s="116"/>
      <c r="DC48" s="116"/>
      <c r="DD48" s="116"/>
      <c r="DE48" s="116"/>
      <c r="DF48" s="122"/>
      <c r="DG48" s="116"/>
      <c r="DH48" s="123"/>
      <c r="DI48" s="116"/>
      <c r="DJ48" s="116"/>
      <c r="DK48" s="117"/>
      <c r="DM48" s="140"/>
      <c r="DN48" s="116"/>
      <c r="DO48" s="156"/>
      <c r="DP48" s="156"/>
      <c r="DQ48" s="156"/>
      <c r="DR48" s="156"/>
      <c r="DS48" s="156"/>
      <c r="DT48" s="156"/>
      <c r="DU48" s="157"/>
      <c r="DV48" s="128"/>
      <c r="DW48" s="129"/>
      <c r="DX48" s="129"/>
      <c r="DY48" s="159"/>
      <c r="DZ48" s="159"/>
      <c r="EA48" s="159"/>
      <c r="EB48" s="160"/>
      <c r="EC48" s="160"/>
      <c r="ED48" s="160"/>
      <c r="EE48" s="190"/>
      <c r="EF48" s="129"/>
      <c r="EG48" s="129"/>
      <c r="EH48" s="159"/>
      <c r="EI48" s="159"/>
      <c r="EJ48" s="159"/>
      <c r="EK48" s="160"/>
      <c r="EL48" s="160"/>
      <c r="EM48" s="258"/>
      <c r="EN48" s="351"/>
      <c r="EO48" s="352"/>
      <c r="EP48" s="352"/>
      <c r="EQ48" s="352"/>
      <c r="ER48" s="352"/>
      <c r="ES48" s="352"/>
      <c r="ET48" s="352"/>
      <c r="EU48" s="352"/>
      <c r="EV48" s="352"/>
      <c r="EW48" s="362"/>
      <c r="EX48" s="241"/>
      <c r="EY48" s="241"/>
      <c r="EZ48" s="206"/>
      <c r="FA48" s="206"/>
      <c r="FB48" s="206"/>
      <c r="FC48" s="197"/>
      <c r="FD48" s="197"/>
      <c r="FE48" s="198"/>
      <c r="FF48" s="116"/>
      <c r="FG48" s="116"/>
      <c r="FH48" s="116"/>
      <c r="FI48" s="116"/>
      <c r="FJ48" s="116"/>
      <c r="FK48" s="116"/>
      <c r="FL48" s="122"/>
      <c r="FM48" s="116"/>
      <c r="FN48" s="123"/>
      <c r="FO48" s="116"/>
      <c r="FP48" s="116"/>
      <c r="FQ48" s="117"/>
    </row>
    <row r="49" spans="1:200" ht="6" customHeight="1" x14ac:dyDescent="0.2">
      <c r="A49" s="140"/>
      <c r="B49" s="116"/>
      <c r="C49" s="156"/>
      <c r="D49" s="156"/>
      <c r="E49" s="156"/>
      <c r="F49" s="156"/>
      <c r="G49" s="156"/>
      <c r="H49" s="156"/>
      <c r="I49" s="157"/>
      <c r="J49" s="128"/>
      <c r="K49" s="129"/>
      <c r="L49" s="129"/>
      <c r="M49" s="159"/>
      <c r="N49" s="159"/>
      <c r="O49" s="159"/>
      <c r="P49" s="160"/>
      <c r="Q49" s="160"/>
      <c r="R49" s="160"/>
      <c r="S49" s="190"/>
      <c r="T49" s="129"/>
      <c r="U49" s="129"/>
      <c r="V49" s="159"/>
      <c r="W49" s="159"/>
      <c r="X49" s="159"/>
      <c r="Y49" s="160"/>
      <c r="Z49" s="160"/>
      <c r="AA49" s="258"/>
      <c r="AB49" s="351"/>
      <c r="AC49" s="352"/>
      <c r="AD49" s="352"/>
      <c r="AE49" s="352"/>
      <c r="AF49" s="352"/>
      <c r="AG49" s="352"/>
      <c r="AH49" s="352"/>
      <c r="AI49" s="352"/>
      <c r="AJ49" s="352"/>
      <c r="AK49" s="143"/>
      <c r="AL49" s="144"/>
      <c r="AM49" s="144"/>
      <c r="AN49" s="116"/>
      <c r="AO49" s="116"/>
      <c r="AP49" s="116"/>
      <c r="AQ49" s="264"/>
      <c r="AR49" s="264"/>
      <c r="AS49" s="265"/>
      <c r="AT49" s="116"/>
      <c r="AU49" s="116"/>
      <c r="AV49" s="116"/>
      <c r="AW49" s="116"/>
      <c r="AX49" s="116"/>
      <c r="AY49" s="116"/>
      <c r="AZ49" s="122"/>
      <c r="BA49" s="116"/>
      <c r="BB49" s="123"/>
      <c r="BC49" s="116"/>
      <c r="BD49" s="116"/>
      <c r="BE49" s="117"/>
      <c r="BG49" s="140"/>
      <c r="BH49" s="116"/>
      <c r="BI49" s="156"/>
      <c r="BJ49" s="156"/>
      <c r="BK49" s="156"/>
      <c r="BL49" s="156"/>
      <c r="BM49" s="156"/>
      <c r="BN49" s="156"/>
      <c r="BO49" s="157"/>
      <c r="BP49" s="128"/>
      <c r="BQ49" s="129"/>
      <c r="BR49" s="129"/>
      <c r="BS49" s="159"/>
      <c r="BT49" s="159"/>
      <c r="BU49" s="159"/>
      <c r="BV49" s="160"/>
      <c r="BW49" s="160"/>
      <c r="BX49" s="160"/>
      <c r="BY49" s="190"/>
      <c r="BZ49" s="129"/>
      <c r="CA49" s="129"/>
      <c r="CB49" s="159"/>
      <c r="CC49" s="159"/>
      <c r="CD49" s="159"/>
      <c r="CE49" s="160"/>
      <c r="CF49" s="160"/>
      <c r="CG49" s="258"/>
      <c r="CH49" s="351"/>
      <c r="CI49" s="352"/>
      <c r="CJ49" s="352"/>
      <c r="CK49" s="352"/>
      <c r="CL49" s="352"/>
      <c r="CM49" s="352"/>
      <c r="CN49" s="352"/>
      <c r="CO49" s="352"/>
      <c r="CP49" s="352"/>
      <c r="CQ49" s="362"/>
      <c r="CR49" s="241"/>
      <c r="CS49" s="241"/>
      <c r="CT49" s="206"/>
      <c r="CU49" s="206"/>
      <c r="CV49" s="206"/>
      <c r="CW49" s="197"/>
      <c r="CX49" s="197"/>
      <c r="CY49" s="198"/>
      <c r="CZ49" s="116"/>
      <c r="DA49" s="116"/>
      <c r="DB49" s="116"/>
      <c r="DC49" s="116"/>
      <c r="DD49" s="116"/>
      <c r="DE49" s="116"/>
      <c r="DF49" s="122"/>
      <c r="DG49" s="116"/>
      <c r="DH49" s="123"/>
      <c r="DI49" s="116"/>
      <c r="DJ49" s="116"/>
      <c r="DK49" s="117"/>
      <c r="DM49" s="140"/>
      <c r="DN49" s="116"/>
      <c r="DO49" s="156"/>
      <c r="DP49" s="156"/>
      <c r="DQ49" s="156"/>
      <c r="DR49" s="156"/>
      <c r="DS49" s="156"/>
      <c r="DT49" s="156"/>
      <c r="DU49" s="157"/>
      <c r="DV49" s="128"/>
      <c r="DW49" s="129"/>
      <c r="DX49" s="129"/>
      <c r="DY49" s="159"/>
      <c r="DZ49" s="159"/>
      <c r="EA49" s="159"/>
      <c r="EB49" s="160"/>
      <c r="EC49" s="160"/>
      <c r="ED49" s="160"/>
      <c r="EE49" s="190"/>
      <c r="EF49" s="129"/>
      <c r="EG49" s="129"/>
      <c r="EH49" s="159"/>
      <c r="EI49" s="159"/>
      <c r="EJ49" s="159"/>
      <c r="EK49" s="160"/>
      <c r="EL49" s="160"/>
      <c r="EM49" s="258"/>
      <c r="EN49" s="351"/>
      <c r="EO49" s="352"/>
      <c r="EP49" s="352"/>
      <c r="EQ49" s="352"/>
      <c r="ER49" s="352"/>
      <c r="ES49" s="352"/>
      <c r="ET49" s="352"/>
      <c r="EU49" s="352"/>
      <c r="EV49" s="352"/>
      <c r="EW49" s="362"/>
      <c r="EX49" s="241"/>
      <c r="EY49" s="241"/>
      <c r="EZ49" s="206"/>
      <c r="FA49" s="206"/>
      <c r="FB49" s="206"/>
      <c r="FC49" s="197"/>
      <c r="FD49" s="197"/>
      <c r="FE49" s="198"/>
      <c r="FF49" s="116"/>
      <c r="FG49" s="116"/>
      <c r="FH49" s="116"/>
      <c r="FI49" s="116"/>
      <c r="FJ49" s="116"/>
      <c r="FK49" s="116"/>
      <c r="FL49" s="122"/>
      <c r="FM49" s="116"/>
      <c r="FN49" s="123"/>
      <c r="FO49" s="116"/>
      <c r="FP49" s="116"/>
      <c r="FQ49" s="117"/>
    </row>
    <row r="50" spans="1:200" ht="6" customHeight="1" x14ac:dyDescent="0.2">
      <c r="A50" s="155"/>
      <c r="B50" s="118"/>
      <c r="C50" s="156"/>
      <c r="D50" s="156"/>
      <c r="E50" s="156"/>
      <c r="F50" s="156"/>
      <c r="G50" s="156"/>
      <c r="H50" s="156"/>
      <c r="I50" s="157"/>
      <c r="J50" s="128"/>
      <c r="K50" s="129"/>
      <c r="L50" s="129"/>
      <c r="M50" s="159"/>
      <c r="N50" s="159"/>
      <c r="O50" s="159"/>
      <c r="P50" s="160"/>
      <c r="Q50" s="160"/>
      <c r="R50" s="160"/>
      <c r="S50" s="190"/>
      <c r="T50" s="129"/>
      <c r="U50" s="129"/>
      <c r="V50" s="159"/>
      <c r="W50" s="159"/>
      <c r="X50" s="159"/>
      <c r="Y50" s="160"/>
      <c r="Z50" s="160"/>
      <c r="AA50" s="258"/>
      <c r="AB50" s="351"/>
      <c r="AC50" s="352"/>
      <c r="AD50" s="352"/>
      <c r="AE50" s="352"/>
      <c r="AF50" s="352"/>
      <c r="AG50" s="352"/>
      <c r="AH50" s="352"/>
      <c r="AI50" s="352"/>
      <c r="AJ50" s="352"/>
      <c r="AK50" s="301"/>
      <c r="AL50" s="302"/>
      <c r="AM50" s="302"/>
      <c r="AN50" s="118"/>
      <c r="AO50" s="118"/>
      <c r="AP50" s="118"/>
      <c r="AQ50" s="266"/>
      <c r="AR50" s="266"/>
      <c r="AS50" s="267"/>
      <c r="AT50" s="118"/>
      <c r="AU50" s="118"/>
      <c r="AV50" s="118"/>
      <c r="AW50" s="118"/>
      <c r="AX50" s="118"/>
      <c r="AY50" s="118"/>
      <c r="AZ50" s="136"/>
      <c r="BA50" s="118"/>
      <c r="BB50" s="137"/>
      <c r="BC50" s="118"/>
      <c r="BD50" s="118"/>
      <c r="BE50" s="119"/>
      <c r="BG50" s="155"/>
      <c r="BH50" s="118"/>
      <c r="BI50" s="156"/>
      <c r="BJ50" s="156"/>
      <c r="BK50" s="156"/>
      <c r="BL50" s="156"/>
      <c r="BM50" s="156"/>
      <c r="BN50" s="156"/>
      <c r="BO50" s="157"/>
      <c r="BP50" s="128"/>
      <c r="BQ50" s="129"/>
      <c r="BR50" s="129"/>
      <c r="BS50" s="159"/>
      <c r="BT50" s="159"/>
      <c r="BU50" s="159"/>
      <c r="BV50" s="160"/>
      <c r="BW50" s="160"/>
      <c r="BX50" s="160"/>
      <c r="BY50" s="190"/>
      <c r="BZ50" s="129"/>
      <c r="CA50" s="129"/>
      <c r="CB50" s="159"/>
      <c r="CC50" s="159"/>
      <c r="CD50" s="159"/>
      <c r="CE50" s="160"/>
      <c r="CF50" s="160"/>
      <c r="CG50" s="258"/>
      <c r="CH50" s="351"/>
      <c r="CI50" s="352"/>
      <c r="CJ50" s="352"/>
      <c r="CK50" s="352"/>
      <c r="CL50" s="352"/>
      <c r="CM50" s="352"/>
      <c r="CN50" s="352"/>
      <c r="CO50" s="352"/>
      <c r="CP50" s="352"/>
      <c r="CQ50" s="363"/>
      <c r="CR50" s="358"/>
      <c r="CS50" s="358"/>
      <c r="CT50" s="207"/>
      <c r="CU50" s="207"/>
      <c r="CV50" s="207"/>
      <c r="CW50" s="199"/>
      <c r="CX50" s="199"/>
      <c r="CY50" s="200"/>
      <c r="CZ50" s="118"/>
      <c r="DA50" s="118"/>
      <c r="DB50" s="118"/>
      <c r="DC50" s="118"/>
      <c r="DD50" s="118"/>
      <c r="DE50" s="118"/>
      <c r="DF50" s="136"/>
      <c r="DG50" s="118"/>
      <c r="DH50" s="137"/>
      <c r="DI50" s="118"/>
      <c r="DJ50" s="118"/>
      <c r="DK50" s="119"/>
      <c r="DM50" s="155"/>
      <c r="DN50" s="118"/>
      <c r="DO50" s="156"/>
      <c r="DP50" s="156"/>
      <c r="DQ50" s="156"/>
      <c r="DR50" s="156"/>
      <c r="DS50" s="156"/>
      <c r="DT50" s="156"/>
      <c r="DU50" s="157"/>
      <c r="DV50" s="128"/>
      <c r="DW50" s="129"/>
      <c r="DX50" s="129"/>
      <c r="DY50" s="159"/>
      <c r="DZ50" s="159"/>
      <c r="EA50" s="159"/>
      <c r="EB50" s="160"/>
      <c r="EC50" s="160"/>
      <c r="ED50" s="160"/>
      <c r="EE50" s="190"/>
      <c r="EF50" s="129"/>
      <c r="EG50" s="129"/>
      <c r="EH50" s="159"/>
      <c r="EI50" s="159"/>
      <c r="EJ50" s="159"/>
      <c r="EK50" s="160"/>
      <c r="EL50" s="160"/>
      <c r="EM50" s="258"/>
      <c r="EN50" s="351"/>
      <c r="EO50" s="352"/>
      <c r="EP50" s="352"/>
      <c r="EQ50" s="352"/>
      <c r="ER50" s="352"/>
      <c r="ES50" s="352"/>
      <c r="ET50" s="352"/>
      <c r="EU50" s="352"/>
      <c r="EV50" s="352"/>
      <c r="EW50" s="363"/>
      <c r="EX50" s="358"/>
      <c r="EY50" s="358"/>
      <c r="EZ50" s="207"/>
      <c r="FA50" s="207"/>
      <c r="FB50" s="207"/>
      <c r="FC50" s="199"/>
      <c r="FD50" s="199"/>
      <c r="FE50" s="200"/>
      <c r="FF50" s="118"/>
      <c r="FG50" s="118"/>
      <c r="FH50" s="118"/>
      <c r="FI50" s="118"/>
      <c r="FJ50" s="118"/>
      <c r="FK50" s="118"/>
      <c r="FL50" s="136"/>
      <c r="FM50" s="118"/>
      <c r="FN50" s="137"/>
      <c r="FO50" s="118"/>
      <c r="FP50" s="118"/>
      <c r="FQ50" s="119"/>
    </row>
    <row r="51" spans="1:200" ht="6" customHeight="1" x14ac:dyDescent="0.2">
      <c r="A51" s="140">
        <v>4</v>
      </c>
      <c r="B51" s="116"/>
      <c r="C51" s="156" t="s">
        <v>113</v>
      </c>
      <c r="D51" s="156"/>
      <c r="E51" s="156"/>
      <c r="F51" s="156"/>
      <c r="G51" s="156"/>
      <c r="H51" s="156"/>
      <c r="I51" s="157"/>
      <c r="J51" s="128">
        <f>IF(AQ39="","",AQ39)</f>
        <v>3</v>
      </c>
      <c r="K51" s="129"/>
      <c r="L51" s="129"/>
      <c r="M51" s="158" t="s">
        <v>13</v>
      </c>
      <c r="N51" s="159"/>
      <c r="O51" s="159"/>
      <c r="P51" s="160">
        <f>IF(AK39="","",AK39)</f>
        <v>1</v>
      </c>
      <c r="Q51" s="160"/>
      <c r="R51" s="160"/>
      <c r="S51" s="190">
        <f>IF(AQ43="","",AQ43)</f>
        <v>3</v>
      </c>
      <c r="T51" s="129"/>
      <c r="U51" s="129"/>
      <c r="V51" s="158" t="s">
        <v>13</v>
      </c>
      <c r="W51" s="159"/>
      <c r="X51" s="159"/>
      <c r="Y51" s="160">
        <f>IF(AK43="","",AK43)</f>
        <v>0</v>
      </c>
      <c r="Z51" s="160"/>
      <c r="AA51" s="258"/>
      <c r="AB51" s="190">
        <f>IF(AQ47="","",AQ47)</f>
        <v>3</v>
      </c>
      <c r="AC51" s="129"/>
      <c r="AD51" s="129"/>
      <c r="AE51" s="158" t="s">
        <v>13</v>
      </c>
      <c r="AF51" s="159"/>
      <c r="AG51" s="159"/>
      <c r="AH51" s="160">
        <f>IF(AK47="","",AK47)</f>
        <v>0</v>
      </c>
      <c r="AI51" s="160"/>
      <c r="AJ51" s="160"/>
      <c r="AK51" s="148"/>
      <c r="AL51" s="149"/>
      <c r="AM51" s="149"/>
      <c r="AN51" s="149"/>
      <c r="AO51" s="149"/>
      <c r="AP51" s="149"/>
      <c r="AQ51" s="149"/>
      <c r="AR51" s="149"/>
      <c r="AS51" s="150"/>
      <c r="AT51" s="114">
        <f>IF(AND(S51="",AB51="",AK51="",J51=""),"",IF(S51=3,1,0)+IF(AB51=3,1,0)+IF(AK51=3,1,0)+IF(J51=3,1,0))</f>
        <v>3</v>
      </c>
      <c r="AU51" s="114"/>
      <c r="AV51" s="114" t="s">
        <v>13</v>
      </c>
      <c r="AW51" s="114"/>
      <c r="AX51" s="114">
        <f>IF(AND(Y51="",AH51="",AQ51="",P51=""),"",IF(Y51=3,1,0)+IF(AH51=3,1,0)+IF(AQ51=3,1,0)+IF(P51=3,1,0))</f>
        <v>0</v>
      </c>
      <c r="AY51" s="114"/>
      <c r="AZ51" s="120">
        <f>IF(AT51="","",AT51*2+AX51)</f>
        <v>6</v>
      </c>
      <c r="BA51" s="114"/>
      <c r="BB51" s="121"/>
      <c r="BC51" s="114">
        <f>IF(AZ51="","",RANK(AZ51,AZ39:BB54))</f>
        <v>1</v>
      </c>
      <c r="BD51" s="114"/>
      <c r="BE51" s="115"/>
      <c r="BG51" s="307">
        <v>4</v>
      </c>
      <c r="BH51" s="206"/>
      <c r="BI51" s="224" t="s">
        <v>109</v>
      </c>
      <c r="BJ51" s="224"/>
      <c r="BK51" s="224"/>
      <c r="BL51" s="224"/>
      <c r="BM51" s="224"/>
      <c r="BN51" s="224"/>
      <c r="BO51" s="225"/>
      <c r="BP51" s="228">
        <f>IF(CW39="","",CW39)</f>
        <v>0</v>
      </c>
      <c r="BQ51" s="202"/>
      <c r="BR51" s="202"/>
      <c r="BS51" s="208" t="s">
        <v>13</v>
      </c>
      <c r="BT51" s="209"/>
      <c r="BU51" s="209"/>
      <c r="BV51" s="230">
        <f>IF(CQ39="","",CQ39)</f>
        <v>3</v>
      </c>
      <c r="BW51" s="230"/>
      <c r="BX51" s="230"/>
      <c r="BY51" s="201">
        <f>IF(CW43="","",CW43)</f>
        <v>0</v>
      </c>
      <c r="BZ51" s="202"/>
      <c r="CA51" s="202"/>
      <c r="CB51" s="208" t="s">
        <v>13</v>
      </c>
      <c r="CC51" s="209"/>
      <c r="CD51" s="209"/>
      <c r="CE51" s="230">
        <f>IF(CQ43="","",CQ43)</f>
        <v>3</v>
      </c>
      <c r="CF51" s="230"/>
      <c r="CG51" s="235"/>
      <c r="CH51" s="201">
        <f>IF(CW47="","",CW47)</f>
        <v>1</v>
      </c>
      <c r="CI51" s="202"/>
      <c r="CJ51" s="202"/>
      <c r="CK51" s="208" t="s">
        <v>13</v>
      </c>
      <c r="CL51" s="209"/>
      <c r="CM51" s="209"/>
      <c r="CN51" s="230">
        <f>IF(CQ47="","",CQ47)</f>
        <v>3</v>
      </c>
      <c r="CO51" s="230"/>
      <c r="CP51" s="230"/>
      <c r="CQ51" s="211"/>
      <c r="CR51" s="212"/>
      <c r="CS51" s="212"/>
      <c r="CT51" s="212"/>
      <c r="CU51" s="212"/>
      <c r="CV51" s="212"/>
      <c r="CW51" s="212"/>
      <c r="CX51" s="212"/>
      <c r="CY51" s="213"/>
      <c r="CZ51" s="205">
        <f>IF(AND(BY51="",CH51="",CQ51="",BP51=""),"",IF(BY51=3,1,0)+IF(CH51=3,1,0)+IF(CQ51=3,1,0)+IF(BP51=3,1,0))</f>
        <v>0</v>
      </c>
      <c r="DA51" s="205"/>
      <c r="DB51" s="205" t="s">
        <v>13</v>
      </c>
      <c r="DC51" s="205"/>
      <c r="DD51" s="205">
        <f>IF(AND(CE51="",CN51="",CW51="",BV51=""),"",IF(CE51=3,1,0)+IF(CN51=3,1,0)+IF(CW51=3,1,0)+IF(BV51=3,1,0))</f>
        <v>3</v>
      </c>
      <c r="DE51" s="205"/>
      <c r="DF51" s="218">
        <f>IF(CZ51="","",CZ51*2+DD51)</f>
        <v>3</v>
      </c>
      <c r="DG51" s="205"/>
      <c r="DH51" s="219"/>
      <c r="DI51" s="205">
        <f>IF(DF51="","",RANK(DF51,DF39:DH54))</f>
        <v>4</v>
      </c>
      <c r="DJ51" s="205"/>
      <c r="DK51" s="251"/>
      <c r="DM51" s="307">
        <v>4</v>
      </c>
      <c r="DN51" s="206"/>
      <c r="DO51" s="224" t="s">
        <v>105</v>
      </c>
      <c r="DP51" s="224"/>
      <c r="DQ51" s="224"/>
      <c r="DR51" s="224"/>
      <c r="DS51" s="224"/>
      <c r="DT51" s="224"/>
      <c r="DU51" s="225"/>
      <c r="DV51" s="228">
        <f>IF(FC39="","",FC39)</f>
        <v>3</v>
      </c>
      <c r="DW51" s="202"/>
      <c r="DX51" s="202"/>
      <c r="DY51" s="208" t="s">
        <v>101</v>
      </c>
      <c r="DZ51" s="209"/>
      <c r="EA51" s="209"/>
      <c r="EB51" s="230">
        <f>IF(EW39="","",EW39)</f>
        <v>2</v>
      </c>
      <c r="EC51" s="230"/>
      <c r="ED51" s="230"/>
      <c r="EE51" s="201">
        <f>IF(FC43="","",FC43)</f>
        <v>0</v>
      </c>
      <c r="EF51" s="202"/>
      <c r="EG51" s="202"/>
      <c r="EH51" s="208" t="s">
        <v>13</v>
      </c>
      <c r="EI51" s="209"/>
      <c r="EJ51" s="209"/>
      <c r="EK51" s="230">
        <f>IF(EW43="","",EW43)</f>
        <v>3</v>
      </c>
      <c r="EL51" s="230"/>
      <c r="EM51" s="235"/>
      <c r="EN51" s="201">
        <f>IF(FC47="","",FC47)</f>
        <v>2</v>
      </c>
      <c r="EO51" s="202"/>
      <c r="EP51" s="202"/>
      <c r="EQ51" s="208" t="s">
        <v>91</v>
      </c>
      <c r="ER51" s="209"/>
      <c r="ES51" s="209"/>
      <c r="ET51" s="230">
        <f>IF(EW47="","",EW47)</f>
        <v>3</v>
      </c>
      <c r="EU51" s="230"/>
      <c r="EV51" s="230"/>
      <c r="EW51" s="211"/>
      <c r="EX51" s="212"/>
      <c r="EY51" s="212"/>
      <c r="EZ51" s="212"/>
      <c r="FA51" s="212"/>
      <c r="FB51" s="212"/>
      <c r="FC51" s="212"/>
      <c r="FD51" s="212"/>
      <c r="FE51" s="213"/>
      <c r="FF51" s="205">
        <f>IF(AND(EE51="",EN51="",EW51="",DV51=""),"",IF(EE51=3,1,0)+IF(EN51=3,1,0)+IF(EW51=3,1,0)+IF(DV51=3,1,0))</f>
        <v>1</v>
      </c>
      <c r="FG51" s="205"/>
      <c r="FH51" s="205" t="s">
        <v>104</v>
      </c>
      <c r="FI51" s="205"/>
      <c r="FJ51" s="205">
        <f>IF(AND(EK51="",ET51="",FC51="",EB51=""),"",IF(EK51=3,1,0)+IF(ET51=3,1,0)+IF(FC51=3,1,0)+IF(EB51=3,1,0))</f>
        <v>2</v>
      </c>
      <c r="FK51" s="205"/>
      <c r="FL51" s="218">
        <f>IF(FF51="","",FF51*2+FJ51)</f>
        <v>4</v>
      </c>
      <c r="FM51" s="205"/>
      <c r="FN51" s="219"/>
      <c r="FO51" s="205">
        <f>IF(FL51="","",RANK(FL51,FL39:FN54))</f>
        <v>3</v>
      </c>
      <c r="FP51" s="205"/>
      <c r="FQ51" s="251"/>
    </row>
    <row r="52" spans="1:200" ht="6" customHeight="1" x14ac:dyDescent="0.2">
      <c r="A52" s="140"/>
      <c r="B52" s="116"/>
      <c r="C52" s="156"/>
      <c r="D52" s="156"/>
      <c r="E52" s="156"/>
      <c r="F52" s="156"/>
      <c r="G52" s="156"/>
      <c r="H52" s="156"/>
      <c r="I52" s="157"/>
      <c r="J52" s="128"/>
      <c r="K52" s="129"/>
      <c r="L52" s="129"/>
      <c r="M52" s="159"/>
      <c r="N52" s="159"/>
      <c r="O52" s="159"/>
      <c r="P52" s="160"/>
      <c r="Q52" s="160"/>
      <c r="R52" s="160"/>
      <c r="S52" s="190"/>
      <c r="T52" s="129"/>
      <c r="U52" s="129"/>
      <c r="V52" s="159"/>
      <c r="W52" s="159"/>
      <c r="X52" s="159"/>
      <c r="Y52" s="160"/>
      <c r="Z52" s="160"/>
      <c r="AA52" s="258"/>
      <c r="AB52" s="190"/>
      <c r="AC52" s="129"/>
      <c r="AD52" s="129"/>
      <c r="AE52" s="159"/>
      <c r="AF52" s="159"/>
      <c r="AG52" s="159"/>
      <c r="AH52" s="160"/>
      <c r="AI52" s="160"/>
      <c r="AJ52" s="160"/>
      <c r="AK52" s="148"/>
      <c r="AL52" s="149"/>
      <c r="AM52" s="149"/>
      <c r="AN52" s="149"/>
      <c r="AO52" s="149"/>
      <c r="AP52" s="149"/>
      <c r="AQ52" s="149"/>
      <c r="AR52" s="149"/>
      <c r="AS52" s="150"/>
      <c r="AT52" s="116"/>
      <c r="AU52" s="116"/>
      <c r="AV52" s="116"/>
      <c r="AW52" s="116"/>
      <c r="AX52" s="116"/>
      <c r="AY52" s="116"/>
      <c r="AZ52" s="122"/>
      <c r="BA52" s="116"/>
      <c r="BB52" s="123"/>
      <c r="BC52" s="116"/>
      <c r="BD52" s="116"/>
      <c r="BE52" s="117"/>
      <c r="BG52" s="307"/>
      <c r="BH52" s="206"/>
      <c r="BI52" s="224"/>
      <c r="BJ52" s="224"/>
      <c r="BK52" s="224"/>
      <c r="BL52" s="224"/>
      <c r="BM52" s="224"/>
      <c r="BN52" s="224"/>
      <c r="BO52" s="225"/>
      <c r="BP52" s="228"/>
      <c r="BQ52" s="202"/>
      <c r="BR52" s="202"/>
      <c r="BS52" s="209"/>
      <c r="BT52" s="209"/>
      <c r="BU52" s="209"/>
      <c r="BV52" s="230"/>
      <c r="BW52" s="230"/>
      <c r="BX52" s="230"/>
      <c r="BY52" s="201"/>
      <c r="BZ52" s="202"/>
      <c r="CA52" s="202"/>
      <c r="CB52" s="209"/>
      <c r="CC52" s="209"/>
      <c r="CD52" s="209"/>
      <c r="CE52" s="230"/>
      <c r="CF52" s="230"/>
      <c r="CG52" s="235"/>
      <c r="CH52" s="201"/>
      <c r="CI52" s="202"/>
      <c r="CJ52" s="202"/>
      <c r="CK52" s="209"/>
      <c r="CL52" s="209"/>
      <c r="CM52" s="209"/>
      <c r="CN52" s="230"/>
      <c r="CO52" s="230"/>
      <c r="CP52" s="230"/>
      <c r="CQ52" s="211"/>
      <c r="CR52" s="212"/>
      <c r="CS52" s="212"/>
      <c r="CT52" s="212"/>
      <c r="CU52" s="212"/>
      <c r="CV52" s="212"/>
      <c r="CW52" s="212"/>
      <c r="CX52" s="212"/>
      <c r="CY52" s="213"/>
      <c r="CZ52" s="206"/>
      <c r="DA52" s="206"/>
      <c r="DB52" s="206"/>
      <c r="DC52" s="206"/>
      <c r="DD52" s="206"/>
      <c r="DE52" s="206"/>
      <c r="DF52" s="220"/>
      <c r="DG52" s="206"/>
      <c r="DH52" s="221"/>
      <c r="DI52" s="206"/>
      <c r="DJ52" s="206"/>
      <c r="DK52" s="252"/>
      <c r="DM52" s="307"/>
      <c r="DN52" s="206"/>
      <c r="DO52" s="224"/>
      <c r="DP52" s="224"/>
      <c r="DQ52" s="224"/>
      <c r="DR52" s="224"/>
      <c r="DS52" s="224"/>
      <c r="DT52" s="224"/>
      <c r="DU52" s="225"/>
      <c r="DV52" s="228"/>
      <c r="DW52" s="202"/>
      <c r="DX52" s="202"/>
      <c r="DY52" s="209"/>
      <c r="DZ52" s="209"/>
      <c r="EA52" s="209"/>
      <c r="EB52" s="230"/>
      <c r="EC52" s="230"/>
      <c r="ED52" s="230"/>
      <c r="EE52" s="201"/>
      <c r="EF52" s="202"/>
      <c r="EG52" s="202"/>
      <c r="EH52" s="209"/>
      <c r="EI52" s="209"/>
      <c r="EJ52" s="209"/>
      <c r="EK52" s="230"/>
      <c r="EL52" s="230"/>
      <c r="EM52" s="235"/>
      <c r="EN52" s="201"/>
      <c r="EO52" s="202"/>
      <c r="EP52" s="202"/>
      <c r="EQ52" s="209"/>
      <c r="ER52" s="209"/>
      <c r="ES52" s="209"/>
      <c r="ET52" s="230"/>
      <c r="EU52" s="230"/>
      <c r="EV52" s="230"/>
      <c r="EW52" s="211"/>
      <c r="EX52" s="212"/>
      <c r="EY52" s="212"/>
      <c r="EZ52" s="212"/>
      <c r="FA52" s="212"/>
      <c r="FB52" s="212"/>
      <c r="FC52" s="212"/>
      <c r="FD52" s="212"/>
      <c r="FE52" s="213"/>
      <c r="FF52" s="206"/>
      <c r="FG52" s="206"/>
      <c r="FH52" s="206"/>
      <c r="FI52" s="206"/>
      <c r="FJ52" s="206"/>
      <c r="FK52" s="206"/>
      <c r="FL52" s="220"/>
      <c r="FM52" s="206"/>
      <c r="FN52" s="221"/>
      <c r="FO52" s="206"/>
      <c r="FP52" s="206"/>
      <c r="FQ52" s="252"/>
    </row>
    <row r="53" spans="1:200" ht="6" customHeight="1" x14ac:dyDescent="0.2">
      <c r="A53" s="140"/>
      <c r="B53" s="116"/>
      <c r="C53" s="156"/>
      <c r="D53" s="156"/>
      <c r="E53" s="156"/>
      <c r="F53" s="156"/>
      <c r="G53" s="156"/>
      <c r="H53" s="156"/>
      <c r="I53" s="157"/>
      <c r="J53" s="128"/>
      <c r="K53" s="129"/>
      <c r="L53" s="129"/>
      <c r="M53" s="159"/>
      <c r="N53" s="159"/>
      <c r="O53" s="159"/>
      <c r="P53" s="160"/>
      <c r="Q53" s="160"/>
      <c r="R53" s="160"/>
      <c r="S53" s="190"/>
      <c r="T53" s="129"/>
      <c r="U53" s="129"/>
      <c r="V53" s="159"/>
      <c r="W53" s="159"/>
      <c r="X53" s="159"/>
      <c r="Y53" s="160"/>
      <c r="Z53" s="160"/>
      <c r="AA53" s="258"/>
      <c r="AB53" s="190"/>
      <c r="AC53" s="129"/>
      <c r="AD53" s="129"/>
      <c r="AE53" s="159"/>
      <c r="AF53" s="159"/>
      <c r="AG53" s="159"/>
      <c r="AH53" s="160"/>
      <c r="AI53" s="160"/>
      <c r="AJ53" s="160"/>
      <c r="AK53" s="148"/>
      <c r="AL53" s="149"/>
      <c r="AM53" s="149"/>
      <c r="AN53" s="149"/>
      <c r="AO53" s="149"/>
      <c r="AP53" s="149"/>
      <c r="AQ53" s="149"/>
      <c r="AR53" s="149"/>
      <c r="AS53" s="150"/>
      <c r="AT53" s="116"/>
      <c r="AU53" s="116"/>
      <c r="AV53" s="116"/>
      <c r="AW53" s="116"/>
      <c r="AX53" s="116"/>
      <c r="AY53" s="116"/>
      <c r="AZ53" s="122"/>
      <c r="BA53" s="116"/>
      <c r="BB53" s="123"/>
      <c r="BC53" s="116"/>
      <c r="BD53" s="116"/>
      <c r="BE53" s="117"/>
      <c r="BF53" s="7"/>
      <c r="BG53" s="307"/>
      <c r="BH53" s="206"/>
      <c r="BI53" s="224"/>
      <c r="BJ53" s="224"/>
      <c r="BK53" s="224"/>
      <c r="BL53" s="224"/>
      <c r="BM53" s="224"/>
      <c r="BN53" s="224"/>
      <c r="BO53" s="225"/>
      <c r="BP53" s="228"/>
      <c r="BQ53" s="202"/>
      <c r="BR53" s="202"/>
      <c r="BS53" s="209"/>
      <c r="BT53" s="209"/>
      <c r="BU53" s="209"/>
      <c r="BV53" s="230"/>
      <c r="BW53" s="230"/>
      <c r="BX53" s="230"/>
      <c r="BY53" s="201"/>
      <c r="BZ53" s="202"/>
      <c r="CA53" s="202"/>
      <c r="CB53" s="209"/>
      <c r="CC53" s="209"/>
      <c r="CD53" s="209"/>
      <c r="CE53" s="230"/>
      <c r="CF53" s="230"/>
      <c r="CG53" s="235"/>
      <c r="CH53" s="201"/>
      <c r="CI53" s="202"/>
      <c r="CJ53" s="202"/>
      <c r="CK53" s="209"/>
      <c r="CL53" s="209"/>
      <c r="CM53" s="209"/>
      <c r="CN53" s="230"/>
      <c r="CO53" s="230"/>
      <c r="CP53" s="230"/>
      <c r="CQ53" s="211"/>
      <c r="CR53" s="212"/>
      <c r="CS53" s="212"/>
      <c r="CT53" s="212"/>
      <c r="CU53" s="212"/>
      <c r="CV53" s="212"/>
      <c r="CW53" s="212"/>
      <c r="CX53" s="212"/>
      <c r="CY53" s="213"/>
      <c r="CZ53" s="206"/>
      <c r="DA53" s="206"/>
      <c r="DB53" s="206"/>
      <c r="DC53" s="206"/>
      <c r="DD53" s="206"/>
      <c r="DE53" s="206"/>
      <c r="DF53" s="220"/>
      <c r="DG53" s="206"/>
      <c r="DH53" s="221"/>
      <c r="DI53" s="206"/>
      <c r="DJ53" s="206"/>
      <c r="DK53" s="252"/>
      <c r="DL53" s="7"/>
      <c r="DM53" s="307"/>
      <c r="DN53" s="206"/>
      <c r="DO53" s="224"/>
      <c r="DP53" s="224"/>
      <c r="DQ53" s="224"/>
      <c r="DR53" s="224"/>
      <c r="DS53" s="224"/>
      <c r="DT53" s="224"/>
      <c r="DU53" s="225"/>
      <c r="DV53" s="228"/>
      <c r="DW53" s="202"/>
      <c r="DX53" s="202"/>
      <c r="DY53" s="209"/>
      <c r="DZ53" s="209"/>
      <c r="EA53" s="209"/>
      <c r="EB53" s="230"/>
      <c r="EC53" s="230"/>
      <c r="ED53" s="230"/>
      <c r="EE53" s="201"/>
      <c r="EF53" s="202"/>
      <c r="EG53" s="202"/>
      <c r="EH53" s="209"/>
      <c r="EI53" s="209"/>
      <c r="EJ53" s="209"/>
      <c r="EK53" s="230"/>
      <c r="EL53" s="230"/>
      <c r="EM53" s="235"/>
      <c r="EN53" s="201"/>
      <c r="EO53" s="202"/>
      <c r="EP53" s="202"/>
      <c r="EQ53" s="209"/>
      <c r="ER53" s="209"/>
      <c r="ES53" s="209"/>
      <c r="ET53" s="230"/>
      <c r="EU53" s="230"/>
      <c r="EV53" s="230"/>
      <c r="EW53" s="211"/>
      <c r="EX53" s="212"/>
      <c r="EY53" s="212"/>
      <c r="EZ53" s="212"/>
      <c r="FA53" s="212"/>
      <c r="FB53" s="212"/>
      <c r="FC53" s="212"/>
      <c r="FD53" s="212"/>
      <c r="FE53" s="213"/>
      <c r="FF53" s="206"/>
      <c r="FG53" s="206"/>
      <c r="FH53" s="206"/>
      <c r="FI53" s="206"/>
      <c r="FJ53" s="206"/>
      <c r="FK53" s="206"/>
      <c r="FL53" s="220"/>
      <c r="FM53" s="206"/>
      <c r="FN53" s="221"/>
      <c r="FO53" s="206"/>
      <c r="FP53" s="206"/>
      <c r="FQ53" s="252"/>
      <c r="FR53" s="24"/>
      <c r="FS53" s="49"/>
      <c r="FT53" s="49"/>
      <c r="FU53" s="49"/>
      <c r="FV53" s="46"/>
      <c r="FW53" s="46"/>
      <c r="FX53" s="46"/>
      <c r="FY53" s="3"/>
      <c r="FZ53" s="3"/>
      <c r="GA53" s="3"/>
      <c r="GB53" s="46"/>
      <c r="GC53" s="46"/>
      <c r="GD53" s="46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</row>
    <row r="54" spans="1:200" ht="6" customHeight="1" thickBot="1" x14ac:dyDescent="0.25">
      <c r="A54" s="192"/>
      <c r="B54" s="125"/>
      <c r="C54" s="193"/>
      <c r="D54" s="193"/>
      <c r="E54" s="193"/>
      <c r="F54" s="193"/>
      <c r="G54" s="193"/>
      <c r="H54" s="193"/>
      <c r="I54" s="194"/>
      <c r="J54" s="130"/>
      <c r="K54" s="131"/>
      <c r="L54" s="131"/>
      <c r="M54" s="162"/>
      <c r="N54" s="162"/>
      <c r="O54" s="162"/>
      <c r="P54" s="189"/>
      <c r="Q54" s="189"/>
      <c r="R54" s="189"/>
      <c r="S54" s="191"/>
      <c r="T54" s="131"/>
      <c r="U54" s="131"/>
      <c r="V54" s="162"/>
      <c r="W54" s="162"/>
      <c r="X54" s="162"/>
      <c r="Y54" s="189"/>
      <c r="Z54" s="189"/>
      <c r="AA54" s="303"/>
      <c r="AB54" s="191"/>
      <c r="AC54" s="131"/>
      <c r="AD54" s="131"/>
      <c r="AE54" s="162"/>
      <c r="AF54" s="162"/>
      <c r="AG54" s="162"/>
      <c r="AH54" s="189"/>
      <c r="AI54" s="189"/>
      <c r="AJ54" s="189"/>
      <c r="AK54" s="151"/>
      <c r="AL54" s="152"/>
      <c r="AM54" s="152"/>
      <c r="AN54" s="152"/>
      <c r="AO54" s="152"/>
      <c r="AP54" s="152"/>
      <c r="AQ54" s="152"/>
      <c r="AR54" s="152"/>
      <c r="AS54" s="153"/>
      <c r="AT54" s="125"/>
      <c r="AU54" s="125"/>
      <c r="AV54" s="125"/>
      <c r="AW54" s="125"/>
      <c r="AX54" s="125"/>
      <c r="AY54" s="125"/>
      <c r="AZ54" s="124"/>
      <c r="BA54" s="125"/>
      <c r="BB54" s="126"/>
      <c r="BC54" s="125"/>
      <c r="BD54" s="125"/>
      <c r="BE54" s="188"/>
      <c r="BF54" s="7"/>
      <c r="BG54" s="308"/>
      <c r="BH54" s="217"/>
      <c r="BI54" s="226"/>
      <c r="BJ54" s="226"/>
      <c r="BK54" s="226"/>
      <c r="BL54" s="226"/>
      <c r="BM54" s="226"/>
      <c r="BN54" s="226"/>
      <c r="BO54" s="227"/>
      <c r="BP54" s="229"/>
      <c r="BQ54" s="204"/>
      <c r="BR54" s="204"/>
      <c r="BS54" s="210"/>
      <c r="BT54" s="210"/>
      <c r="BU54" s="210"/>
      <c r="BV54" s="231"/>
      <c r="BW54" s="231"/>
      <c r="BX54" s="231"/>
      <c r="BY54" s="203"/>
      <c r="BZ54" s="204"/>
      <c r="CA54" s="204"/>
      <c r="CB54" s="210"/>
      <c r="CC54" s="210"/>
      <c r="CD54" s="210"/>
      <c r="CE54" s="231"/>
      <c r="CF54" s="231"/>
      <c r="CG54" s="236"/>
      <c r="CH54" s="203"/>
      <c r="CI54" s="204"/>
      <c r="CJ54" s="204"/>
      <c r="CK54" s="210"/>
      <c r="CL54" s="210"/>
      <c r="CM54" s="210"/>
      <c r="CN54" s="231"/>
      <c r="CO54" s="231"/>
      <c r="CP54" s="231"/>
      <c r="CQ54" s="214"/>
      <c r="CR54" s="215"/>
      <c r="CS54" s="215"/>
      <c r="CT54" s="215"/>
      <c r="CU54" s="215"/>
      <c r="CV54" s="215"/>
      <c r="CW54" s="215"/>
      <c r="CX54" s="215"/>
      <c r="CY54" s="216"/>
      <c r="CZ54" s="217"/>
      <c r="DA54" s="217"/>
      <c r="DB54" s="217"/>
      <c r="DC54" s="217"/>
      <c r="DD54" s="217"/>
      <c r="DE54" s="217"/>
      <c r="DF54" s="222"/>
      <c r="DG54" s="217"/>
      <c r="DH54" s="223"/>
      <c r="DI54" s="217"/>
      <c r="DJ54" s="217"/>
      <c r="DK54" s="253"/>
      <c r="DL54" s="7"/>
      <c r="DM54" s="308"/>
      <c r="DN54" s="217"/>
      <c r="DO54" s="226"/>
      <c r="DP54" s="226"/>
      <c r="DQ54" s="226"/>
      <c r="DR54" s="226"/>
      <c r="DS54" s="226"/>
      <c r="DT54" s="226"/>
      <c r="DU54" s="227"/>
      <c r="DV54" s="229"/>
      <c r="DW54" s="204"/>
      <c r="DX54" s="204"/>
      <c r="DY54" s="210"/>
      <c r="DZ54" s="210"/>
      <c r="EA54" s="210"/>
      <c r="EB54" s="231"/>
      <c r="EC54" s="231"/>
      <c r="ED54" s="231"/>
      <c r="EE54" s="203"/>
      <c r="EF54" s="204"/>
      <c r="EG54" s="204"/>
      <c r="EH54" s="210"/>
      <c r="EI54" s="210"/>
      <c r="EJ54" s="210"/>
      <c r="EK54" s="231"/>
      <c r="EL54" s="231"/>
      <c r="EM54" s="236"/>
      <c r="EN54" s="203"/>
      <c r="EO54" s="204"/>
      <c r="EP54" s="204"/>
      <c r="EQ54" s="210"/>
      <c r="ER54" s="210"/>
      <c r="ES54" s="210"/>
      <c r="ET54" s="231"/>
      <c r="EU54" s="231"/>
      <c r="EV54" s="231"/>
      <c r="EW54" s="214"/>
      <c r="EX54" s="215"/>
      <c r="EY54" s="215"/>
      <c r="EZ54" s="215"/>
      <c r="FA54" s="215"/>
      <c r="FB54" s="215"/>
      <c r="FC54" s="215"/>
      <c r="FD54" s="215"/>
      <c r="FE54" s="216"/>
      <c r="FF54" s="217"/>
      <c r="FG54" s="217"/>
      <c r="FH54" s="217"/>
      <c r="FI54" s="217"/>
      <c r="FJ54" s="217"/>
      <c r="FK54" s="217"/>
      <c r="FL54" s="222"/>
      <c r="FM54" s="217"/>
      <c r="FN54" s="223"/>
      <c r="FO54" s="217"/>
      <c r="FP54" s="217"/>
      <c r="FQ54" s="253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3"/>
      <c r="GH54" s="3"/>
      <c r="GI54" s="3"/>
      <c r="GJ54" s="3"/>
      <c r="GK54" s="3"/>
      <c r="GL54" s="3"/>
      <c r="GM54" s="3"/>
      <c r="GN54" s="3"/>
      <c r="GO54" s="3"/>
      <c r="GP54" s="3"/>
    </row>
    <row r="55" spans="1:200" ht="6" customHeight="1" x14ac:dyDescent="0.2">
      <c r="A55" s="3"/>
      <c r="B55" s="3"/>
      <c r="C55" s="45"/>
      <c r="D55" s="45"/>
      <c r="E55" s="45"/>
      <c r="F55" s="45"/>
      <c r="G55" s="45"/>
      <c r="H55" s="45"/>
      <c r="I55" s="45"/>
      <c r="J55" s="46"/>
      <c r="K55" s="46"/>
      <c r="L55" s="46"/>
      <c r="M55" s="47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3"/>
      <c r="AF55" s="3"/>
      <c r="AG55" s="3"/>
      <c r="AH55" s="46"/>
      <c r="AI55" s="46"/>
      <c r="AJ55" s="46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5"/>
      <c r="BB55" s="45"/>
      <c r="BC55" s="45"/>
      <c r="BD55" s="45"/>
      <c r="BE55" s="45"/>
      <c r="BF55" s="45"/>
      <c r="BG55" s="45"/>
      <c r="BH55" s="46"/>
      <c r="BI55" s="46"/>
      <c r="BJ55" s="46"/>
      <c r="BK55" s="47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3"/>
      <c r="CD55" s="3"/>
      <c r="CE55" s="3"/>
      <c r="CF55" s="46"/>
      <c r="CG55" s="46"/>
      <c r="CH55" s="46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5"/>
      <c r="CZ55" s="45"/>
      <c r="DA55" s="45"/>
      <c r="DB55" s="45"/>
      <c r="DC55" s="45"/>
      <c r="DD55" s="45"/>
      <c r="DE55" s="45"/>
      <c r="DF55" s="46"/>
      <c r="DG55" s="46"/>
      <c r="DH55" s="46"/>
      <c r="DI55" s="47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3"/>
      <c r="EB55" s="3"/>
      <c r="EC55" s="3"/>
      <c r="ED55" s="46"/>
      <c r="EE55" s="46"/>
      <c r="EF55" s="46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7"/>
      <c r="EU55" s="3"/>
      <c r="EV55" s="34"/>
      <c r="EW55" s="45"/>
      <c r="EX55" s="50"/>
      <c r="EY55" s="50"/>
      <c r="EZ55" s="50"/>
      <c r="FA55" s="50"/>
      <c r="FB55" s="50"/>
      <c r="FC55" s="50"/>
      <c r="FD55" s="49"/>
      <c r="FE55" s="49"/>
      <c r="FF55" s="49"/>
      <c r="FG55" s="51"/>
      <c r="FH55" s="49"/>
      <c r="FI55" s="49"/>
      <c r="FN55" s="62"/>
      <c r="FO55" s="62"/>
      <c r="FP55" s="62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</row>
    <row r="56" spans="1:200" ht="6" customHeight="1" x14ac:dyDescent="0.2">
      <c r="A56" s="3"/>
      <c r="B56" s="3"/>
      <c r="C56" s="45"/>
      <c r="D56" s="45"/>
      <c r="E56" s="45"/>
      <c r="F56" s="45"/>
      <c r="G56" s="45"/>
      <c r="H56" s="45"/>
      <c r="I56" s="4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3"/>
      <c r="AF56" s="3"/>
      <c r="AG56" s="3"/>
      <c r="AH56" s="46"/>
      <c r="AI56" s="46"/>
      <c r="AJ56" s="46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5"/>
      <c r="BB56" s="45"/>
      <c r="BC56" s="45"/>
      <c r="BD56" s="45"/>
      <c r="BE56" s="45"/>
      <c r="BF56" s="45"/>
      <c r="BG56" s="45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3"/>
      <c r="CD56" s="3"/>
      <c r="CE56" s="3"/>
      <c r="CF56" s="46"/>
      <c r="CG56" s="46"/>
      <c r="CH56" s="46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5"/>
      <c r="CZ56" s="45"/>
      <c r="DA56" s="45"/>
      <c r="DB56" s="45"/>
      <c r="DC56" s="45"/>
      <c r="DD56" s="45"/>
      <c r="DE56" s="45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3"/>
      <c r="EB56" s="3"/>
      <c r="EC56" s="3"/>
      <c r="ED56" s="46"/>
      <c r="EE56" s="46"/>
      <c r="EF56" s="46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7"/>
      <c r="EU56" s="34"/>
      <c r="EV56" s="34"/>
      <c r="EW56" s="50"/>
      <c r="EX56" s="50"/>
      <c r="EY56" s="50"/>
      <c r="EZ56" s="50"/>
      <c r="FA56" s="50"/>
      <c r="FB56" s="50"/>
      <c r="FC56" s="50"/>
      <c r="FD56" s="49"/>
      <c r="FE56" s="49"/>
      <c r="FF56" s="49"/>
      <c r="FG56" s="49"/>
      <c r="FH56" s="49"/>
      <c r="FI56" s="49"/>
      <c r="FN56" s="62"/>
      <c r="FO56" s="62"/>
      <c r="FP56" s="62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</row>
    <row r="57" spans="1:200" ht="6" customHeight="1" x14ac:dyDescent="0.2">
      <c r="A57" s="3"/>
      <c r="B57" s="3"/>
      <c r="C57" s="45"/>
      <c r="D57" s="45"/>
      <c r="E57" s="45"/>
      <c r="F57" s="45"/>
      <c r="G57" s="45"/>
      <c r="H57" s="45"/>
      <c r="I57" s="45"/>
      <c r="J57" s="3"/>
      <c r="K57" s="3"/>
      <c r="L57" s="3"/>
      <c r="M57" s="3"/>
      <c r="N57" s="3"/>
      <c r="O57" s="3"/>
      <c r="P57" s="3"/>
      <c r="Q57" s="3"/>
      <c r="R57" s="3"/>
      <c r="S57" s="46"/>
      <c r="T57" s="46"/>
      <c r="U57" s="46"/>
      <c r="V57" s="3"/>
      <c r="W57" s="3"/>
      <c r="X57" s="3"/>
      <c r="Y57" s="46"/>
      <c r="Z57" s="46"/>
      <c r="AA57" s="46"/>
      <c r="AB57" s="46"/>
      <c r="AC57" s="46"/>
      <c r="AD57" s="46"/>
      <c r="AE57" s="3"/>
      <c r="AF57" s="163" t="s">
        <v>76</v>
      </c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BF57" s="14"/>
      <c r="BG57" s="3"/>
      <c r="BH57" s="3"/>
      <c r="BI57" s="45"/>
      <c r="BJ57" s="45"/>
      <c r="BK57" s="45"/>
      <c r="BL57" s="45"/>
      <c r="BM57" s="45"/>
      <c r="BN57" s="45"/>
      <c r="BO57" s="45"/>
      <c r="BP57" s="3"/>
      <c r="BQ57" s="3"/>
      <c r="BR57" s="3"/>
      <c r="BS57" s="3"/>
      <c r="BT57" s="3"/>
      <c r="BU57" s="3"/>
      <c r="BV57" s="3"/>
      <c r="BW57" s="3"/>
      <c r="BX57" s="3"/>
      <c r="BY57" s="46"/>
      <c r="BZ57" s="46"/>
      <c r="CA57" s="46"/>
      <c r="CB57" s="3"/>
      <c r="CC57" s="3"/>
      <c r="CD57" s="3"/>
      <c r="CE57" s="46"/>
      <c r="CF57" s="46"/>
      <c r="CG57" s="46"/>
      <c r="CH57" s="46"/>
      <c r="CI57" s="46"/>
      <c r="CJ57" s="46"/>
      <c r="CK57" s="3"/>
      <c r="CL57" s="163" t="s">
        <v>77</v>
      </c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  <c r="DA57" s="163"/>
      <c r="DB57" s="163"/>
      <c r="DE57" s="356" t="s">
        <v>62</v>
      </c>
      <c r="DF57" s="356"/>
      <c r="DG57" s="356"/>
      <c r="DH57" s="356"/>
      <c r="DI57" s="356"/>
      <c r="DJ57" s="356"/>
      <c r="DK57" s="356"/>
      <c r="DL57" s="356"/>
      <c r="DM57" s="356"/>
      <c r="DN57" s="356"/>
      <c r="DO57" s="356"/>
      <c r="DP57" s="356"/>
      <c r="DQ57" s="356"/>
      <c r="DR57" s="356"/>
      <c r="DS57" s="356"/>
      <c r="DT57" s="356"/>
      <c r="DU57" s="356"/>
      <c r="DV57" s="356"/>
      <c r="DW57" s="356"/>
      <c r="DX57" s="356"/>
      <c r="DY57" s="356"/>
      <c r="DZ57" s="356"/>
      <c r="EA57" s="356"/>
      <c r="EB57" s="356"/>
      <c r="EC57" s="356"/>
      <c r="ED57" s="356"/>
      <c r="EE57" s="356"/>
      <c r="EF57" s="356"/>
      <c r="EG57" s="356"/>
      <c r="EH57" s="356"/>
      <c r="EI57" s="356"/>
      <c r="EJ57" s="356"/>
      <c r="EK57" s="356"/>
      <c r="EL57" s="356"/>
      <c r="EM57" s="356"/>
      <c r="EN57" s="356"/>
      <c r="EO57" s="356"/>
      <c r="EP57" s="48"/>
      <c r="FB57" s="260" t="s">
        <v>85</v>
      </c>
      <c r="FC57" s="260"/>
      <c r="FD57" s="260"/>
      <c r="FE57" s="260"/>
      <c r="FF57" s="260"/>
      <c r="FG57" s="260"/>
      <c r="FH57" s="260"/>
      <c r="FI57" s="260"/>
      <c r="FJ57" s="260"/>
      <c r="FK57" s="260"/>
      <c r="FL57" s="260"/>
      <c r="FM57" s="260"/>
      <c r="FN57" s="260"/>
      <c r="FO57" s="260"/>
      <c r="FP57" s="260"/>
      <c r="FQ57" s="260"/>
      <c r="FR57" s="260"/>
      <c r="FS57" s="260"/>
      <c r="FT57" s="260"/>
      <c r="FU57" s="260"/>
      <c r="FV57" s="260"/>
      <c r="FW57" s="260"/>
      <c r="FX57" s="260"/>
      <c r="FY57" s="260"/>
      <c r="FZ57" s="260"/>
      <c r="GA57" s="260"/>
      <c r="GB57" s="260"/>
      <c r="GC57" s="260"/>
      <c r="GD57" s="260"/>
      <c r="GE57" s="260"/>
      <c r="GF57" s="260"/>
      <c r="GG57" s="260"/>
      <c r="GH57" s="260"/>
      <c r="GI57" s="260"/>
      <c r="GJ57" s="260"/>
      <c r="GK57" s="260"/>
      <c r="GL57" s="260"/>
      <c r="GM57" s="260"/>
      <c r="GN57" s="260"/>
      <c r="GO57" s="260"/>
      <c r="GP57" s="260"/>
      <c r="GQ57" s="260"/>
      <c r="GR57" s="260"/>
    </row>
    <row r="58" spans="1:200" ht="6" customHeight="1" thickBot="1" x14ac:dyDescent="0.25">
      <c r="A58" s="3"/>
      <c r="B58" s="3"/>
      <c r="C58" s="45"/>
      <c r="D58" s="45"/>
      <c r="E58" s="45"/>
      <c r="F58" s="45"/>
      <c r="G58" s="45"/>
      <c r="H58" s="45"/>
      <c r="I58" s="45"/>
      <c r="J58" s="3"/>
      <c r="K58" s="3"/>
      <c r="L58" s="3"/>
      <c r="M58" s="3"/>
      <c r="N58" s="3"/>
      <c r="O58" s="3"/>
      <c r="P58" s="3"/>
      <c r="Q58" s="3"/>
      <c r="R58" s="3"/>
      <c r="S58" s="46"/>
      <c r="T58" s="46"/>
      <c r="U58" s="46"/>
      <c r="V58" s="3"/>
      <c r="W58" s="3"/>
      <c r="X58" s="3"/>
      <c r="Y58" s="46"/>
      <c r="Z58" s="46"/>
      <c r="AA58" s="46"/>
      <c r="AB58" s="46"/>
      <c r="AC58" s="46"/>
      <c r="AD58" s="46"/>
      <c r="AE58" s="3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5"/>
      <c r="AU58" s="165"/>
      <c r="AV58" s="165"/>
      <c r="BF58" s="14"/>
      <c r="BG58" s="3"/>
      <c r="BH58" s="3"/>
      <c r="BI58" s="45"/>
      <c r="BJ58" s="45"/>
      <c r="BK58" s="45"/>
      <c r="BL58" s="45"/>
      <c r="BM58" s="45"/>
      <c r="BN58" s="45"/>
      <c r="BO58" s="45"/>
      <c r="BP58" s="3"/>
      <c r="BQ58" s="3"/>
      <c r="BR58" s="3"/>
      <c r="BS58" s="3"/>
      <c r="BT58" s="3"/>
      <c r="BU58" s="3"/>
      <c r="BV58" s="3"/>
      <c r="BW58" s="3"/>
      <c r="BX58" s="3"/>
      <c r="BY58" s="46"/>
      <c r="BZ58" s="46"/>
      <c r="CA58" s="46"/>
      <c r="CB58" s="3"/>
      <c r="CC58" s="3"/>
      <c r="CD58" s="3"/>
      <c r="CE58" s="46"/>
      <c r="CF58" s="46"/>
      <c r="CG58" s="46"/>
      <c r="CH58" s="46"/>
      <c r="CI58" s="46"/>
      <c r="CJ58" s="46"/>
      <c r="CK58" s="3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5"/>
      <c r="DA58" s="165"/>
      <c r="DB58" s="165"/>
      <c r="DE58" s="356"/>
      <c r="DF58" s="356"/>
      <c r="DG58" s="356"/>
      <c r="DH58" s="356"/>
      <c r="DI58" s="356"/>
      <c r="DJ58" s="356"/>
      <c r="DK58" s="356"/>
      <c r="DL58" s="356"/>
      <c r="DM58" s="356"/>
      <c r="DN58" s="356"/>
      <c r="DO58" s="356"/>
      <c r="DP58" s="356"/>
      <c r="DQ58" s="356"/>
      <c r="DR58" s="356"/>
      <c r="DS58" s="356"/>
      <c r="DT58" s="356"/>
      <c r="DU58" s="356"/>
      <c r="DV58" s="356"/>
      <c r="DW58" s="356"/>
      <c r="DX58" s="356"/>
      <c r="DY58" s="356"/>
      <c r="DZ58" s="356"/>
      <c r="EA58" s="356"/>
      <c r="EB58" s="356"/>
      <c r="EC58" s="356"/>
      <c r="ED58" s="356"/>
      <c r="EE58" s="356"/>
      <c r="EF58" s="356"/>
      <c r="EG58" s="356"/>
      <c r="EH58" s="356"/>
      <c r="EI58" s="356"/>
      <c r="EJ58" s="356"/>
      <c r="EK58" s="356"/>
      <c r="EL58" s="356"/>
      <c r="EM58" s="356"/>
      <c r="EN58" s="356"/>
      <c r="EO58" s="356"/>
      <c r="EP58" s="48"/>
      <c r="FB58" s="260"/>
      <c r="FC58" s="260"/>
      <c r="FD58" s="260"/>
      <c r="FE58" s="260"/>
      <c r="FF58" s="260"/>
      <c r="FG58" s="260"/>
      <c r="FH58" s="260"/>
      <c r="FI58" s="260"/>
      <c r="FJ58" s="260"/>
      <c r="FK58" s="260"/>
      <c r="FL58" s="260"/>
      <c r="FM58" s="260"/>
      <c r="FN58" s="260"/>
      <c r="FO58" s="260"/>
      <c r="FP58" s="260"/>
      <c r="FQ58" s="260"/>
      <c r="FR58" s="260"/>
      <c r="FS58" s="260"/>
      <c r="FT58" s="260"/>
      <c r="FU58" s="260"/>
      <c r="FV58" s="260"/>
      <c r="FW58" s="260"/>
      <c r="FX58" s="260"/>
      <c r="FY58" s="260"/>
      <c r="FZ58" s="260"/>
      <c r="GA58" s="260"/>
      <c r="GB58" s="260"/>
      <c r="GC58" s="260"/>
      <c r="GD58" s="260"/>
      <c r="GE58" s="260"/>
      <c r="GF58" s="260"/>
      <c r="GG58" s="260"/>
      <c r="GH58" s="260"/>
      <c r="GI58" s="260"/>
      <c r="GJ58" s="260"/>
      <c r="GK58" s="260"/>
      <c r="GL58" s="260"/>
      <c r="GM58" s="260"/>
      <c r="GN58" s="260"/>
      <c r="GO58" s="260"/>
      <c r="GP58" s="260"/>
      <c r="GQ58" s="260"/>
      <c r="GR58" s="260"/>
    </row>
    <row r="59" spans="1:200" ht="6" customHeight="1" x14ac:dyDescent="0.2">
      <c r="A59" s="259" t="s">
        <v>26</v>
      </c>
      <c r="B59" s="243"/>
      <c r="C59" s="243" t="s">
        <v>22</v>
      </c>
      <c r="D59" s="243"/>
      <c r="E59" s="243"/>
      <c r="F59" s="243"/>
      <c r="G59" s="243"/>
      <c r="H59" s="243"/>
      <c r="I59" s="256"/>
      <c r="J59" s="259">
        <v>1</v>
      </c>
      <c r="K59" s="243"/>
      <c r="L59" s="186" t="str">
        <f>IF(C63="","",C63)</f>
        <v>尽誠</v>
      </c>
      <c r="M59" s="186"/>
      <c r="N59" s="186"/>
      <c r="O59" s="186"/>
      <c r="P59" s="186"/>
      <c r="Q59" s="186"/>
      <c r="R59" s="244"/>
      <c r="S59" s="242">
        <v>2</v>
      </c>
      <c r="T59" s="243"/>
      <c r="U59" s="186" t="str">
        <f>IF(C67="","",C67)</f>
        <v>小豆島</v>
      </c>
      <c r="V59" s="186"/>
      <c r="W59" s="186"/>
      <c r="X59" s="186"/>
      <c r="Y59" s="186"/>
      <c r="Z59" s="186"/>
      <c r="AA59" s="244"/>
      <c r="AB59" s="242">
        <v>3</v>
      </c>
      <c r="AC59" s="243"/>
      <c r="AD59" s="186" t="str">
        <f>IF(C71="","",C71)</f>
        <v>津田</v>
      </c>
      <c r="AE59" s="186"/>
      <c r="AF59" s="186"/>
      <c r="AG59" s="186"/>
      <c r="AH59" s="186"/>
      <c r="AI59" s="186"/>
      <c r="AJ59" s="186"/>
      <c r="AK59" s="166" t="s">
        <v>2</v>
      </c>
      <c r="AL59" s="167"/>
      <c r="AM59" s="167"/>
      <c r="AN59" s="167"/>
      <c r="AO59" s="167"/>
      <c r="AP59" s="168"/>
      <c r="AQ59" s="175" t="s">
        <v>0</v>
      </c>
      <c r="AR59" s="176"/>
      <c r="AS59" s="177"/>
      <c r="AT59" s="175" t="s">
        <v>1</v>
      </c>
      <c r="AU59" s="176"/>
      <c r="AV59" s="183"/>
      <c r="BF59" s="34"/>
      <c r="BG59" s="259" t="s">
        <v>57</v>
      </c>
      <c r="BH59" s="243"/>
      <c r="BI59" s="243" t="s">
        <v>12</v>
      </c>
      <c r="BJ59" s="243"/>
      <c r="BK59" s="243"/>
      <c r="BL59" s="243"/>
      <c r="BM59" s="243"/>
      <c r="BN59" s="243"/>
      <c r="BO59" s="256"/>
      <c r="BP59" s="259">
        <v>1</v>
      </c>
      <c r="BQ59" s="243"/>
      <c r="BR59" s="186" t="str">
        <f>IF(BI63="","",BI63)</f>
        <v>高松商</v>
      </c>
      <c r="BS59" s="186"/>
      <c r="BT59" s="186"/>
      <c r="BU59" s="186"/>
      <c r="BV59" s="186"/>
      <c r="BW59" s="186"/>
      <c r="BX59" s="244"/>
      <c r="BY59" s="242">
        <v>2</v>
      </c>
      <c r="BZ59" s="243"/>
      <c r="CA59" s="186" t="str">
        <f>IF(BI67="","",BI67)</f>
        <v>高松東</v>
      </c>
      <c r="CB59" s="186"/>
      <c r="CC59" s="186"/>
      <c r="CD59" s="186"/>
      <c r="CE59" s="186"/>
      <c r="CF59" s="186"/>
      <c r="CG59" s="244"/>
      <c r="CH59" s="242">
        <v>3</v>
      </c>
      <c r="CI59" s="243"/>
      <c r="CJ59" s="186" t="str">
        <f>IF(BI71="","",BI71)</f>
        <v>高松一</v>
      </c>
      <c r="CK59" s="186"/>
      <c r="CL59" s="186"/>
      <c r="CM59" s="186"/>
      <c r="CN59" s="186"/>
      <c r="CO59" s="186"/>
      <c r="CP59" s="186"/>
      <c r="CQ59" s="166" t="s">
        <v>2</v>
      </c>
      <c r="CR59" s="167"/>
      <c r="CS59" s="167"/>
      <c r="CT59" s="167"/>
      <c r="CU59" s="167"/>
      <c r="CV59" s="168"/>
      <c r="CW59" s="175" t="s">
        <v>0</v>
      </c>
      <c r="CX59" s="176"/>
      <c r="CY59" s="177"/>
      <c r="CZ59" s="175" t="s">
        <v>1</v>
      </c>
      <c r="DA59" s="176"/>
      <c r="DB59" s="183"/>
      <c r="DE59" s="356"/>
      <c r="DF59" s="356"/>
      <c r="DG59" s="356"/>
      <c r="DH59" s="356"/>
      <c r="DI59" s="356"/>
      <c r="DJ59" s="356"/>
      <c r="DK59" s="356"/>
      <c r="DL59" s="356"/>
      <c r="DM59" s="356"/>
      <c r="DN59" s="356"/>
      <c r="DO59" s="356"/>
      <c r="DP59" s="356"/>
      <c r="DQ59" s="356"/>
      <c r="DR59" s="356"/>
      <c r="DS59" s="356"/>
      <c r="DT59" s="356"/>
      <c r="DU59" s="356"/>
      <c r="DV59" s="356"/>
      <c r="DW59" s="356"/>
      <c r="DX59" s="356"/>
      <c r="DY59" s="356"/>
      <c r="DZ59" s="356"/>
      <c r="EA59" s="356"/>
      <c r="EB59" s="356"/>
      <c r="EC59" s="356"/>
      <c r="ED59" s="356"/>
      <c r="EE59" s="356"/>
      <c r="EF59" s="356"/>
      <c r="EG59" s="356"/>
      <c r="EH59" s="356"/>
      <c r="EI59" s="356"/>
      <c r="EJ59" s="356"/>
      <c r="EK59" s="356"/>
      <c r="EL59" s="356"/>
      <c r="EM59" s="356"/>
      <c r="EN59" s="356"/>
      <c r="EO59" s="356"/>
      <c r="EP59" s="34"/>
      <c r="FB59" s="260"/>
      <c r="FC59" s="260"/>
      <c r="FD59" s="260"/>
      <c r="FE59" s="260"/>
      <c r="FF59" s="260"/>
      <c r="FG59" s="260"/>
      <c r="FH59" s="260"/>
      <c r="FI59" s="260"/>
      <c r="FJ59" s="260"/>
      <c r="FK59" s="260"/>
      <c r="FL59" s="260"/>
      <c r="FM59" s="260"/>
      <c r="FN59" s="260"/>
      <c r="FO59" s="260"/>
      <c r="FP59" s="260"/>
      <c r="FQ59" s="260"/>
      <c r="FR59" s="260"/>
      <c r="FS59" s="260"/>
      <c r="FT59" s="260"/>
      <c r="FU59" s="260"/>
      <c r="FV59" s="260"/>
      <c r="FW59" s="260"/>
      <c r="FX59" s="260"/>
      <c r="FY59" s="260"/>
      <c r="FZ59" s="260"/>
      <c r="GA59" s="260"/>
      <c r="GB59" s="260"/>
      <c r="GC59" s="260"/>
      <c r="GD59" s="260"/>
      <c r="GE59" s="260"/>
      <c r="GF59" s="260"/>
      <c r="GG59" s="260"/>
      <c r="GH59" s="260"/>
      <c r="GI59" s="260"/>
      <c r="GJ59" s="260"/>
      <c r="GK59" s="260"/>
      <c r="GL59" s="260"/>
      <c r="GM59" s="260"/>
      <c r="GN59" s="260"/>
      <c r="GO59" s="260"/>
      <c r="GP59" s="260"/>
      <c r="GQ59" s="260"/>
      <c r="GR59" s="260"/>
    </row>
    <row r="60" spans="1:200" ht="6" customHeight="1" x14ac:dyDescent="0.2">
      <c r="A60" s="140"/>
      <c r="B60" s="116"/>
      <c r="C60" s="116"/>
      <c r="D60" s="116"/>
      <c r="E60" s="116"/>
      <c r="F60" s="116"/>
      <c r="G60" s="116"/>
      <c r="H60" s="116"/>
      <c r="I60" s="257"/>
      <c r="J60" s="140"/>
      <c r="K60" s="116"/>
      <c r="L60" s="132"/>
      <c r="M60" s="132"/>
      <c r="N60" s="132"/>
      <c r="O60" s="132"/>
      <c r="P60" s="132"/>
      <c r="Q60" s="132"/>
      <c r="R60" s="245"/>
      <c r="S60" s="122"/>
      <c r="T60" s="116"/>
      <c r="U60" s="132"/>
      <c r="V60" s="132"/>
      <c r="W60" s="132"/>
      <c r="X60" s="132"/>
      <c r="Y60" s="132"/>
      <c r="Z60" s="132"/>
      <c r="AA60" s="245"/>
      <c r="AB60" s="122"/>
      <c r="AC60" s="116"/>
      <c r="AD60" s="132"/>
      <c r="AE60" s="132"/>
      <c r="AF60" s="132"/>
      <c r="AG60" s="132"/>
      <c r="AH60" s="132"/>
      <c r="AI60" s="132"/>
      <c r="AJ60" s="132"/>
      <c r="AK60" s="169"/>
      <c r="AL60" s="170"/>
      <c r="AM60" s="170"/>
      <c r="AN60" s="170"/>
      <c r="AO60" s="170"/>
      <c r="AP60" s="171"/>
      <c r="AQ60" s="178"/>
      <c r="AR60" s="113"/>
      <c r="AS60" s="179"/>
      <c r="AT60" s="178"/>
      <c r="AU60" s="113"/>
      <c r="AV60" s="184"/>
      <c r="BF60" s="34"/>
      <c r="BG60" s="140"/>
      <c r="BH60" s="116"/>
      <c r="BI60" s="116"/>
      <c r="BJ60" s="116"/>
      <c r="BK60" s="116"/>
      <c r="BL60" s="116"/>
      <c r="BM60" s="116"/>
      <c r="BN60" s="116"/>
      <c r="BO60" s="257"/>
      <c r="BP60" s="140"/>
      <c r="BQ60" s="116"/>
      <c r="BR60" s="132"/>
      <c r="BS60" s="132"/>
      <c r="BT60" s="132"/>
      <c r="BU60" s="132"/>
      <c r="BV60" s="132"/>
      <c r="BW60" s="132"/>
      <c r="BX60" s="245"/>
      <c r="BY60" s="122"/>
      <c r="BZ60" s="116"/>
      <c r="CA60" s="132"/>
      <c r="CB60" s="132"/>
      <c r="CC60" s="132"/>
      <c r="CD60" s="132"/>
      <c r="CE60" s="132"/>
      <c r="CF60" s="132"/>
      <c r="CG60" s="245"/>
      <c r="CH60" s="122"/>
      <c r="CI60" s="116"/>
      <c r="CJ60" s="132"/>
      <c r="CK60" s="132"/>
      <c r="CL60" s="132"/>
      <c r="CM60" s="132"/>
      <c r="CN60" s="132"/>
      <c r="CO60" s="132"/>
      <c r="CP60" s="132"/>
      <c r="CQ60" s="169"/>
      <c r="CR60" s="170"/>
      <c r="CS60" s="170"/>
      <c r="CT60" s="170"/>
      <c r="CU60" s="170"/>
      <c r="CV60" s="171"/>
      <c r="CW60" s="178"/>
      <c r="CX60" s="113"/>
      <c r="CY60" s="179"/>
      <c r="CZ60" s="178"/>
      <c r="DA60" s="113"/>
      <c r="DB60" s="184"/>
      <c r="DE60" s="356" t="s">
        <v>63</v>
      </c>
      <c r="DF60" s="356"/>
      <c r="DG60" s="356"/>
      <c r="DH60" s="356"/>
      <c r="DI60" s="356"/>
      <c r="DJ60" s="356"/>
      <c r="DK60" s="356"/>
      <c r="DL60" s="356"/>
      <c r="DM60" s="356"/>
      <c r="DN60" s="356"/>
      <c r="DO60" s="356"/>
      <c r="DP60" s="356"/>
      <c r="DQ60" s="356"/>
      <c r="DR60" s="356"/>
      <c r="DS60" s="356"/>
      <c r="DT60" s="356"/>
      <c r="DU60" s="356"/>
      <c r="DV60" s="356"/>
      <c r="DW60" s="356"/>
      <c r="DX60" s="356"/>
      <c r="DY60" s="356"/>
      <c r="DZ60" s="356"/>
      <c r="EA60" s="356"/>
      <c r="EB60" s="356"/>
      <c r="EC60" s="356"/>
      <c r="ED60" s="356"/>
      <c r="EE60" s="356"/>
      <c r="EF60" s="356"/>
      <c r="EG60" s="356"/>
      <c r="EH60" s="356"/>
      <c r="EI60" s="356"/>
      <c r="EJ60" s="356"/>
      <c r="EK60" s="356"/>
      <c r="EL60" s="356"/>
      <c r="EM60" s="356"/>
      <c r="EN60" s="356"/>
      <c r="EO60" s="356"/>
      <c r="EP60" s="34"/>
    </row>
    <row r="61" spans="1:200" ht="6" customHeight="1" x14ac:dyDescent="0.2">
      <c r="A61" s="140"/>
      <c r="B61" s="116"/>
      <c r="C61" s="116"/>
      <c r="D61" s="116"/>
      <c r="E61" s="116"/>
      <c r="F61" s="116"/>
      <c r="G61" s="116"/>
      <c r="H61" s="116"/>
      <c r="I61" s="257"/>
      <c r="J61" s="140"/>
      <c r="K61" s="116"/>
      <c r="L61" s="132"/>
      <c r="M61" s="132"/>
      <c r="N61" s="132"/>
      <c r="O61" s="132"/>
      <c r="P61" s="132"/>
      <c r="Q61" s="132"/>
      <c r="R61" s="245"/>
      <c r="S61" s="122"/>
      <c r="T61" s="116"/>
      <c r="U61" s="132"/>
      <c r="V61" s="132"/>
      <c r="W61" s="132"/>
      <c r="X61" s="132"/>
      <c r="Y61" s="132"/>
      <c r="Z61" s="132"/>
      <c r="AA61" s="245"/>
      <c r="AB61" s="122"/>
      <c r="AC61" s="116"/>
      <c r="AD61" s="132"/>
      <c r="AE61" s="132"/>
      <c r="AF61" s="132"/>
      <c r="AG61" s="132"/>
      <c r="AH61" s="132"/>
      <c r="AI61" s="132"/>
      <c r="AJ61" s="132"/>
      <c r="AK61" s="169"/>
      <c r="AL61" s="170"/>
      <c r="AM61" s="170"/>
      <c r="AN61" s="170"/>
      <c r="AO61" s="170"/>
      <c r="AP61" s="171"/>
      <c r="AQ61" s="178"/>
      <c r="AR61" s="113"/>
      <c r="AS61" s="179"/>
      <c r="AT61" s="178"/>
      <c r="AU61" s="113"/>
      <c r="AV61" s="184"/>
      <c r="BF61" s="34"/>
      <c r="BG61" s="140"/>
      <c r="BH61" s="116"/>
      <c r="BI61" s="116"/>
      <c r="BJ61" s="116"/>
      <c r="BK61" s="116"/>
      <c r="BL61" s="116"/>
      <c r="BM61" s="116"/>
      <c r="BN61" s="116"/>
      <c r="BO61" s="257"/>
      <c r="BP61" s="140"/>
      <c r="BQ61" s="116"/>
      <c r="BR61" s="132"/>
      <c r="BS61" s="132"/>
      <c r="BT61" s="132"/>
      <c r="BU61" s="132"/>
      <c r="BV61" s="132"/>
      <c r="BW61" s="132"/>
      <c r="BX61" s="245"/>
      <c r="BY61" s="122"/>
      <c r="BZ61" s="116"/>
      <c r="CA61" s="132"/>
      <c r="CB61" s="132"/>
      <c r="CC61" s="132"/>
      <c r="CD61" s="132"/>
      <c r="CE61" s="132"/>
      <c r="CF61" s="132"/>
      <c r="CG61" s="245"/>
      <c r="CH61" s="122"/>
      <c r="CI61" s="116"/>
      <c r="CJ61" s="132"/>
      <c r="CK61" s="132"/>
      <c r="CL61" s="132"/>
      <c r="CM61" s="132"/>
      <c r="CN61" s="132"/>
      <c r="CO61" s="132"/>
      <c r="CP61" s="132"/>
      <c r="CQ61" s="169"/>
      <c r="CR61" s="170"/>
      <c r="CS61" s="170"/>
      <c r="CT61" s="170"/>
      <c r="CU61" s="170"/>
      <c r="CV61" s="171"/>
      <c r="CW61" s="178"/>
      <c r="CX61" s="113"/>
      <c r="CY61" s="179"/>
      <c r="CZ61" s="178"/>
      <c r="DA61" s="113"/>
      <c r="DB61" s="184"/>
      <c r="DE61" s="356"/>
      <c r="DF61" s="356"/>
      <c r="DG61" s="356"/>
      <c r="DH61" s="356"/>
      <c r="DI61" s="356"/>
      <c r="DJ61" s="356"/>
      <c r="DK61" s="356"/>
      <c r="DL61" s="356"/>
      <c r="DM61" s="356"/>
      <c r="DN61" s="356"/>
      <c r="DO61" s="356"/>
      <c r="DP61" s="356"/>
      <c r="DQ61" s="356"/>
      <c r="DR61" s="356"/>
      <c r="DS61" s="356"/>
      <c r="DT61" s="356"/>
      <c r="DU61" s="356"/>
      <c r="DV61" s="356"/>
      <c r="DW61" s="356"/>
      <c r="DX61" s="356"/>
      <c r="DY61" s="356"/>
      <c r="DZ61" s="356"/>
      <c r="EA61" s="356"/>
      <c r="EB61" s="356"/>
      <c r="EC61" s="356"/>
      <c r="ED61" s="356"/>
      <c r="EE61" s="356"/>
      <c r="EF61" s="356"/>
      <c r="EG61" s="356"/>
      <c r="EH61" s="356"/>
      <c r="EI61" s="356"/>
      <c r="EJ61" s="356"/>
      <c r="EK61" s="356"/>
      <c r="EL61" s="356"/>
      <c r="EM61" s="356"/>
      <c r="EN61" s="356"/>
      <c r="EO61" s="356"/>
      <c r="EP61" s="34"/>
    </row>
    <row r="62" spans="1:200" ht="6" customHeight="1" thickBot="1" x14ac:dyDescent="0.25">
      <c r="A62" s="140"/>
      <c r="B62" s="116"/>
      <c r="C62" s="116"/>
      <c r="D62" s="116"/>
      <c r="E62" s="116"/>
      <c r="F62" s="116"/>
      <c r="G62" s="116"/>
      <c r="H62" s="116"/>
      <c r="I62" s="257"/>
      <c r="J62" s="140"/>
      <c r="K62" s="116"/>
      <c r="L62" s="187"/>
      <c r="M62" s="187"/>
      <c r="N62" s="187"/>
      <c r="O62" s="187"/>
      <c r="P62" s="187"/>
      <c r="Q62" s="187"/>
      <c r="R62" s="246"/>
      <c r="S62" s="122"/>
      <c r="T62" s="116"/>
      <c r="U62" s="187"/>
      <c r="V62" s="187"/>
      <c r="W62" s="187"/>
      <c r="X62" s="187"/>
      <c r="Y62" s="187"/>
      <c r="Z62" s="187"/>
      <c r="AA62" s="246"/>
      <c r="AB62" s="122"/>
      <c r="AC62" s="116"/>
      <c r="AD62" s="187"/>
      <c r="AE62" s="187"/>
      <c r="AF62" s="187"/>
      <c r="AG62" s="187"/>
      <c r="AH62" s="187"/>
      <c r="AI62" s="187"/>
      <c r="AJ62" s="187"/>
      <c r="AK62" s="172"/>
      <c r="AL62" s="173"/>
      <c r="AM62" s="173"/>
      <c r="AN62" s="173"/>
      <c r="AO62" s="173"/>
      <c r="AP62" s="174"/>
      <c r="AQ62" s="180"/>
      <c r="AR62" s="181"/>
      <c r="AS62" s="182"/>
      <c r="AT62" s="180"/>
      <c r="AU62" s="181"/>
      <c r="AV62" s="185"/>
      <c r="BF62" s="34"/>
      <c r="BG62" s="140"/>
      <c r="BH62" s="116"/>
      <c r="BI62" s="116"/>
      <c r="BJ62" s="116"/>
      <c r="BK62" s="116"/>
      <c r="BL62" s="116"/>
      <c r="BM62" s="116"/>
      <c r="BN62" s="116"/>
      <c r="BO62" s="257"/>
      <c r="BP62" s="140"/>
      <c r="BQ62" s="116"/>
      <c r="BR62" s="187"/>
      <c r="BS62" s="187"/>
      <c r="BT62" s="187"/>
      <c r="BU62" s="187"/>
      <c r="BV62" s="187"/>
      <c r="BW62" s="187"/>
      <c r="BX62" s="246"/>
      <c r="BY62" s="122"/>
      <c r="BZ62" s="116"/>
      <c r="CA62" s="187"/>
      <c r="CB62" s="187"/>
      <c r="CC62" s="187"/>
      <c r="CD62" s="187"/>
      <c r="CE62" s="187"/>
      <c r="CF62" s="187"/>
      <c r="CG62" s="246"/>
      <c r="CH62" s="122"/>
      <c r="CI62" s="116"/>
      <c r="CJ62" s="187"/>
      <c r="CK62" s="187"/>
      <c r="CL62" s="187"/>
      <c r="CM62" s="187"/>
      <c r="CN62" s="187"/>
      <c r="CO62" s="187"/>
      <c r="CP62" s="187"/>
      <c r="CQ62" s="172"/>
      <c r="CR62" s="173"/>
      <c r="CS62" s="173"/>
      <c r="CT62" s="173"/>
      <c r="CU62" s="173"/>
      <c r="CV62" s="174"/>
      <c r="CW62" s="180"/>
      <c r="CX62" s="181"/>
      <c r="CY62" s="182"/>
      <c r="CZ62" s="180"/>
      <c r="DA62" s="181"/>
      <c r="DB62" s="185"/>
      <c r="DE62" s="356"/>
      <c r="DF62" s="356"/>
      <c r="DG62" s="356"/>
      <c r="DH62" s="356"/>
      <c r="DI62" s="356"/>
      <c r="DJ62" s="356"/>
      <c r="DK62" s="356"/>
      <c r="DL62" s="356"/>
      <c r="DM62" s="356"/>
      <c r="DN62" s="356"/>
      <c r="DO62" s="356"/>
      <c r="DP62" s="356"/>
      <c r="DQ62" s="356"/>
      <c r="DR62" s="356"/>
      <c r="DS62" s="356"/>
      <c r="DT62" s="356"/>
      <c r="DU62" s="356"/>
      <c r="DV62" s="356"/>
      <c r="DW62" s="356"/>
      <c r="DX62" s="356"/>
      <c r="DY62" s="356"/>
      <c r="DZ62" s="356"/>
      <c r="EA62" s="356"/>
      <c r="EB62" s="356"/>
      <c r="EC62" s="356"/>
      <c r="ED62" s="356"/>
      <c r="EE62" s="356"/>
      <c r="EF62" s="356"/>
      <c r="EG62" s="356"/>
      <c r="EH62" s="356"/>
      <c r="EI62" s="356"/>
      <c r="EJ62" s="356"/>
      <c r="EK62" s="356"/>
      <c r="EL62" s="356"/>
      <c r="EM62" s="356"/>
      <c r="EN62" s="356"/>
      <c r="EO62" s="356"/>
      <c r="EP62" s="34"/>
      <c r="FB62" s="260" t="s">
        <v>23</v>
      </c>
      <c r="FC62" s="260"/>
      <c r="FD62" s="260"/>
      <c r="FE62" s="260"/>
      <c r="FF62" s="260"/>
      <c r="FG62" s="260"/>
      <c r="FH62" s="260"/>
      <c r="FI62" s="260"/>
      <c r="FJ62" s="260"/>
      <c r="FK62" s="260"/>
      <c r="FL62" s="260"/>
      <c r="FM62" s="260"/>
      <c r="FN62" s="260"/>
      <c r="FO62" s="260"/>
      <c r="FP62" s="260"/>
      <c r="FQ62" s="260"/>
      <c r="FR62" s="260"/>
      <c r="FS62" s="260"/>
      <c r="FT62" s="260"/>
      <c r="FX62" s="260" t="s">
        <v>59</v>
      </c>
      <c r="FY62" s="260"/>
      <c r="FZ62" s="260"/>
      <c r="GA62" s="260"/>
      <c r="GB62" s="260"/>
      <c r="GC62" s="260"/>
      <c r="GD62" s="260"/>
      <c r="GE62" s="260"/>
      <c r="GF62" s="260"/>
      <c r="GG62" s="260"/>
    </row>
    <row r="63" spans="1:200" ht="6" customHeight="1" thickTop="1" x14ac:dyDescent="0.2">
      <c r="A63" s="139">
        <v>1</v>
      </c>
      <c r="B63" s="133"/>
      <c r="C63" s="254" t="s">
        <v>39</v>
      </c>
      <c r="D63" s="254"/>
      <c r="E63" s="254"/>
      <c r="F63" s="254"/>
      <c r="G63" s="254"/>
      <c r="H63" s="254"/>
      <c r="I63" s="255"/>
      <c r="J63" s="317"/>
      <c r="K63" s="318"/>
      <c r="L63" s="318"/>
      <c r="M63" s="318"/>
      <c r="N63" s="318"/>
      <c r="O63" s="318"/>
      <c r="P63" s="318"/>
      <c r="Q63" s="318"/>
      <c r="R63" s="319"/>
      <c r="S63" s="141">
        <v>3</v>
      </c>
      <c r="T63" s="142"/>
      <c r="U63" s="142"/>
      <c r="V63" s="133" t="s">
        <v>13</v>
      </c>
      <c r="W63" s="133"/>
      <c r="X63" s="133"/>
      <c r="Y63" s="296">
        <v>0</v>
      </c>
      <c r="Z63" s="296"/>
      <c r="AA63" s="297"/>
      <c r="AB63" s="141">
        <v>3</v>
      </c>
      <c r="AC63" s="142"/>
      <c r="AD63" s="142"/>
      <c r="AE63" s="133" t="s">
        <v>91</v>
      </c>
      <c r="AF63" s="133"/>
      <c r="AG63" s="133"/>
      <c r="AH63" s="296">
        <v>0</v>
      </c>
      <c r="AI63" s="296"/>
      <c r="AJ63" s="305"/>
      <c r="AK63" s="133">
        <f>IF(AND(J63="",S63="",AB63=""),"",IF(J63=3,1,0)+IF(S63=3,1,0)+IF(AB63=3,1,0))</f>
        <v>2</v>
      </c>
      <c r="AL63" s="133"/>
      <c r="AM63" s="133" t="s">
        <v>91</v>
      </c>
      <c r="AN63" s="133"/>
      <c r="AO63" s="133">
        <f>IF(AND(P63="",Y63="",AH63=""),"",IF(P63=3,1,0)+IF(Y63=3,1,0)+IF(AH63=3,1,0))</f>
        <v>0</v>
      </c>
      <c r="AP63" s="133"/>
      <c r="AQ63" s="134">
        <f>IF(AK63="","",AK63*2+AO63)</f>
        <v>4</v>
      </c>
      <c r="AR63" s="133"/>
      <c r="AS63" s="135"/>
      <c r="AT63" s="133">
        <f>IF(AQ63="","",RANK(AQ63,AQ63:AS74))</f>
        <v>1</v>
      </c>
      <c r="AU63" s="133"/>
      <c r="AV63" s="138"/>
      <c r="BF63" s="50"/>
      <c r="BG63" s="139">
        <v>1</v>
      </c>
      <c r="BH63" s="133"/>
      <c r="BI63" s="254" t="s">
        <v>9</v>
      </c>
      <c r="BJ63" s="254"/>
      <c r="BK63" s="254"/>
      <c r="BL63" s="254"/>
      <c r="BM63" s="254"/>
      <c r="BN63" s="254"/>
      <c r="BO63" s="255"/>
      <c r="BP63" s="317"/>
      <c r="BQ63" s="318"/>
      <c r="BR63" s="318"/>
      <c r="BS63" s="318"/>
      <c r="BT63" s="318"/>
      <c r="BU63" s="318"/>
      <c r="BV63" s="318"/>
      <c r="BW63" s="318"/>
      <c r="BX63" s="319"/>
      <c r="BY63" s="141">
        <v>3</v>
      </c>
      <c r="BZ63" s="142"/>
      <c r="CA63" s="142"/>
      <c r="CB63" s="133" t="s">
        <v>13</v>
      </c>
      <c r="CC63" s="133"/>
      <c r="CD63" s="133"/>
      <c r="CE63" s="296">
        <v>0</v>
      </c>
      <c r="CF63" s="296"/>
      <c r="CG63" s="297"/>
      <c r="CH63" s="141">
        <v>3</v>
      </c>
      <c r="CI63" s="142"/>
      <c r="CJ63" s="142"/>
      <c r="CK63" s="133" t="s">
        <v>13</v>
      </c>
      <c r="CL63" s="133"/>
      <c r="CM63" s="133"/>
      <c r="CN63" s="296">
        <v>0</v>
      </c>
      <c r="CO63" s="296"/>
      <c r="CP63" s="305"/>
      <c r="CQ63" s="133">
        <f>IF(AND(BP63="",BY63="",CH63=""),"",IF(BP63=3,1,0)+IF(BY63=3,1,0)+IF(CH63=3,1,0))</f>
        <v>2</v>
      </c>
      <c r="CR63" s="133"/>
      <c r="CS63" s="133" t="s">
        <v>13</v>
      </c>
      <c r="CT63" s="133"/>
      <c r="CU63" s="133">
        <f>IF(AND(BV63="",CE63="",CN63=""),"",IF(BV63=3,1,0)+IF(CE63=3,1,0)+IF(CN63=3,1,0))</f>
        <v>0</v>
      </c>
      <c r="CV63" s="133"/>
      <c r="CW63" s="134">
        <f>IF(CQ63="","",CQ63*2+CU63)</f>
        <v>4</v>
      </c>
      <c r="CX63" s="133"/>
      <c r="CY63" s="135"/>
      <c r="CZ63" s="133">
        <f>IF(CW63="","",RANK(CW63,CW63:CY74))</f>
        <v>1</v>
      </c>
      <c r="DA63" s="133"/>
      <c r="DB63" s="138"/>
      <c r="DE63" s="161" t="s">
        <v>64</v>
      </c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FB63" s="260"/>
      <c r="FC63" s="260"/>
      <c r="FD63" s="260"/>
      <c r="FE63" s="260"/>
      <c r="FF63" s="260"/>
      <c r="FG63" s="260"/>
      <c r="FH63" s="260"/>
      <c r="FI63" s="260"/>
      <c r="FJ63" s="260"/>
      <c r="FK63" s="260"/>
      <c r="FL63" s="260"/>
      <c r="FM63" s="260"/>
      <c r="FN63" s="260"/>
      <c r="FO63" s="260"/>
      <c r="FP63" s="260"/>
      <c r="FQ63" s="260"/>
      <c r="FR63" s="260"/>
      <c r="FS63" s="260"/>
      <c r="FT63" s="260"/>
      <c r="FU63" s="3"/>
      <c r="FV63" s="3"/>
      <c r="FW63" s="3"/>
      <c r="FX63" s="260"/>
      <c r="FY63" s="260"/>
      <c r="FZ63" s="260"/>
      <c r="GA63" s="260"/>
      <c r="GB63" s="260"/>
      <c r="GC63" s="260"/>
      <c r="GD63" s="260"/>
      <c r="GE63" s="260"/>
      <c r="GF63" s="260"/>
      <c r="GG63" s="260"/>
      <c r="GH63" s="3"/>
      <c r="GI63" s="3"/>
      <c r="GJ63" s="3"/>
      <c r="GK63" s="3"/>
      <c r="GL63" s="3"/>
    </row>
    <row r="64" spans="1:200" ht="6" customHeight="1" x14ac:dyDescent="0.2">
      <c r="A64" s="140"/>
      <c r="B64" s="116"/>
      <c r="C64" s="156"/>
      <c r="D64" s="156"/>
      <c r="E64" s="156"/>
      <c r="F64" s="156"/>
      <c r="G64" s="156"/>
      <c r="H64" s="156"/>
      <c r="I64" s="157"/>
      <c r="J64" s="320"/>
      <c r="K64" s="149"/>
      <c r="L64" s="149"/>
      <c r="M64" s="149"/>
      <c r="N64" s="149"/>
      <c r="O64" s="149"/>
      <c r="P64" s="149"/>
      <c r="Q64" s="149"/>
      <c r="R64" s="321"/>
      <c r="S64" s="143"/>
      <c r="T64" s="144"/>
      <c r="U64" s="144"/>
      <c r="V64" s="116"/>
      <c r="W64" s="116"/>
      <c r="X64" s="116"/>
      <c r="Y64" s="264"/>
      <c r="Z64" s="264"/>
      <c r="AA64" s="298"/>
      <c r="AB64" s="143"/>
      <c r="AC64" s="144"/>
      <c r="AD64" s="144"/>
      <c r="AE64" s="116"/>
      <c r="AF64" s="116"/>
      <c r="AG64" s="116"/>
      <c r="AH64" s="264"/>
      <c r="AI64" s="264"/>
      <c r="AJ64" s="265"/>
      <c r="AK64" s="116"/>
      <c r="AL64" s="116"/>
      <c r="AM64" s="116"/>
      <c r="AN64" s="116"/>
      <c r="AO64" s="116"/>
      <c r="AP64" s="116"/>
      <c r="AQ64" s="122"/>
      <c r="AR64" s="116"/>
      <c r="AS64" s="123"/>
      <c r="AT64" s="116"/>
      <c r="AU64" s="116"/>
      <c r="AV64" s="117"/>
      <c r="BF64" s="50"/>
      <c r="BG64" s="140"/>
      <c r="BH64" s="116"/>
      <c r="BI64" s="156"/>
      <c r="BJ64" s="156"/>
      <c r="BK64" s="156"/>
      <c r="BL64" s="156"/>
      <c r="BM64" s="156"/>
      <c r="BN64" s="156"/>
      <c r="BO64" s="157"/>
      <c r="BP64" s="320"/>
      <c r="BQ64" s="149"/>
      <c r="BR64" s="149"/>
      <c r="BS64" s="149"/>
      <c r="BT64" s="149"/>
      <c r="BU64" s="149"/>
      <c r="BV64" s="149"/>
      <c r="BW64" s="149"/>
      <c r="BX64" s="321"/>
      <c r="BY64" s="143"/>
      <c r="BZ64" s="144"/>
      <c r="CA64" s="144"/>
      <c r="CB64" s="116"/>
      <c r="CC64" s="116"/>
      <c r="CD64" s="116"/>
      <c r="CE64" s="264"/>
      <c r="CF64" s="264"/>
      <c r="CG64" s="298"/>
      <c r="CH64" s="143"/>
      <c r="CI64" s="144"/>
      <c r="CJ64" s="144"/>
      <c r="CK64" s="116"/>
      <c r="CL64" s="116"/>
      <c r="CM64" s="116"/>
      <c r="CN64" s="264"/>
      <c r="CO64" s="264"/>
      <c r="CP64" s="265"/>
      <c r="CQ64" s="116"/>
      <c r="CR64" s="116"/>
      <c r="CS64" s="116"/>
      <c r="CT64" s="116"/>
      <c r="CU64" s="116"/>
      <c r="CV64" s="116"/>
      <c r="CW64" s="122"/>
      <c r="CX64" s="116"/>
      <c r="CY64" s="123"/>
      <c r="CZ64" s="116"/>
      <c r="DA64" s="116"/>
      <c r="DB64" s="117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FB64" s="260"/>
      <c r="FC64" s="260"/>
      <c r="FD64" s="260"/>
      <c r="FE64" s="260"/>
      <c r="FF64" s="260"/>
      <c r="FG64" s="260"/>
      <c r="FH64" s="260"/>
      <c r="FI64" s="260"/>
      <c r="FJ64" s="260"/>
      <c r="FK64" s="260"/>
      <c r="FL64" s="260"/>
      <c r="FM64" s="260"/>
      <c r="FN64" s="260"/>
      <c r="FO64" s="260"/>
      <c r="FP64" s="260"/>
      <c r="FQ64" s="260"/>
      <c r="FR64" s="260"/>
      <c r="FS64" s="260"/>
      <c r="FT64" s="260"/>
      <c r="FU64" s="3"/>
      <c r="FV64" s="3"/>
      <c r="FW64" s="3"/>
      <c r="FX64" s="260"/>
      <c r="FY64" s="260"/>
      <c r="FZ64" s="260"/>
      <c r="GA64" s="260"/>
      <c r="GB64" s="260"/>
      <c r="GC64" s="260"/>
      <c r="GD64" s="260"/>
      <c r="GE64" s="260"/>
      <c r="GF64" s="260"/>
      <c r="GG64" s="260"/>
      <c r="GH64" s="3"/>
      <c r="GI64" s="3"/>
      <c r="GJ64" s="3"/>
      <c r="GK64" s="3"/>
      <c r="GL64" s="3"/>
    </row>
    <row r="65" spans="1:205" ht="6" customHeight="1" x14ac:dyDescent="0.2">
      <c r="A65" s="140"/>
      <c r="B65" s="116"/>
      <c r="C65" s="156"/>
      <c r="D65" s="156"/>
      <c r="E65" s="156"/>
      <c r="F65" s="156"/>
      <c r="G65" s="156"/>
      <c r="H65" s="156"/>
      <c r="I65" s="157"/>
      <c r="J65" s="320"/>
      <c r="K65" s="149"/>
      <c r="L65" s="149"/>
      <c r="M65" s="149"/>
      <c r="N65" s="149"/>
      <c r="O65" s="149"/>
      <c r="P65" s="149"/>
      <c r="Q65" s="149"/>
      <c r="R65" s="321"/>
      <c r="S65" s="143"/>
      <c r="T65" s="144"/>
      <c r="U65" s="144"/>
      <c r="V65" s="116"/>
      <c r="W65" s="116"/>
      <c r="X65" s="116"/>
      <c r="Y65" s="264"/>
      <c r="Z65" s="264"/>
      <c r="AA65" s="298"/>
      <c r="AB65" s="143"/>
      <c r="AC65" s="144"/>
      <c r="AD65" s="144"/>
      <c r="AE65" s="116"/>
      <c r="AF65" s="116"/>
      <c r="AG65" s="116"/>
      <c r="AH65" s="264"/>
      <c r="AI65" s="264"/>
      <c r="AJ65" s="265"/>
      <c r="AK65" s="116"/>
      <c r="AL65" s="116"/>
      <c r="AM65" s="116"/>
      <c r="AN65" s="116"/>
      <c r="AO65" s="116"/>
      <c r="AP65" s="116"/>
      <c r="AQ65" s="122"/>
      <c r="AR65" s="116"/>
      <c r="AS65" s="123"/>
      <c r="AT65" s="116"/>
      <c r="AU65" s="116"/>
      <c r="AV65" s="117"/>
      <c r="BF65" s="50"/>
      <c r="BG65" s="140"/>
      <c r="BH65" s="116"/>
      <c r="BI65" s="156"/>
      <c r="BJ65" s="156"/>
      <c r="BK65" s="156"/>
      <c r="BL65" s="156"/>
      <c r="BM65" s="156"/>
      <c r="BN65" s="156"/>
      <c r="BO65" s="157"/>
      <c r="BP65" s="320"/>
      <c r="BQ65" s="149"/>
      <c r="BR65" s="149"/>
      <c r="BS65" s="149"/>
      <c r="BT65" s="149"/>
      <c r="BU65" s="149"/>
      <c r="BV65" s="149"/>
      <c r="BW65" s="149"/>
      <c r="BX65" s="321"/>
      <c r="BY65" s="143"/>
      <c r="BZ65" s="144"/>
      <c r="CA65" s="144"/>
      <c r="CB65" s="116"/>
      <c r="CC65" s="116"/>
      <c r="CD65" s="116"/>
      <c r="CE65" s="264"/>
      <c r="CF65" s="264"/>
      <c r="CG65" s="298"/>
      <c r="CH65" s="143"/>
      <c r="CI65" s="144"/>
      <c r="CJ65" s="144"/>
      <c r="CK65" s="116"/>
      <c r="CL65" s="116"/>
      <c r="CM65" s="116"/>
      <c r="CN65" s="264"/>
      <c r="CO65" s="264"/>
      <c r="CP65" s="265"/>
      <c r="CQ65" s="116"/>
      <c r="CR65" s="116"/>
      <c r="CS65" s="116"/>
      <c r="CT65" s="116"/>
      <c r="CU65" s="116"/>
      <c r="CV65" s="116"/>
      <c r="CW65" s="122"/>
      <c r="CX65" s="116"/>
      <c r="CY65" s="123"/>
      <c r="CZ65" s="116"/>
      <c r="DA65" s="116"/>
      <c r="DB65" s="117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FB65" s="260" t="s">
        <v>24</v>
      </c>
      <c r="FC65" s="260"/>
      <c r="FD65" s="260"/>
      <c r="FE65" s="260"/>
      <c r="FF65" s="260"/>
      <c r="FG65" s="260"/>
      <c r="FH65" s="260"/>
      <c r="FI65" s="260"/>
      <c r="FJ65" s="260"/>
      <c r="FK65" s="260"/>
      <c r="FL65" s="260"/>
      <c r="FM65" s="260"/>
      <c r="FN65" s="260"/>
      <c r="FO65" s="260"/>
      <c r="FP65" s="260"/>
      <c r="FQ65" s="260"/>
      <c r="FR65" s="260"/>
      <c r="FS65" s="260"/>
      <c r="FT65" s="260"/>
      <c r="FU65" s="3"/>
      <c r="FV65" s="3"/>
      <c r="FW65" s="3"/>
      <c r="FX65" s="260" t="s">
        <v>60</v>
      </c>
      <c r="FY65" s="260"/>
      <c r="FZ65" s="260"/>
      <c r="GA65" s="260"/>
      <c r="GB65" s="260"/>
      <c r="GC65" s="260"/>
      <c r="GD65" s="260"/>
      <c r="GE65" s="260"/>
      <c r="GF65" s="260"/>
      <c r="GG65" s="260"/>
      <c r="GH65" s="3"/>
      <c r="GI65" s="3"/>
      <c r="GJ65" s="3"/>
      <c r="GK65" s="3"/>
      <c r="GL65" s="3"/>
    </row>
    <row r="66" spans="1:205" ht="6" customHeight="1" x14ac:dyDescent="0.2">
      <c r="A66" s="140"/>
      <c r="B66" s="116"/>
      <c r="C66" s="156"/>
      <c r="D66" s="156"/>
      <c r="E66" s="156"/>
      <c r="F66" s="156"/>
      <c r="G66" s="156"/>
      <c r="H66" s="156"/>
      <c r="I66" s="157"/>
      <c r="J66" s="320"/>
      <c r="K66" s="149"/>
      <c r="L66" s="149"/>
      <c r="M66" s="149"/>
      <c r="N66" s="149"/>
      <c r="O66" s="149"/>
      <c r="P66" s="149"/>
      <c r="Q66" s="149"/>
      <c r="R66" s="321"/>
      <c r="S66" s="143"/>
      <c r="T66" s="144"/>
      <c r="U66" s="144"/>
      <c r="V66" s="116"/>
      <c r="W66" s="116"/>
      <c r="X66" s="116"/>
      <c r="Y66" s="264"/>
      <c r="Z66" s="264"/>
      <c r="AA66" s="298"/>
      <c r="AB66" s="143"/>
      <c r="AC66" s="144"/>
      <c r="AD66" s="144"/>
      <c r="AE66" s="116"/>
      <c r="AF66" s="116"/>
      <c r="AG66" s="116"/>
      <c r="AH66" s="264"/>
      <c r="AI66" s="264"/>
      <c r="AJ66" s="265"/>
      <c r="AK66" s="118"/>
      <c r="AL66" s="118"/>
      <c r="AM66" s="118"/>
      <c r="AN66" s="118"/>
      <c r="AO66" s="118"/>
      <c r="AP66" s="118"/>
      <c r="AQ66" s="136"/>
      <c r="AR66" s="118"/>
      <c r="AS66" s="137"/>
      <c r="AT66" s="118"/>
      <c r="AU66" s="118"/>
      <c r="AV66" s="119"/>
      <c r="BF66" s="50"/>
      <c r="BG66" s="140"/>
      <c r="BH66" s="116"/>
      <c r="BI66" s="156"/>
      <c r="BJ66" s="156"/>
      <c r="BK66" s="156"/>
      <c r="BL66" s="156"/>
      <c r="BM66" s="156"/>
      <c r="BN66" s="156"/>
      <c r="BO66" s="157"/>
      <c r="BP66" s="320"/>
      <c r="BQ66" s="149"/>
      <c r="BR66" s="149"/>
      <c r="BS66" s="149"/>
      <c r="BT66" s="149"/>
      <c r="BU66" s="149"/>
      <c r="BV66" s="149"/>
      <c r="BW66" s="149"/>
      <c r="BX66" s="321"/>
      <c r="BY66" s="143"/>
      <c r="BZ66" s="144"/>
      <c r="CA66" s="144"/>
      <c r="CB66" s="116"/>
      <c r="CC66" s="116"/>
      <c r="CD66" s="116"/>
      <c r="CE66" s="264"/>
      <c r="CF66" s="264"/>
      <c r="CG66" s="298"/>
      <c r="CH66" s="143"/>
      <c r="CI66" s="144"/>
      <c r="CJ66" s="144"/>
      <c r="CK66" s="116"/>
      <c r="CL66" s="116"/>
      <c r="CM66" s="116"/>
      <c r="CN66" s="264"/>
      <c r="CO66" s="264"/>
      <c r="CP66" s="265"/>
      <c r="CQ66" s="118"/>
      <c r="CR66" s="118"/>
      <c r="CS66" s="118"/>
      <c r="CT66" s="118"/>
      <c r="CU66" s="118"/>
      <c r="CV66" s="118"/>
      <c r="CW66" s="136"/>
      <c r="CX66" s="118"/>
      <c r="CY66" s="137"/>
      <c r="CZ66" s="118"/>
      <c r="DA66" s="118"/>
      <c r="DB66" s="119"/>
      <c r="DE66" s="161" t="s">
        <v>27</v>
      </c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3"/>
      <c r="EN66" s="3"/>
      <c r="EO66" s="3"/>
      <c r="EP66" s="3"/>
      <c r="FB66" s="260"/>
      <c r="FC66" s="260"/>
      <c r="FD66" s="260"/>
      <c r="FE66" s="260"/>
      <c r="FF66" s="260"/>
      <c r="FG66" s="260"/>
      <c r="FH66" s="260"/>
      <c r="FI66" s="260"/>
      <c r="FJ66" s="260"/>
      <c r="FK66" s="260"/>
      <c r="FL66" s="260"/>
      <c r="FM66" s="260"/>
      <c r="FN66" s="260"/>
      <c r="FO66" s="260"/>
      <c r="FP66" s="260"/>
      <c r="FQ66" s="260"/>
      <c r="FR66" s="260"/>
      <c r="FS66" s="260"/>
      <c r="FT66" s="260"/>
      <c r="FX66" s="260"/>
      <c r="FY66" s="260"/>
      <c r="FZ66" s="260"/>
      <c r="GA66" s="260"/>
      <c r="GB66" s="260"/>
      <c r="GC66" s="260"/>
      <c r="GD66" s="260"/>
      <c r="GE66" s="260"/>
      <c r="GF66" s="260"/>
      <c r="GG66" s="260"/>
    </row>
    <row r="67" spans="1:205" ht="6" customHeight="1" x14ac:dyDescent="0.2">
      <c r="A67" s="154">
        <v>2</v>
      </c>
      <c r="B67" s="114"/>
      <c r="C67" s="156" t="s">
        <v>114</v>
      </c>
      <c r="D67" s="156"/>
      <c r="E67" s="156"/>
      <c r="F67" s="156"/>
      <c r="G67" s="156"/>
      <c r="H67" s="156"/>
      <c r="I67" s="157"/>
      <c r="J67" s="128">
        <f>IF(Y63="","",Y63)</f>
        <v>0</v>
      </c>
      <c r="K67" s="129"/>
      <c r="L67" s="129"/>
      <c r="M67" s="158" t="s">
        <v>91</v>
      </c>
      <c r="N67" s="159"/>
      <c r="O67" s="159"/>
      <c r="P67" s="160">
        <f>IF(S63="","",S63)</f>
        <v>3</v>
      </c>
      <c r="Q67" s="160"/>
      <c r="R67" s="160"/>
      <c r="S67" s="232"/>
      <c r="T67" s="233"/>
      <c r="U67" s="233"/>
      <c r="V67" s="233"/>
      <c r="W67" s="233"/>
      <c r="X67" s="233"/>
      <c r="Y67" s="233"/>
      <c r="Z67" s="233"/>
      <c r="AA67" s="234"/>
      <c r="AB67" s="299">
        <v>3</v>
      </c>
      <c r="AC67" s="300"/>
      <c r="AD67" s="300"/>
      <c r="AE67" s="114" t="s">
        <v>91</v>
      </c>
      <c r="AF67" s="114"/>
      <c r="AG67" s="114"/>
      <c r="AH67" s="262">
        <v>2</v>
      </c>
      <c r="AI67" s="262"/>
      <c r="AJ67" s="263"/>
      <c r="AK67" s="114">
        <f>IF(AND(J67="",S67="",AB67=""),"",IF(J67=3,1,0)+IF(S67=3,1,0)+IF(AB67=3,1,0))</f>
        <v>1</v>
      </c>
      <c r="AL67" s="114"/>
      <c r="AM67" s="114" t="s">
        <v>91</v>
      </c>
      <c r="AN67" s="114"/>
      <c r="AO67" s="114">
        <f>IF(AND(P67="",Y67="",AH67=""),"",IF(P67=3,1,0)+IF(Y67=3,1,0)+IF(AH67=3,1,0))</f>
        <v>1</v>
      </c>
      <c r="AP67" s="114"/>
      <c r="AQ67" s="120">
        <f>IF(AK67="","",AK67*2+AO67)</f>
        <v>3</v>
      </c>
      <c r="AR67" s="114"/>
      <c r="AS67" s="121"/>
      <c r="AT67" s="114">
        <f>IF(AQ67="","",RANK(AQ67,AQ63:AS74))</f>
        <v>2</v>
      </c>
      <c r="AU67" s="114"/>
      <c r="AV67" s="115"/>
      <c r="BF67" s="50"/>
      <c r="BG67" s="154">
        <v>2</v>
      </c>
      <c r="BH67" s="114"/>
      <c r="BI67" s="156" t="s">
        <v>117</v>
      </c>
      <c r="BJ67" s="156"/>
      <c r="BK67" s="156"/>
      <c r="BL67" s="156"/>
      <c r="BM67" s="156"/>
      <c r="BN67" s="156"/>
      <c r="BO67" s="157"/>
      <c r="BP67" s="128">
        <f>IF(CE63="","",CE63)</f>
        <v>0</v>
      </c>
      <c r="BQ67" s="129"/>
      <c r="BR67" s="129"/>
      <c r="BS67" s="158" t="s">
        <v>13</v>
      </c>
      <c r="BT67" s="159"/>
      <c r="BU67" s="159"/>
      <c r="BV67" s="160">
        <f>IF(BY63="","",BY63)</f>
        <v>3</v>
      </c>
      <c r="BW67" s="160"/>
      <c r="BX67" s="160"/>
      <c r="BY67" s="232"/>
      <c r="BZ67" s="233"/>
      <c r="CA67" s="233"/>
      <c r="CB67" s="233"/>
      <c r="CC67" s="233"/>
      <c r="CD67" s="233"/>
      <c r="CE67" s="233"/>
      <c r="CF67" s="233"/>
      <c r="CG67" s="234"/>
      <c r="CH67" s="299">
        <v>0</v>
      </c>
      <c r="CI67" s="300"/>
      <c r="CJ67" s="300"/>
      <c r="CK67" s="114" t="s">
        <v>13</v>
      </c>
      <c r="CL67" s="114"/>
      <c r="CM67" s="114"/>
      <c r="CN67" s="262">
        <v>3</v>
      </c>
      <c r="CO67" s="262"/>
      <c r="CP67" s="263"/>
      <c r="CQ67" s="114">
        <f>IF(AND(BP67="",BY67="",CH67=""),"",IF(BP67=3,1,0)+IF(BY67=3,1,0)+IF(CH67=3,1,0))</f>
        <v>0</v>
      </c>
      <c r="CR67" s="114"/>
      <c r="CS67" s="114" t="s">
        <v>13</v>
      </c>
      <c r="CT67" s="114"/>
      <c r="CU67" s="114">
        <f>IF(AND(BV67="",CE67="",CN67=""),"",IF(BV67=3,1,0)+IF(CE67=3,1,0)+IF(CN67=3,1,0))</f>
        <v>2</v>
      </c>
      <c r="CV67" s="114"/>
      <c r="CW67" s="120">
        <f>IF(CQ67="","",CQ67*2+CU67)</f>
        <v>2</v>
      </c>
      <c r="CX67" s="114"/>
      <c r="CY67" s="121"/>
      <c r="CZ67" s="114">
        <f>IF(CW67="","",RANK(CW67,CW63:CY74))</f>
        <v>3</v>
      </c>
      <c r="DA67" s="114"/>
      <c r="DB67" s="115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3"/>
      <c r="EN67" s="3"/>
      <c r="EO67" s="3"/>
      <c r="EP67" s="3"/>
      <c r="FB67" s="260"/>
      <c r="FC67" s="260"/>
      <c r="FD67" s="260"/>
      <c r="FE67" s="260"/>
      <c r="FF67" s="260"/>
      <c r="FG67" s="260"/>
      <c r="FH67" s="260"/>
      <c r="FI67" s="260"/>
      <c r="FJ67" s="260"/>
      <c r="FK67" s="260"/>
      <c r="FL67" s="260"/>
      <c r="FM67" s="260"/>
      <c r="FN67" s="260"/>
      <c r="FO67" s="260"/>
      <c r="FP67" s="260"/>
      <c r="FQ67" s="260"/>
      <c r="FR67" s="260"/>
      <c r="FS67" s="260"/>
      <c r="FT67" s="260"/>
      <c r="FX67" s="260"/>
      <c r="FY67" s="260"/>
      <c r="FZ67" s="260"/>
      <c r="GA67" s="260"/>
      <c r="GB67" s="260"/>
      <c r="GC67" s="260"/>
      <c r="GD67" s="260"/>
      <c r="GE67" s="260"/>
      <c r="GF67" s="260"/>
      <c r="GG67" s="260"/>
    </row>
    <row r="68" spans="1:205" ht="6" customHeight="1" x14ac:dyDescent="0.2">
      <c r="A68" s="140"/>
      <c r="B68" s="116"/>
      <c r="C68" s="156"/>
      <c r="D68" s="156"/>
      <c r="E68" s="156"/>
      <c r="F68" s="156"/>
      <c r="G68" s="156"/>
      <c r="H68" s="156"/>
      <c r="I68" s="157"/>
      <c r="J68" s="128"/>
      <c r="K68" s="129"/>
      <c r="L68" s="129"/>
      <c r="M68" s="159"/>
      <c r="N68" s="159"/>
      <c r="O68" s="159"/>
      <c r="P68" s="160"/>
      <c r="Q68" s="160"/>
      <c r="R68" s="160"/>
      <c r="S68" s="232"/>
      <c r="T68" s="233"/>
      <c r="U68" s="233"/>
      <c r="V68" s="233"/>
      <c r="W68" s="233"/>
      <c r="X68" s="233"/>
      <c r="Y68" s="233"/>
      <c r="Z68" s="233"/>
      <c r="AA68" s="234"/>
      <c r="AB68" s="143"/>
      <c r="AC68" s="144"/>
      <c r="AD68" s="144"/>
      <c r="AE68" s="116"/>
      <c r="AF68" s="116"/>
      <c r="AG68" s="116"/>
      <c r="AH68" s="264"/>
      <c r="AI68" s="264"/>
      <c r="AJ68" s="265"/>
      <c r="AK68" s="116"/>
      <c r="AL68" s="116"/>
      <c r="AM68" s="116"/>
      <c r="AN68" s="116"/>
      <c r="AO68" s="116"/>
      <c r="AP68" s="116"/>
      <c r="AQ68" s="122"/>
      <c r="AR68" s="116"/>
      <c r="AS68" s="123"/>
      <c r="AT68" s="116"/>
      <c r="AU68" s="116"/>
      <c r="AV68" s="117"/>
      <c r="BF68" s="50"/>
      <c r="BG68" s="140"/>
      <c r="BH68" s="116"/>
      <c r="BI68" s="156"/>
      <c r="BJ68" s="156"/>
      <c r="BK68" s="156"/>
      <c r="BL68" s="156"/>
      <c r="BM68" s="156"/>
      <c r="BN68" s="156"/>
      <c r="BO68" s="157"/>
      <c r="BP68" s="128"/>
      <c r="BQ68" s="129"/>
      <c r="BR68" s="129"/>
      <c r="BS68" s="159"/>
      <c r="BT68" s="159"/>
      <c r="BU68" s="159"/>
      <c r="BV68" s="160"/>
      <c r="BW68" s="160"/>
      <c r="BX68" s="160"/>
      <c r="BY68" s="232"/>
      <c r="BZ68" s="233"/>
      <c r="CA68" s="233"/>
      <c r="CB68" s="233"/>
      <c r="CC68" s="233"/>
      <c r="CD68" s="233"/>
      <c r="CE68" s="233"/>
      <c r="CF68" s="233"/>
      <c r="CG68" s="234"/>
      <c r="CH68" s="143"/>
      <c r="CI68" s="144"/>
      <c r="CJ68" s="144"/>
      <c r="CK68" s="116"/>
      <c r="CL68" s="116"/>
      <c r="CM68" s="116"/>
      <c r="CN68" s="264"/>
      <c r="CO68" s="264"/>
      <c r="CP68" s="265"/>
      <c r="CQ68" s="116"/>
      <c r="CR68" s="116"/>
      <c r="CS68" s="116"/>
      <c r="CT68" s="116"/>
      <c r="CU68" s="116"/>
      <c r="CV68" s="116"/>
      <c r="CW68" s="122"/>
      <c r="CX68" s="116"/>
      <c r="CY68" s="123"/>
      <c r="CZ68" s="116"/>
      <c r="DA68" s="116"/>
      <c r="DB68" s="117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P68" s="3"/>
      <c r="FB68" s="161" t="s">
        <v>25</v>
      </c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X68" s="260" t="s">
        <v>61</v>
      </c>
      <c r="FY68" s="260"/>
      <c r="FZ68" s="260"/>
      <c r="GA68" s="260"/>
      <c r="GB68" s="260"/>
      <c r="GC68" s="260"/>
      <c r="GD68" s="260"/>
      <c r="GE68" s="260"/>
      <c r="GF68" s="260"/>
      <c r="GG68" s="260"/>
      <c r="GU68" s="3"/>
      <c r="GV68" s="3"/>
      <c r="GW68" s="3"/>
    </row>
    <row r="69" spans="1:205" ht="6" customHeight="1" x14ac:dyDescent="0.2">
      <c r="A69" s="140"/>
      <c r="B69" s="116"/>
      <c r="C69" s="156"/>
      <c r="D69" s="156"/>
      <c r="E69" s="156"/>
      <c r="F69" s="156"/>
      <c r="G69" s="156"/>
      <c r="H69" s="156"/>
      <c r="I69" s="157"/>
      <c r="J69" s="128"/>
      <c r="K69" s="129"/>
      <c r="L69" s="129"/>
      <c r="M69" s="159"/>
      <c r="N69" s="159"/>
      <c r="O69" s="159"/>
      <c r="P69" s="160"/>
      <c r="Q69" s="160"/>
      <c r="R69" s="160"/>
      <c r="S69" s="232"/>
      <c r="T69" s="233"/>
      <c r="U69" s="233"/>
      <c r="V69" s="233"/>
      <c r="W69" s="233"/>
      <c r="X69" s="233"/>
      <c r="Y69" s="233"/>
      <c r="Z69" s="233"/>
      <c r="AA69" s="234"/>
      <c r="AB69" s="143"/>
      <c r="AC69" s="144"/>
      <c r="AD69" s="144"/>
      <c r="AE69" s="116"/>
      <c r="AF69" s="116"/>
      <c r="AG69" s="116"/>
      <c r="AH69" s="264"/>
      <c r="AI69" s="264"/>
      <c r="AJ69" s="265"/>
      <c r="AK69" s="116"/>
      <c r="AL69" s="116"/>
      <c r="AM69" s="116"/>
      <c r="AN69" s="116"/>
      <c r="AO69" s="116"/>
      <c r="AP69" s="116"/>
      <c r="AQ69" s="122"/>
      <c r="AR69" s="116"/>
      <c r="AS69" s="123"/>
      <c r="AT69" s="116"/>
      <c r="AU69" s="116"/>
      <c r="AV69" s="117"/>
      <c r="BF69" s="50"/>
      <c r="BG69" s="140"/>
      <c r="BH69" s="116"/>
      <c r="BI69" s="156"/>
      <c r="BJ69" s="156"/>
      <c r="BK69" s="156"/>
      <c r="BL69" s="156"/>
      <c r="BM69" s="156"/>
      <c r="BN69" s="156"/>
      <c r="BO69" s="157"/>
      <c r="BP69" s="128"/>
      <c r="BQ69" s="129"/>
      <c r="BR69" s="129"/>
      <c r="BS69" s="159"/>
      <c r="BT69" s="159"/>
      <c r="BU69" s="159"/>
      <c r="BV69" s="160"/>
      <c r="BW69" s="160"/>
      <c r="BX69" s="160"/>
      <c r="BY69" s="232"/>
      <c r="BZ69" s="233"/>
      <c r="CA69" s="233"/>
      <c r="CB69" s="233"/>
      <c r="CC69" s="233"/>
      <c r="CD69" s="233"/>
      <c r="CE69" s="233"/>
      <c r="CF69" s="233"/>
      <c r="CG69" s="234"/>
      <c r="CH69" s="143"/>
      <c r="CI69" s="144"/>
      <c r="CJ69" s="144"/>
      <c r="CK69" s="116"/>
      <c r="CL69" s="116"/>
      <c r="CM69" s="116"/>
      <c r="CN69" s="264"/>
      <c r="CO69" s="264"/>
      <c r="CP69" s="265"/>
      <c r="CQ69" s="116"/>
      <c r="CR69" s="116"/>
      <c r="CS69" s="116"/>
      <c r="CT69" s="116"/>
      <c r="CU69" s="116"/>
      <c r="CV69" s="116"/>
      <c r="CW69" s="122"/>
      <c r="CX69" s="116"/>
      <c r="CY69" s="123"/>
      <c r="CZ69" s="116"/>
      <c r="DA69" s="116"/>
      <c r="DB69" s="117"/>
      <c r="DE69" s="260" t="s">
        <v>84</v>
      </c>
      <c r="DF69" s="260"/>
      <c r="DG69" s="260"/>
      <c r="DH69" s="260"/>
      <c r="DI69" s="260"/>
      <c r="DJ69" s="260"/>
      <c r="DK69" s="260"/>
      <c r="DL69" s="260"/>
      <c r="DM69" s="260"/>
      <c r="DN69" s="260"/>
      <c r="DO69" s="260"/>
      <c r="DP69" s="260"/>
      <c r="DQ69" s="260"/>
      <c r="DR69" s="260"/>
      <c r="DS69" s="260"/>
      <c r="DT69" s="260"/>
      <c r="DU69" s="260"/>
      <c r="DV69" s="260"/>
      <c r="DW69" s="260"/>
      <c r="DX69" s="260"/>
      <c r="DY69" s="260"/>
      <c r="DZ69" s="260"/>
      <c r="EA69" s="260"/>
      <c r="EB69" s="260"/>
      <c r="EC69" s="260"/>
      <c r="ED69" s="260"/>
      <c r="EE69" s="260"/>
      <c r="EF69" s="260"/>
      <c r="EG69" s="260"/>
      <c r="EH69" s="260"/>
      <c r="EI69" s="260"/>
      <c r="EJ69" s="260"/>
      <c r="EK69" s="260"/>
      <c r="EL69" s="260"/>
      <c r="EM69" s="260"/>
      <c r="EN69" s="260"/>
      <c r="EO69" s="260"/>
      <c r="EP69" s="260"/>
      <c r="EQ69" s="260"/>
      <c r="ER69" s="260"/>
      <c r="ES69" s="260"/>
      <c r="ET69" s="260"/>
      <c r="EU69" s="260"/>
      <c r="EV69" s="260"/>
      <c r="EW69" s="260"/>
      <c r="EX69" s="260"/>
      <c r="EY69" s="260"/>
      <c r="EZ69" s="260"/>
      <c r="FA69" s="260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X69" s="260"/>
      <c r="FY69" s="260"/>
      <c r="FZ69" s="260"/>
      <c r="GA69" s="260"/>
      <c r="GB69" s="260"/>
      <c r="GC69" s="260"/>
      <c r="GD69" s="260"/>
      <c r="GE69" s="260"/>
      <c r="GF69" s="260"/>
      <c r="GG69" s="260"/>
      <c r="GU69" s="3"/>
      <c r="GV69" s="3"/>
      <c r="GW69" s="3"/>
    </row>
    <row r="70" spans="1:205" ht="6" customHeight="1" x14ac:dyDescent="0.2">
      <c r="A70" s="155"/>
      <c r="B70" s="118"/>
      <c r="C70" s="156"/>
      <c r="D70" s="156"/>
      <c r="E70" s="156"/>
      <c r="F70" s="156"/>
      <c r="G70" s="156"/>
      <c r="H70" s="156"/>
      <c r="I70" s="157"/>
      <c r="J70" s="128"/>
      <c r="K70" s="129"/>
      <c r="L70" s="129"/>
      <c r="M70" s="159"/>
      <c r="N70" s="159"/>
      <c r="O70" s="159"/>
      <c r="P70" s="160"/>
      <c r="Q70" s="160"/>
      <c r="R70" s="160"/>
      <c r="S70" s="232"/>
      <c r="T70" s="233"/>
      <c r="U70" s="233"/>
      <c r="V70" s="233"/>
      <c r="W70" s="233"/>
      <c r="X70" s="233"/>
      <c r="Y70" s="233"/>
      <c r="Z70" s="233"/>
      <c r="AA70" s="234"/>
      <c r="AB70" s="301"/>
      <c r="AC70" s="302"/>
      <c r="AD70" s="302"/>
      <c r="AE70" s="118"/>
      <c r="AF70" s="118"/>
      <c r="AG70" s="118"/>
      <c r="AH70" s="266"/>
      <c r="AI70" s="266"/>
      <c r="AJ70" s="267"/>
      <c r="AK70" s="118"/>
      <c r="AL70" s="118"/>
      <c r="AM70" s="118"/>
      <c r="AN70" s="118"/>
      <c r="AO70" s="118"/>
      <c r="AP70" s="118"/>
      <c r="AQ70" s="136"/>
      <c r="AR70" s="118"/>
      <c r="AS70" s="137"/>
      <c r="AT70" s="118"/>
      <c r="AU70" s="118"/>
      <c r="AV70" s="119"/>
      <c r="BF70" s="50"/>
      <c r="BG70" s="155"/>
      <c r="BH70" s="118"/>
      <c r="BI70" s="156"/>
      <c r="BJ70" s="156"/>
      <c r="BK70" s="156"/>
      <c r="BL70" s="156"/>
      <c r="BM70" s="156"/>
      <c r="BN70" s="156"/>
      <c r="BO70" s="157"/>
      <c r="BP70" s="128"/>
      <c r="BQ70" s="129"/>
      <c r="BR70" s="129"/>
      <c r="BS70" s="159"/>
      <c r="BT70" s="159"/>
      <c r="BU70" s="159"/>
      <c r="BV70" s="160"/>
      <c r="BW70" s="160"/>
      <c r="BX70" s="160"/>
      <c r="BY70" s="232"/>
      <c r="BZ70" s="233"/>
      <c r="CA70" s="233"/>
      <c r="CB70" s="233"/>
      <c r="CC70" s="233"/>
      <c r="CD70" s="233"/>
      <c r="CE70" s="233"/>
      <c r="CF70" s="233"/>
      <c r="CG70" s="234"/>
      <c r="CH70" s="301"/>
      <c r="CI70" s="302"/>
      <c r="CJ70" s="302"/>
      <c r="CK70" s="118"/>
      <c r="CL70" s="118"/>
      <c r="CM70" s="118"/>
      <c r="CN70" s="266"/>
      <c r="CO70" s="266"/>
      <c r="CP70" s="267"/>
      <c r="CQ70" s="118"/>
      <c r="CR70" s="118"/>
      <c r="CS70" s="118"/>
      <c r="CT70" s="118"/>
      <c r="CU70" s="118"/>
      <c r="CV70" s="118"/>
      <c r="CW70" s="136"/>
      <c r="CX70" s="118"/>
      <c r="CY70" s="137"/>
      <c r="CZ70" s="118"/>
      <c r="DA70" s="118"/>
      <c r="DB70" s="119"/>
      <c r="DE70" s="260"/>
      <c r="DF70" s="260"/>
      <c r="DG70" s="260"/>
      <c r="DH70" s="260"/>
      <c r="DI70" s="260"/>
      <c r="DJ70" s="260"/>
      <c r="DK70" s="260"/>
      <c r="DL70" s="260"/>
      <c r="DM70" s="260"/>
      <c r="DN70" s="260"/>
      <c r="DO70" s="260"/>
      <c r="DP70" s="260"/>
      <c r="DQ70" s="260"/>
      <c r="DR70" s="260"/>
      <c r="DS70" s="260"/>
      <c r="DT70" s="260"/>
      <c r="DU70" s="260"/>
      <c r="DV70" s="260"/>
      <c r="DW70" s="260"/>
      <c r="DX70" s="260"/>
      <c r="DY70" s="260"/>
      <c r="DZ70" s="260"/>
      <c r="EA70" s="260"/>
      <c r="EB70" s="260"/>
      <c r="EC70" s="260"/>
      <c r="ED70" s="260"/>
      <c r="EE70" s="260"/>
      <c r="EF70" s="260"/>
      <c r="EG70" s="260"/>
      <c r="EH70" s="260"/>
      <c r="EI70" s="260"/>
      <c r="EJ70" s="260"/>
      <c r="EK70" s="260"/>
      <c r="EL70" s="260"/>
      <c r="EM70" s="260"/>
      <c r="EN70" s="260"/>
      <c r="EO70" s="260"/>
      <c r="EP70" s="260"/>
      <c r="EQ70" s="260"/>
      <c r="ER70" s="260"/>
      <c r="ES70" s="260"/>
      <c r="ET70" s="260"/>
      <c r="EU70" s="260"/>
      <c r="EV70" s="260"/>
      <c r="EW70" s="260"/>
      <c r="EX70" s="260"/>
      <c r="EY70" s="260"/>
      <c r="EZ70" s="260"/>
      <c r="FA70" s="260"/>
      <c r="FB70" s="161"/>
      <c r="FC70" s="161"/>
      <c r="FD70" s="161"/>
      <c r="FE70" s="161"/>
      <c r="FF70" s="161"/>
      <c r="FG70" s="161"/>
      <c r="FH70" s="161"/>
      <c r="FI70" s="161"/>
      <c r="FJ70" s="161"/>
      <c r="FK70" s="161"/>
      <c r="FL70" s="161"/>
      <c r="FM70" s="161"/>
      <c r="FN70" s="161"/>
      <c r="FO70" s="161"/>
      <c r="FP70" s="161"/>
      <c r="FQ70" s="161"/>
      <c r="FR70" s="161"/>
      <c r="FS70" s="161"/>
      <c r="FX70" s="260"/>
      <c r="FY70" s="260"/>
      <c r="FZ70" s="260"/>
      <c r="GA70" s="260"/>
      <c r="GB70" s="260"/>
      <c r="GC70" s="260"/>
      <c r="GD70" s="260"/>
      <c r="GE70" s="260"/>
      <c r="GF70" s="260"/>
      <c r="GG70" s="260"/>
      <c r="GU70" s="3"/>
      <c r="GV70" s="3"/>
      <c r="GW70" s="3"/>
    </row>
    <row r="71" spans="1:205" ht="6" customHeight="1" x14ac:dyDescent="0.2">
      <c r="A71" s="154">
        <v>3</v>
      </c>
      <c r="B71" s="114"/>
      <c r="C71" s="156" t="s">
        <v>115</v>
      </c>
      <c r="D71" s="156"/>
      <c r="E71" s="156"/>
      <c r="F71" s="156"/>
      <c r="G71" s="156"/>
      <c r="H71" s="156"/>
      <c r="I71" s="157"/>
      <c r="J71" s="128">
        <f>IF(AH63="","",AH63)</f>
        <v>0</v>
      </c>
      <c r="K71" s="129"/>
      <c r="L71" s="129"/>
      <c r="M71" s="158" t="s">
        <v>116</v>
      </c>
      <c r="N71" s="159"/>
      <c r="O71" s="159"/>
      <c r="P71" s="160">
        <f>IF(AB63="","",AB63)</f>
        <v>3</v>
      </c>
      <c r="Q71" s="160"/>
      <c r="R71" s="160"/>
      <c r="S71" s="190">
        <f>IF(AH67="","",AH67)</f>
        <v>2</v>
      </c>
      <c r="T71" s="129"/>
      <c r="U71" s="129"/>
      <c r="V71" s="158" t="s">
        <v>116</v>
      </c>
      <c r="W71" s="159"/>
      <c r="X71" s="159"/>
      <c r="Y71" s="160">
        <f>IF(AB67="","",AB67)</f>
        <v>3</v>
      </c>
      <c r="Z71" s="160"/>
      <c r="AA71" s="258"/>
      <c r="AB71" s="145"/>
      <c r="AC71" s="146"/>
      <c r="AD71" s="146"/>
      <c r="AE71" s="146"/>
      <c r="AF71" s="146"/>
      <c r="AG71" s="146"/>
      <c r="AH71" s="146"/>
      <c r="AI71" s="146"/>
      <c r="AJ71" s="147"/>
      <c r="AK71" s="114">
        <f>IF(AND(J71="",S71="",AB71=""),"",IF(J71=3,1,0)+IF(S71=3,1,0)+IF(AB71=3,1,0))</f>
        <v>0</v>
      </c>
      <c r="AL71" s="114"/>
      <c r="AM71" s="114" t="s">
        <v>116</v>
      </c>
      <c r="AN71" s="114"/>
      <c r="AO71" s="114">
        <f>IF(AND(P71="",Y71="",AH71=""),"",IF(P71=3,1,0)+IF(Y71=3,1,0)+IF(AH71=3,1,0))</f>
        <v>2</v>
      </c>
      <c r="AP71" s="114"/>
      <c r="AQ71" s="120">
        <f>IF(AK71="","",AK71*2+AO71)</f>
        <v>2</v>
      </c>
      <c r="AR71" s="114"/>
      <c r="AS71" s="121"/>
      <c r="AT71" s="114">
        <f>IF(AQ71="","",RANK(AQ71,AQ63:AS74))</f>
        <v>3</v>
      </c>
      <c r="AU71" s="114"/>
      <c r="AV71" s="115"/>
      <c r="BF71" s="50"/>
      <c r="BG71" s="154">
        <v>3</v>
      </c>
      <c r="BH71" s="114"/>
      <c r="BI71" s="156" t="s">
        <v>118</v>
      </c>
      <c r="BJ71" s="156"/>
      <c r="BK71" s="156"/>
      <c r="BL71" s="156"/>
      <c r="BM71" s="156"/>
      <c r="BN71" s="156"/>
      <c r="BO71" s="157"/>
      <c r="BP71" s="128">
        <f>IF(CN63="","",CN63)</f>
        <v>0</v>
      </c>
      <c r="BQ71" s="129"/>
      <c r="BR71" s="129"/>
      <c r="BS71" s="158" t="s">
        <v>13</v>
      </c>
      <c r="BT71" s="159"/>
      <c r="BU71" s="159"/>
      <c r="BV71" s="160">
        <f>IF(CH63="","",CH63)</f>
        <v>3</v>
      </c>
      <c r="BW71" s="160"/>
      <c r="BX71" s="160"/>
      <c r="BY71" s="190">
        <f>IF(CN67="","",CN67)</f>
        <v>3</v>
      </c>
      <c r="BZ71" s="129"/>
      <c r="CA71" s="129"/>
      <c r="CB71" s="158" t="s">
        <v>13</v>
      </c>
      <c r="CC71" s="159"/>
      <c r="CD71" s="159"/>
      <c r="CE71" s="160">
        <f>IF(CH67="","",CH67)</f>
        <v>0</v>
      </c>
      <c r="CF71" s="160"/>
      <c r="CG71" s="258"/>
      <c r="CH71" s="145"/>
      <c r="CI71" s="146"/>
      <c r="CJ71" s="146"/>
      <c r="CK71" s="146"/>
      <c r="CL71" s="146"/>
      <c r="CM71" s="146"/>
      <c r="CN71" s="146"/>
      <c r="CO71" s="146"/>
      <c r="CP71" s="147"/>
      <c r="CQ71" s="114">
        <f>IF(AND(BP71="",BY71="",CH71=""),"",IF(BP71=3,1,0)+IF(BY71=3,1,0)+IF(CH71=3,1,0))</f>
        <v>1</v>
      </c>
      <c r="CR71" s="114"/>
      <c r="CS71" s="114" t="s">
        <v>13</v>
      </c>
      <c r="CT71" s="114"/>
      <c r="CU71" s="114">
        <f>IF(AND(BV71="",CE71="",CN71=""),"",IF(BV71=3,1,0)+IF(CE71=3,1,0)+IF(CN71=3,1,0))</f>
        <v>1</v>
      </c>
      <c r="CV71" s="114"/>
      <c r="CW71" s="120">
        <f>IF(CQ71="","",CQ71*2+CU71)</f>
        <v>3</v>
      </c>
      <c r="CX71" s="114"/>
      <c r="CY71" s="121"/>
      <c r="CZ71" s="114">
        <f>IF(CW71="","",RANK(CW71,CW63:CY74))</f>
        <v>2</v>
      </c>
      <c r="DA71" s="114"/>
      <c r="DB71" s="115"/>
      <c r="DE71" s="260"/>
      <c r="DF71" s="260"/>
      <c r="DG71" s="260"/>
      <c r="DH71" s="260"/>
      <c r="DI71" s="260"/>
      <c r="DJ71" s="260"/>
      <c r="DK71" s="260"/>
      <c r="DL71" s="260"/>
      <c r="DM71" s="260"/>
      <c r="DN71" s="260"/>
      <c r="DO71" s="260"/>
      <c r="DP71" s="260"/>
      <c r="DQ71" s="260"/>
      <c r="DR71" s="260"/>
      <c r="DS71" s="260"/>
      <c r="DT71" s="260"/>
      <c r="DU71" s="260"/>
      <c r="DV71" s="260"/>
      <c r="DW71" s="260"/>
      <c r="DX71" s="260"/>
      <c r="DY71" s="260"/>
      <c r="DZ71" s="260"/>
      <c r="EA71" s="260"/>
      <c r="EB71" s="260"/>
      <c r="EC71" s="260"/>
      <c r="ED71" s="260"/>
      <c r="EE71" s="260"/>
      <c r="EF71" s="260"/>
      <c r="EG71" s="260"/>
      <c r="EH71" s="260"/>
      <c r="EI71" s="260"/>
      <c r="EJ71" s="260"/>
      <c r="EK71" s="260"/>
      <c r="EL71" s="260"/>
      <c r="EM71" s="260"/>
      <c r="EN71" s="260"/>
      <c r="EO71" s="260"/>
      <c r="EP71" s="260"/>
      <c r="EQ71" s="260"/>
      <c r="ER71" s="260"/>
      <c r="ES71" s="260"/>
      <c r="ET71" s="260"/>
      <c r="EU71" s="260"/>
      <c r="EV71" s="260"/>
      <c r="EW71" s="260"/>
      <c r="EX71" s="260"/>
      <c r="EY71" s="260"/>
      <c r="EZ71" s="260"/>
      <c r="FA71" s="260"/>
      <c r="GF71" s="48"/>
      <c r="GU71" s="61"/>
      <c r="GV71" s="61"/>
    </row>
    <row r="72" spans="1:205" ht="6" customHeight="1" x14ac:dyDescent="0.2">
      <c r="A72" s="140"/>
      <c r="B72" s="116"/>
      <c r="C72" s="156"/>
      <c r="D72" s="156"/>
      <c r="E72" s="156"/>
      <c r="F72" s="156"/>
      <c r="G72" s="156"/>
      <c r="H72" s="156"/>
      <c r="I72" s="157"/>
      <c r="J72" s="128"/>
      <c r="K72" s="129"/>
      <c r="L72" s="129"/>
      <c r="M72" s="159"/>
      <c r="N72" s="159"/>
      <c r="O72" s="159"/>
      <c r="P72" s="160"/>
      <c r="Q72" s="160"/>
      <c r="R72" s="160"/>
      <c r="S72" s="190"/>
      <c r="T72" s="129"/>
      <c r="U72" s="129"/>
      <c r="V72" s="159"/>
      <c r="W72" s="159"/>
      <c r="X72" s="159"/>
      <c r="Y72" s="160"/>
      <c r="Z72" s="160"/>
      <c r="AA72" s="258"/>
      <c r="AB72" s="148"/>
      <c r="AC72" s="149"/>
      <c r="AD72" s="149"/>
      <c r="AE72" s="149"/>
      <c r="AF72" s="149"/>
      <c r="AG72" s="149"/>
      <c r="AH72" s="149"/>
      <c r="AI72" s="149"/>
      <c r="AJ72" s="150"/>
      <c r="AK72" s="116"/>
      <c r="AL72" s="116"/>
      <c r="AM72" s="116"/>
      <c r="AN72" s="116"/>
      <c r="AO72" s="116"/>
      <c r="AP72" s="116"/>
      <c r="AQ72" s="122"/>
      <c r="AR72" s="116"/>
      <c r="AS72" s="123"/>
      <c r="AT72" s="116"/>
      <c r="AU72" s="116"/>
      <c r="AV72" s="117"/>
      <c r="BF72" s="50"/>
      <c r="BG72" s="140"/>
      <c r="BH72" s="116"/>
      <c r="BI72" s="156"/>
      <c r="BJ72" s="156"/>
      <c r="BK72" s="156"/>
      <c r="BL72" s="156"/>
      <c r="BM72" s="156"/>
      <c r="BN72" s="156"/>
      <c r="BO72" s="157"/>
      <c r="BP72" s="128"/>
      <c r="BQ72" s="129"/>
      <c r="BR72" s="129"/>
      <c r="BS72" s="159"/>
      <c r="BT72" s="159"/>
      <c r="BU72" s="159"/>
      <c r="BV72" s="160"/>
      <c r="BW72" s="160"/>
      <c r="BX72" s="160"/>
      <c r="BY72" s="190"/>
      <c r="BZ72" s="129"/>
      <c r="CA72" s="129"/>
      <c r="CB72" s="159"/>
      <c r="CC72" s="159"/>
      <c r="CD72" s="159"/>
      <c r="CE72" s="160"/>
      <c r="CF72" s="160"/>
      <c r="CG72" s="258"/>
      <c r="CH72" s="148"/>
      <c r="CI72" s="149"/>
      <c r="CJ72" s="149"/>
      <c r="CK72" s="149"/>
      <c r="CL72" s="149"/>
      <c r="CM72" s="149"/>
      <c r="CN72" s="149"/>
      <c r="CO72" s="149"/>
      <c r="CP72" s="150"/>
      <c r="CQ72" s="116"/>
      <c r="CR72" s="116"/>
      <c r="CS72" s="116"/>
      <c r="CT72" s="116"/>
      <c r="CU72" s="116"/>
      <c r="CV72" s="116"/>
      <c r="CW72" s="122"/>
      <c r="CX72" s="116"/>
      <c r="CY72" s="123"/>
      <c r="CZ72" s="116"/>
      <c r="DA72" s="116"/>
      <c r="DB72" s="117"/>
      <c r="DL72" s="46"/>
      <c r="DM72" s="34"/>
      <c r="DN72" s="3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3"/>
      <c r="GF72" s="34"/>
      <c r="GU72" s="61"/>
      <c r="GV72" s="61"/>
    </row>
    <row r="73" spans="1:205" ht="6" customHeight="1" x14ac:dyDescent="0.2">
      <c r="A73" s="140"/>
      <c r="B73" s="116"/>
      <c r="C73" s="156"/>
      <c r="D73" s="156"/>
      <c r="E73" s="156"/>
      <c r="F73" s="156"/>
      <c r="G73" s="156"/>
      <c r="H73" s="156"/>
      <c r="I73" s="157"/>
      <c r="J73" s="128"/>
      <c r="K73" s="129"/>
      <c r="L73" s="129"/>
      <c r="M73" s="159"/>
      <c r="N73" s="159"/>
      <c r="O73" s="159"/>
      <c r="P73" s="160"/>
      <c r="Q73" s="160"/>
      <c r="R73" s="160"/>
      <c r="S73" s="190"/>
      <c r="T73" s="129"/>
      <c r="U73" s="129"/>
      <c r="V73" s="159"/>
      <c r="W73" s="159"/>
      <c r="X73" s="159"/>
      <c r="Y73" s="160"/>
      <c r="Z73" s="160"/>
      <c r="AA73" s="258"/>
      <c r="AB73" s="148"/>
      <c r="AC73" s="149"/>
      <c r="AD73" s="149"/>
      <c r="AE73" s="149"/>
      <c r="AF73" s="149"/>
      <c r="AG73" s="149"/>
      <c r="AH73" s="149"/>
      <c r="AI73" s="149"/>
      <c r="AJ73" s="150"/>
      <c r="AK73" s="116"/>
      <c r="AL73" s="116"/>
      <c r="AM73" s="116"/>
      <c r="AN73" s="116"/>
      <c r="AO73" s="116"/>
      <c r="AP73" s="116"/>
      <c r="AQ73" s="122"/>
      <c r="AR73" s="116"/>
      <c r="AS73" s="123"/>
      <c r="AT73" s="116"/>
      <c r="AU73" s="116"/>
      <c r="AV73" s="117"/>
      <c r="BF73" s="50"/>
      <c r="BG73" s="140"/>
      <c r="BH73" s="116"/>
      <c r="BI73" s="156"/>
      <c r="BJ73" s="156"/>
      <c r="BK73" s="156"/>
      <c r="BL73" s="156"/>
      <c r="BM73" s="156"/>
      <c r="BN73" s="156"/>
      <c r="BO73" s="157"/>
      <c r="BP73" s="128"/>
      <c r="BQ73" s="129"/>
      <c r="BR73" s="129"/>
      <c r="BS73" s="159"/>
      <c r="BT73" s="159"/>
      <c r="BU73" s="159"/>
      <c r="BV73" s="160"/>
      <c r="BW73" s="160"/>
      <c r="BX73" s="160"/>
      <c r="BY73" s="190"/>
      <c r="BZ73" s="129"/>
      <c r="CA73" s="129"/>
      <c r="CB73" s="159"/>
      <c r="CC73" s="159"/>
      <c r="CD73" s="159"/>
      <c r="CE73" s="160"/>
      <c r="CF73" s="160"/>
      <c r="CG73" s="258"/>
      <c r="CH73" s="148"/>
      <c r="CI73" s="149"/>
      <c r="CJ73" s="149"/>
      <c r="CK73" s="149"/>
      <c r="CL73" s="149"/>
      <c r="CM73" s="149"/>
      <c r="CN73" s="149"/>
      <c r="CO73" s="149"/>
      <c r="CP73" s="150"/>
      <c r="CQ73" s="116"/>
      <c r="CR73" s="116"/>
      <c r="CS73" s="116"/>
      <c r="CT73" s="116"/>
      <c r="CU73" s="116"/>
      <c r="CV73" s="116"/>
      <c r="CW73" s="122"/>
      <c r="CX73" s="116"/>
      <c r="CY73" s="123"/>
      <c r="CZ73" s="116"/>
      <c r="DA73" s="116"/>
      <c r="DB73" s="117"/>
      <c r="DL73" s="46"/>
      <c r="DM73" s="34"/>
      <c r="DN73" s="3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3"/>
      <c r="GU73" s="61"/>
      <c r="GV73" s="61"/>
    </row>
    <row r="74" spans="1:205" ht="6" customHeight="1" thickBot="1" x14ac:dyDescent="0.25">
      <c r="A74" s="192"/>
      <c r="B74" s="125"/>
      <c r="C74" s="193"/>
      <c r="D74" s="193"/>
      <c r="E74" s="193"/>
      <c r="F74" s="193"/>
      <c r="G74" s="193"/>
      <c r="H74" s="193"/>
      <c r="I74" s="194"/>
      <c r="J74" s="130"/>
      <c r="K74" s="131"/>
      <c r="L74" s="131"/>
      <c r="M74" s="162"/>
      <c r="N74" s="162"/>
      <c r="O74" s="162"/>
      <c r="P74" s="189"/>
      <c r="Q74" s="189"/>
      <c r="R74" s="189"/>
      <c r="S74" s="191"/>
      <c r="T74" s="131"/>
      <c r="U74" s="131"/>
      <c r="V74" s="162"/>
      <c r="W74" s="162"/>
      <c r="X74" s="162"/>
      <c r="Y74" s="189"/>
      <c r="Z74" s="189"/>
      <c r="AA74" s="303"/>
      <c r="AB74" s="151"/>
      <c r="AC74" s="152"/>
      <c r="AD74" s="152"/>
      <c r="AE74" s="152"/>
      <c r="AF74" s="152"/>
      <c r="AG74" s="152"/>
      <c r="AH74" s="152"/>
      <c r="AI74" s="152"/>
      <c r="AJ74" s="153"/>
      <c r="AK74" s="125"/>
      <c r="AL74" s="125"/>
      <c r="AM74" s="125"/>
      <c r="AN74" s="125"/>
      <c r="AO74" s="125"/>
      <c r="AP74" s="125"/>
      <c r="AQ74" s="124"/>
      <c r="AR74" s="125"/>
      <c r="AS74" s="126"/>
      <c r="AT74" s="125"/>
      <c r="AU74" s="125"/>
      <c r="AV74" s="188"/>
      <c r="BF74" s="50"/>
      <c r="BG74" s="192"/>
      <c r="BH74" s="125"/>
      <c r="BI74" s="193"/>
      <c r="BJ74" s="193"/>
      <c r="BK74" s="193"/>
      <c r="BL74" s="193"/>
      <c r="BM74" s="193"/>
      <c r="BN74" s="193"/>
      <c r="BO74" s="194"/>
      <c r="BP74" s="130"/>
      <c r="BQ74" s="131"/>
      <c r="BR74" s="131"/>
      <c r="BS74" s="162"/>
      <c r="BT74" s="162"/>
      <c r="BU74" s="162"/>
      <c r="BV74" s="189"/>
      <c r="BW74" s="189"/>
      <c r="BX74" s="189"/>
      <c r="BY74" s="191"/>
      <c r="BZ74" s="131"/>
      <c r="CA74" s="131"/>
      <c r="CB74" s="162"/>
      <c r="CC74" s="162"/>
      <c r="CD74" s="162"/>
      <c r="CE74" s="189"/>
      <c r="CF74" s="189"/>
      <c r="CG74" s="303"/>
      <c r="CH74" s="151"/>
      <c r="CI74" s="152"/>
      <c r="CJ74" s="152"/>
      <c r="CK74" s="152"/>
      <c r="CL74" s="152"/>
      <c r="CM74" s="152"/>
      <c r="CN74" s="152"/>
      <c r="CO74" s="152"/>
      <c r="CP74" s="153"/>
      <c r="CQ74" s="125"/>
      <c r="CR74" s="125"/>
      <c r="CS74" s="125"/>
      <c r="CT74" s="125"/>
      <c r="CU74" s="125"/>
      <c r="CV74" s="125"/>
      <c r="CW74" s="124"/>
      <c r="CX74" s="125"/>
      <c r="CY74" s="126"/>
      <c r="CZ74" s="125"/>
      <c r="DA74" s="125"/>
      <c r="DB74" s="188"/>
      <c r="DL74" s="46"/>
      <c r="DM74" s="34"/>
      <c r="DN74" s="3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3"/>
    </row>
    <row r="75" spans="1:205" ht="6" customHeight="1" x14ac:dyDescent="0.2">
      <c r="DJ75" s="274" t="s">
        <v>54</v>
      </c>
      <c r="DK75" s="275"/>
      <c r="DL75" s="275"/>
      <c r="DM75" s="275"/>
      <c r="DN75" s="275"/>
      <c r="DO75" s="275"/>
      <c r="DP75" s="275"/>
      <c r="DQ75" s="275"/>
      <c r="DR75" s="275"/>
      <c r="DS75" s="275"/>
      <c r="DT75" s="275"/>
      <c r="DU75" s="275"/>
      <c r="DV75" s="275"/>
      <c r="DW75" s="275"/>
      <c r="DX75" s="275"/>
      <c r="DY75" s="275"/>
      <c r="DZ75" s="275"/>
      <c r="EA75" s="275"/>
      <c r="EB75" s="275"/>
      <c r="EC75" s="275"/>
      <c r="ED75" s="275"/>
      <c r="EE75" s="275"/>
      <c r="EF75" s="275"/>
      <c r="EG75" s="275"/>
      <c r="EH75" s="275"/>
      <c r="EI75" s="275"/>
      <c r="EJ75" s="275"/>
      <c r="EK75" s="275"/>
      <c r="EL75" s="275"/>
      <c r="EM75" s="275"/>
      <c r="EN75" s="275"/>
      <c r="EO75" s="275"/>
      <c r="EP75" s="275"/>
      <c r="EQ75" s="275"/>
      <c r="ER75" s="275"/>
      <c r="ES75" s="275"/>
      <c r="ET75" s="275"/>
      <c r="EU75" s="275"/>
      <c r="EV75" s="275"/>
      <c r="EW75" s="275"/>
      <c r="EX75" s="275"/>
      <c r="EY75" s="275"/>
      <c r="EZ75" s="275"/>
      <c r="FA75" s="275"/>
      <c r="FB75" s="275"/>
      <c r="FC75" s="275"/>
      <c r="FD75" s="275"/>
      <c r="FE75" s="275"/>
      <c r="FF75" s="275"/>
      <c r="FG75" s="275"/>
      <c r="FH75" s="275"/>
      <c r="FI75" s="275"/>
      <c r="FJ75" s="275"/>
      <c r="FK75" s="275"/>
      <c r="FL75" s="275"/>
      <c r="FM75" s="275"/>
      <c r="FN75" s="276"/>
      <c r="FW75" s="3"/>
      <c r="FX75" s="3"/>
      <c r="FY75" s="3"/>
      <c r="FZ75" s="3"/>
      <c r="GA75" s="3"/>
      <c r="GB75" s="3"/>
      <c r="GC75" s="3"/>
      <c r="GD75" s="3"/>
      <c r="GE75" s="3"/>
    </row>
    <row r="76" spans="1:205" ht="6" customHeight="1" x14ac:dyDescent="0.2">
      <c r="DJ76" s="277"/>
      <c r="DK76" s="278"/>
      <c r="DL76" s="278"/>
      <c r="DM76" s="278"/>
      <c r="DN76" s="278"/>
      <c r="DO76" s="278"/>
      <c r="DP76" s="278"/>
      <c r="DQ76" s="278"/>
      <c r="DR76" s="278"/>
      <c r="DS76" s="278"/>
      <c r="DT76" s="278"/>
      <c r="DU76" s="278"/>
      <c r="DV76" s="278"/>
      <c r="DW76" s="278"/>
      <c r="DX76" s="278"/>
      <c r="DY76" s="278"/>
      <c r="DZ76" s="278"/>
      <c r="EA76" s="278"/>
      <c r="EB76" s="278"/>
      <c r="EC76" s="278"/>
      <c r="ED76" s="278"/>
      <c r="EE76" s="278"/>
      <c r="EF76" s="278"/>
      <c r="EG76" s="278"/>
      <c r="EH76" s="278"/>
      <c r="EI76" s="278"/>
      <c r="EJ76" s="278"/>
      <c r="EK76" s="278"/>
      <c r="EL76" s="278"/>
      <c r="EM76" s="278"/>
      <c r="EN76" s="278"/>
      <c r="EO76" s="278"/>
      <c r="EP76" s="278"/>
      <c r="EQ76" s="278"/>
      <c r="ER76" s="278"/>
      <c r="ES76" s="278"/>
      <c r="ET76" s="278"/>
      <c r="EU76" s="278"/>
      <c r="EV76" s="278"/>
      <c r="EW76" s="278"/>
      <c r="EX76" s="278"/>
      <c r="EY76" s="278"/>
      <c r="EZ76" s="278"/>
      <c r="FA76" s="278"/>
      <c r="FB76" s="278"/>
      <c r="FC76" s="278"/>
      <c r="FD76" s="278"/>
      <c r="FE76" s="278"/>
      <c r="FF76" s="278"/>
      <c r="FG76" s="278"/>
      <c r="FH76" s="278"/>
      <c r="FI76" s="278"/>
      <c r="FJ76" s="278"/>
      <c r="FK76" s="278"/>
      <c r="FL76" s="278"/>
      <c r="FM76" s="278"/>
      <c r="FN76" s="279"/>
      <c r="FW76" s="3"/>
      <c r="FX76" s="3"/>
      <c r="FY76" s="3"/>
      <c r="FZ76" s="3"/>
      <c r="GA76" s="3"/>
      <c r="GB76" s="3"/>
      <c r="GC76" s="3"/>
      <c r="GD76" s="3"/>
      <c r="GE76" s="3"/>
    </row>
    <row r="77" spans="1:205" ht="6" customHeight="1" x14ac:dyDescent="0.2">
      <c r="DJ77" s="277"/>
      <c r="DK77" s="278"/>
      <c r="DL77" s="278"/>
      <c r="DM77" s="278"/>
      <c r="DN77" s="278"/>
      <c r="DO77" s="278"/>
      <c r="DP77" s="278"/>
      <c r="DQ77" s="278"/>
      <c r="DR77" s="278"/>
      <c r="DS77" s="278"/>
      <c r="DT77" s="278"/>
      <c r="DU77" s="278"/>
      <c r="DV77" s="278"/>
      <c r="DW77" s="278"/>
      <c r="DX77" s="278"/>
      <c r="DY77" s="278"/>
      <c r="DZ77" s="278"/>
      <c r="EA77" s="278"/>
      <c r="EB77" s="278"/>
      <c r="EC77" s="278"/>
      <c r="ED77" s="278"/>
      <c r="EE77" s="278"/>
      <c r="EF77" s="278"/>
      <c r="EG77" s="278"/>
      <c r="EH77" s="278"/>
      <c r="EI77" s="278"/>
      <c r="EJ77" s="278"/>
      <c r="EK77" s="278"/>
      <c r="EL77" s="278"/>
      <c r="EM77" s="278"/>
      <c r="EN77" s="278"/>
      <c r="EO77" s="278"/>
      <c r="EP77" s="278"/>
      <c r="EQ77" s="278"/>
      <c r="ER77" s="278"/>
      <c r="ES77" s="278"/>
      <c r="ET77" s="278"/>
      <c r="EU77" s="278"/>
      <c r="EV77" s="278"/>
      <c r="EW77" s="278"/>
      <c r="EX77" s="278"/>
      <c r="EY77" s="278"/>
      <c r="EZ77" s="278"/>
      <c r="FA77" s="278"/>
      <c r="FB77" s="278"/>
      <c r="FC77" s="278"/>
      <c r="FD77" s="278"/>
      <c r="FE77" s="278"/>
      <c r="FF77" s="278"/>
      <c r="FG77" s="278"/>
      <c r="FH77" s="278"/>
      <c r="FI77" s="278"/>
      <c r="FJ77" s="278"/>
      <c r="FK77" s="278"/>
      <c r="FL77" s="278"/>
      <c r="FM77" s="278"/>
      <c r="FN77" s="279"/>
    </row>
    <row r="78" spans="1:205" ht="6" customHeight="1" x14ac:dyDescent="0.2">
      <c r="DJ78" s="280"/>
      <c r="DK78" s="281"/>
      <c r="DL78" s="281"/>
      <c r="DM78" s="281"/>
      <c r="DN78" s="281"/>
      <c r="DO78" s="281"/>
      <c r="DP78" s="281"/>
      <c r="DQ78" s="281"/>
      <c r="DR78" s="281"/>
      <c r="DS78" s="281"/>
      <c r="DT78" s="281"/>
      <c r="DU78" s="281"/>
      <c r="DV78" s="281"/>
      <c r="DW78" s="281"/>
      <c r="DX78" s="281"/>
      <c r="DY78" s="281"/>
      <c r="DZ78" s="281"/>
      <c r="EA78" s="281"/>
      <c r="EB78" s="281"/>
      <c r="EC78" s="281"/>
      <c r="ED78" s="281"/>
      <c r="EE78" s="281"/>
      <c r="EF78" s="281"/>
      <c r="EG78" s="281"/>
      <c r="EH78" s="281"/>
      <c r="EI78" s="281"/>
      <c r="EJ78" s="281"/>
      <c r="EK78" s="281"/>
      <c r="EL78" s="281"/>
      <c r="EM78" s="281"/>
      <c r="EN78" s="281"/>
      <c r="EO78" s="281"/>
      <c r="EP78" s="281"/>
      <c r="EQ78" s="281"/>
      <c r="ER78" s="281"/>
      <c r="ES78" s="281"/>
      <c r="ET78" s="281"/>
      <c r="EU78" s="281"/>
      <c r="EV78" s="281"/>
      <c r="EW78" s="281"/>
      <c r="EX78" s="281"/>
      <c r="EY78" s="281"/>
      <c r="EZ78" s="281"/>
      <c r="FA78" s="281"/>
      <c r="FB78" s="281"/>
      <c r="FC78" s="281"/>
      <c r="FD78" s="281"/>
      <c r="FE78" s="281"/>
      <c r="FF78" s="281"/>
      <c r="FG78" s="281"/>
      <c r="FH78" s="281"/>
      <c r="FI78" s="281"/>
      <c r="FJ78" s="281"/>
      <c r="FK78" s="281"/>
      <c r="FL78" s="281"/>
      <c r="FM78" s="281"/>
      <c r="FN78" s="282"/>
    </row>
    <row r="79" spans="1:205" ht="6" customHeight="1" x14ac:dyDescent="0.2">
      <c r="A79" s="3"/>
      <c r="B79" s="3"/>
      <c r="C79" s="45"/>
      <c r="D79" s="45"/>
      <c r="E79" s="45"/>
      <c r="F79" s="45"/>
      <c r="G79" s="45"/>
      <c r="H79" s="45"/>
      <c r="I79" s="45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3"/>
      <c r="AF79" s="3"/>
      <c r="AG79" s="3"/>
      <c r="AH79" s="46"/>
      <c r="AI79" s="46"/>
      <c r="AJ79" s="46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45"/>
      <c r="BB79" s="45"/>
      <c r="BC79" s="45"/>
      <c r="BD79" s="45"/>
      <c r="BE79" s="45"/>
      <c r="BF79" s="45"/>
      <c r="BG79" s="45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3"/>
      <c r="CD79" s="3"/>
      <c r="CE79" s="3"/>
      <c r="CF79" s="46"/>
      <c r="CG79" s="46"/>
      <c r="CH79" s="46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45"/>
      <c r="CZ79" s="45"/>
      <c r="DA79" s="45"/>
      <c r="DB79" s="45"/>
      <c r="DC79" s="45"/>
      <c r="DD79" s="45"/>
      <c r="DE79" s="45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3"/>
      <c r="EB79" s="3"/>
      <c r="EC79" s="3"/>
      <c r="ED79" s="46"/>
      <c r="EE79" s="46"/>
      <c r="EF79" s="46"/>
      <c r="EG79" s="3"/>
      <c r="EH79" s="3"/>
      <c r="EI79" s="3"/>
      <c r="EJ79" s="3"/>
      <c r="EK79" s="3"/>
      <c r="EL79" s="3"/>
    </row>
    <row r="80" spans="1:205" ht="6" customHeight="1" x14ac:dyDescent="0.2">
      <c r="D80" s="261" t="s">
        <v>3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AB80" s="3"/>
      <c r="AC80" s="3"/>
      <c r="AD80" s="3"/>
      <c r="AE80" s="3"/>
      <c r="AF80" s="3"/>
      <c r="AG80" s="3"/>
      <c r="AH80" s="3"/>
      <c r="AJ80" s="306" t="s">
        <v>47</v>
      </c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O80" s="306" t="s">
        <v>5</v>
      </c>
      <c r="BP80" s="306"/>
      <c r="BQ80" s="306"/>
      <c r="BR80" s="306"/>
      <c r="BS80" s="306"/>
      <c r="BT80" s="306"/>
      <c r="BU80" s="306"/>
      <c r="BV80" s="306"/>
      <c r="BW80" s="306"/>
      <c r="BX80" s="306"/>
      <c r="BY80" s="306"/>
      <c r="BZ80" s="306"/>
      <c r="CA80" s="306"/>
      <c r="CB80" s="306"/>
      <c r="CC80" s="306"/>
      <c r="CD80" s="306"/>
      <c r="CE80" s="306"/>
      <c r="CF80" s="306"/>
    </row>
    <row r="81" spans="1:208" ht="6" customHeight="1" x14ac:dyDescent="0.2"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AB81" s="3"/>
      <c r="AC81" s="3"/>
      <c r="AD81" s="3"/>
      <c r="AE81" s="3"/>
      <c r="AF81" s="3"/>
      <c r="AG81" s="3"/>
      <c r="AH81" s="3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O81" s="306"/>
      <c r="BP81" s="306"/>
      <c r="BQ81" s="306"/>
      <c r="BR81" s="306"/>
      <c r="BS81" s="306"/>
      <c r="BT81" s="306"/>
      <c r="BU81" s="306"/>
      <c r="BV81" s="306"/>
      <c r="BW81" s="306"/>
      <c r="BX81" s="306"/>
      <c r="BY81" s="306"/>
      <c r="BZ81" s="306"/>
      <c r="CA81" s="306"/>
      <c r="CB81" s="306"/>
      <c r="CC81" s="306"/>
      <c r="CD81" s="306"/>
      <c r="CE81" s="306"/>
      <c r="CF81" s="306"/>
      <c r="EJ81" s="261" t="s">
        <v>44</v>
      </c>
      <c r="EK81" s="261"/>
      <c r="EL81" s="261"/>
      <c r="EM81" s="261"/>
      <c r="EN81" s="261"/>
      <c r="EO81" s="261"/>
      <c r="EP81" s="261"/>
      <c r="EQ81" s="261"/>
      <c r="ER81" s="261"/>
      <c r="ES81" s="261"/>
      <c r="ET81" s="261"/>
      <c r="EU81" s="261"/>
      <c r="EV81" s="261"/>
      <c r="EW81" s="261"/>
      <c r="EX81" s="261"/>
      <c r="EY81" s="261"/>
      <c r="EZ81" s="261"/>
      <c r="FA81" s="261"/>
      <c r="FE81" s="261" t="s">
        <v>45</v>
      </c>
      <c r="FF81" s="261"/>
      <c r="FG81" s="261"/>
      <c r="FH81" s="261"/>
      <c r="FI81" s="261"/>
      <c r="FJ81" s="261"/>
      <c r="FK81" s="261"/>
      <c r="FL81" s="261"/>
      <c r="FM81" s="261"/>
      <c r="FN81" s="261"/>
      <c r="FO81" s="261"/>
      <c r="FP81" s="261"/>
      <c r="FQ81" s="261"/>
      <c r="FR81" s="261"/>
      <c r="FS81" s="261"/>
      <c r="FT81" s="261"/>
      <c r="FU81" s="261"/>
      <c r="FV81" s="261"/>
      <c r="FZ81" s="261" t="s">
        <v>46</v>
      </c>
      <c r="GA81" s="261"/>
      <c r="GB81" s="261"/>
      <c r="GC81" s="261"/>
      <c r="GD81" s="261"/>
      <c r="GE81" s="261"/>
      <c r="GF81" s="261"/>
      <c r="GG81" s="261"/>
      <c r="GH81" s="261"/>
      <c r="GI81" s="261"/>
      <c r="GJ81" s="261"/>
      <c r="GK81" s="261"/>
      <c r="GL81" s="261"/>
      <c r="GM81" s="261"/>
      <c r="GN81" s="261"/>
      <c r="GO81" s="261"/>
      <c r="GP81" s="261"/>
      <c r="GQ81" s="261"/>
    </row>
    <row r="82" spans="1:208" ht="6" customHeight="1" thickBot="1" x14ac:dyDescent="0.25">
      <c r="D82" s="3"/>
      <c r="E82" s="3"/>
      <c r="F82" s="7"/>
      <c r="G82" s="7"/>
      <c r="H82" s="7"/>
      <c r="I82" s="7"/>
      <c r="J82" s="7"/>
      <c r="K82" s="7"/>
      <c r="L82" s="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EJ82" s="261"/>
      <c r="EK82" s="261"/>
      <c r="EL82" s="261"/>
      <c r="EM82" s="261"/>
      <c r="EN82" s="261"/>
      <c r="EO82" s="261"/>
      <c r="EP82" s="261"/>
      <c r="EQ82" s="261"/>
      <c r="ER82" s="261"/>
      <c r="ES82" s="261"/>
      <c r="ET82" s="261"/>
      <c r="EU82" s="261"/>
      <c r="EV82" s="261"/>
      <c r="EW82" s="261"/>
      <c r="EX82" s="261"/>
      <c r="EY82" s="261"/>
      <c r="EZ82" s="261"/>
      <c r="FA82" s="261"/>
      <c r="FE82" s="261"/>
      <c r="FF82" s="261"/>
      <c r="FG82" s="261"/>
      <c r="FH82" s="261"/>
      <c r="FI82" s="261"/>
      <c r="FJ82" s="261"/>
      <c r="FK82" s="261"/>
      <c r="FL82" s="261"/>
      <c r="FM82" s="261"/>
      <c r="FN82" s="261"/>
      <c r="FO82" s="261"/>
      <c r="FP82" s="261"/>
      <c r="FQ82" s="261"/>
      <c r="FR82" s="261"/>
      <c r="FS82" s="261"/>
      <c r="FT82" s="261"/>
      <c r="FU82" s="261"/>
      <c r="FV82" s="261"/>
      <c r="FZ82" s="261"/>
      <c r="GA82" s="261"/>
      <c r="GB82" s="261"/>
      <c r="GC82" s="261"/>
      <c r="GD82" s="261"/>
      <c r="GE82" s="261"/>
      <c r="GF82" s="261"/>
      <c r="GG82" s="261"/>
      <c r="GH82" s="261"/>
      <c r="GI82" s="261"/>
      <c r="GJ82" s="261"/>
      <c r="GK82" s="261"/>
      <c r="GL82" s="261"/>
      <c r="GM82" s="261"/>
      <c r="GN82" s="261"/>
      <c r="GO82" s="261"/>
      <c r="GP82" s="261"/>
      <c r="GQ82" s="261"/>
    </row>
    <row r="83" spans="1:208" ht="6" customHeight="1" x14ac:dyDescent="0.2">
      <c r="A83" s="127" t="s">
        <v>128</v>
      </c>
      <c r="B83" s="127"/>
      <c r="C83" s="127"/>
      <c r="D83" s="127" t="s">
        <v>43</v>
      </c>
      <c r="E83" s="127"/>
      <c r="F83" s="127" t="s">
        <v>32</v>
      </c>
      <c r="G83" s="127"/>
      <c r="H83" s="132" t="s">
        <v>119</v>
      </c>
      <c r="I83" s="132"/>
      <c r="J83" s="132"/>
      <c r="K83" s="132"/>
      <c r="L83" s="132"/>
      <c r="M83" s="132"/>
      <c r="N83" s="132"/>
      <c r="O83" s="116" t="s">
        <v>33</v>
      </c>
      <c r="P83" s="127"/>
      <c r="Q83" s="24"/>
      <c r="S83"/>
      <c r="T83"/>
      <c r="V83"/>
      <c r="W83"/>
      <c r="X83"/>
      <c r="Y83"/>
      <c r="Z83"/>
      <c r="AA83"/>
      <c r="AB83"/>
      <c r="AC83"/>
      <c r="AD83"/>
      <c r="AJ83" s="127" t="s">
        <v>14</v>
      </c>
      <c r="AK83" s="127"/>
      <c r="AL83" s="132" t="s">
        <v>97</v>
      </c>
      <c r="AM83" s="132"/>
      <c r="AN83" s="132"/>
      <c r="AO83" s="132"/>
      <c r="AP83" s="132"/>
      <c r="AQ83" s="132"/>
      <c r="AR83" s="132"/>
      <c r="AS83" s="116" t="s">
        <v>15</v>
      </c>
      <c r="AT83" s="116"/>
      <c r="BC83" s="127" t="s">
        <v>14</v>
      </c>
      <c r="BD83" s="127"/>
      <c r="BE83" s="132" t="s">
        <v>7</v>
      </c>
      <c r="BF83" s="132"/>
      <c r="BG83" s="132"/>
      <c r="BH83" s="132"/>
      <c r="BI83" s="132"/>
      <c r="BJ83" s="132"/>
      <c r="BK83" s="132"/>
      <c r="BL83" s="116" t="s">
        <v>15</v>
      </c>
      <c r="BM83" s="116"/>
      <c r="BO83" s="353" t="s">
        <v>4</v>
      </c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5"/>
      <c r="CA83" s="334" t="s">
        <v>16</v>
      </c>
      <c r="CB83" s="268"/>
      <c r="CC83" s="268"/>
      <c r="CD83" s="268"/>
      <c r="CE83" s="268"/>
      <c r="CF83" s="268"/>
      <c r="CG83" s="268"/>
      <c r="CH83" s="268"/>
      <c r="CI83" s="268"/>
      <c r="CJ83" s="268"/>
      <c r="CK83" s="268"/>
      <c r="CL83" s="268"/>
      <c r="CM83" s="270">
        <v>2</v>
      </c>
      <c r="CN83" s="268"/>
      <c r="CO83" s="268"/>
      <c r="CP83" s="268"/>
      <c r="CQ83" s="268"/>
      <c r="CR83" s="268"/>
      <c r="CS83" s="268"/>
      <c r="CT83" s="268"/>
      <c r="CU83" s="268"/>
      <c r="CV83" s="268"/>
      <c r="CW83" s="268"/>
      <c r="CX83" s="271"/>
      <c r="CY83" s="268" t="s">
        <v>17</v>
      </c>
      <c r="CZ83" s="268"/>
      <c r="DA83" s="268"/>
      <c r="DB83" s="268"/>
      <c r="DC83" s="268"/>
      <c r="DD83" s="268"/>
      <c r="DE83" s="268"/>
      <c r="DF83" s="268"/>
      <c r="DG83" s="268"/>
      <c r="DH83" s="268"/>
      <c r="DI83" s="268"/>
      <c r="DJ83" s="268"/>
      <c r="DK83" s="268">
        <v>4</v>
      </c>
      <c r="DL83" s="268"/>
      <c r="DM83" s="268"/>
      <c r="DN83" s="268"/>
      <c r="DO83" s="268"/>
      <c r="DP83" s="268"/>
      <c r="DQ83" s="268"/>
      <c r="DR83" s="268"/>
      <c r="DS83" s="268"/>
      <c r="DT83" s="268"/>
      <c r="DU83" s="268"/>
      <c r="DV83" s="268"/>
      <c r="DW83" s="270" t="s">
        <v>18</v>
      </c>
      <c r="DX83" s="268"/>
      <c r="DY83" s="268"/>
      <c r="DZ83" s="268"/>
      <c r="EA83" s="268"/>
      <c r="EB83" s="268"/>
      <c r="EC83" s="268"/>
      <c r="ED83" s="268"/>
      <c r="EE83" s="268"/>
      <c r="EF83" s="268"/>
      <c r="EG83" s="268"/>
      <c r="EH83" s="304"/>
      <c r="EJ83" s="127" t="s">
        <v>43</v>
      </c>
      <c r="EK83" s="127"/>
      <c r="EL83" s="127" t="s">
        <v>32</v>
      </c>
      <c r="EM83" s="127"/>
      <c r="EN83" s="132" t="s">
        <v>148</v>
      </c>
      <c r="EO83" s="132"/>
      <c r="EP83" s="132"/>
      <c r="EQ83" s="132"/>
      <c r="ER83" s="132"/>
      <c r="ES83" s="132"/>
      <c r="ET83" s="132"/>
      <c r="EU83" s="116" t="s">
        <v>33</v>
      </c>
      <c r="EV83" s="127"/>
      <c r="EX83"/>
      <c r="EZ83"/>
      <c r="FA83"/>
      <c r="FB83"/>
      <c r="FC83"/>
      <c r="FE83" s="127" t="s">
        <v>26</v>
      </c>
      <c r="FF83" s="127"/>
      <c r="FG83" s="127" t="s">
        <v>14</v>
      </c>
      <c r="FH83" s="127"/>
      <c r="FI83" s="132" t="s">
        <v>155</v>
      </c>
      <c r="FJ83" s="132"/>
      <c r="FK83" s="132"/>
      <c r="FL83" s="132"/>
      <c r="FM83" s="132"/>
      <c r="FN83" s="132"/>
      <c r="FO83" s="132"/>
      <c r="FP83" s="116" t="s">
        <v>15</v>
      </c>
      <c r="FQ83" s="127"/>
      <c r="FS83"/>
      <c r="FT83"/>
      <c r="FU83"/>
      <c r="FV83"/>
      <c r="FW83"/>
      <c r="FX83"/>
      <c r="FY83"/>
      <c r="FZ83" s="127"/>
      <c r="GA83" s="127"/>
      <c r="GB83" s="127"/>
      <c r="GC83" s="127"/>
      <c r="GD83" s="132"/>
      <c r="GE83" s="132"/>
      <c r="GF83" s="132"/>
      <c r="GG83" s="132"/>
      <c r="GH83" s="132"/>
      <c r="GI83" s="132"/>
      <c r="GJ83" s="132"/>
      <c r="GK83" s="116"/>
      <c r="GL83" s="127"/>
      <c r="GM83" s="14"/>
      <c r="GN83" s="24"/>
      <c r="GO83" s="1"/>
      <c r="GP83" s="1"/>
      <c r="GQ83" s="29"/>
      <c r="GR83" s="29"/>
    </row>
    <row r="84" spans="1:208" ht="6" customHeight="1" thickBot="1" x14ac:dyDescent="0.25">
      <c r="A84" s="127"/>
      <c r="B84" s="127"/>
      <c r="C84" s="127"/>
      <c r="D84" s="127"/>
      <c r="E84" s="127"/>
      <c r="F84" s="127"/>
      <c r="G84" s="127"/>
      <c r="H84" s="132"/>
      <c r="I84" s="132"/>
      <c r="J84" s="132"/>
      <c r="K84" s="132"/>
      <c r="L84" s="132"/>
      <c r="M84" s="132"/>
      <c r="N84" s="132"/>
      <c r="O84" s="116"/>
      <c r="P84" s="127"/>
      <c r="Q84" s="24"/>
      <c r="S84" s="24"/>
      <c r="T84" s="24"/>
      <c r="V84" s="24"/>
      <c r="W84" s="35"/>
      <c r="X84" s="35"/>
      <c r="Y84" s="24"/>
      <c r="Z84" s="24"/>
      <c r="AA84" s="24"/>
      <c r="AB84" s="24"/>
      <c r="AC84" s="24"/>
      <c r="AD84" s="24"/>
      <c r="AE84" s="14"/>
      <c r="AF84" s="14"/>
      <c r="AG84" s="14"/>
      <c r="AH84" s="14"/>
      <c r="AJ84" s="127"/>
      <c r="AK84" s="127"/>
      <c r="AL84" s="132"/>
      <c r="AM84" s="132"/>
      <c r="AN84" s="132"/>
      <c r="AO84" s="132"/>
      <c r="AP84" s="132"/>
      <c r="AQ84" s="132"/>
      <c r="AR84" s="132"/>
      <c r="AS84" s="116"/>
      <c r="AT84" s="116"/>
      <c r="AX84" s="116" t="s">
        <v>19</v>
      </c>
      <c r="AY84" s="116"/>
      <c r="BC84" s="127"/>
      <c r="BD84" s="127"/>
      <c r="BE84" s="132"/>
      <c r="BF84" s="132"/>
      <c r="BG84" s="132"/>
      <c r="BH84" s="132"/>
      <c r="BI84" s="132"/>
      <c r="BJ84" s="132"/>
      <c r="BK84" s="132"/>
      <c r="BL84" s="116"/>
      <c r="BM84" s="116"/>
      <c r="BO84" s="325"/>
      <c r="BP84" s="326"/>
      <c r="BQ84" s="326"/>
      <c r="BR84" s="326"/>
      <c r="BS84" s="326"/>
      <c r="BT84" s="326"/>
      <c r="BU84" s="326"/>
      <c r="BV84" s="326"/>
      <c r="BW84" s="326"/>
      <c r="BX84" s="326"/>
      <c r="BY84" s="326"/>
      <c r="BZ84" s="327"/>
      <c r="CA84" s="335"/>
      <c r="CB84" s="269"/>
      <c r="CC84" s="269"/>
      <c r="CD84" s="269"/>
      <c r="CE84" s="269"/>
      <c r="CF84" s="269"/>
      <c r="CG84" s="269"/>
      <c r="CH84" s="269"/>
      <c r="CI84" s="269"/>
      <c r="CJ84" s="269"/>
      <c r="CK84" s="269"/>
      <c r="CL84" s="269"/>
      <c r="CM84" s="272"/>
      <c r="CN84" s="269"/>
      <c r="CO84" s="269"/>
      <c r="CP84" s="269"/>
      <c r="CQ84" s="269"/>
      <c r="CR84" s="269"/>
      <c r="CS84" s="269"/>
      <c r="CT84" s="269"/>
      <c r="CU84" s="269"/>
      <c r="CV84" s="269"/>
      <c r="CW84" s="269"/>
      <c r="CX84" s="273"/>
      <c r="CY84" s="269"/>
      <c r="CZ84" s="269"/>
      <c r="DA84" s="269"/>
      <c r="DB84" s="269"/>
      <c r="DC84" s="269"/>
      <c r="DD84" s="269"/>
      <c r="DE84" s="269"/>
      <c r="DF84" s="269"/>
      <c r="DG84" s="269"/>
      <c r="DH84" s="269"/>
      <c r="DI84" s="269"/>
      <c r="DJ84" s="269"/>
      <c r="DK84" s="269"/>
      <c r="DL84" s="269"/>
      <c r="DM84" s="269"/>
      <c r="DN84" s="269"/>
      <c r="DO84" s="269"/>
      <c r="DP84" s="269"/>
      <c r="DQ84" s="269"/>
      <c r="DR84" s="269"/>
      <c r="DS84" s="269"/>
      <c r="DT84" s="269"/>
      <c r="DU84" s="269"/>
      <c r="DV84" s="269"/>
      <c r="DW84" s="272"/>
      <c r="DX84" s="269"/>
      <c r="DY84" s="269"/>
      <c r="DZ84" s="269"/>
      <c r="EA84" s="269"/>
      <c r="EB84" s="269"/>
      <c r="EC84" s="269"/>
      <c r="ED84" s="269"/>
      <c r="EE84" s="269"/>
      <c r="EF84" s="269"/>
      <c r="EG84" s="269"/>
      <c r="EH84" s="292"/>
      <c r="EJ84" s="127"/>
      <c r="EK84" s="127"/>
      <c r="EL84" s="127"/>
      <c r="EM84" s="127"/>
      <c r="EN84" s="132"/>
      <c r="EO84" s="132"/>
      <c r="EP84" s="132"/>
      <c r="EQ84" s="132"/>
      <c r="ER84" s="132"/>
      <c r="ES84" s="132"/>
      <c r="ET84" s="132"/>
      <c r="EU84" s="116"/>
      <c r="EV84" s="127"/>
      <c r="EX84" s="24"/>
      <c r="EZ84" s="24"/>
      <c r="FA84" s="35"/>
      <c r="FB84" s="24"/>
      <c r="FC84" s="24"/>
      <c r="FE84" s="127"/>
      <c r="FF84" s="127"/>
      <c r="FG84" s="127"/>
      <c r="FH84" s="127"/>
      <c r="FI84" s="132"/>
      <c r="FJ84" s="132"/>
      <c r="FK84" s="132"/>
      <c r="FL84" s="132"/>
      <c r="FM84" s="132"/>
      <c r="FN84" s="132"/>
      <c r="FO84" s="132"/>
      <c r="FP84" s="116"/>
      <c r="FQ84" s="127"/>
      <c r="FS84" s="24"/>
      <c r="FT84" s="24"/>
      <c r="FU84" s="24"/>
      <c r="FV84" s="35"/>
      <c r="FW84" s="24"/>
      <c r="FX84" s="24"/>
      <c r="FY84" s="24"/>
      <c r="FZ84" s="127"/>
      <c r="GA84" s="127"/>
      <c r="GB84" s="127"/>
      <c r="GC84" s="127"/>
      <c r="GD84" s="132"/>
      <c r="GE84" s="132"/>
      <c r="GF84" s="132"/>
      <c r="GG84" s="132"/>
      <c r="GH84" s="132"/>
      <c r="GI84" s="132"/>
      <c r="GJ84" s="132"/>
      <c r="GK84" s="116"/>
      <c r="GL84" s="127"/>
      <c r="GM84" s="14"/>
      <c r="GN84" s="24"/>
      <c r="GO84" s="1"/>
      <c r="GP84" s="1"/>
      <c r="GQ84" s="24"/>
      <c r="GR84" s="1"/>
    </row>
    <row r="85" spans="1:208" ht="6" customHeight="1" thickTop="1" x14ac:dyDescent="0.2">
      <c r="A85" s="127"/>
      <c r="B85" s="127"/>
      <c r="C85" s="127"/>
      <c r="D85" s="127"/>
      <c r="E85" s="127"/>
      <c r="F85" s="127"/>
      <c r="G85" s="127"/>
      <c r="H85" s="132"/>
      <c r="I85" s="132"/>
      <c r="J85" s="132"/>
      <c r="K85" s="132"/>
      <c r="L85" s="132"/>
      <c r="M85" s="132"/>
      <c r="N85" s="132"/>
      <c r="O85" s="116"/>
      <c r="P85" s="127"/>
      <c r="Q85" s="69"/>
      <c r="R85" s="70"/>
      <c r="S85" s="69"/>
      <c r="T85" s="69"/>
      <c r="U85" s="70"/>
      <c r="V85" s="71"/>
      <c r="W85" s="1"/>
      <c r="X85" s="1"/>
      <c r="Y85" s="24"/>
      <c r="Z85" s="24"/>
      <c r="AA85" s="24"/>
      <c r="AB85" s="24"/>
      <c r="AC85" s="24"/>
      <c r="AD85" s="24"/>
      <c r="AE85" s="14"/>
      <c r="AF85" s="14"/>
      <c r="AG85" s="14"/>
      <c r="AH85" s="14"/>
      <c r="AJ85" s="127"/>
      <c r="AK85" s="127"/>
      <c r="AL85" s="132"/>
      <c r="AM85" s="132"/>
      <c r="AN85" s="132"/>
      <c r="AO85" s="132"/>
      <c r="AP85" s="132"/>
      <c r="AQ85" s="132"/>
      <c r="AR85" s="132"/>
      <c r="AS85" s="116"/>
      <c r="AT85" s="116"/>
      <c r="AX85" s="116"/>
      <c r="AY85" s="116"/>
      <c r="BC85" s="127"/>
      <c r="BD85" s="127"/>
      <c r="BE85" s="132"/>
      <c r="BF85" s="132"/>
      <c r="BG85" s="132"/>
      <c r="BH85" s="132"/>
      <c r="BI85" s="132"/>
      <c r="BJ85" s="132"/>
      <c r="BK85" s="132"/>
      <c r="BL85" s="116"/>
      <c r="BM85" s="116"/>
      <c r="BO85" s="325"/>
      <c r="BP85" s="326"/>
      <c r="BQ85" s="326"/>
      <c r="BR85" s="326"/>
      <c r="BS85" s="326"/>
      <c r="BT85" s="326"/>
      <c r="BU85" s="326"/>
      <c r="BV85" s="326"/>
      <c r="BW85" s="326"/>
      <c r="BX85" s="326"/>
      <c r="BY85" s="326"/>
      <c r="BZ85" s="327"/>
      <c r="CA85" s="335"/>
      <c r="CB85" s="269"/>
      <c r="CC85" s="269"/>
      <c r="CD85" s="269"/>
      <c r="CE85" s="269"/>
      <c r="CF85" s="269"/>
      <c r="CG85" s="269"/>
      <c r="CH85" s="269"/>
      <c r="CI85" s="269"/>
      <c r="CJ85" s="269"/>
      <c r="CK85" s="269"/>
      <c r="CL85" s="269"/>
      <c r="CM85" s="272"/>
      <c r="CN85" s="269"/>
      <c r="CO85" s="269"/>
      <c r="CP85" s="269"/>
      <c r="CQ85" s="269"/>
      <c r="CR85" s="269"/>
      <c r="CS85" s="269"/>
      <c r="CT85" s="269"/>
      <c r="CU85" s="269"/>
      <c r="CV85" s="269"/>
      <c r="CW85" s="269"/>
      <c r="CX85" s="273"/>
      <c r="CY85" s="269"/>
      <c r="CZ85" s="269"/>
      <c r="DA85" s="269"/>
      <c r="DB85" s="269"/>
      <c r="DC85" s="269"/>
      <c r="DD85" s="269"/>
      <c r="DE85" s="269"/>
      <c r="DF85" s="269"/>
      <c r="DG85" s="269"/>
      <c r="DH85" s="269"/>
      <c r="DI85" s="269"/>
      <c r="DJ85" s="269"/>
      <c r="DK85" s="269"/>
      <c r="DL85" s="269"/>
      <c r="DM85" s="269"/>
      <c r="DN85" s="269"/>
      <c r="DO85" s="269"/>
      <c r="DP85" s="269"/>
      <c r="DQ85" s="269"/>
      <c r="DR85" s="269"/>
      <c r="DS85" s="269"/>
      <c r="DT85" s="269"/>
      <c r="DU85" s="269"/>
      <c r="DV85" s="269"/>
      <c r="DW85" s="272"/>
      <c r="DX85" s="269"/>
      <c r="DY85" s="269"/>
      <c r="DZ85" s="269"/>
      <c r="EA85" s="269"/>
      <c r="EB85" s="269"/>
      <c r="EC85" s="269"/>
      <c r="ED85" s="269"/>
      <c r="EE85" s="269"/>
      <c r="EF85" s="269"/>
      <c r="EG85" s="269"/>
      <c r="EH85" s="292"/>
      <c r="EJ85" s="127"/>
      <c r="EK85" s="127"/>
      <c r="EL85" s="127"/>
      <c r="EM85" s="127"/>
      <c r="EN85" s="132"/>
      <c r="EO85" s="132"/>
      <c r="EP85" s="132"/>
      <c r="EQ85" s="132"/>
      <c r="ER85" s="132"/>
      <c r="ES85" s="132"/>
      <c r="ET85" s="132"/>
      <c r="EU85" s="116"/>
      <c r="EV85" s="127"/>
      <c r="EW85" s="12"/>
      <c r="EX85" s="25"/>
      <c r="EY85" s="1"/>
      <c r="EZ85" s="24"/>
      <c r="FA85" s="24"/>
      <c r="FB85" s="24"/>
      <c r="FC85" s="24"/>
      <c r="FE85" s="127"/>
      <c r="FF85" s="127"/>
      <c r="FG85" s="127"/>
      <c r="FH85" s="127"/>
      <c r="FI85" s="132"/>
      <c r="FJ85" s="132"/>
      <c r="FK85" s="132"/>
      <c r="FL85" s="132"/>
      <c r="FM85" s="132"/>
      <c r="FN85" s="132"/>
      <c r="FO85" s="132"/>
      <c r="FP85" s="116"/>
      <c r="FQ85" s="127"/>
      <c r="FR85" s="12"/>
      <c r="FS85" s="25"/>
      <c r="FT85" s="1"/>
      <c r="FU85" s="24"/>
      <c r="FV85" s="24"/>
      <c r="FY85" s="24"/>
      <c r="FZ85" s="127"/>
      <c r="GA85" s="127"/>
      <c r="GB85" s="127"/>
      <c r="GC85" s="127"/>
      <c r="GD85" s="132"/>
      <c r="GE85" s="132"/>
      <c r="GF85" s="132"/>
      <c r="GG85" s="132"/>
      <c r="GH85" s="132"/>
      <c r="GI85" s="132"/>
      <c r="GJ85" s="132"/>
      <c r="GK85" s="116"/>
      <c r="GL85" s="127"/>
      <c r="GM85" s="14"/>
      <c r="GN85" s="24"/>
      <c r="GO85" s="24"/>
      <c r="GP85" s="24"/>
      <c r="GQ85" s="24"/>
    </row>
    <row r="86" spans="1:208" ht="6" customHeight="1" thickBot="1" x14ac:dyDescent="0.25">
      <c r="A86" s="127"/>
      <c r="B86" s="127"/>
      <c r="C86" s="127"/>
      <c r="D86" s="127"/>
      <c r="E86" s="127"/>
      <c r="F86" s="127"/>
      <c r="G86" s="127"/>
      <c r="H86" s="132"/>
      <c r="I86" s="132"/>
      <c r="J86" s="132"/>
      <c r="K86" s="132"/>
      <c r="L86" s="132"/>
      <c r="M86" s="132"/>
      <c r="N86" s="132"/>
      <c r="O86" s="116"/>
      <c r="P86" s="127"/>
      <c r="Q86" s="24"/>
      <c r="R86" s="14"/>
      <c r="S86" s="24"/>
      <c r="T86" s="24"/>
      <c r="U86" s="14"/>
      <c r="V86" s="72"/>
      <c r="W86" s="73"/>
      <c r="X86" s="74"/>
      <c r="Y86" s="74"/>
      <c r="Z86" s="24"/>
      <c r="AA86" s="24"/>
      <c r="AB86" s="24"/>
      <c r="AC86" s="24"/>
      <c r="AD86" s="24"/>
      <c r="AE86" s="14"/>
      <c r="AF86" s="14"/>
      <c r="AG86" s="14"/>
      <c r="AH86" s="14"/>
      <c r="AJ86" s="127"/>
      <c r="AK86" s="127"/>
      <c r="AL86" s="132"/>
      <c r="AM86" s="132"/>
      <c r="AN86" s="132"/>
      <c r="AO86" s="132"/>
      <c r="AP86" s="132"/>
      <c r="AQ86" s="132"/>
      <c r="AR86" s="132"/>
      <c r="AS86" s="116"/>
      <c r="AT86" s="116"/>
      <c r="BC86" s="127"/>
      <c r="BD86" s="127"/>
      <c r="BE86" s="132"/>
      <c r="BF86" s="132"/>
      <c r="BG86" s="132"/>
      <c r="BH86" s="132"/>
      <c r="BI86" s="132"/>
      <c r="BJ86" s="132"/>
      <c r="BK86" s="132"/>
      <c r="BL86" s="116"/>
      <c r="BM86" s="116"/>
      <c r="BO86" s="328"/>
      <c r="BP86" s="329"/>
      <c r="BQ86" s="329"/>
      <c r="BR86" s="329"/>
      <c r="BS86" s="329"/>
      <c r="BT86" s="329"/>
      <c r="BU86" s="329"/>
      <c r="BV86" s="329"/>
      <c r="BW86" s="329"/>
      <c r="BX86" s="329"/>
      <c r="BY86" s="329"/>
      <c r="BZ86" s="330"/>
      <c r="CA86" s="335"/>
      <c r="CB86" s="269"/>
      <c r="CC86" s="269"/>
      <c r="CD86" s="269"/>
      <c r="CE86" s="269"/>
      <c r="CF86" s="269"/>
      <c r="CG86" s="269"/>
      <c r="CH86" s="269"/>
      <c r="CI86" s="269"/>
      <c r="CJ86" s="269"/>
      <c r="CK86" s="269"/>
      <c r="CL86" s="269"/>
      <c r="CM86" s="272"/>
      <c r="CN86" s="269"/>
      <c r="CO86" s="269"/>
      <c r="CP86" s="269"/>
      <c r="CQ86" s="269"/>
      <c r="CR86" s="269"/>
      <c r="CS86" s="269"/>
      <c r="CT86" s="269"/>
      <c r="CU86" s="269"/>
      <c r="CV86" s="269"/>
      <c r="CW86" s="269"/>
      <c r="CX86" s="273"/>
      <c r="CY86" s="269"/>
      <c r="CZ86" s="269"/>
      <c r="DA86" s="269"/>
      <c r="DB86" s="269"/>
      <c r="DC86" s="269"/>
      <c r="DD86" s="269"/>
      <c r="DE86" s="269"/>
      <c r="DF86" s="269"/>
      <c r="DG86" s="269"/>
      <c r="DH86" s="269"/>
      <c r="DI86" s="269"/>
      <c r="DJ86" s="269"/>
      <c r="DK86" s="269"/>
      <c r="DL86" s="269"/>
      <c r="DM86" s="269"/>
      <c r="DN86" s="269"/>
      <c r="DO86" s="269"/>
      <c r="DP86" s="269"/>
      <c r="DQ86" s="269"/>
      <c r="DR86" s="269"/>
      <c r="DS86" s="269"/>
      <c r="DT86" s="269"/>
      <c r="DU86" s="269"/>
      <c r="DV86" s="269"/>
      <c r="DW86" s="272"/>
      <c r="DX86" s="269"/>
      <c r="DY86" s="269"/>
      <c r="DZ86" s="269"/>
      <c r="EA86" s="269"/>
      <c r="EB86" s="269"/>
      <c r="EC86" s="269"/>
      <c r="ED86" s="269"/>
      <c r="EE86" s="269"/>
      <c r="EF86" s="269"/>
      <c r="EG86" s="269"/>
      <c r="EH86" s="292"/>
      <c r="EJ86" s="127"/>
      <c r="EK86" s="127"/>
      <c r="EL86" s="127"/>
      <c r="EM86" s="127"/>
      <c r="EN86" s="132"/>
      <c r="EO86" s="132"/>
      <c r="EP86" s="132"/>
      <c r="EQ86" s="132"/>
      <c r="ER86" s="132"/>
      <c r="ES86" s="132"/>
      <c r="ET86" s="132"/>
      <c r="EU86" s="116"/>
      <c r="EV86" s="127"/>
      <c r="EW86" s="14"/>
      <c r="EX86" s="26"/>
      <c r="EY86" s="74"/>
      <c r="EZ86" s="74"/>
      <c r="FA86" s="24"/>
      <c r="FB86" s="24"/>
      <c r="FC86" s="24"/>
      <c r="FE86" s="127"/>
      <c r="FF86" s="127"/>
      <c r="FG86" s="127"/>
      <c r="FH86" s="127"/>
      <c r="FI86" s="132"/>
      <c r="FJ86" s="132"/>
      <c r="FK86" s="132"/>
      <c r="FL86" s="132"/>
      <c r="FM86" s="132"/>
      <c r="FN86" s="132"/>
      <c r="FO86" s="132"/>
      <c r="FP86" s="116"/>
      <c r="FQ86" s="127"/>
      <c r="FR86" s="14"/>
      <c r="FS86" s="26"/>
      <c r="FT86" s="105"/>
      <c r="FU86" s="74"/>
      <c r="FV86" s="24"/>
      <c r="FY86" s="14"/>
      <c r="FZ86" s="127"/>
      <c r="GA86" s="127"/>
      <c r="GB86" s="127"/>
      <c r="GC86" s="127"/>
      <c r="GD86" s="132"/>
      <c r="GE86" s="132"/>
      <c r="GF86" s="132"/>
      <c r="GG86" s="132"/>
      <c r="GH86" s="132"/>
      <c r="GI86" s="132"/>
      <c r="GJ86" s="132"/>
      <c r="GK86" s="116"/>
      <c r="GL86" s="127"/>
      <c r="GM86" s="14"/>
      <c r="GN86" s="3"/>
      <c r="GO86" s="1"/>
      <c r="GP86" s="3"/>
      <c r="GQ86" s="3"/>
      <c r="GR86" s="3"/>
      <c r="GX86" s="14"/>
      <c r="GY86" s="14"/>
    </row>
    <row r="87" spans="1:208" ht="6" customHeight="1" thickTop="1" x14ac:dyDescent="0.2">
      <c r="A87" s="127" t="s">
        <v>130</v>
      </c>
      <c r="B87" s="127"/>
      <c r="C87" s="127"/>
      <c r="D87" s="127" t="s">
        <v>42</v>
      </c>
      <c r="E87" s="127"/>
      <c r="F87" s="127" t="s">
        <v>32</v>
      </c>
      <c r="G87" s="127"/>
      <c r="H87" s="132" t="s">
        <v>102</v>
      </c>
      <c r="I87" s="132"/>
      <c r="J87" s="132"/>
      <c r="K87" s="132"/>
      <c r="L87" s="132"/>
      <c r="M87" s="132"/>
      <c r="N87" s="132"/>
      <c r="O87" s="116" t="s">
        <v>33</v>
      </c>
      <c r="P87" s="127"/>
      <c r="Q87" s="3"/>
      <c r="R87" s="14"/>
      <c r="S87" s="3"/>
      <c r="T87" s="3"/>
      <c r="U87" s="14"/>
      <c r="V87" s="4"/>
      <c r="W87" s="67"/>
      <c r="X87" s="1"/>
      <c r="Y87" s="3"/>
      <c r="Z87" s="75"/>
      <c r="AA87" s="3"/>
      <c r="AB87" s="3"/>
      <c r="AC87" s="3"/>
      <c r="AD87" s="3"/>
      <c r="AE87" s="14"/>
      <c r="AF87" s="14"/>
      <c r="AG87" s="14"/>
      <c r="AH87" s="14"/>
      <c r="AJ87" s="3"/>
      <c r="AK87" s="14"/>
      <c r="AL87" s="14"/>
      <c r="AM87" s="14"/>
      <c r="AN87" s="14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BO87" s="322" t="s">
        <v>126</v>
      </c>
      <c r="BP87" s="323"/>
      <c r="BQ87" s="323"/>
      <c r="BR87" s="323"/>
      <c r="BS87" s="323"/>
      <c r="BT87" s="323"/>
      <c r="BU87" s="323"/>
      <c r="BV87" s="323"/>
      <c r="BW87" s="323"/>
      <c r="BX87" s="323"/>
      <c r="BY87" s="323"/>
      <c r="BZ87" s="324"/>
      <c r="CA87" s="335" t="s">
        <v>138</v>
      </c>
      <c r="CB87" s="269"/>
      <c r="CC87" s="269"/>
      <c r="CD87" s="269"/>
      <c r="CE87" s="269"/>
      <c r="CF87" s="269"/>
      <c r="CG87" s="269"/>
      <c r="CH87" s="269"/>
      <c r="CI87" s="269"/>
      <c r="CJ87" s="269"/>
      <c r="CK87" s="269"/>
      <c r="CL87" s="269"/>
      <c r="CM87" s="272" t="s">
        <v>139</v>
      </c>
      <c r="CN87" s="269"/>
      <c r="CO87" s="269"/>
      <c r="CP87" s="269"/>
      <c r="CQ87" s="269"/>
      <c r="CR87" s="269"/>
      <c r="CS87" s="269"/>
      <c r="CT87" s="269"/>
      <c r="CU87" s="269"/>
      <c r="CV87" s="269"/>
      <c r="CW87" s="269"/>
      <c r="CX87" s="273"/>
      <c r="CY87" s="269" t="s">
        <v>140</v>
      </c>
      <c r="CZ87" s="269"/>
      <c r="DA87" s="269"/>
      <c r="DB87" s="269"/>
      <c r="DC87" s="269"/>
      <c r="DD87" s="269"/>
      <c r="DE87" s="269"/>
      <c r="DF87" s="269"/>
      <c r="DG87" s="269"/>
      <c r="DH87" s="269"/>
      <c r="DI87" s="269"/>
      <c r="DJ87" s="269"/>
      <c r="DK87" s="269" t="s">
        <v>141</v>
      </c>
      <c r="DL87" s="269"/>
      <c r="DM87" s="269"/>
      <c r="DN87" s="269"/>
      <c r="DO87" s="269"/>
      <c r="DP87" s="269"/>
      <c r="DQ87" s="269"/>
      <c r="DR87" s="269"/>
      <c r="DS87" s="269"/>
      <c r="DT87" s="269"/>
      <c r="DU87" s="269"/>
      <c r="DV87" s="269"/>
      <c r="DW87" s="272" t="s">
        <v>142</v>
      </c>
      <c r="DX87" s="269"/>
      <c r="DY87" s="269"/>
      <c r="DZ87" s="269"/>
      <c r="EA87" s="269"/>
      <c r="EB87" s="269"/>
      <c r="EC87" s="269"/>
      <c r="ED87" s="269"/>
      <c r="EE87" s="269"/>
      <c r="EF87" s="269"/>
      <c r="EG87" s="269"/>
      <c r="EH87" s="292"/>
      <c r="EJ87" s="127" t="s">
        <v>42</v>
      </c>
      <c r="EK87" s="127"/>
      <c r="EL87" s="127" t="s">
        <v>32</v>
      </c>
      <c r="EM87" s="127"/>
      <c r="EN87" s="132" t="s">
        <v>149</v>
      </c>
      <c r="EO87" s="132"/>
      <c r="EP87" s="132"/>
      <c r="EQ87" s="132"/>
      <c r="ER87" s="132"/>
      <c r="ES87" s="132"/>
      <c r="ET87" s="132"/>
      <c r="EU87" s="116" t="s">
        <v>33</v>
      </c>
      <c r="EV87" s="127"/>
      <c r="EW87" s="14"/>
      <c r="EX87" s="91"/>
      <c r="EY87" s="1"/>
      <c r="EZ87" s="4"/>
      <c r="FA87" s="3"/>
      <c r="FB87" s="3"/>
      <c r="FC87" s="3"/>
      <c r="FE87" s="127" t="s">
        <v>42</v>
      </c>
      <c r="FF87" s="127"/>
      <c r="FG87" s="127" t="s">
        <v>14</v>
      </c>
      <c r="FH87" s="127"/>
      <c r="FI87" s="132" t="s">
        <v>156</v>
      </c>
      <c r="FJ87" s="132"/>
      <c r="FK87" s="132"/>
      <c r="FL87" s="132"/>
      <c r="FM87" s="132"/>
      <c r="FN87" s="132"/>
      <c r="FO87" s="132"/>
      <c r="FP87" s="116" t="s">
        <v>15</v>
      </c>
      <c r="FQ87" s="127"/>
      <c r="FR87" s="14"/>
      <c r="FS87" s="91"/>
      <c r="FT87" s="1"/>
      <c r="FU87" s="4"/>
      <c r="FV87" s="3"/>
      <c r="FW87" s="3"/>
      <c r="FX87" s="3"/>
      <c r="FY87" s="14"/>
      <c r="FZ87" s="127" t="s">
        <v>42</v>
      </c>
      <c r="GA87" s="127"/>
      <c r="GB87" s="127" t="s">
        <v>14</v>
      </c>
      <c r="GC87" s="127"/>
      <c r="GD87" s="132" t="s">
        <v>163</v>
      </c>
      <c r="GE87" s="132"/>
      <c r="GF87" s="132"/>
      <c r="GG87" s="132"/>
      <c r="GH87" s="132"/>
      <c r="GI87" s="132"/>
      <c r="GJ87" s="132"/>
      <c r="GK87" s="116" t="s">
        <v>15</v>
      </c>
      <c r="GL87" s="127"/>
      <c r="GM87" s="3"/>
      <c r="GN87" s="1"/>
      <c r="GO87" s="3"/>
      <c r="GP87" s="3"/>
      <c r="GQ87" s="3"/>
      <c r="GR87" s="3"/>
      <c r="GX87" s="14"/>
      <c r="GY87" s="14"/>
    </row>
    <row r="88" spans="1:208" ht="6" customHeight="1" thickBot="1" x14ac:dyDescent="0.25">
      <c r="A88" s="127"/>
      <c r="B88" s="127"/>
      <c r="C88" s="127"/>
      <c r="D88" s="127"/>
      <c r="E88" s="127"/>
      <c r="F88" s="127"/>
      <c r="G88" s="127"/>
      <c r="H88" s="132"/>
      <c r="I88" s="132"/>
      <c r="J88" s="132"/>
      <c r="K88" s="132"/>
      <c r="L88" s="132"/>
      <c r="M88" s="132"/>
      <c r="N88" s="132"/>
      <c r="O88" s="116"/>
      <c r="P88" s="127"/>
      <c r="Q88" s="31"/>
      <c r="R88" s="16"/>
      <c r="S88" s="31"/>
      <c r="T88" s="54">
        <v>1</v>
      </c>
      <c r="U88" s="16"/>
      <c r="V88" s="55"/>
      <c r="W88" s="29"/>
      <c r="X88" s="29"/>
      <c r="Y88" s="29"/>
      <c r="Z88" s="76"/>
      <c r="AA88" s="29"/>
      <c r="AB88" s="29"/>
      <c r="AC88"/>
      <c r="AD88" s="3"/>
      <c r="AE88" s="14"/>
      <c r="AF88" s="14"/>
      <c r="AG88" s="14"/>
      <c r="AH88" s="14"/>
      <c r="AJ88" s="306" t="s">
        <v>48</v>
      </c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O88" s="325"/>
      <c r="BP88" s="326"/>
      <c r="BQ88" s="326"/>
      <c r="BR88" s="326"/>
      <c r="BS88" s="326"/>
      <c r="BT88" s="326"/>
      <c r="BU88" s="326"/>
      <c r="BV88" s="326"/>
      <c r="BW88" s="326"/>
      <c r="BX88" s="326"/>
      <c r="BY88" s="326"/>
      <c r="BZ88" s="327"/>
      <c r="CA88" s="335"/>
      <c r="CB88" s="269"/>
      <c r="CC88" s="269"/>
      <c r="CD88" s="269"/>
      <c r="CE88" s="269"/>
      <c r="CF88" s="269"/>
      <c r="CG88" s="269"/>
      <c r="CH88" s="269"/>
      <c r="CI88" s="269"/>
      <c r="CJ88" s="269"/>
      <c r="CK88" s="269"/>
      <c r="CL88" s="269"/>
      <c r="CM88" s="272"/>
      <c r="CN88" s="269"/>
      <c r="CO88" s="269"/>
      <c r="CP88" s="269"/>
      <c r="CQ88" s="269"/>
      <c r="CR88" s="269"/>
      <c r="CS88" s="269"/>
      <c r="CT88" s="269"/>
      <c r="CU88" s="269"/>
      <c r="CV88" s="269"/>
      <c r="CW88" s="269"/>
      <c r="CX88" s="273"/>
      <c r="CY88" s="269"/>
      <c r="CZ88" s="269"/>
      <c r="DA88" s="269"/>
      <c r="DB88" s="269"/>
      <c r="DC88" s="269"/>
      <c r="DD88" s="269"/>
      <c r="DE88" s="269"/>
      <c r="DF88" s="269"/>
      <c r="DG88" s="269"/>
      <c r="DH88" s="269"/>
      <c r="DI88" s="269"/>
      <c r="DJ88" s="269"/>
      <c r="DK88" s="269"/>
      <c r="DL88" s="269"/>
      <c r="DM88" s="269"/>
      <c r="DN88" s="269"/>
      <c r="DO88" s="269"/>
      <c r="DP88" s="269"/>
      <c r="DQ88" s="269"/>
      <c r="DR88" s="269"/>
      <c r="DS88" s="269"/>
      <c r="DT88" s="269"/>
      <c r="DU88" s="269"/>
      <c r="DV88" s="269"/>
      <c r="DW88" s="272"/>
      <c r="DX88" s="269"/>
      <c r="DY88" s="269"/>
      <c r="DZ88" s="269"/>
      <c r="EA88" s="269"/>
      <c r="EB88" s="269"/>
      <c r="EC88" s="269"/>
      <c r="ED88" s="269"/>
      <c r="EE88" s="269"/>
      <c r="EF88" s="269"/>
      <c r="EG88" s="269"/>
      <c r="EH88" s="292"/>
      <c r="EJ88" s="127"/>
      <c r="EK88" s="127"/>
      <c r="EL88" s="127"/>
      <c r="EM88" s="127"/>
      <c r="EN88" s="132"/>
      <c r="EO88" s="132"/>
      <c r="EP88" s="132"/>
      <c r="EQ88" s="132"/>
      <c r="ER88" s="132"/>
      <c r="ES88" s="132"/>
      <c r="ET88" s="132"/>
      <c r="EU88" s="116"/>
      <c r="EV88" s="127"/>
      <c r="EW88" s="92"/>
      <c r="EX88" s="93"/>
      <c r="EY88" s="29"/>
      <c r="EZ88" s="30"/>
      <c r="FA88" s="29"/>
      <c r="FB88" s="29"/>
      <c r="FC88"/>
      <c r="FE88" s="127"/>
      <c r="FF88" s="127"/>
      <c r="FG88" s="127"/>
      <c r="FH88" s="127"/>
      <c r="FI88" s="132"/>
      <c r="FJ88" s="132"/>
      <c r="FK88" s="132"/>
      <c r="FL88" s="132"/>
      <c r="FM88" s="132"/>
      <c r="FN88" s="132"/>
      <c r="FO88" s="132"/>
      <c r="FP88" s="116"/>
      <c r="FQ88" s="127"/>
      <c r="FR88" s="92"/>
      <c r="FS88" s="93"/>
      <c r="FT88" s="29"/>
      <c r="FU88" s="30"/>
      <c r="FV88" s="29"/>
      <c r="FW88" s="29"/>
      <c r="FX88"/>
      <c r="FY88" s="14"/>
      <c r="FZ88" s="127"/>
      <c r="GA88" s="127"/>
      <c r="GB88" s="127"/>
      <c r="GC88" s="127"/>
      <c r="GD88" s="132"/>
      <c r="GE88" s="132"/>
      <c r="GF88" s="132"/>
      <c r="GG88" s="132"/>
      <c r="GH88" s="132"/>
      <c r="GI88" s="132"/>
      <c r="GJ88" s="132"/>
      <c r="GK88" s="116"/>
      <c r="GL88" s="127"/>
      <c r="GM88" s="1"/>
      <c r="GN88" s="29"/>
      <c r="GO88" s="29"/>
      <c r="GP88" s="29"/>
      <c r="GQ88" s="29"/>
      <c r="GR88"/>
      <c r="GX88" s="14"/>
      <c r="GY88" s="14"/>
      <c r="GZ88" s="14"/>
    </row>
    <row r="89" spans="1:208" ht="6" customHeight="1" thickTop="1" x14ac:dyDescent="0.2">
      <c r="A89" s="127"/>
      <c r="B89" s="127"/>
      <c r="C89" s="127"/>
      <c r="D89" s="127"/>
      <c r="E89" s="127"/>
      <c r="F89" s="127"/>
      <c r="G89" s="127"/>
      <c r="H89" s="132"/>
      <c r="I89" s="132"/>
      <c r="J89" s="132"/>
      <c r="K89" s="132"/>
      <c r="L89" s="132"/>
      <c r="M89" s="132"/>
      <c r="N89" s="132"/>
      <c r="O89" s="116"/>
      <c r="P89" s="127"/>
      <c r="Q89"/>
      <c r="R89" s="14"/>
      <c r="S89"/>
      <c r="T89" s="1"/>
      <c r="V89" s="1"/>
      <c r="W89" s="29"/>
      <c r="X89" s="29"/>
      <c r="Y89" s="29"/>
      <c r="Z89" s="76"/>
      <c r="AA89" s="29"/>
      <c r="AB89" s="29"/>
      <c r="AC89"/>
      <c r="AD89" s="3"/>
      <c r="AE89" s="14"/>
      <c r="AF89" s="14"/>
      <c r="AG89" s="14"/>
      <c r="AH89" s="14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O89" s="325"/>
      <c r="BP89" s="326"/>
      <c r="BQ89" s="326"/>
      <c r="BR89" s="326"/>
      <c r="BS89" s="326"/>
      <c r="BT89" s="326"/>
      <c r="BU89" s="326"/>
      <c r="BV89" s="326"/>
      <c r="BW89" s="326"/>
      <c r="BX89" s="326"/>
      <c r="BY89" s="326"/>
      <c r="BZ89" s="327"/>
      <c r="CA89" s="335"/>
      <c r="CB89" s="269"/>
      <c r="CC89" s="269"/>
      <c r="CD89" s="269"/>
      <c r="CE89" s="269"/>
      <c r="CF89" s="269"/>
      <c r="CG89" s="269"/>
      <c r="CH89" s="269"/>
      <c r="CI89" s="269"/>
      <c r="CJ89" s="269"/>
      <c r="CK89" s="269"/>
      <c r="CL89" s="269"/>
      <c r="CM89" s="272"/>
      <c r="CN89" s="269"/>
      <c r="CO89" s="269"/>
      <c r="CP89" s="269"/>
      <c r="CQ89" s="269"/>
      <c r="CR89" s="269"/>
      <c r="CS89" s="269"/>
      <c r="CT89" s="269"/>
      <c r="CU89" s="269"/>
      <c r="CV89" s="269"/>
      <c r="CW89" s="269"/>
      <c r="CX89" s="273"/>
      <c r="CY89" s="269"/>
      <c r="CZ89" s="269"/>
      <c r="DA89" s="269"/>
      <c r="DB89" s="269"/>
      <c r="DC89" s="269"/>
      <c r="DD89" s="269"/>
      <c r="DE89" s="269"/>
      <c r="DF89" s="269"/>
      <c r="DG89" s="269"/>
      <c r="DH89" s="269"/>
      <c r="DI89" s="269"/>
      <c r="DJ89" s="269"/>
      <c r="DK89" s="269"/>
      <c r="DL89" s="269"/>
      <c r="DM89" s="269"/>
      <c r="DN89" s="269"/>
      <c r="DO89" s="269"/>
      <c r="DP89" s="269"/>
      <c r="DQ89" s="269"/>
      <c r="DR89" s="269"/>
      <c r="DS89" s="269"/>
      <c r="DT89" s="269"/>
      <c r="DU89" s="269"/>
      <c r="DV89" s="269"/>
      <c r="DW89" s="272"/>
      <c r="DX89" s="269"/>
      <c r="DY89" s="269"/>
      <c r="DZ89" s="269"/>
      <c r="EA89" s="269"/>
      <c r="EB89" s="269"/>
      <c r="EC89" s="269"/>
      <c r="ED89" s="269"/>
      <c r="EE89" s="269"/>
      <c r="EF89" s="269"/>
      <c r="EG89" s="269"/>
      <c r="EH89" s="292"/>
      <c r="EJ89" s="127"/>
      <c r="EK89" s="127"/>
      <c r="EL89" s="127"/>
      <c r="EM89" s="127"/>
      <c r="EN89" s="132"/>
      <c r="EO89" s="132"/>
      <c r="EP89" s="132"/>
      <c r="EQ89" s="132"/>
      <c r="ER89" s="132"/>
      <c r="ES89" s="132"/>
      <c r="ET89" s="132"/>
      <c r="EU89" s="116"/>
      <c r="EV89" s="127"/>
      <c r="EX89" s="1"/>
      <c r="EY89" s="29"/>
      <c r="EZ89" s="30"/>
      <c r="FA89" s="29"/>
      <c r="FB89" s="29"/>
      <c r="FC89"/>
      <c r="FE89" s="127"/>
      <c r="FF89" s="127"/>
      <c r="FG89" s="127"/>
      <c r="FH89" s="127"/>
      <c r="FI89" s="132"/>
      <c r="FJ89" s="132"/>
      <c r="FK89" s="132"/>
      <c r="FL89" s="132"/>
      <c r="FM89" s="132"/>
      <c r="FN89" s="132"/>
      <c r="FO89" s="132"/>
      <c r="FP89" s="116"/>
      <c r="FQ89" s="127"/>
      <c r="FS89" s="1"/>
      <c r="FT89" s="29"/>
      <c r="FU89" s="30"/>
      <c r="FV89" s="29"/>
      <c r="FW89" s="29"/>
      <c r="FX89"/>
      <c r="FY89" s="14"/>
      <c r="FZ89" s="127"/>
      <c r="GA89" s="127"/>
      <c r="GB89" s="127"/>
      <c r="GC89" s="127"/>
      <c r="GD89" s="132"/>
      <c r="GE89" s="132"/>
      <c r="GF89" s="132"/>
      <c r="GG89" s="132"/>
      <c r="GH89" s="132"/>
      <c r="GI89" s="132"/>
      <c r="GJ89" s="132"/>
      <c r="GK89" s="116"/>
      <c r="GL89" s="127"/>
      <c r="GM89" s="52"/>
      <c r="GN89" s="27"/>
      <c r="GO89" s="28"/>
      <c r="GP89" s="29"/>
      <c r="GQ89" s="29"/>
      <c r="GR89"/>
      <c r="GX89" s="14"/>
      <c r="GY89" s="14"/>
      <c r="GZ89" s="14"/>
    </row>
    <row r="90" spans="1:208" ht="6" customHeight="1" thickBot="1" x14ac:dyDescent="0.25">
      <c r="A90" s="127"/>
      <c r="B90" s="127"/>
      <c r="C90" s="127"/>
      <c r="D90" s="127"/>
      <c r="E90" s="127"/>
      <c r="F90" s="127"/>
      <c r="G90" s="127"/>
      <c r="H90" s="132"/>
      <c r="I90" s="132"/>
      <c r="J90" s="132"/>
      <c r="K90" s="132"/>
      <c r="L90" s="132"/>
      <c r="M90" s="132"/>
      <c r="N90" s="132"/>
      <c r="O90" s="116"/>
      <c r="P90" s="127"/>
      <c r="Q90"/>
      <c r="S90"/>
      <c r="T90"/>
      <c r="V90"/>
      <c r="W90" s="29"/>
      <c r="X90" s="29"/>
      <c r="Y90" s="29"/>
      <c r="Z90" s="77"/>
      <c r="AA90" s="78"/>
      <c r="AB90" s="78"/>
      <c r="AC90" s="35"/>
      <c r="AD90" s="35"/>
      <c r="AE90" s="14"/>
      <c r="AF90" s="14"/>
      <c r="AG90" s="14"/>
      <c r="AH90" s="14"/>
      <c r="BO90" s="328"/>
      <c r="BP90" s="329"/>
      <c r="BQ90" s="329"/>
      <c r="BR90" s="329"/>
      <c r="BS90" s="329"/>
      <c r="BT90" s="329"/>
      <c r="BU90" s="329"/>
      <c r="BV90" s="329"/>
      <c r="BW90" s="329"/>
      <c r="BX90" s="329"/>
      <c r="BY90" s="329"/>
      <c r="BZ90" s="330"/>
      <c r="CA90" s="335"/>
      <c r="CB90" s="269"/>
      <c r="CC90" s="269"/>
      <c r="CD90" s="269"/>
      <c r="CE90" s="269"/>
      <c r="CF90" s="269"/>
      <c r="CG90" s="269"/>
      <c r="CH90" s="269"/>
      <c r="CI90" s="269"/>
      <c r="CJ90" s="269"/>
      <c r="CK90" s="269"/>
      <c r="CL90" s="269"/>
      <c r="CM90" s="272"/>
      <c r="CN90" s="269"/>
      <c r="CO90" s="269"/>
      <c r="CP90" s="269"/>
      <c r="CQ90" s="269"/>
      <c r="CR90" s="269"/>
      <c r="CS90" s="269"/>
      <c r="CT90" s="269"/>
      <c r="CU90" s="269"/>
      <c r="CV90" s="269"/>
      <c r="CW90" s="269"/>
      <c r="CX90" s="273"/>
      <c r="CY90" s="269"/>
      <c r="CZ90" s="269"/>
      <c r="DA90" s="269"/>
      <c r="DB90" s="269"/>
      <c r="DC90" s="269"/>
      <c r="DD90" s="269"/>
      <c r="DE90" s="269"/>
      <c r="DF90" s="269"/>
      <c r="DG90" s="269"/>
      <c r="DH90" s="269"/>
      <c r="DI90" s="269"/>
      <c r="DJ90" s="269"/>
      <c r="DK90" s="269"/>
      <c r="DL90" s="269"/>
      <c r="DM90" s="269"/>
      <c r="DN90" s="269"/>
      <c r="DO90" s="269"/>
      <c r="DP90" s="269"/>
      <c r="DQ90" s="269"/>
      <c r="DR90" s="269"/>
      <c r="DS90" s="269"/>
      <c r="DT90" s="269"/>
      <c r="DU90" s="269"/>
      <c r="DV90" s="269"/>
      <c r="DW90" s="272"/>
      <c r="DX90" s="269"/>
      <c r="DY90" s="269"/>
      <c r="DZ90" s="269"/>
      <c r="EA90" s="269"/>
      <c r="EB90" s="269"/>
      <c r="EC90" s="269"/>
      <c r="ED90" s="269"/>
      <c r="EE90" s="269"/>
      <c r="EF90" s="269"/>
      <c r="EG90" s="269"/>
      <c r="EH90" s="292"/>
      <c r="EJ90" s="127"/>
      <c r="EK90" s="127"/>
      <c r="EL90" s="127"/>
      <c r="EM90" s="127"/>
      <c r="EN90" s="132"/>
      <c r="EO90" s="132"/>
      <c r="EP90" s="132"/>
      <c r="EQ90" s="132"/>
      <c r="ER90" s="132"/>
      <c r="ES90" s="132"/>
      <c r="ET90" s="132"/>
      <c r="EU90" s="116"/>
      <c r="EV90" s="127"/>
      <c r="EX90"/>
      <c r="EY90" s="29"/>
      <c r="EZ90" s="30"/>
      <c r="FA90" s="102"/>
      <c r="FB90" s="78"/>
      <c r="FC90" s="35"/>
      <c r="FE90" s="127"/>
      <c r="FF90" s="127"/>
      <c r="FG90" s="127"/>
      <c r="FH90" s="127"/>
      <c r="FI90" s="132"/>
      <c r="FJ90" s="132"/>
      <c r="FK90" s="132"/>
      <c r="FL90" s="132"/>
      <c r="FM90" s="132"/>
      <c r="FN90" s="132"/>
      <c r="FO90" s="132"/>
      <c r="FP90" s="116"/>
      <c r="FQ90" s="127"/>
      <c r="FS90"/>
      <c r="FT90" s="29"/>
      <c r="FU90" s="30"/>
      <c r="FV90" s="102"/>
      <c r="FW90" s="78"/>
      <c r="FX90" s="35"/>
      <c r="FY90" s="14"/>
      <c r="FZ90" s="127"/>
      <c r="GA90" s="127"/>
      <c r="GB90" s="127"/>
      <c r="GC90" s="127"/>
      <c r="GD90" s="132"/>
      <c r="GE90" s="132"/>
      <c r="GF90" s="132"/>
      <c r="GG90" s="132"/>
      <c r="GH90" s="132"/>
      <c r="GI90" s="132"/>
      <c r="GJ90" s="132"/>
      <c r="GK90" s="116"/>
      <c r="GL90" s="127"/>
      <c r="GM90"/>
      <c r="GN90" s="29"/>
      <c r="GO90" s="30"/>
      <c r="GP90" s="36"/>
      <c r="GQ90" s="29"/>
      <c r="GR90" s="35"/>
      <c r="GS90"/>
      <c r="GX90" s="14"/>
      <c r="GY90" s="14"/>
      <c r="GZ90" s="14"/>
    </row>
    <row r="91" spans="1:208" ht="6" customHeight="1" thickTop="1" thickBot="1" x14ac:dyDescent="0.25">
      <c r="A91" s="127" t="s">
        <v>131</v>
      </c>
      <c r="B91" s="127"/>
      <c r="C91" s="127"/>
      <c r="D91" s="127" t="s">
        <v>40</v>
      </c>
      <c r="E91" s="127"/>
      <c r="F91" s="127" t="s">
        <v>32</v>
      </c>
      <c r="G91" s="127"/>
      <c r="H91" s="132" t="s">
        <v>120</v>
      </c>
      <c r="I91" s="132"/>
      <c r="J91" s="132"/>
      <c r="K91" s="132"/>
      <c r="L91" s="132"/>
      <c r="M91" s="132"/>
      <c r="N91" s="132"/>
      <c r="O91" s="116" t="s">
        <v>33</v>
      </c>
      <c r="P91" s="127"/>
      <c r="Q91"/>
      <c r="S91"/>
      <c r="T91"/>
      <c r="V91"/>
      <c r="W91" s="29"/>
      <c r="X91" s="29"/>
      <c r="Y91" s="30"/>
      <c r="Z91" s="29"/>
      <c r="AA91" s="29"/>
      <c r="AB91" s="29"/>
      <c r="AC91" s="79"/>
      <c r="AD91" s="1"/>
      <c r="AE91" s="14"/>
      <c r="AF91" s="14"/>
      <c r="AG91" s="14"/>
      <c r="AH91" s="14"/>
      <c r="AJ91" s="127" t="s">
        <v>20</v>
      </c>
      <c r="AK91" s="127"/>
      <c r="AL91" s="132" t="s">
        <v>137</v>
      </c>
      <c r="AM91" s="132"/>
      <c r="AN91" s="132"/>
      <c r="AO91" s="132"/>
      <c r="AP91" s="132"/>
      <c r="AQ91" s="132"/>
      <c r="AR91" s="132"/>
      <c r="AS91" s="116" t="s">
        <v>21</v>
      </c>
      <c r="AT91" s="127"/>
      <c r="BO91" s="344">
        <v>3</v>
      </c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59">
        <v>3</v>
      </c>
      <c r="CB91" s="284"/>
      <c r="CC91" s="284"/>
      <c r="CD91" s="284"/>
      <c r="CE91" s="284"/>
      <c r="CF91" s="284"/>
      <c r="CG91" s="284"/>
      <c r="CH91" s="284"/>
      <c r="CI91" s="284"/>
      <c r="CJ91" s="284"/>
      <c r="CK91" s="284"/>
      <c r="CL91" s="285"/>
      <c r="CM91" s="284">
        <v>3</v>
      </c>
      <c r="CN91" s="284"/>
      <c r="CO91" s="284"/>
      <c r="CP91" s="284"/>
      <c r="CQ91" s="284"/>
      <c r="CR91" s="284"/>
      <c r="CS91" s="284"/>
      <c r="CT91" s="284"/>
      <c r="CU91" s="284"/>
      <c r="CV91" s="284"/>
      <c r="CW91" s="284"/>
      <c r="CX91" s="284"/>
      <c r="CY91" s="283">
        <v>3</v>
      </c>
      <c r="CZ91" s="284"/>
      <c r="DA91" s="284"/>
      <c r="DB91" s="284"/>
      <c r="DC91" s="284"/>
      <c r="DD91" s="284"/>
      <c r="DE91" s="284"/>
      <c r="DF91" s="284"/>
      <c r="DG91" s="284"/>
      <c r="DH91" s="284"/>
      <c r="DI91" s="284"/>
      <c r="DJ91" s="285"/>
      <c r="DK91" s="283"/>
      <c r="DL91" s="284"/>
      <c r="DM91" s="284"/>
      <c r="DN91" s="284"/>
      <c r="DO91" s="284"/>
      <c r="DP91" s="284"/>
      <c r="DQ91" s="284"/>
      <c r="DR91" s="284"/>
      <c r="DS91" s="284"/>
      <c r="DT91" s="284"/>
      <c r="DU91" s="284"/>
      <c r="DV91" s="285"/>
      <c r="DW91" s="284"/>
      <c r="DX91" s="284"/>
      <c r="DY91" s="284"/>
      <c r="DZ91" s="284"/>
      <c r="EA91" s="284"/>
      <c r="EB91" s="284"/>
      <c r="EC91" s="284"/>
      <c r="ED91" s="284"/>
      <c r="EE91" s="284"/>
      <c r="EF91" s="284"/>
      <c r="EG91" s="284"/>
      <c r="EH91" s="293"/>
      <c r="EJ91" s="127" t="s">
        <v>40</v>
      </c>
      <c r="EK91" s="127"/>
      <c r="EL91" s="127" t="s">
        <v>32</v>
      </c>
      <c r="EM91" s="127"/>
      <c r="EN91" s="132" t="s">
        <v>150</v>
      </c>
      <c r="EO91" s="132"/>
      <c r="EP91" s="132"/>
      <c r="EQ91" s="132"/>
      <c r="ER91" s="132"/>
      <c r="ES91" s="132"/>
      <c r="ET91" s="132"/>
      <c r="EU91" s="116" t="s">
        <v>33</v>
      </c>
      <c r="EV91" s="127"/>
      <c r="EX91"/>
      <c r="EY91" s="29"/>
      <c r="EZ91" s="29"/>
      <c r="FA91" s="100"/>
      <c r="FB91" s="29"/>
      <c r="FC91" s="79"/>
      <c r="FE91" s="127" t="s">
        <v>36</v>
      </c>
      <c r="FF91" s="127"/>
      <c r="FG91" s="127" t="s">
        <v>14</v>
      </c>
      <c r="FH91" s="127"/>
      <c r="FI91" s="132" t="s">
        <v>157</v>
      </c>
      <c r="FJ91" s="132"/>
      <c r="FK91" s="132"/>
      <c r="FL91" s="132"/>
      <c r="FM91" s="132"/>
      <c r="FN91" s="132"/>
      <c r="FO91" s="132"/>
      <c r="FP91" s="116" t="s">
        <v>15</v>
      </c>
      <c r="FQ91" s="127"/>
      <c r="FS91"/>
      <c r="FT91" s="29"/>
      <c r="FU91" s="29"/>
      <c r="FV91" s="100"/>
      <c r="FW91" s="29"/>
      <c r="FX91" s="79"/>
      <c r="FY91" s="14"/>
      <c r="FZ91" s="127" t="s">
        <v>36</v>
      </c>
      <c r="GA91" s="127"/>
      <c r="GB91" s="127" t="s">
        <v>14</v>
      </c>
      <c r="GC91" s="127"/>
      <c r="GD91" s="132" t="s">
        <v>164</v>
      </c>
      <c r="GE91" s="132"/>
      <c r="GF91" s="132"/>
      <c r="GG91" s="132"/>
      <c r="GH91" s="132"/>
      <c r="GI91" s="132"/>
      <c r="GJ91" s="132"/>
      <c r="GK91" s="116" t="s">
        <v>15</v>
      </c>
      <c r="GL91" s="127"/>
      <c r="GM91"/>
      <c r="GN91" s="29"/>
      <c r="GO91" s="30"/>
      <c r="GP91" s="102"/>
      <c r="GQ91" s="78"/>
      <c r="GR91" s="1"/>
      <c r="GS91" s="35"/>
      <c r="GX91" s="14"/>
      <c r="GY91" s="14"/>
      <c r="GZ91" s="14"/>
    </row>
    <row r="92" spans="1:208" ht="6" customHeight="1" thickTop="1" thickBot="1" x14ac:dyDescent="0.25">
      <c r="A92" s="127"/>
      <c r="B92" s="127"/>
      <c r="C92" s="127"/>
      <c r="D92" s="127"/>
      <c r="E92" s="127"/>
      <c r="F92" s="127"/>
      <c r="G92" s="127"/>
      <c r="H92" s="132"/>
      <c r="I92" s="132"/>
      <c r="J92" s="132"/>
      <c r="K92" s="132"/>
      <c r="L92" s="132"/>
      <c r="M92" s="132"/>
      <c r="N92" s="132"/>
      <c r="O92" s="116"/>
      <c r="P92" s="127"/>
      <c r="Q92"/>
      <c r="S92"/>
      <c r="T92" s="35"/>
      <c r="V92" s="35"/>
      <c r="W92" s="29"/>
      <c r="X92" s="29"/>
      <c r="Y92" s="30"/>
      <c r="Z92" s="29"/>
      <c r="AA92" s="29"/>
      <c r="AB92" s="29"/>
      <c r="AC92" s="76"/>
      <c r="AD92" s="3"/>
      <c r="AJ92" s="127"/>
      <c r="AK92" s="127"/>
      <c r="AL92" s="132"/>
      <c r="AM92" s="132"/>
      <c r="AN92" s="132"/>
      <c r="AO92" s="132"/>
      <c r="AP92" s="132"/>
      <c r="AQ92" s="132"/>
      <c r="AR92" s="132"/>
      <c r="AS92" s="116"/>
      <c r="AT92" s="127"/>
      <c r="BO92" s="344"/>
      <c r="BP92" s="345"/>
      <c r="BQ92" s="345"/>
      <c r="BR92" s="345"/>
      <c r="BS92" s="345"/>
      <c r="BT92" s="345"/>
      <c r="BU92" s="345"/>
      <c r="BV92" s="345"/>
      <c r="BW92" s="345"/>
      <c r="BX92" s="345"/>
      <c r="BY92" s="345"/>
      <c r="BZ92" s="345"/>
      <c r="CA92" s="313"/>
      <c r="CB92" s="287"/>
      <c r="CC92" s="287"/>
      <c r="CD92" s="287"/>
      <c r="CE92" s="287"/>
      <c r="CF92" s="287"/>
      <c r="CG92" s="287"/>
      <c r="CH92" s="287"/>
      <c r="CI92" s="287"/>
      <c r="CJ92" s="287"/>
      <c r="CK92" s="287"/>
      <c r="CL92" s="288"/>
      <c r="CM92" s="287"/>
      <c r="CN92" s="287"/>
      <c r="CO92" s="287"/>
      <c r="CP92" s="287"/>
      <c r="CQ92" s="287"/>
      <c r="CR92" s="287"/>
      <c r="CS92" s="287"/>
      <c r="CT92" s="287"/>
      <c r="CU92" s="287"/>
      <c r="CV92" s="287"/>
      <c r="CW92" s="287"/>
      <c r="CX92" s="287"/>
      <c r="CY92" s="286"/>
      <c r="CZ92" s="287"/>
      <c r="DA92" s="287"/>
      <c r="DB92" s="287"/>
      <c r="DC92" s="287"/>
      <c r="DD92" s="287"/>
      <c r="DE92" s="287"/>
      <c r="DF92" s="287"/>
      <c r="DG92" s="287"/>
      <c r="DH92" s="287"/>
      <c r="DI92" s="287"/>
      <c r="DJ92" s="288"/>
      <c r="DK92" s="286"/>
      <c r="DL92" s="287"/>
      <c r="DM92" s="287"/>
      <c r="DN92" s="287"/>
      <c r="DO92" s="287"/>
      <c r="DP92" s="287"/>
      <c r="DQ92" s="287"/>
      <c r="DR92" s="287"/>
      <c r="DS92" s="287"/>
      <c r="DT92" s="287"/>
      <c r="DU92" s="287"/>
      <c r="DV92" s="288"/>
      <c r="DW92" s="287"/>
      <c r="DX92" s="287"/>
      <c r="DY92" s="287"/>
      <c r="DZ92" s="287"/>
      <c r="EA92" s="287"/>
      <c r="EB92" s="287"/>
      <c r="EC92" s="287"/>
      <c r="ED92" s="287"/>
      <c r="EE92" s="287"/>
      <c r="EF92" s="287"/>
      <c r="EG92" s="287"/>
      <c r="EH92" s="294"/>
      <c r="EJ92" s="127"/>
      <c r="EK92" s="127"/>
      <c r="EL92" s="127"/>
      <c r="EM92" s="127"/>
      <c r="EN92" s="132"/>
      <c r="EO92" s="132"/>
      <c r="EP92" s="132"/>
      <c r="EQ92" s="132"/>
      <c r="ER92" s="132"/>
      <c r="ES92" s="132"/>
      <c r="ET92" s="132"/>
      <c r="EU92" s="116"/>
      <c r="EV92" s="127"/>
      <c r="EX92" s="35"/>
      <c r="EY92" s="29"/>
      <c r="EZ92" s="29"/>
      <c r="FA92" s="76"/>
      <c r="FB92" s="29"/>
      <c r="FC92" s="76"/>
      <c r="FE92" s="127"/>
      <c r="FF92" s="127"/>
      <c r="FG92" s="127"/>
      <c r="FH92" s="127"/>
      <c r="FI92" s="132"/>
      <c r="FJ92" s="132"/>
      <c r="FK92" s="132"/>
      <c r="FL92" s="132"/>
      <c r="FM92" s="132"/>
      <c r="FN92" s="132"/>
      <c r="FO92" s="132"/>
      <c r="FP92" s="116"/>
      <c r="FQ92" s="127"/>
      <c r="FS92" s="35"/>
      <c r="FT92" s="29"/>
      <c r="FU92" s="29"/>
      <c r="FV92" s="76"/>
      <c r="FW92" s="29"/>
      <c r="FX92" s="76"/>
      <c r="FY92" s="14"/>
      <c r="FZ92" s="127"/>
      <c r="GA92" s="127"/>
      <c r="GB92" s="127"/>
      <c r="GC92" s="127"/>
      <c r="GD92" s="132"/>
      <c r="GE92" s="132"/>
      <c r="GF92" s="132"/>
      <c r="GG92" s="132"/>
      <c r="GH92" s="132"/>
      <c r="GI92" s="132"/>
      <c r="GJ92" s="132"/>
      <c r="GK92" s="116"/>
      <c r="GL92" s="127"/>
      <c r="GM92" s="35"/>
      <c r="GN92" s="29"/>
      <c r="GO92" s="29"/>
      <c r="GP92" s="100"/>
      <c r="GQ92" s="29"/>
      <c r="GR92" s="76"/>
      <c r="GS92" s="29"/>
      <c r="GX92" s="14"/>
      <c r="GY92" s="14"/>
      <c r="GZ92" s="14"/>
    </row>
    <row r="93" spans="1:208" ht="6" customHeight="1" thickTop="1" x14ac:dyDescent="0.2">
      <c r="A93" s="127"/>
      <c r="B93" s="127"/>
      <c r="C93" s="127"/>
      <c r="D93" s="127"/>
      <c r="E93" s="127"/>
      <c r="F93" s="127"/>
      <c r="G93" s="127"/>
      <c r="H93" s="132"/>
      <c r="I93" s="132"/>
      <c r="J93" s="132"/>
      <c r="K93" s="132"/>
      <c r="L93" s="132"/>
      <c r="M93" s="132"/>
      <c r="N93" s="132"/>
      <c r="O93" s="116"/>
      <c r="P93" s="127"/>
      <c r="Q93" s="80"/>
      <c r="R93" s="70"/>
      <c r="S93" s="80"/>
      <c r="T93" s="81"/>
      <c r="U93" s="70"/>
      <c r="V93" s="82"/>
      <c r="W93" s="29"/>
      <c r="X93" s="29"/>
      <c r="Y93" s="30"/>
      <c r="Z93" s="29"/>
      <c r="AA93" s="29"/>
      <c r="AB93" s="29"/>
      <c r="AC93" s="76"/>
      <c r="AD93" s="29"/>
      <c r="AJ93" s="127"/>
      <c r="AK93" s="127"/>
      <c r="AL93" s="132"/>
      <c r="AM93" s="132"/>
      <c r="AN93" s="132"/>
      <c r="AO93" s="132"/>
      <c r="AP93" s="132"/>
      <c r="AQ93" s="132"/>
      <c r="AR93" s="132"/>
      <c r="AS93" s="116"/>
      <c r="AT93" s="127"/>
      <c r="AU93" s="12"/>
      <c r="AV93" s="12"/>
      <c r="AW93" s="12"/>
      <c r="AX93" s="13"/>
      <c r="BO93" s="344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60"/>
      <c r="CB93" s="290"/>
      <c r="CC93" s="290"/>
      <c r="CD93" s="290"/>
      <c r="CE93" s="290"/>
      <c r="CF93" s="290"/>
      <c r="CG93" s="290"/>
      <c r="CH93" s="290"/>
      <c r="CI93" s="290"/>
      <c r="CJ93" s="290"/>
      <c r="CK93" s="290"/>
      <c r="CL93" s="291"/>
      <c r="CM93" s="290"/>
      <c r="CN93" s="290"/>
      <c r="CO93" s="290"/>
      <c r="CP93" s="290"/>
      <c r="CQ93" s="290"/>
      <c r="CR93" s="290"/>
      <c r="CS93" s="290"/>
      <c r="CT93" s="290"/>
      <c r="CU93" s="290"/>
      <c r="CV93" s="290"/>
      <c r="CW93" s="290"/>
      <c r="CX93" s="290"/>
      <c r="CY93" s="289"/>
      <c r="CZ93" s="290"/>
      <c r="DA93" s="290"/>
      <c r="DB93" s="290"/>
      <c r="DC93" s="290"/>
      <c r="DD93" s="290"/>
      <c r="DE93" s="290"/>
      <c r="DF93" s="290"/>
      <c r="DG93" s="290"/>
      <c r="DH93" s="290"/>
      <c r="DI93" s="290"/>
      <c r="DJ93" s="291"/>
      <c r="DK93" s="289"/>
      <c r="DL93" s="290"/>
      <c r="DM93" s="290"/>
      <c r="DN93" s="290"/>
      <c r="DO93" s="290"/>
      <c r="DP93" s="290"/>
      <c r="DQ93" s="290"/>
      <c r="DR93" s="290"/>
      <c r="DS93" s="290"/>
      <c r="DT93" s="290"/>
      <c r="DU93" s="290"/>
      <c r="DV93" s="291"/>
      <c r="DW93" s="290"/>
      <c r="DX93" s="290"/>
      <c r="DY93" s="290"/>
      <c r="DZ93" s="290"/>
      <c r="EA93" s="290"/>
      <c r="EB93" s="290"/>
      <c r="EC93" s="290"/>
      <c r="ED93" s="290"/>
      <c r="EE93" s="290"/>
      <c r="EF93" s="290"/>
      <c r="EG93" s="290"/>
      <c r="EH93" s="295"/>
      <c r="EJ93" s="127"/>
      <c r="EK93" s="127"/>
      <c r="EL93" s="127"/>
      <c r="EM93" s="127"/>
      <c r="EN93" s="132"/>
      <c r="EO93" s="132"/>
      <c r="EP93" s="132"/>
      <c r="EQ93" s="132"/>
      <c r="ER93" s="132"/>
      <c r="ES93" s="132"/>
      <c r="ET93" s="132"/>
      <c r="EU93" s="116"/>
      <c r="EV93" s="127"/>
      <c r="EW93" s="70"/>
      <c r="EX93" s="82"/>
      <c r="EY93" s="29"/>
      <c r="EZ93" s="29"/>
      <c r="FA93" s="76"/>
      <c r="FB93" s="29"/>
      <c r="FC93" s="76"/>
      <c r="FE93" s="127"/>
      <c r="FF93" s="127"/>
      <c r="FG93" s="127"/>
      <c r="FH93" s="127"/>
      <c r="FI93" s="132"/>
      <c r="FJ93" s="132"/>
      <c r="FK93" s="132"/>
      <c r="FL93" s="132"/>
      <c r="FM93" s="132"/>
      <c r="FN93" s="132"/>
      <c r="FO93" s="132"/>
      <c r="FP93" s="116"/>
      <c r="FQ93" s="127"/>
      <c r="FR93" s="12"/>
      <c r="FS93" s="53"/>
      <c r="FT93" s="29"/>
      <c r="FU93" s="29"/>
      <c r="FV93" s="76"/>
      <c r="FW93" s="29"/>
      <c r="FX93" s="76"/>
      <c r="FY93" s="14"/>
      <c r="FZ93" s="127"/>
      <c r="GA93" s="127"/>
      <c r="GB93" s="127"/>
      <c r="GC93" s="127"/>
      <c r="GD93" s="132"/>
      <c r="GE93" s="132"/>
      <c r="GF93" s="132"/>
      <c r="GG93" s="132"/>
      <c r="GH93" s="132"/>
      <c r="GI93" s="132"/>
      <c r="GJ93" s="132"/>
      <c r="GK93" s="116"/>
      <c r="GL93" s="127"/>
      <c r="GM93" s="53"/>
      <c r="GN93" s="29"/>
      <c r="GO93" s="29"/>
      <c r="GP93" s="76"/>
      <c r="GQ93" s="29"/>
      <c r="GR93" s="76"/>
      <c r="GS93" s="29"/>
      <c r="GX93" s="14"/>
      <c r="GY93" s="14"/>
      <c r="GZ93" s="14"/>
    </row>
    <row r="94" spans="1:208" ht="6" customHeight="1" thickBot="1" x14ac:dyDescent="0.25">
      <c r="A94" s="127"/>
      <c r="B94" s="127"/>
      <c r="C94" s="127"/>
      <c r="D94" s="127"/>
      <c r="E94" s="127"/>
      <c r="F94" s="127"/>
      <c r="G94" s="127"/>
      <c r="H94" s="132"/>
      <c r="I94" s="132"/>
      <c r="J94" s="132"/>
      <c r="K94" s="132"/>
      <c r="L94" s="132"/>
      <c r="M94" s="132"/>
      <c r="N94" s="132"/>
      <c r="O94" s="116"/>
      <c r="P94" s="127"/>
      <c r="Q94" s="29"/>
      <c r="R94" s="14"/>
      <c r="S94" s="29"/>
      <c r="T94" s="29"/>
      <c r="U94" s="14"/>
      <c r="V94" s="83"/>
      <c r="W94" s="84"/>
      <c r="X94" s="85"/>
      <c r="Y94" s="86"/>
      <c r="Z94" s="29"/>
      <c r="AA94" s="29"/>
      <c r="AB94" s="29"/>
      <c r="AC94" s="76"/>
      <c r="AD94" s="29"/>
      <c r="AJ94" s="127"/>
      <c r="AK94" s="127"/>
      <c r="AL94" s="132"/>
      <c r="AM94" s="132"/>
      <c r="AN94" s="132"/>
      <c r="AO94" s="132"/>
      <c r="AP94" s="132"/>
      <c r="AQ94" s="132"/>
      <c r="AR94" s="132"/>
      <c r="AS94" s="116"/>
      <c r="AT94" s="127"/>
      <c r="AU94" s="14"/>
      <c r="AV94" s="14"/>
      <c r="AW94" s="14"/>
      <c r="AX94" s="15"/>
      <c r="BC94" s="11"/>
      <c r="BD94" s="11"/>
      <c r="BO94" s="344"/>
      <c r="BP94" s="345"/>
      <c r="BQ94" s="345"/>
      <c r="BR94" s="345"/>
      <c r="BS94" s="345"/>
      <c r="BT94" s="345"/>
      <c r="BU94" s="345"/>
      <c r="BV94" s="345"/>
      <c r="BW94" s="345"/>
      <c r="BX94" s="345"/>
      <c r="BY94" s="345"/>
      <c r="BZ94" s="345"/>
      <c r="CA94" s="18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5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9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5"/>
      <c r="DK94" s="19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5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20"/>
      <c r="EJ94" s="127"/>
      <c r="EK94" s="127"/>
      <c r="EL94" s="127"/>
      <c r="EM94" s="127"/>
      <c r="EN94" s="132"/>
      <c r="EO94" s="132"/>
      <c r="EP94" s="132"/>
      <c r="EQ94" s="132"/>
      <c r="ER94" s="132"/>
      <c r="ES94" s="132"/>
      <c r="ET94" s="132"/>
      <c r="EU94" s="116"/>
      <c r="EV94" s="127"/>
      <c r="EW94" s="14"/>
      <c r="EX94" s="83"/>
      <c r="EY94" s="35"/>
      <c r="EZ94" s="29"/>
      <c r="FA94" s="76"/>
      <c r="FB94" s="29"/>
      <c r="FC94" s="76"/>
      <c r="FE94" s="127"/>
      <c r="FF94" s="127"/>
      <c r="FG94" s="127"/>
      <c r="FH94" s="127"/>
      <c r="FI94" s="132"/>
      <c r="FJ94" s="132"/>
      <c r="FK94" s="132"/>
      <c r="FL94" s="132"/>
      <c r="FM94" s="132"/>
      <c r="FN94" s="132"/>
      <c r="FO94" s="132"/>
      <c r="FP94" s="116"/>
      <c r="FQ94" s="127"/>
      <c r="FR94" s="14"/>
      <c r="FS94" s="30"/>
      <c r="FT94" s="35"/>
      <c r="FU94" s="29"/>
      <c r="FV94" s="76"/>
      <c r="FW94" s="29"/>
      <c r="FX94" s="76"/>
      <c r="FY94" s="14"/>
      <c r="FZ94" s="127"/>
      <c r="GA94" s="127"/>
      <c r="GB94" s="127"/>
      <c r="GC94" s="127"/>
      <c r="GD94" s="132"/>
      <c r="GE94" s="132"/>
      <c r="GF94" s="132"/>
      <c r="GG94" s="132"/>
      <c r="GH94" s="132"/>
      <c r="GI94" s="132"/>
      <c r="GJ94" s="132"/>
      <c r="GK94" s="116"/>
      <c r="GL94" s="127"/>
      <c r="GM94" s="30"/>
      <c r="GN94" s="90"/>
      <c r="GO94" s="78"/>
      <c r="GP94" s="76"/>
      <c r="GQ94" s="29"/>
      <c r="GR94" s="76"/>
      <c r="GS94" s="29"/>
      <c r="GX94" s="14"/>
      <c r="GY94" s="14"/>
      <c r="GZ94" s="14"/>
    </row>
    <row r="95" spans="1:208" ht="6" customHeight="1" thickTop="1" x14ac:dyDescent="0.2">
      <c r="A95" s="127" t="s">
        <v>132</v>
      </c>
      <c r="B95" s="127"/>
      <c r="C95" s="127"/>
      <c r="D95" s="127" t="s">
        <v>38</v>
      </c>
      <c r="E95" s="127"/>
      <c r="F95" s="127" t="s">
        <v>32</v>
      </c>
      <c r="G95" s="127"/>
      <c r="H95" s="132" t="s">
        <v>121</v>
      </c>
      <c r="I95" s="132"/>
      <c r="J95" s="132"/>
      <c r="K95" s="132"/>
      <c r="L95" s="132"/>
      <c r="M95" s="132"/>
      <c r="N95" s="132"/>
      <c r="O95" s="116" t="s">
        <v>33</v>
      </c>
      <c r="P95" s="127"/>
      <c r="Q95" s="29"/>
      <c r="R95" s="14"/>
      <c r="S95" s="29"/>
      <c r="T95" s="29"/>
      <c r="U95" s="14"/>
      <c r="V95" s="30"/>
      <c r="W95" s="1"/>
      <c r="X95" s="1"/>
      <c r="Y95" s="29"/>
      <c r="Z95" s="29"/>
      <c r="AA95" s="29"/>
      <c r="AB95" s="29"/>
      <c r="AC95" s="76"/>
      <c r="AD95" s="29"/>
      <c r="AE95" s="309" t="s">
        <v>126</v>
      </c>
      <c r="AF95" s="309"/>
      <c r="AG95" s="309"/>
      <c r="AH95" s="309"/>
      <c r="AJ95" s="127" t="s">
        <v>20</v>
      </c>
      <c r="AK95" s="127"/>
      <c r="AL95" s="132" t="s">
        <v>95</v>
      </c>
      <c r="AM95" s="132"/>
      <c r="AN95" s="132"/>
      <c r="AO95" s="132"/>
      <c r="AP95" s="132"/>
      <c r="AQ95" s="132"/>
      <c r="AR95" s="132"/>
      <c r="AS95" s="116" t="s">
        <v>21</v>
      </c>
      <c r="AT95" s="127"/>
      <c r="AU95" s="14"/>
      <c r="AV95" s="14"/>
      <c r="AW95" s="14"/>
      <c r="AX95" s="94"/>
      <c r="AY95" s="95"/>
      <c r="AZ95" s="70"/>
      <c r="BA95" s="70"/>
      <c r="BB95" s="70"/>
      <c r="BC95" s="75"/>
      <c r="BD95" s="3"/>
      <c r="BE95" s="309"/>
      <c r="BF95" s="309"/>
      <c r="BG95" s="309"/>
      <c r="BH95" s="309"/>
      <c r="BO95" s="344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18"/>
      <c r="CB95" s="113">
        <v>11</v>
      </c>
      <c r="CC95" s="113"/>
      <c r="CD95" s="113">
        <v>11</v>
      </c>
      <c r="CE95" s="113"/>
      <c r="CF95" s="113">
        <v>11</v>
      </c>
      <c r="CG95" s="113"/>
      <c r="CH95" s="113"/>
      <c r="CI95" s="113"/>
      <c r="CJ95" s="113"/>
      <c r="CK95" s="113"/>
      <c r="CL95" s="37"/>
      <c r="CM95" s="38"/>
      <c r="CN95" s="113">
        <v>9</v>
      </c>
      <c r="CO95" s="113"/>
      <c r="CP95" s="113">
        <v>11</v>
      </c>
      <c r="CQ95" s="113"/>
      <c r="CR95" s="113">
        <v>11</v>
      </c>
      <c r="CS95" s="113"/>
      <c r="CT95" s="113">
        <v>11</v>
      </c>
      <c r="CU95" s="113"/>
      <c r="CV95" s="113"/>
      <c r="CW95" s="113"/>
      <c r="CX95" s="38"/>
      <c r="CY95" s="39"/>
      <c r="CZ95" s="113">
        <v>11</v>
      </c>
      <c r="DA95" s="113"/>
      <c r="DB95" s="113">
        <v>11</v>
      </c>
      <c r="DC95" s="113"/>
      <c r="DD95" s="113">
        <v>11</v>
      </c>
      <c r="DE95" s="113"/>
      <c r="DF95" s="113"/>
      <c r="DG95" s="113"/>
      <c r="DH95" s="113"/>
      <c r="DI95" s="113"/>
      <c r="DJ95" s="37"/>
      <c r="DK95" s="39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37"/>
      <c r="DW95" s="38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20"/>
      <c r="EJ95" s="127" t="s">
        <v>38</v>
      </c>
      <c r="EK95" s="127"/>
      <c r="EL95" s="127" t="s">
        <v>32</v>
      </c>
      <c r="EM95" s="127"/>
      <c r="EN95" s="132" t="s">
        <v>151</v>
      </c>
      <c r="EO95" s="132"/>
      <c r="EP95" s="132"/>
      <c r="EQ95" s="132"/>
      <c r="ER95" s="132"/>
      <c r="ES95" s="132"/>
      <c r="ET95" s="132"/>
      <c r="EU95" s="116" t="s">
        <v>33</v>
      </c>
      <c r="EV95" s="127"/>
      <c r="EW95" s="14"/>
      <c r="EX95" s="30"/>
      <c r="EY95" s="81"/>
      <c r="EZ95" s="80"/>
      <c r="FA95" s="29"/>
      <c r="FB95" s="29"/>
      <c r="FC95" s="76"/>
      <c r="FE95" s="127" t="s">
        <v>38</v>
      </c>
      <c r="FF95" s="127"/>
      <c r="FG95" s="127" t="s">
        <v>14</v>
      </c>
      <c r="FH95" s="127"/>
      <c r="FI95" s="132" t="s">
        <v>158</v>
      </c>
      <c r="FJ95" s="132"/>
      <c r="FK95" s="132"/>
      <c r="FL95" s="132"/>
      <c r="FM95" s="132"/>
      <c r="FN95" s="132"/>
      <c r="FO95" s="132"/>
      <c r="FP95" s="116" t="s">
        <v>15</v>
      </c>
      <c r="FQ95" s="127"/>
      <c r="FR95" s="14"/>
      <c r="FS95" s="83"/>
      <c r="FT95" s="89"/>
      <c r="FU95" s="80"/>
      <c r="FV95" s="29"/>
      <c r="FW95" s="29"/>
      <c r="FX95" s="76"/>
      <c r="FY95" s="14"/>
      <c r="FZ95" s="127" t="s">
        <v>38</v>
      </c>
      <c r="GA95" s="127"/>
      <c r="GB95" s="127" t="s">
        <v>14</v>
      </c>
      <c r="GC95" s="127"/>
      <c r="GD95" s="132" t="s">
        <v>165</v>
      </c>
      <c r="GE95" s="132"/>
      <c r="GF95" s="132"/>
      <c r="GG95" s="132"/>
      <c r="GH95" s="132"/>
      <c r="GI95" s="132"/>
      <c r="GJ95" s="132"/>
      <c r="GK95" s="116" t="s">
        <v>15</v>
      </c>
      <c r="GL95" s="127"/>
      <c r="GM95" s="83"/>
      <c r="GN95" s="1"/>
      <c r="GO95" s="29"/>
      <c r="GP95" s="29"/>
      <c r="GQ95" s="29"/>
      <c r="GR95" s="76"/>
      <c r="GS95" s="29"/>
      <c r="GX95" s="14"/>
      <c r="GY95" s="14"/>
      <c r="GZ95" s="14"/>
    </row>
    <row r="96" spans="1:208" ht="6" customHeight="1" thickBot="1" x14ac:dyDescent="0.25">
      <c r="A96" s="127"/>
      <c r="B96" s="127"/>
      <c r="C96" s="127"/>
      <c r="D96" s="127"/>
      <c r="E96" s="127"/>
      <c r="F96" s="127"/>
      <c r="G96" s="127"/>
      <c r="H96" s="132"/>
      <c r="I96" s="132"/>
      <c r="J96" s="132"/>
      <c r="K96" s="132"/>
      <c r="L96" s="132"/>
      <c r="M96" s="132"/>
      <c r="N96" s="132"/>
      <c r="O96" s="116"/>
      <c r="P96" s="127"/>
      <c r="Q96" s="31"/>
      <c r="R96" s="16"/>
      <c r="S96" s="31"/>
      <c r="T96" s="54">
        <v>0</v>
      </c>
      <c r="U96" s="16"/>
      <c r="V96" s="55"/>
      <c r="W96" s="24"/>
      <c r="X96" s="24"/>
      <c r="Y96" s="29"/>
      <c r="Z96" s="29"/>
      <c r="AA96" s="29"/>
      <c r="AB96" s="29"/>
      <c r="AC96" s="76"/>
      <c r="AD96" s="29"/>
      <c r="AE96" s="309"/>
      <c r="AF96" s="309"/>
      <c r="AG96" s="309"/>
      <c r="AH96" s="309"/>
      <c r="AJ96" s="127"/>
      <c r="AK96" s="127"/>
      <c r="AL96" s="132"/>
      <c r="AM96" s="132"/>
      <c r="AN96" s="132"/>
      <c r="AO96" s="132"/>
      <c r="AP96" s="132"/>
      <c r="AQ96" s="132"/>
      <c r="AR96" s="132"/>
      <c r="AS96" s="116"/>
      <c r="AT96" s="127"/>
      <c r="AU96" s="92"/>
      <c r="AV96" s="92"/>
      <c r="AW96" s="92"/>
      <c r="AX96" s="96"/>
      <c r="AY96" s="14"/>
      <c r="AZ96" s="14"/>
      <c r="BA96" s="14"/>
      <c r="BB96" s="14"/>
      <c r="BC96" s="97"/>
      <c r="BD96" s="14"/>
      <c r="BE96" s="309"/>
      <c r="BF96" s="309"/>
      <c r="BG96" s="309"/>
      <c r="BH96" s="309"/>
      <c r="BO96" s="344"/>
      <c r="BP96" s="345"/>
      <c r="BQ96" s="345"/>
      <c r="BR96" s="345"/>
      <c r="BS96" s="345"/>
      <c r="BT96" s="345"/>
      <c r="BU96" s="345"/>
      <c r="BV96" s="345"/>
      <c r="BW96" s="345"/>
      <c r="BX96" s="345"/>
      <c r="BY96" s="345"/>
      <c r="BZ96" s="345"/>
      <c r="CA96" s="18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  <c r="CL96" s="37"/>
      <c r="CM96" s="38"/>
      <c r="CN96" s="113"/>
      <c r="CO96" s="113"/>
      <c r="CP96" s="113"/>
      <c r="CQ96" s="113"/>
      <c r="CR96" s="113"/>
      <c r="CS96" s="113"/>
      <c r="CT96" s="113"/>
      <c r="CU96" s="113"/>
      <c r="CV96" s="113"/>
      <c r="CW96" s="113"/>
      <c r="CX96" s="38"/>
      <c r="CY96" s="39"/>
      <c r="CZ96" s="113"/>
      <c r="DA96" s="113"/>
      <c r="DB96" s="113"/>
      <c r="DC96" s="113"/>
      <c r="DD96" s="113"/>
      <c r="DE96" s="113"/>
      <c r="DF96" s="113"/>
      <c r="DG96" s="113"/>
      <c r="DH96" s="113"/>
      <c r="DI96" s="113"/>
      <c r="DJ96" s="37"/>
      <c r="DK96" s="39"/>
      <c r="DL96" s="113"/>
      <c r="DM96" s="113"/>
      <c r="DN96" s="113"/>
      <c r="DO96" s="113"/>
      <c r="DP96" s="113"/>
      <c r="DQ96" s="113"/>
      <c r="DR96" s="113"/>
      <c r="DS96" s="113"/>
      <c r="DT96" s="113"/>
      <c r="DU96" s="113"/>
      <c r="DV96" s="37"/>
      <c r="DW96" s="38"/>
      <c r="DX96" s="113"/>
      <c r="DY96" s="113"/>
      <c r="DZ96" s="113"/>
      <c r="EA96" s="113"/>
      <c r="EB96" s="113"/>
      <c r="EC96" s="113"/>
      <c r="ED96" s="113"/>
      <c r="EE96" s="113"/>
      <c r="EF96" s="113"/>
      <c r="EG96" s="113"/>
      <c r="EH96" s="20"/>
      <c r="EJ96" s="127"/>
      <c r="EK96" s="127"/>
      <c r="EL96" s="127"/>
      <c r="EM96" s="127"/>
      <c r="EN96" s="132"/>
      <c r="EO96" s="132"/>
      <c r="EP96" s="132"/>
      <c r="EQ96" s="132"/>
      <c r="ER96" s="132"/>
      <c r="ES96" s="132"/>
      <c r="ET96" s="132"/>
      <c r="EU96" s="116"/>
      <c r="EV96" s="127"/>
      <c r="EW96" s="16"/>
      <c r="EX96" s="55"/>
      <c r="EY96" s="24"/>
      <c r="EZ96" s="29"/>
      <c r="FA96" s="29"/>
      <c r="FB96" s="29"/>
      <c r="FC96" s="76"/>
      <c r="FE96" s="127"/>
      <c r="FF96" s="127"/>
      <c r="FG96" s="127"/>
      <c r="FH96" s="127"/>
      <c r="FI96" s="132"/>
      <c r="FJ96" s="132"/>
      <c r="FK96" s="132"/>
      <c r="FL96" s="132"/>
      <c r="FM96" s="132"/>
      <c r="FN96" s="132"/>
      <c r="FO96" s="132"/>
      <c r="FP96" s="116"/>
      <c r="FQ96" s="127"/>
      <c r="FR96" s="92"/>
      <c r="FS96" s="93"/>
      <c r="FT96" s="24"/>
      <c r="FU96" s="29"/>
      <c r="FV96" s="29"/>
      <c r="FW96" s="29"/>
      <c r="FX96" s="76"/>
      <c r="FY96" s="14"/>
      <c r="FZ96" s="127"/>
      <c r="GA96" s="127"/>
      <c r="GB96" s="127"/>
      <c r="GC96" s="127"/>
      <c r="GD96" s="132"/>
      <c r="GE96" s="132"/>
      <c r="GF96" s="132"/>
      <c r="GG96" s="132"/>
      <c r="GH96" s="132"/>
      <c r="GI96" s="132"/>
      <c r="GJ96" s="132"/>
      <c r="GK96" s="116"/>
      <c r="GL96" s="127"/>
      <c r="GM96" s="93"/>
      <c r="GN96" s="24"/>
      <c r="GO96" s="29"/>
      <c r="GP96" s="29"/>
      <c r="GQ96" s="29"/>
      <c r="GR96" s="76"/>
      <c r="GS96" s="29"/>
      <c r="GX96" s="14"/>
      <c r="GY96" s="14"/>
      <c r="GZ96" s="14"/>
    </row>
    <row r="97" spans="1:230" ht="6" customHeight="1" thickTop="1" x14ac:dyDescent="0.2">
      <c r="A97" s="127"/>
      <c r="B97" s="127"/>
      <c r="C97" s="127"/>
      <c r="D97" s="127"/>
      <c r="E97" s="127"/>
      <c r="F97" s="127"/>
      <c r="G97" s="127"/>
      <c r="H97" s="132"/>
      <c r="I97" s="132"/>
      <c r="J97" s="132"/>
      <c r="K97" s="132"/>
      <c r="L97" s="132"/>
      <c r="M97" s="132"/>
      <c r="N97" s="132"/>
      <c r="O97" s="116"/>
      <c r="P97" s="127"/>
      <c r="Q97" s="29"/>
      <c r="R97" s="14"/>
      <c r="S97" s="29"/>
      <c r="T97" s="1"/>
      <c r="V97" s="52"/>
      <c r="W97" s="3"/>
      <c r="X97" s="3"/>
      <c r="Y97" s="29"/>
      <c r="Z97" s="1"/>
      <c r="AA97" s="1"/>
      <c r="AB97" s="29"/>
      <c r="AC97" s="76"/>
      <c r="AD97" s="29"/>
      <c r="AE97" s="309"/>
      <c r="AF97" s="309"/>
      <c r="AG97" s="309"/>
      <c r="AH97" s="309"/>
      <c r="AJ97" s="127"/>
      <c r="AK97" s="127"/>
      <c r="AL97" s="132"/>
      <c r="AM97" s="132"/>
      <c r="AN97" s="132"/>
      <c r="AO97" s="132"/>
      <c r="AP97" s="132"/>
      <c r="AQ97" s="132"/>
      <c r="AR97" s="132"/>
      <c r="AS97" s="116"/>
      <c r="AT97" s="127"/>
      <c r="AY97" s="14"/>
      <c r="AZ97" s="14"/>
      <c r="BA97" s="14"/>
      <c r="BB97" s="14"/>
      <c r="BC97" s="97"/>
      <c r="BD97" s="14"/>
      <c r="BE97" s="309"/>
      <c r="BF97" s="309"/>
      <c r="BG97" s="309"/>
      <c r="BH97" s="309"/>
      <c r="BO97" s="344"/>
      <c r="BP97" s="345"/>
      <c r="BQ97" s="345"/>
      <c r="BR97" s="345"/>
      <c r="BS97" s="345"/>
      <c r="BT97" s="345"/>
      <c r="BU97" s="345"/>
      <c r="BV97" s="345"/>
      <c r="BW97" s="345"/>
      <c r="BX97" s="345"/>
      <c r="BY97" s="345"/>
      <c r="BZ97" s="345"/>
      <c r="CA97" s="1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7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9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7"/>
      <c r="DK97" s="39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7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20"/>
      <c r="EJ97" s="127"/>
      <c r="EK97" s="127"/>
      <c r="EL97" s="127"/>
      <c r="EM97" s="127"/>
      <c r="EN97" s="132"/>
      <c r="EO97" s="132"/>
      <c r="EP97" s="132"/>
      <c r="EQ97" s="132"/>
      <c r="ER97" s="132"/>
      <c r="ES97" s="132"/>
      <c r="ET97" s="132"/>
      <c r="EU97" s="116"/>
      <c r="EV97" s="127"/>
      <c r="EX97" s="52"/>
      <c r="EY97" s="3"/>
      <c r="EZ97" s="29"/>
      <c r="FA97" s="1"/>
      <c r="FB97" s="29"/>
      <c r="FC97" s="76"/>
      <c r="FE97" s="127"/>
      <c r="FF97" s="127"/>
      <c r="FG97" s="127"/>
      <c r="FH97" s="127"/>
      <c r="FI97" s="132"/>
      <c r="FJ97" s="132"/>
      <c r="FK97" s="132"/>
      <c r="FL97" s="132"/>
      <c r="FM97" s="132"/>
      <c r="FN97" s="132"/>
      <c r="FO97" s="132"/>
      <c r="FP97" s="116"/>
      <c r="FQ97" s="127"/>
      <c r="FS97" s="1"/>
      <c r="FT97" s="3"/>
      <c r="FU97" s="29"/>
      <c r="FV97" s="1"/>
      <c r="FW97" s="29"/>
      <c r="FX97" s="76"/>
      <c r="FY97" s="14"/>
      <c r="FZ97" s="127"/>
      <c r="GA97" s="127"/>
      <c r="GB97" s="127"/>
      <c r="GC97" s="127"/>
      <c r="GD97" s="132"/>
      <c r="GE97" s="132"/>
      <c r="GF97" s="132"/>
      <c r="GG97" s="132"/>
      <c r="GH97" s="132"/>
      <c r="GI97" s="132"/>
      <c r="GJ97" s="132"/>
      <c r="GK97" s="116"/>
      <c r="GL97" s="127"/>
      <c r="GM97" s="1"/>
      <c r="GN97" s="3"/>
      <c r="GO97" s="29"/>
      <c r="GP97" s="1"/>
      <c r="GQ97" s="29"/>
      <c r="GR97" s="76"/>
      <c r="GS97" s="29"/>
      <c r="GX97" s="14"/>
      <c r="GY97" s="14"/>
      <c r="GZ97" s="14"/>
    </row>
    <row r="98" spans="1:230" ht="6" customHeight="1" thickBot="1" x14ac:dyDescent="0.25">
      <c r="A98" s="127"/>
      <c r="B98" s="127"/>
      <c r="C98" s="127"/>
      <c r="D98" s="127"/>
      <c r="E98" s="127"/>
      <c r="F98" s="127"/>
      <c r="G98" s="127"/>
      <c r="H98" s="132"/>
      <c r="I98" s="132"/>
      <c r="J98" s="132"/>
      <c r="K98" s="132"/>
      <c r="L98" s="132"/>
      <c r="M98" s="132"/>
      <c r="N98" s="132"/>
      <c r="O98" s="116"/>
      <c r="P98" s="127"/>
      <c r="Q98" s="29"/>
      <c r="S98" s="29"/>
      <c r="T98" s="29"/>
      <c r="V98" s="29"/>
      <c r="W98" s="3"/>
      <c r="X98" s="3"/>
      <c r="Y98" s="29"/>
      <c r="Z98" s="1"/>
      <c r="AA98" s="1"/>
      <c r="AB98" s="29"/>
      <c r="AC98" s="77"/>
      <c r="AD98" s="78"/>
      <c r="AE98" s="309"/>
      <c r="AF98" s="309"/>
      <c r="AG98" s="309"/>
      <c r="AH98" s="309"/>
      <c r="AJ98" s="127"/>
      <c r="AK98" s="127"/>
      <c r="AL98" s="132"/>
      <c r="AM98" s="132"/>
      <c r="AN98" s="132"/>
      <c r="AO98" s="132"/>
      <c r="AP98" s="132"/>
      <c r="AQ98" s="132"/>
      <c r="AR98" s="132"/>
      <c r="AS98" s="116"/>
      <c r="AT98" s="127"/>
      <c r="AY98" s="14"/>
      <c r="AZ98" s="14"/>
      <c r="BA98" s="14"/>
      <c r="BB98" s="14"/>
      <c r="BC98" s="98"/>
      <c r="BD98" s="14"/>
      <c r="BE98" s="309"/>
      <c r="BF98" s="309"/>
      <c r="BG98" s="309"/>
      <c r="BH98" s="309"/>
      <c r="BO98" s="18"/>
      <c r="BP98" s="14"/>
      <c r="BQ98" s="14"/>
      <c r="BR98" s="14"/>
      <c r="BS98" s="14"/>
      <c r="BT98" s="15"/>
      <c r="BU98" s="14"/>
      <c r="BV98" s="14"/>
      <c r="BW98" s="14"/>
      <c r="BX98" s="14"/>
      <c r="BY98" s="14"/>
      <c r="BZ98" s="14"/>
      <c r="CA98" s="18"/>
      <c r="CB98" s="37"/>
      <c r="CC98" s="38"/>
      <c r="CD98" s="37"/>
      <c r="CE98" s="38"/>
      <c r="CF98" s="37"/>
      <c r="CG98" s="38"/>
      <c r="CH98" s="37"/>
      <c r="CI98" s="38"/>
      <c r="CJ98" s="37"/>
      <c r="CK98" s="38"/>
      <c r="CL98" s="37"/>
      <c r="CM98" s="38"/>
      <c r="CN98" s="37"/>
      <c r="CO98" s="38"/>
      <c r="CP98" s="37"/>
      <c r="CQ98" s="38"/>
      <c r="CR98" s="37"/>
      <c r="CS98" s="38"/>
      <c r="CT98" s="37"/>
      <c r="CU98" s="38"/>
      <c r="CV98" s="37"/>
      <c r="CW98" s="38"/>
      <c r="CX98" s="38"/>
      <c r="CY98" s="39"/>
      <c r="CZ98" s="37"/>
      <c r="DA98" s="38"/>
      <c r="DB98" s="37"/>
      <c r="DC98" s="38"/>
      <c r="DD98" s="37"/>
      <c r="DE98" s="38"/>
      <c r="DF98" s="37"/>
      <c r="DG98" s="38"/>
      <c r="DH98" s="37"/>
      <c r="DI98" s="38"/>
      <c r="DJ98" s="37"/>
      <c r="DK98" s="39"/>
      <c r="DL98" s="37"/>
      <c r="DM98" s="38"/>
      <c r="DN98" s="37"/>
      <c r="DO98" s="38"/>
      <c r="DP98" s="37"/>
      <c r="DQ98" s="38"/>
      <c r="DR98" s="37"/>
      <c r="DS98" s="38"/>
      <c r="DT98" s="37"/>
      <c r="DU98" s="38"/>
      <c r="DV98" s="37"/>
      <c r="DW98" s="38"/>
      <c r="DX98" s="37"/>
      <c r="DY98" s="38"/>
      <c r="DZ98" s="37"/>
      <c r="EA98" s="38"/>
      <c r="EB98" s="37"/>
      <c r="EC98" s="38"/>
      <c r="ED98" s="37"/>
      <c r="EE98" s="38"/>
      <c r="EF98" s="37"/>
      <c r="EG98" s="38"/>
      <c r="EH98" s="20"/>
      <c r="EJ98" s="127"/>
      <c r="EK98" s="127"/>
      <c r="EL98" s="127"/>
      <c r="EM98" s="127"/>
      <c r="EN98" s="132"/>
      <c r="EO98" s="132"/>
      <c r="EP98" s="132"/>
      <c r="EQ98" s="132"/>
      <c r="ER98" s="132"/>
      <c r="ES98" s="132"/>
      <c r="ET98" s="132"/>
      <c r="EU98" s="116"/>
      <c r="EV98" s="127"/>
      <c r="EX98" s="29"/>
      <c r="EY98" s="3"/>
      <c r="EZ98" s="29"/>
      <c r="FA98" s="1"/>
      <c r="FB98" s="29"/>
      <c r="FC98" s="77"/>
      <c r="FE98" s="127"/>
      <c r="FF98" s="127"/>
      <c r="FG98" s="127"/>
      <c r="FH98" s="127"/>
      <c r="FI98" s="132"/>
      <c r="FJ98" s="132"/>
      <c r="FK98" s="132"/>
      <c r="FL98" s="132"/>
      <c r="FM98" s="132"/>
      <c r="FN98" s="132"/>
      <c r="FO98" s="132"/>
      <c r="FP98" s="116"/>
      <c r="FQ98" s="127"/>
      <c r="FS98" s="29"/>
      <c r="FT98" s="3"/>
      <c r="FU98" s="29"/>
      <c r="FV98" s="1"/>
      <c r="FW98" s="29"/>
      <c r="FX98" s="77"/>
      <c r="FY98" s="14"/>
      <c r="FZ98" s="127"/>
      <c r="GA98" s="127"/>
      <c r="GB98" s="127"/>
      <c r="GC98" s="127"/>
      <c r="GD98" s="132"/>
      <c r="GE98" s="132"/>
      <c r="GF98" s="132"/>
      <c r="GG98" s="132"/>
      <c r="GH98" s="132"/>
      <c r="GI98" s="132"/>
      <c r="GJ98" s="132"/>
      <c r="GK98" s="116"/>
      <c r="GL98" s="127"/>
      <c r="GM98" s="29"/>
      <c r="GN98" s="3"/>
      <c r="GO98" s="29"/>
      <c r="GP98" s="1"/>
      <c r="GQ98" s="29"/>
      <c r="GR98" s="77"/>
      <c r="GS98" s="29"/>
      <c r="GX98" s="14"/>
      <c r="GY98" s="14"/>
      <c r="GZ98" s="14"/>
    </row>
    <row r="99" spans="1:230" ht="6" customHeight="1" thickTop="1" x14ac:dyDescent="0.2">
      <c r="A99" s="127" t="s">
        <v>133</v>
      </c>
      <c r="B99" s="127"/>
      <c r="C99" s="127"/>
      <c r="D99" s="127" t="s">
        <v>37</v>
      </c>
      <c r="E99" s="127"/>
      <c r="F99" s="127" t="s">
        <v>32</v>
      </c>
      <c r="G99" s="127"/>
      <c r="H99" s="132" t="s">
        <v>7</v>
      </c>
      <c r="I99" s="132"/>
      <c r="J99" s="132"/>
      <c r="K99" s="132"/>
      <c r="L99" s="132"/>
      <c r="M99" s="132"/>
      <c r="N99" s="132"/>
      <c r="O99" s="116" t="s">
        <v>33</v>
      </c>
      <c r="P99" s="127"/>
      <c r="Q99" s="29"/>
      <c r="S99" s="29"/>
      <c r="T99" s="29"/>
      <c r="V99" s="29"/>
      <c r="W99" s="29"/>
      <c r="X99" s="29"/>
      <c r="Y99" s="29"/>
      <c r="Z99" s="29"/>
      <c r="AA99" s="29"/>
      <c r="AB99" s="30"/>
      <c r="AC99" s="87"/>
      <c r="AD99" s="80"/>
      <c r="AE99" s="309"/>
      <c r="AF99" s="309"/>
      <c r="AG99" s="309"/>
      <c r="AH99" s="309"/>
      <c r="AJ99" s="127" t="s">
        <v>20</v>
      </c>
      <c r="AK99" s="127"/>
      <c r="AL99" s="132" t="s">
        <v>113</v>
      </c>
      <c r="AM99" s="132"/>
      <c r="AN99" s="132"/>
      <c r="AO99" s="132"/>
      <c r="AP99" s="132"/>
      <c r="AQ99" s="132"/>
      <c r="AR99" s="132"/>
      <c r="AS99" s="116" t="s">
        <v>21</v>
      </c>
      <c r="AT99" s="127"/>
      <c r="AY99" s="14"/>
      <c r="AZ99" s="14"/>
      <c r="BA99" s="14"/>
      <c r="BB99" s="15"/>
      <c r="BC99" s="99"/>
      <c r="BD99" s="70"/>
      <c r="BE99" s="309"/>
      <c r="BF99" s="309"/>
      <c r="BG99" s="309"/>
      <c r="BH99" s="309"/>
      <c r="BO99" s="18"/>
      <c r="BP99" s="14"/>
      <c r="BQ99" s="14"/>
      <c r="BR99" s="14"/>
      <c r="BS99" s="14"/>
      <c r="BT99" s="15"/>
      <c r="BU99" s="14"/>
      <c r="BV99" s="14"/>
      <c r="BW99" s="14"/>
      <c r="BX99" s="14"/>
      <c r="BY99" s="14"/>
      <c r="BZ99" s="14"/>
      <c r="CA99" s="18"/>
      <c r="CB99" s="37"/>
      <c r="CC99" s="38"/>
      <c r="CD99" s="37"/>
      <c r="CE99" s="38"/>
      <c r="CF99" s="37"/>
      <c r="CG99" s="38"/>
      <c r="CH99" s="37"/>
      <c r="CI99" s="38"/>
      <c r="CJ99" s="37"/>
      <c r="CK99" s="38"/>
      <c r="CL99" s="37"/>
      <c r="CM99" s="38"/>
      <c r="CN99" s="37"/>
      <c r="CO99" s="38"/>
      <c r="CP99" s="37"/>
      <c r="CQ99" s="38"/>
      <c r="CR99" s="37"/>
      <c r="CS99" s="38"/>
      <c r="CT99" s="37"/>
      <c r="CU99" s="38"/>
      <c r="CV99" s="37"/>
      <c r="CW99" s="38"/>
      <c r="CX99" s="38"/>
      <c r="CY99" s="39"/>
      <c r="CZ99" s="37"/>
      <c r="DA99" s="38"/>
      <c r="DB99" s="37"/>
      <c r="DC99" s="38"/>
      <c r="DD99" s="37"/>
      <c r="DE99" s="38"/>
      <c r="DF99" s="37"/>
      <c r="DG99" s="38"/>
      <c r="DH99" s="37"/>
      <c r="DI99" s="38"/>
      <c r="DJ99" s="37"/>
      <c r="DK99" s="39"/>
      <c r="DL99" s="37"/>
      <c r="DM99" s="38"/>
      <c r="DN99" s="37"/>
      <c r="DO99" s="38"/>
      <c r="DP99" s="37"/>
      <c r="DQ99" s="38"/>
      <c r="DR99" s="37"/>
      <c r="DS99" s="38"/>
      <c r="DT99" s="37"/>
      <c r="DU99" s="38"/>
      <c r="DV99" s="37"/>
      <c r="DW99" s="38"/>
      <c r="DX99" s="37"/>
      <c r="DY99" s="38"/>
      <c r="DZ99" s="37"/>
      <c r="EA99" s="38"/>
      <c r="EB99" s="37"/>
      <c r="EC99" s="38"/>
      <c r="ED99" s="37"/>
      <c r="EE99" s="38"/>
      <c r="EF99" s="37"/>
      <c r="EG99" s="38"/>
      <c r="EH99" s="20"/>
      <c r="EJ99" s="127" t="s">
        <v>37</v>
      </c>
      <c r="EK99" s="127"/>
      <c r="EL99" s="127" t="s">
        <v>32</v>
      </c>
      <c r="EM99" s="127"/>
      <c r="EN99" s="132" t="s">
        <v>87</v>
      </c>
      <c r="EO99" s="132"/>
      <c r="EP99" s="132"/>
      <c r="EQ99" s="132"/>
      <c r="ER99" s="132"/>
      <c r="ES99" s="132"/>
      <c r="ET99" s="132"/>
      <c r="EU99" s="116" t="s">
        <v>33</v>
      </c>
      <c r="EV99" s="127"/>
      <c r="EX99" s="29"/>
      <c r="EY99" s="29"/>
      <c r="EZ99" s="29"/>
      <c r="FA99" s="29"/>
      <c r="FB99" s="30"/>
      <c r="FC99" s="87"/>
      <c r="FE99" s="127" t="s">
        <v>31</v>
      </c>
      <c r="FF99" s="127"/>
      <c r="FG99" s="127" t="s">
        <v>14</v>
      </c>
      <c r="FH99" s="127"/>
      <c r="FI99" s="132" t="s">
        <v>159</v>
      </c>
      <c r="FJ99" s="132"/>
      <c r="FK99" s="132"/>
      <c r="FL99" s="132"/>
      <c r="FM99" s="132"/>
      <c r="FN99" s="132"/>
      <c r="FO99" s="132"/>
      <c r="FP99" s="116" t="s">
        <v>15</v>
      </c>
      <c r="FQ99" s="127"/>
      <c r="FS99" s="29"/>
      <c r="FT99" s="29"/>
      <c r="FU99" s="29"/>
      <c r="FV99" s="29"/>
      <c r="FW99" s="30"/>
      <c r="FX99" s="87"/>
      <c r="FY99" s="14"/>
      <c r="FZ99" s="127" t="s">
        <v>31</v>
      </c>
      <c r="GA99" s="127"/>
      <c r="GB99" s="127" t="s">
        <v>14</v>
      </c>
      <c r="GC99" s="127"/>
      <c r="GD99" s="132" t="s">
        <v>166</v>
      </c>
      <c r="GE99" s="132"/>
      <c r="GF99" s="132"/>
      <c r="GG99" s="132"/>
      <c r="GH99" s="132"/>
      <c r="GI99" s="132"/>
      <c r="GJ99" s="132"/>
      <c r="GK99" s="116" t="s">
        <v>15</v>
      </c>
      <c r="GL99" s="127"/>
      <c r="GM99" s="29"/>
      <c r="GN99" s="29"/>
      <c r="GO99" s="29"/>
      <c r="GP99" s="29"/>
      <c r="GQ99" s="30"/>
      <c r="GR99" s="87"/>
      <c r="GS99" s="29"/>
      <c r="GX99" s="14"/>
      <c r="GY99" s="14"/>
      <c r="GZ99" s="14"/>
      <c r="HO99" s="14"/>
      <c r="HP99" s="14"/>
      <c r="HQ99" s="14"/>
      <c r="HR99" s="14"/>
      <c r="HS99" s="14"/>
      <c r="HT99" s="14"/>
      <c r="HU99" s="14"/>
      <c r="HV99" s="14"/>
    </row>
    <row r="100" spans="1:230" ht="6" customHeight="1" thickBot="1" x14ac:dyDescent="0.25">
      <c r="A100" s="127"/>
      <c r="B100" s="127"/>
      <c r="C100" s="127"/>
      <c r="D100" s="127"/>
      <c r="E100" s="127"/>
      <c r="F100" s="127"/>
      <c r="G100" s="127"/>
      <c r="H100" s="132"/>
      <c r="I100" s="132"/>
      <c r="J100" s="132"/>
      <c r="K100" s="132"/>
      <c r="L100" s="132"/>
      <c r="M100" s="132"/>
      <c r="N100" s="132"/>
      <c r="O100" s="116"/>
      <c r="P100" s="127"/>
      <c r="Q100" s="29"/>
      <c r="S100" s="29"/>
      <c r="T100" s="29"/>
      <c r="V100" s="29"/>
      <c r="W100" s="1"/>
      <c r="X100" s="1"/>
      <c r="Y100" s="29"/>
      <c r="Z100" s="29"/>
      <c r="AA100" s="29"/>
      <c r="AB100" s="30"/>
      <c r="AC100" s="29"/>
      <c r="AD100" s="29"/>
      <c r="AE100" s="309"/>
      <c r="AF100" s="309"/>
      <c r="AG100" s="309"/>
      <c r="AH100" s="309"/>
      <c r="AJ100" s="127"/>
      <c r="AK100" s="127"/>
      <c r="AL100" s="132"/>
      <c r="AM100" s="132"/>
      <c r="AN100" s="132"/>
      <c r="AO100" s="132"/>
      <c r="AP100" s="132"/>
      <c r="AQ100" s="132"/>
      <c r="AR100" s="132"/>
      <c r="AS100" s="116"/>
      <c r="AT100" s="127"/>
      <c r="AY100" s="14"/>
      <c r="AZ100" s="14"/>
      <c r="BA100" s="14"/>
      <c r="BB100" s="15"/>
      <c r="BC100" s="14"/>
      <c r="BD100" s="14"/>
      <c r="BE100" s="309"/>
      <c r="BF100" s="309"/>
      <c r="BG100" s="309"/>
      <c r="BH100" s="309"/>
      <c r="BO100" s="344">
        <v>0</v>
      </c>
      <c r="BP100" s="345"/>
      <c r="BQ100" s="345"/>
      <c r="BR100" s="345"/>
      <c r="BS100" s="345"/>
      <c r="BT100" s="345"/>
      <c r="BU100" s="345"/>
      <c r="BV100" s="345"/>
      <c r="BW100" s="345"/>
      <c r="BX100" s="345"/>
      <c r="BY100" s="345"/>
      <c r="BZ100" s="345"/>
      <c r="CA100" s="1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7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9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7"/>
      <c r="DK100" s="39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7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20"/>
      <c r="EJ100" s="127"/>
      <c r="EK100" s="127"/>
      <c r="EL100" s="127"/>
      <c r="EM100" s="127"/>
      <c r="EN100" s="132"/>
      <c r="EO100" s="132"/>
      <c r="EP100" s="132"/>
      <c r="EQ100" s="132"/>
      <c r="ER100" s="132"/>
      <c r="ES100" s="132"/>
      <c r="ET100" s="132"/>
      <c r="EU100" s="116"/>
      <c r="EV100" s="127"/>
      <c r="EX100" s="29"/>
      <c r="EY100" s="1"/>
      <c r="EZ100" s="29"/>
      <c r="FA100" s="29"/>
      <c r="FB100" s="30"/>
      <c r="FC100" s="29"/>
      <c r="FE100" s="127"/>
      <c r="FF100" s="127"/>
      <c r="FG100" s="127"/>
      <c r="FH100" s="127"/>
      <c r="FI100" s="132"/>
      <c r="FJ100" s="132"/>
      <c r="FK100" s="132"/>
      <c r="FL100" s="132"/>
      <c r="FM100" s="132"/>
      <c r="FN100" s="132"/>
      <c r="FO100" s="132"/>
      <c r="FP100" s="116"/>
      <c r="FQ100" s="127"/>
      <c r="FS100" s="29"/>
      <c r="FT100" s="1"/>
      <c r="FU100" s="29"/>
      <c r="FV100" s="29"/>
      <c r="FW100" s="30"/>
      <c r="FX100" s="29"/>
      <c r="FY100" s="14"/>
      <c r="FZ100" s="127"/>
      <c r="GA100" s="127"/>
      <c r="GB100" s="127"/>
      <c r="GC100" s="127"/>
      <c r="GD100" s="132"/>
      <c r="GE100" s="132"/>
      <c r="GF100" s="132"/>
      <c r="GG100" s="132"/>
      <c r="GH100" s="132"/>
      <c r="GI100" s="132"/>
      <c r="GJ100" s="132"/>
      <c r="GK100" s="116"/>
      <c r="GL100" s="127"/>
      <c r="GM100" s="29"/>
      <c r="GN100" s="1"/>
      <c r="GO100" s="29"/>
      <c r="GP100" s="29"/>
      <c r="GQ100" s="30"/>
      <c r="GR100" s="29"/>
      <c r="GS100" s="29"/>
      <c r="GX100" s="14"/>
      <c r="GY100" s="14"/>
      <c r="GZ100" s="14"/>
      <c r="HO100" s="14"/>
      <c r="HP100" s="14"/>
      <c r="HQ100" s="14"/>
      <c r="HR100" s="14"/>
      <c r="HS100" s="14"/>
      <c r="HT100" s="14"/>
      <c r="HU100" s="14"/>
      <c r="HV100" s="14"/>
    </row>
    <row r="101" spans="1:230" ht="6" customHeight="1" thickTop="1" x14ac:dyDescent="0.2">
      <c r="A101" s="127"/>
      <c r="B101" s="127"/>
      <c r="C101" s="127"/>
      <c r="D101" s="127"/>
      <c r="E101" s="127"/>
      <c r="F101" s="127"/>
      <c r="G101" s="127"/>
      <c r="H101" s="132"/>
      <c r="I101" s="132"/>
      <c r="J101" s="132"/>
      <c r="K101" s="132"/>
      <c r="L101" s="132"/>
      <c r="M101" s="132"/>
      <c r="N101" s="132"/>
      <c r="O101" s="116"/>
      <c r="P101" s="127"/>
      <c r="Q101" s="80"/>
      <c r="R101" s="70"/>
      <c r="S101" s="80"/>
      <c r="T101" s="80"/>
      <c r="U101" s="70"/>
      <c r="V101" s="88"/>
      <c r="W101" s="1"/>
      <c r="X101" s="1"/>
      <c r="Y101" s="29"/>
      <c r="Z101" s="29"/>
      <c r="AA101" s="29"/>
      <c r="AB101" s="30"/>
      <c r="AC101" s="29"/>
      <c r="AD101" s="29"/>
      <c r="AE101" s="309"/>
      <c r="AF101" s="309"/>
      <c r="AG101" s="309"/>
      <c r="AH101" s="309"/>
      <c r="AJ101" s="127"/>
      <c r="AK101" s="127"/>
      <c r="AL101" s="132"/>
      <c r="AM101" s="132"/>
      <c r="AN101" s="132"/>
      <c r="AO101" s="132"/>
      <c r="AP101" s="132"/>
      <c r="AQ101" s="132"/>
      <c r="AR101" s="132"/>
      <c r="AS101" s="116"/>
      <c r="AT101" s="127"/>
      <c r="AU101" s="12"/>
      <c r="AV101" s="12"/>
      <c r="AW101" s="12"/>
      <c r="AX101" s="13"/>
      <c r="AY101" s="14"/>
      <c r="AZ101" s="14"/>
      <c r="BA101" s="14"/>
      <c r="BB101" s="15"/>
      <c r="BC101" s="14"/>
      <c r="BD101" s="14"/>
      <c r="BE101" s="309"/>
      <c r="BF101" s="309"/>
      <c r="BG101" s="309"/>
      <c r="BH101" s="309"/>
      <c r="BO101" s="344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18"/>
      <c r="CB101" s="113">
        <v>3</v>
      </c>
      <c r="CC101" s="113"/>
      <c r="CD101" s="113">
        <v>2</v>
      </c>
      <c r="CE101" s="113"/>
      <c r="CF101" s="113">
        <v>2</v>
      </c>
      <c r="CG101" s="113"/>
      <c r="CH101" s="113"/>
      <c r="CI101" s="113"/>
      <c r="CJ101" s="113"/>
      <c r="CK101" s="113"/>
      <c r="CL101" s="37"/>
      <c r="CM101" s="38"/>
      <c r="CN101" s="113">
        <v>11</v>
      </c>
      <c r="CO101" s="113"/>
      <c r="CP101" s="113">
        <v>6</v>
      </c>
      <c r="CQ101" s="113"/>
      <c r="CR101" s="113">
        <v>4</v>
      </c>
      <c r="CS101" s="113"/>
      <c r="CT101" s="113">
        <v>9</v>
      </c>
      <c r="CU101" s="113"/>
      <c r="CV101" s="113"/>
      <c r="CW101" s="113"/>
      <c r="CX101" s="38"/>
      <c r="CY101" s="39"/>
      <c r="CZ101" s="113">
        <v>8</v>
      </c>
      <c r="DA101" s="113"/>
      <c r="DB101" s="113">
        <v>5</v>
      </c>
      <c r="DC101" s="113"/>
      <c r="DD101" s="113">
        <v>7</v>
      </c>
      <c r="DE101" s="113"/>
      <c r="DF101" s="113"/>
      <c r="DG101" s="113"/>
      <c r="DH101" s="113"/>
      <c r="DI101" s="113"/>
      <c r="DJ101" s="37"/>
      <c r="DK101" s="39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37"/>
      <c r="DW101" s="38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20"/>
      <c r="EJ101" s="127"/>
      <c r="EK101" s="127"/>
      <c r="EL101" s="127"/>
      <c r="EM101" s="127"/>
      <c r="EN101" s="132"/>
      <c r="EO101" s="132"/>
      <c r="EP101" s="132"/>
      <c r="EQ101" s="132"/>
      <c r="ER101" s="132"/>
      <c r="ES101" s="132"/>
      <c r="ET101" s="132"/>
      <c r="EU101" s="116"/>
      <c r="EV101" s="127"/>
      <c r="EW101" s="12"/>
      <c r="EX101" s="28"/>
      <c r="EY101" s="1"/>
      <c r="EZ101" s="29"/>
      <c r="FA101" s="29"/>
      <c r="FB101" s="30"/>
      <c r="FC101" s="29"/>
      <c r="FE101" s="127"/>
      <c r="FF101" s="127"/>
      <c r="FG101" s="127"/>
      <c r="FH101" s="127"/>
      <c r="FI101" s="132"/>
      <c r="FJ101" s="132"/>
      <c r="FK101" s="132"/>
      <c r="FL101" s="132"/>
      <c r="FM101" s="132"/>
      <c r="FN101" s="132"/>
      <c r="FO101" s="132"/>
      <c r="FP101" s="116"/>
      <c r="FQ101" s="127"/>
      <c r="FR101" s="70"/>
      <c r="FS101" s="88"/>
      <c r="FT101" s="1"/>
      <c r="FU101" s="29"/>
      <c r="FV101" s="29"/>
      <c r="FW101" s="30"/>
      <c r="FX101" s="29"/>
      <c r="FY101" s="14"/>
      <c r="FZ101" s="127"/>
      <c r="GA101" s="127"/>
      <c r="GB101" s="127"/>
      <c r="GC101" s="127"/>
      <c r="GD101" s="132"/>
      <c r="GE101" s="132"/>
      <c r="GF101" s="132"/>
      <c r="GG101" s="132"/>
      <c r="GH101" s="132"/>
      <c r="GI101" s="132"/>
      <c r="GJ101" s="132"/>
      <c r="GK101" s="116"/>
      <c r="GL101" s="127"/>
      <c r="GM101" s="88"/>
      <c r="GN101" s="1"/>
      <c r="GO101" s="29"/>
      <c r="GP101" s="29"/>
      <c r="GQ101" s="30"/>
      <c r="GR101" s="29"/>
      <c r="GS101" s="29"/>
      <c r="GX101" s="14"/>
      <c r="GY101" s="14"/>
      <c r="GZ101" s="14"/>
      <c r="HO101" s="14"/>
      <c r="HP101" s="14"/>
      <c r="HQ101" s="14"/>
      <c r="HR101" s="14"/>
      <c r="HS101" s="14"/>
      <c r="HT101" s="14"/>
      <c r="HU101" s="14"/>
      <c r="HV101" s="14"/>
    </row>
    <row r="102" spans="1:230" ht="6" customHeight="1" thickBot="1" x14ac:dyDescent="0.25">
      <c r="A102" s="127"/>
      <c r="B102" s="127"/>
      <c r="C102" s="127"/>
      <c r="D102" s="127"/>
      <c r="E102" s="127"/>
      <c r="F102" s="127"/>
      <c r="G102" s="127"/>
      <c r="H102" s="132"/>
      <c r="I102" s="132"/>
      <c r="J102" s="132"/>
      <c r="K102" s="132"/>
      <c r="L102" s="132"/>
      <c r="M102" s="132"/>
      <c r="N102" s="132"/>
      <c r="O102" s="116"/>
      <c r="P102" s="127"/>
      <c r="Q102" s="29"/>
      <c r="R102" s="14"/>
      <c r="S102" s="29"/>
      <c r="T102" s="29"/>
      <c r="U102" s="14"/>
      <c r="V102" s="83"/>
      <c r="W102" s="77"/>
      <c r="X102" s="78"/>
      <c r="Y102" s="78"/>
      <c r="Z102" s="29"/>
      <c r="AA102" s="29"/>
      <c r="AB102" s="30"/>
      <c r="AC102" s="29"/>
      <c r="AD102" s="29"/>
      <c r="AE102" s="309"/>
      <c r="AF102" s="309"/>
      <c r="AG102" s="309"/>
      <c r="AH102" s="309"/>
      <c r="AJ102" s="127"/>
      <c r="AK102" s="127"/>
      <c r="AL102" s="132"/>
      <c r="AM102" s="132"/>
      <c r="AN102" s="132"/>
      <c r="AO102" s="132"/>
      <c r="AP102" s="132"/>
      <c r="AQ102" s="132"/>
      <c r="AR102" s="132"/>
      <c r="AS102" s="116"/>
      <c r="AT102" s="127"/>
      <c r="AU102" s="14"/>
      <c r="AV102" s="14"/>
      <c r="AW102" s="14"/>
      <c r="AX102" s="15"/>
      <c r="AY102" s="14"/>
      <c r="AZ102" s="14"/>
      <c r="BA102" s="14"/>
      <c r="BB102" s="15"/>
      <c r="BC102" s="14"/>
      <c r="BD102" s="14"/>
      <c r="BE102" s="309"/>
      <c r="BF102" s="309"/>
      <c r="BG102" s="309"/>
      <c r="BH102" s="309"/>
      <c r="BO102" s="344"/>
      <c r="BP102" s="345"/>
      <c r="BQ102" s="345"/>
      <c r="BR102" s="345"/>
      <c r="BS102" s="345"/>
      <c r="BT102" s="345"/>
      <c r="BU102" s="345"/>
      <c r="BV102" s="345"/>
      <c r="BW102" s="345"/>
      <c r="BX102" s="345"/>
      <c r="BY102" s="345"/>
      <c r="BZ102" s="345"/>
      <c r="CA102" s="18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37"/>
      <c r="CM102" s="38"/>
      <c r="CN102" s="113"/>
      <c r="CO102" s="113"/>
      <c r="CP102" s="113"/>
      <c r="CQ102" s="113"/>
      <c r="CR102" s="113"/>
      <c r="CS102" s="113"/>
      <c r="CT102" s="113"/>
      <c r="CU102" s="113"/>
      <c r="CV102" s="113"/>
      <c r="CW102" s="113"/>
      <c r="CX102" s="38"/>
      <c r="CY102" s="39"/>
      <c r="CZ102" s="113"/>
      <c r="DA102" s="113"/>
      <c r="DB102" s="113"/>
      <c r="DC102" s="113"/>
      <c r="DD102" s="113"/>
      <c r="DE102" s="113"/>
      <c r="DF102" s="113"/>
      <c r="DG102" s="113"/>
      <c r="DH102" s="113"/>
      <c r="DI102" s="113"/>
      <c r="DJ102" s="37"/>
      <c r="DK102" s="39"/>
      <c r="DL102" s="113"/>
      <c r="DM102" s="113"/>
      <c r="DN102" s="113"/>
      <c r="DO102" s="113"/>
      <c r="DP102" s="113"/>
      <c r="DQ102" s="113"/>
      <c r="DR102" s="113"/>
      <c r="DS102" s="113"/>
      <c r="DT102" s="113"/>
      <c r="DU102" s="113"/>
      <c r="DV102" s="37"/>
      <c r="DW102" s="38"/>
      <c r="DX102" s="113"/>
      <c r="DY102" s="113"/>
      <c r="DZ102" s="113"/>
      <c r="EA102" s="113"/>
      <c r="EB102" s="113"/>
      <c r="EC102" s="113"/>
      <c r="ED102" s="113"/>
      <c r="EE102" s="113"/>
      <c r="EF102" s="113"/>
      <c r="EG102" s="113"/>
      <c r="EH102" s="20"/>
      <c r="EJ102" s="127"/>
      <c r="EK102" s="127"/>
      <c r="EL102" s="127"/>
      <c r="EM102" s="127"/>
      <c r="EN102" s="132"/>
      <c r="EO102" s="132"/>
      <c r="EP102" s="132"/>
      <c r="EQ102" s="132"/>
      <c r="ER102" s="132"/>
      <c r="ES102" s="132"/>
      <c r="ET102" s="132"/>
      <c r="EU102" s="116"/>
      <c r="EV102" s="127"/>
      <c r="EW102" s="14"/>
      <c r="EX102" s="30"/>
      <c r="EY102" s="29"/>
      <c r="EZ102" s="29"/>
      <c r="FA102" s="29"/>
      <c r="FB102" s="30"/>
      <c r="FC102" s="29"/>
      <c r="FE102" s="127"/>
      <c r="FF102" s="127"/>
      <c r="FG102" s="127"/>
      <c r="FH102" s="127"/>
      <c r="FI102" s="132"/>
      <c r="FJ102" s="132"/>
      <c r="FK102" s="132"/>
      <c r="FL102" s="132"/>
      <c r="FM102" s="132"/>
      <c r="FN102" s="132"/>
      <c r="FO102" s="132"/>
      <c r="FP102" s="116"/>
      <c r="FQ102" s="127"/>
      <c r="FR102" s="14"/>
      <c r="FS102" s="83"/>
      <c r="FT102" s="77"/>
      <c r="FU102" s="78"/>
      <c r="FV102" s="29"/>
      <c r="FW102" s="30"/>
      <c r="FX102" s="29"/>
      <c r="FY102" s="14"/>
      <c r="FZ102" s="127"/>
      <c r="GA102" s="127"/>
      <c r="GB102" s="127"/>
      <c r="GC102" s="127"/>
      <c r="GD102" s="132"/>
      <c r="GE102" s="132"/>
      <c r="GF102" s="132"/>
      <c r="GG102" s="132"/>
      <c r="GH102" s="132"/>
      <c r="GI102" s="132"/>
      <c r="GJ102" s="132"/>
      <c r="GK102" s="116"/>
      <c r="GL102" s="127"/>
      <c r="GM102" s="83"/>
      <c r="GN102" s="78"/>
      <c r="GO102" s="78"/>
      <c r="GP102" s="29"/>
      <c r="GQ102" s="30"/>
      <c r="GR102" s="29"/>
      <c r="GS102" s="29"/>
      <c r="GX102" s="14"/>
      <c r="GY102" s="14"/>
      <c r="GZ102" s="14"/>
      <c r="HO102" s="14"/>
      <c r="HP102" s="14"/>
      <c r="HQ102" s="14"/>
      <c r="HR102" s="14"/>
      <c r="HS102" s="14"/>
      <c r="HT102" s="14"/>
      <c r="HU102" s="14"/>
      <c r="HV102" s="14"/>
    </row>
    <row r="103" spans="1:230" ht="6" customHeight="1" thickTop="1" x14ac:dyDescent="0.2">
      <c r="A103" s="127" t="s">
        <v>134</v>
      </c>
      <c r="B103" s="127"/>
      <c r="C103" s="127"/>
      <c r="D103" s="127" t="s">
        <v>35</v>
      </c>
      <c r="E103" s="127"/>
      <c r="F103" s="127" t="s">
        <v>32</v>
      </c>
      <c r="G103" s="127"/>
      <c r="H103" s="132" t="s">
        <v>122</v>
      </c>
      <c r="I103" s="132"/>
      <c r="J103" s="132"/>
      <c r="K103" s="132"/>
      <c r="L103" s="132"/>
      <c r="M103" s="132"/>
      <c r="N103" s="132"/>
      <c r="O103" s="116" t="s">
        <v>33</v>
      </c>
      <c r="P103" s="127"/>
      <c r="Q103" s="24"/>
      <c r="R103" s="14"/>
      <c r="S103" s="29"/>
      <c r="T103" s="29"/>
      <c r="U103" s="14"/>
      <c r="V103" s="30"/>
      <c r="W103" s="29"/>
      <c r="X103" s="29"/>
      <c r="Y103" s="30"/>
      <c r="Z103" s="29"/>
      <c r="AA103" s="29"/>
      <c r="AB103" s="30"/>
      <c r="AC103" s="36"/>
      <c r="AD103" s="29"/>
      <c r="AE103" s="58"/>
      <c r="AF103" s="58"/>
      <c r="AG103" s="58"/>
      <c r="AH103" s="58"/>
      <c r="AJ103" s="127" t="s">
        <v>20</v>
      </c>
      <c r="AK103" s="127"/>
      <c r="AL103" s="132" t="s">
        <v>106</v>
      </c>
      <c r="AM103" s="132"/>
      <c r="AN103" s="132"/>
      <c r="AO103" s="132"/>
      <c r="AP103" s="132"/>
      <c r="AQ103" s="132"/>
      <c r="AR103" s="132"/>
      <c r="AS103" s="116" t="s">
        <v>21</v>
      </c>
      <c r="AT103" s="127"/>
      <c r="AU103" s="14"/>
      <c r="AV103" s="14"/>
      <c r="AW103" s="14"/>
      <c r="AX103" s="94"/>
      <c r="AY103" s="95"/>
      <c r="AZ103" s="70"/>
      <c r="BA103" s="70"/>
      <c r="BB103" s="70"/>
      <c r="BC103" s="14"/>
      <c r="BD103" s="14"/>
      <c r="BO103" s="344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18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5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9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5"/>
      <c r="DK103" s="19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5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20"/>
      <c r="EJ103" s="127" t="s">
        <v>35</v>
      </c>
      <c r="EK103" s="127"/>
      <c r="EL103" s="127" t="s">
        <v>32</v>
      </c>
      <c r="EM103" s="127"/>
      <c r="EN103" s="132" t="s">
        <v>152</v>
      </c>
      <c r="EO103" s="132"/>
      <c r="EP103" s="132"/>
      <c r="EQ103" s="132"/>
      <c r="ER103" s="132"/>
      <c r="ES103" s="132"/>
      <c r="ET103" s="132"/>
      <c r="EU103" s="116" t="s">
        <v>33</v>
      </c>
      <c r="EV103" s="127"/>
      <c r="EW103" s="14"/>
      <c r="EX103" s="83"/>
      <c r="EY103" s="80"/>
      <c r="EZ103" s="80"/>
      <c r="FA103" s="76"/>
      <c r="FB103" s="30"/>
      <c r="FC103" s="36"/>
      <c r="FE103" s="127" t="s">
        <v>35</v>
      </c>
      <c r="FF103" s="127"/>
      <c r="FG103" s="127" t="s">
        <v>14</v>
      </c>
      <c r="FH103" s="127"/>
      <c r="FI103" s="132" t="s">
        <v>160</v>
      </c>
      <c r="FJ103" s="132"/>
      <c r="FK103" s="132"/>
      <c r="FL103" s="132"/>
      <c r="FM103" s="132"/>
      <c r="FN103" s="132"/>
      <c r="FO103" s="132"/>
      <c r="FP103" s="116" t="s">
        <v>15</v>
      </c>
      <c r="FQ103" s="127"/>
      <c r="FR103" s="14"/>
      <c r="FS103" s="30"/>
      <c r="FT103" s="29"/>
      <c r="FU103" s="30"/>
      <c r="FV103" s="29"/>
      <c r="FW103" s="30"/>
      <c r="FX103" s="36"/>
      <c r="FY103" s="14"/>
      <c r="FZ103" s="127" t="s">
        <v>35</v>
      </c>
      <c r="GA103" s="127"/>
      <c r="GB103" s="127" t="s">
        <v>14</v>
      </c>
      <c r="GC103" s="127"/>
      <c r="GD103" s="132" t="s">
        <v>167</v>
      </c>
      <c r="GE103" s="132"/>
      <c r="GF103" s="132"/>
      <c r="GG103" s="132"/>
      <c r="GH103" s="132"/>
      <c r="GI103" s="132"/>
      <c r="GJ103" s="132"/>
      <c r="GK103" s="116" t="s">
        <v>15</v>
      </c>
      <c r="GL103" s="127"/>
      <c r="GM103" s="30"/>
      <c r="GN103" s="29"/>
      <c r="GO103" s="29"/>
      <c r="GP103" s="76"/>
      <c r="GQ103" s="30"/>
      <c r="GR103" s="36"/>
      <c r="GS103"/>
      <c r="GX103" s="3"/>
      <c r="GY103" s="3"/>
      <c r="GZ103" s="3"/>
      <c r="HO103" s="14"/>
      <c r="HP103" s="14"/>
      <c r="HQ103" s="14"/>
      <c r="HR103" s="14"/>
      <c r="HS103" s="14"/>
      <c r="HT103" s="14"/>
      <c r="HU103" s="14"/>
      <c r="HV103" s="14"/>
    </row>
    <row r="104" spans="1:230" ht="6" customHeight="1" thickBot="1" x14ac:dyDescent="0.25">
      <c r="A104" s="127"/>
      <c r="B104" s="127"/>
      <c r="C104" s="127"/>
      <c r="D104" s="127"/>
      <c r="E104" s="127"/>
      <c r="F104" s="127"/>
      <c r="G104" s="127"/>
      <c r="H104" s="132"/>
      <c r="I104" s="132"/>
      <c r="J104" s="132"/>
      <c r="K104" s="132"/>
      <c r="L104" s="132"/>
      <c r="M104" s="132"/>
      <c r="N104" s="132"/>
      <c r="O104" s="116"/>
      <c r="P104" s="127"/>
      <c r="Q104" s="56"/>
      <c r="R104" s="16"/>
      <c r="S104" s="56"/>
      <c r="T104" s="56"/>
      <c r="U104" s="16"/>
      <c r="V104" s="57"/>
      <c r="W104" s="1"/>
      <c r="X104" s="1"/>
      <c r="Y104" s="26"/>
      <c r="Z104" s="24"/>
      <c r="AA104" s="24"/>
      <c r="AB104" s="30"/>
      <c r="AC104"/>
      <c r="AD104" s="29"/>
      <c r="AE104" s="58"/>
      <c r="AF104" s="58"/>
      <c r="AG104" s="58"/>
      <c r="AH104" s="58"/>
      <c r="AJ104" s="127"/>
      <c r="AK104" s="127"/>
      <c r="AL104" s="132"/>
      <c r="AM104" s="132"/>
      <c r="AN104" s="132"/>
      <c r="AO104" s="132"/>
      <c r="AP104" s="132"/>
      <c r="AQ104" s="132"/>
      <c r="AR104" s="132"/>
      <c r="AS104" s="116"/>
      <c r="AT104" s="127"/>
      <c r="AU104" s="92"/>
      <c r="AV104" s="92"/>
      <c r="AW104" s="92"/>
      <c r="AX104" s="96"/>
      <c r="AY104" s="14"/>
      <c r="AZ104" s="14"/>
      <c r="BA104" s="14"/>
      <c r="BB104" s="14"/>
      <c r="BC104" s="14"/>
      <c r="BD104" s="14"/>
      <c r="BO104" s="344"/>
      <c r="BP104" s="345"/>
      <c r="BQ104" s="345"/>
      <c r="BR104" s="345"/>
      <c r="BS104" s="345"/>
      <c r="BT104" s="345"/>
      <c r="BU104" s="345"/>
      <c r="BV104" s="345"/>
      <c r="BW104" s="345"/>
      <c r="BX104" s="345"/>
      <c r="BY104" s="345"/>
      <c r="BZ104" s="345"/>
      <c r="CA104" s="310">
        <v>0</v>
      </c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2"/>
      <c r="CM104" s="311">
        <v>1</v>
      </c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36">
        <v>0</v>
      </c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2"/>
      <c r="DK104" s="336"/>
      <c r="DL104" s="311"/>
      <c r="DM104" s="311"/>
      <c r="DN104" s="311"/>
      <c r="DO104" s="311"/>
      <c r="DP104" s="311"/>
      <c r="DQ104" s="311"/>
      <c r="DR104" s="311"/>
      <c r="DS104" s="311"/>
      <c r="DT104" s="311"/>
      <c r="DU104" s="311"/>
      <c r="DV104" s="312"/>
      <c r="DW104" s="311"/>
      <c r="DX104" s="311"/>
      <c r="DY104" s="311"/>
      <c r="DZ104" s="311"/>
      <c r="EA104" s="311"/>
      <c r="EB104" s="311"/>
      <c r="EC104" s="311"/>
      <c r="ED104" s="311"/>
      <c r="EE104" s="311"/>
      <c r="EF104" s="311"/>
      <c r="EG104" s="311"/>
      <c r="EH104" s="349"/>
      <c r="EJ104" s="127"/>
      <c r="EK104" s="127"/>
      <c r="EL104" s="127"/>
      <c r="EM104" s="127"/>
      <c r="EN104" s="132"/>
      <c r="EO104" s="132"/>
      <c r="EP104" s="132"/>
      <c r="EQ104" s="132"/>
      <c r="ER104" s="132"/>
      <c r="ES104" s="132"/>
      <c r="ET104" s="132"/>
      <c r="EU104" s="116"/>
      <c r="EV104" s="127"/>
      <c r="EW104" s="92"/>
      <c r="EX104" s="101"/>
      <c r="EY104" s="1"/>
      <c r="EZ104" s="24"/>
      <c r="FA104" s="103"/>
      <c r="FB104" s="30"/>
      <c r="FC104"/>
      <c r="FE104" s="127"/>
      <c r="FF104" s="127"/>
      <c r="FG104" s="127"/>
      <c r="FH104" s="127"/>
      <c r="FI104" s="132"/>
      <c r="FJ104" s="132"/>
      <c r="FK104" s="132"/>
      <c r="FL104" s="132"/>
      <c r="FM104" s="132"/>
      <c r="FN104" s="132"/>
      <c r="FO104" s="132"/>
      <c r="FP104" s="116"/>
      <c r="FQ104" s="127"/>
      <c r="FR104" s="16"/>
      <c r="FS104" s="57"/>
      <c r="FT104" s="1"/>
      <c r="FU104" s="26"/>
      <c r="FV104" s="24"/>
      <c r="FW104" s="30"/>
      <c r="FX104"/>
      <c r="FY104" s="14"/>
      <c r="FZ104" s="127"/>
      <c r="GA104" s="127"/>
      <c r="GB104" s="127"/>
      <c r="GC104" s="127"/>
      <c r="GD104" s="132"/>
      <c r="GE104" s="132"/>
      <c r="GF104" s="132"/>
      <c r="GG104" s="132"/>
      <c r="GH104" s="132"/>
      <c r="GI104" s="132"/>
      <c r="GJ104" s="132"/>
      <c r="GK104" s="116"/>
      <c r="GL104" s="127"/>
      <c r="GM104" s="57"/>
      <c r="GN104" s="1"/>
      <c r="GO104" s="24"/>
      <c r="GP104" s="103"/>
      <c r="GQ104" s="30"/>
      <c r="GR104"/>
      <c r="GS104"/>
      <c r="GX104" s="3"/>
      <c r="GY104" s="3"/>
      <c r="GZ104" s="3"/>
      <c r="HO104" s="14"/>
      <c r="HP104" s="14"/>
      <c r="HQ104" s="14"/>
      <c r="HR104" s="14"/>
      <c r="HS104" s="14"/>
      <c r="HT104" s="14"/>
      <c r="HU104" s="14"/>
      <c r="HV104" s="14"/>
    </row>
    <row r="105" spans="1:230" ht="6" customHeight="1" thickTop="1" thickBot="1" x14ac:dyDescent="0.25">
      <c r="A105" s="127"/>
      <c r="B105" s="127"/>
      <c r="C105" s="127"/>
      <c r="D105" s="127"/>
      <c r="E105" s="127"/>
      <c r="F105" s="127"/>
      <c r="G105" s="127"/>
      <c r="H105" s="132"/>
      <c r="I105" s="132"/>
      <c r="J105" s="132"/>
      <c r="K105" s="132"/>
      <c r="L105" s="132"/>
      <c r="M105" s="132"/>
      <c r="N105" s="132"/>
      <c r="O105" s="116"/>
      <c r="P105" s="127"/>
      <c r="Q105" s="24"/>
      <c r="R105" s="14"/>
      <c r="S105" s="24"/>
      <c r="T105" s="24"/>
      <c r="U105" s="14"/>
      <c r="V105" s="24"/>
      <c r="W105" s="1"/>
      <c r="X105" s="1"/>
      <c r="Y105" s="26"/>
      <c r="Z105" s="24"/>
      <c r="AA105" s="24"/>
      <c r="AB105" s="30"/>
      <c r="AC105"/>
      <c r="AD105" s="29"/>
      <c r="AE105" s="58"/>
      <c r="AF105" s="58"/>
      <c r="AG105" s="58"/>
      <c r="AH105" s="58"/>
      <c r="AJ105" s="127"/>
      <c r="AK105" s="127"/>
      <c r="AL105" s="132"/>
      <c r="AM105" s="132"/>
      <c r="AN105" s="132"/>
      <c r="AO105" s="132"/>
      <c r="AP105" s="132"/>
      <c r="AQ105" s="132"/>
      <c r="AR105" s="132"/>
      <c r="AS105" s="116"/>
      <c r="AT105" s="127"/>
      <c r="AU105" s="14"/>
      <c r="AV105" s="14"/>
      <c r="AW105" s="14"/>
      <c r="AX105" s="14"/>
      <c r="BC105" s="14"/>
      <c r="BD105" s="14"/>
      <c r="BO105" s="344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13"/>
      <c r="CB105" s="287"/>
      <c r="CC105" s="287"/>
      <c r="CD105" s="287"/>
      <c r="CE105" s="287"/>
      <c r="CF105" s="287"/>
      <c r="CG105" s="287"/>
      <c r="CH105" s="287"/>
      <c r="CI105" s="287"/>
      <c r="CJ105" s="287"/>
      <c r="CK105" s="287"/>
      <c r="CL105" s="288"/>
      <c r="CM105" s="287"/>
      <c r="CN105" s="287"/>
      <c r="CO105" s="287"/>
      <c r="CP105" s="287"/>
      <c r="CQ105" s="287"/>
      <c r="CR105" s="287"/>
      <c r="CS105" s="287"/>
      <c r="CT105" s="287"/>
      <c r="CU105" s="287"/>
      <c r="CV105" s="287"/>
      <c r="CW105" s="287"/>
      <c r="CX105" s="287"/>
      <c r="CY105" s="286"/>
      <c r="CZ105" s="287"/>
      <c r="DA105" s="287"/>
      <c r="DB105" s="287"/>
      <c r="DC105" s="287"/>
      <c r="DD105" s="287"/>
      <c r="DE105" s="287"/>
      <c r="DF105" s="287"/>
      <c r="DG105" s="287"/>
      <c r="DH105" s="287"/>
      <c r="DI105" s="287"/>
      <c r="DJ105" s="288"/>
      <c r="DK105" s="286"/>
      <c r="DL105" s="287"/>
      <c r="DM105" s="287"/>
      <c r="DN105" s="287"/>
      <c r="DO105" s="287"/>
      <c r="DP105" s="287"/>
      <c r="DQ105" s="287"/>
      <c r="DR105" s="287"/>
      <c r="DS105" s="287"/>
      <c r="DT105" s="287"/>
      <c r="DU105" s="287"/>
      <c r="DV105" s="288"/>
      <c r="DW105" s="287"/>
      <c r="DX105" s="287"/>
      <c r="DY105" s="287"/>
      <c r="DZ105" s="287"/>
      <c r="EA105" s="287"/>
      <c r="EB105" s="287"/>
      <c r="EC105" s="287"/>
      <c r="ED105" s="287"/>
      <c r="EE105" s="287"/>
      <c r="EF105" s="287"/>
      <c r="EG105" s="287"/>
      <c r="EH105" s="294"/>
      <c r="EJ105" s="127"/>
      <c r="EK105" s="127"/>
      <c r="EL105" s="127"/>
      <c r="EM105" s="127"/>
      <c r="EN105" s="132"/>
      <c r="EO105" s="132"/>
      <c r="EP105" s="132"/>
      <c r="EQ105" s="132"/>
      <c r="ER105" s="132"/>
      <c r="ES105" s="132"/>
      <c r="ET105" s="132"/>
      <c r="EU105" s="116"/>
      <c r="EV105" s="127"/>
      <c r="EW105" s="14"/>
      <c r="EX105" s="24"/>
      <c r="EY105" s="1"/>
      <c r="EZ105" s="24"/>
      <c r="FA105" s="103"/>
      <c r="FB105" s="30"/>
      <c r="FC105"/>
      <c r="FE105" s="127"/>
      <c r="FF105" s="127"/>
      <c r="FG105" s="127"/>
      <c r="FH105" s="127"/>
      <c r="FI105" s="132"/>
      <c r="FJ105" s="132"/>
      <c r="FK105" s="132"/>
      <c r="FL105" s="132"/>
      <c r="FM105" s="132"/>
      <c r="FN105" s="132"/>
      <c r="FO105" s="132"/>
      <c r="FP105" s="116"/>
      <c r="FQ105" s="127"/>
      <c r="FR105" s="14"/>
      <c r="FS105" s="24"/>
      <c r="FT105" s="1"/>
      <c r="FU105" s="26"/>
      <c r="FV105" s="24"/>
      <c r="FW105" s="30"/>
      <c r="FX105"/>
      <c r="FY105" s="14"/>
      <c r="FZ105" s="127"/>
      <c r="GA105" s="127"/>
      <c r="GB105" s="127"/>
      <c r="GC105" s="127"/>
      <c r="GD105" s="132"/>
      <c r="GE105" s="132"/>
      <c r="GF105" s="132"/>
      <c r="GG105" s="132"/>
      <c r="GH105" s="132"/>
      <c r="GI105" s="132"/>
      <c r="GJ105" s="132"/>
      <c r="GK105" s="116"/>
      <c r="GL105" s="127"/>
      <c r="GM105" s="24"/>
      <c r="GN105" s="1"/>
      <c r="GO105" s="24"/>
      <c r="GP105" s="73"/>
      <c r="GQ105" s="86"/>
      <c r="GR105"/>
      <c r="GS105"/>
      <c r="GX105" s="3"/>
      <c r="GY105" s="3"/>
      <c r="GZ105" s="3"/>
      <c r="HO105" s="14"/>
      <c r="HP105" s="14"/>
      <c r="HQ105" s="14"/>
      <c r="HR105" s="14"/>
      <c r="HS105" s="14"/>
      <c r="HT105" s="14"/>
      <c r="HU105" s="14"/>
      <c r="HV105" s="14"/>
    </row>
    <row r="106" spans="1:230" ht="6" customHeight="1" thickTop="1" thickBot="1" x14ac:dyDescent="0.25">
      <c r="A106" s="127"/>
      <c r="B106" s="127"/>
      <c r="C106" s="127"/>
      <c r="D106" s="127"/>
      <c r="E106" s="127"/>
      <c r="F106" s="127"/>
      <c r="G106" s="127"/>
      <c r="H106" s="132"/>
      <c r="I106" s="132"/>
      <c r="J106" s="132"/>
      <c r="K106" s="132"/>
      <c r="L106" s="132"/>
      <c r="M106" s="132"/>
      <c r="N106" s="132"/>
      <c r="O106" s="116"/>
      <c r="P106" s="127"/>
      <c r="Q106" s="24"/>
      <c r="R106" s="14"/>
      <c r="S106" s="24"/>
      <c r="T106" s="24"/>
      <c r="U106" s="14"/>
      <c r="V106" s="24"/>
      <c r="W106" s="24"/>
      <c r="X106" s="24"/>
      <c r="Y106" s="26"/>
      <c r="Z106" s="24"/>
      <c r="AA106" s="24"/>
      <c r="AB106" s="30"/>
      <c r="AC106"/>
      <c r="AD106" s="29"/>
      <c r="AE106" s="58"/>
      <c r="AF106" s="58"/>
      <c r="AG106" s="58"/>
      <c r="AH106" s="58"/>
      <c r="AJ106" s="127"/>
      <c r="AK106" s="127"/>
      <c r="AL106" s="132"/>
      <c r="AM106" s="132"/>
      <c r="AN106" s="132"/>
      <c r="AO106" s="132"/>
      <c r="AP106" s="132"/>
      <c r="AQ106" s="132"/>
      <c r="AR106" s="132"/>
      <c r="AS106" s="116"/>
      <c r="AT106" s="127"/>
      <c r="AU106" s="14"/>
      <c r="AV106" s="14"/>
      <c r="AW106" s="14"/>
      <c r="AX106" s="14"/>
      <c r="BC106" s="14"/>
      <c r="BD106" s="14"/>
      <c r="BO106" s="344"/>
      <c r="BP106" s="345"/>
      <c r="BQ106" s="345"/>
      <c r="BR106" s="345"/>
      <c r="BS106" s="345"/>
      <c r="BT106" s="345"/>
      <c r="BU106" s="345"/>
      <c r="BV106" s="345"/>
      <c r="BW106" s="345"/>
      <c r="BX106" s="345"/>
      <c r="BY106" s="345"/>
      <c r="BZ106" s="345"/>
      <c r="CA106" s="314"/>
      <c r="CB106" s="315"/>
      <c r="CC106" s="315"/>
      <c r="CD106" s="315"/>
      <c r="CE106" s="315"/>
      <c r="CF106" s="315"/>
      <c r="CG106" s="315"/>
      <c r="CH106" s="315"/>
      <c r="CI106" s="315"/>
      <c r="CJ106" s="315"/>
      <c r="CK106" s="315"/>
      <c r="CL106" s="316"/>
      <c r="CM106" s="315"/>
      <c r="CN106" s="315"/>
      <c r="CO106" s="315"/>
      <c r="CP106" s="315"/>
      <c r="CQ106" s="315"/>
      <c r="CR106" s="315"/>
      <c r="CS106" s="315"/>
      <c r="CT106" s="315"/>
      <c r="CU106" s="315"/>
      <c r="CV106" s="315"/>
      <c r="CW106" s="315"/>
      <c r="CX106" s="315"/>
      <c r="CY106" s="337"/>
      <c r="CZ106" s="315"/>
      <c r="DA106" s="315"/>
      <c r="DB106" s="315"/>
      <c r="DC106" s="315"/>
      <c r="DD106" s="315"/>
      <c r="DE106" s="315"/>
      <c r="DF106" s="315"/>
      <c r="DG106" s="315"/>
      <c r="DH106" s="315"/>
      <c r="DI106" s="315"/>
      <c r="DJ106" s="316"/>
      <c r="DK106" s="337"/>
      <c r="DL106" s="315"/>
      <c r="DM106" s="315"/>
      <c r="DN106" s="315"/>
      <c r="DO106" s="315"/>
      <c r="DP106" s="315"/>
      <c r="DQ106" s="315"/>
      <c r="DR106" s="315"/>
      <c r="DS106" s="315"/>
      <c r="DT106" s="315"/>
      <c r="DU106" s="315"/>
      <c r="DV106" s="316"/>
      <c r="DW106" s="315"/>
      <c r="DX106" s="315"/>
      <c r="DY106" s="315"/>
      <c r="DZ106" s="315"/>
      <c r="EA106" s="315"/>
      <c r="EB106" s="315"/>
      <c r="EC106" s="315"/>
      <c r="ED106" s="315"/>
      <c r="EE106" s="315"/>
      <c r="EF106" s="315"/>
      <c r="EG106" s="315"/>
      <c r="EH106" s="350"/>
      <c r="EJ106" s="127"/>
      <c r="EK106" s="127"/>
      <c r="EL106" s="127"/>
      <c r="EM106" s="127"/>
      <c r="EN106" s="132"/>
      <c r="EO106" s="132"/>
      <c r="EP106" s="132"/>
      <c r="EQ106" s="132"/>
      <c r="ER106" s="132"/>
      <c r="ES106" s="132"/>
      <c r="ET106" s="132"/>
      <c r="EU106" s="116"/>
      <c r="EV106" s="127"/>
      <c r="EW106" s="14"/>
      <c r="EX106" s="24"/>
      <c r="EY106" s="24"/>
      <c r="EZ106" s="24"/>
      <c r="FA106" s="73"/>
      <c r="FB106" s="86"/>
      <c r="FC106"/>
      <c r="FE106" s="127"/>
      <c r="FF106" s="127"/>
      <c r="FG106" s="127"/>
      <c r="FH106" s="127"/>
      <c r="FI106" s="132"/>
      <c r="FJ106" s="132"/>
      <c r="FK106" s="132"/>
      <c r="FL106" s="132"/>
      <c r="FM106" s="132"/>
      <c r="FN106" s="132"/>
      <c r="FO106" s="132"/>
      <c r="FP106" s="116"/>
      <c r="FQ106" s="127"/>
      <c r="FR106" s="14"/>
      <c r="FS106" s="24"/>
      <c r="FT106" s="24"/>
      <c r="FU106" s="26"/>
      <c r="FV106" s="105"/>
      <c r="FW106" s="86"/>
      <c r="FX106"/>
      <c r="FY106" s="14"/>
      <c r="FZ106" s="127"/>
      <c r="GA106" s="127"/>
      <c r="GB106" s="127"/>
      <c r="GC106" s="127"/>
      <c r="GD106" s="132"/>
      <c r="GE106" s="132"/>
      <c r="GF106" s="132"/>
      <c r="GG106" s="132"/>
      <c r="GH106" s="132"/>
      <c r="GI106" s="132"/>
      <c r="GJ106" s="132"/>
      <c r="GK106" s="116"/>
      <c r="GL106" s="127"/>
      <c r="GM106" s="24"/>
      <c r="GN106" s="24"/>
      <c r="GO106" s="26"/>
      <c r="GP106" s="106"/>
      <c r="GQ106" s="29"/>
      <c r="GR106"/>
      <c r="GS106"/>
      <c r="GX106" s="3"/>
      <c r="GY106" s="3"/>
      <c r="GZ106" s="3"/>
      <c r="HO106" s="14"/>
      <c r="HP106" s="14"/>
      <c r="HQ106" s="14"/>
      <c r="HR106" s="14"/>
      <c r="HS106" s="14"/>
      <c r="HT106" s="14"/>
      <c r="HU106" s="14"/>
      <c r="HV106" s="14"/>
    </row>
    <row r="107" spans="1:230" ht="6" customHeight="1" thickTop="1" x14ac:dyDescent="0.2">
      <c r="A107" s="127" t="s">
        <v>135</v>
      </c>
      <c r="B107" s="127"/>
      <c r="C107" s="127"/>
      <c r="D107" s="127" t="s">
        <v>41</v>
      </c>
      <c r="E107" s="127"/>
      <c r="F107" s="127" t="s">
        <v>32</v>
      </c>
      <c r="G107" s="127"/>
      <c r="H107" s="132" t="s">
        <v>123</v>
      </c>
      <c r="I107" s="132"/>
      <c r="J107" s="132"/>
      <c r="K107" s="132"/>
      <c r="L107" s="132"/>
      <c r="M107" s="132"/>
      <c r="N107" s="132"/>
      <c r="O107" s="116" t="s">
        <v>33</v>
      </c>
      <c r="P107" s="127"/>
      <c r="Q107" s="3"/>
      <c r="R107" s="14"/>
      <c r="S107" s="3"/>
      <c r="T107" s="3"/>
      <c r="U107" s="14"/>
      <c r="V107" s="3"/>
      <c r="W107" s="3"/>
      <c r="X107" s="3"/>
      <c r="Y107" s="3"/>
      <c r="Z107" s="89"/>
      <c r="AA107" s="81"/>
      <c r="AB107" s="80"/>
      <c r="AC107"/>
      <c r="AD107" s="29"/>
      <c r="AE107" s="14"/>
      <c r="AF107" s="14"/>
      <c r="AG107" s="14"/>
      <c r="AH107" s="14"/>
      <c r="BO107" s="322" t="s">
        <v>9</v>
      </c>
      <c r="BP107" s="323"/>
      <c r="BQ107" s="323"/>
      <c r="BR107" s="323"/>
      <c r="BS107" s="323"/>
      <c r="BT107" s="323"/>
      <c r="BU107" s="323"/>
      <c r="BV107" s="323"/>
      <c r="BW107" s="323"/>
      <c r="BX107" s="323"/>
      <c r="BY107" s="323"/>
      <c r="BZ107" s="324"/>
      <c r="CA107" s="331" t="s">
        <v>143</v>
      </c>
      <c r="CB107" s="332"/>
      <c r="CC107" s="332"/>
      <c r="CD107" s="332"/>
      <c r="CE107" s="332"/>
      <c r="CF107" s="332"/>
      <c r="CG107" s="332"/>
      <c r="CH107" s="332"/>
      <c r="CI107" s="332"/>
      <c r="CJ107" s="332"/>
      <c r="CK107" s="332"/>
      <c r="CL107" s="272"/>
      <c r="CM107" s="332" t="s">
        <v>144</v>
      </c>
      <c r="CN107" s="332"/>
      <c r="CO107" s="332"/>
      <c r="CP107" s="332"/>
      <c r="CQ107" s="332"/>
      <c r="CR107" s="332"/>
      <c r="CS107" s="332"/>
      <c r="CT107" s="332"/>
      <c r="CU107" s="332"/>
      <c r="CV107" s="332"/>
      <c r="CW107" s="332"/>
      <c r="CX107" s="332"/>
      <c r="CY107" s="273" t="s">
        <v>145</v>
      </c>
      <c r="CZ107" s="332"/>
      <c r="DA107" s="332"/>
      <c r="DB107" s="332"/>
      <c r="DC107" s="332"/>
      <c r="DD107" s="332"/>
      <c r="DE107" s="332"/>
      <c r="DF107" s="332"/>
      <c r="DG107" s="332"/>
      <c r="DH107" s="332"/>
      <c r="DI107" s="332"/>
      <c r="DJ107" s="272"/>
      <c r="DK107" s="273" t="s">
        <v>146</v>
      </c>
      <c r="DL107" s="332"/>
      <c r="DM107" s="332"/>
      <c r="DN107" s="332"/>
      <c r="DO107" s="332"/>
      <c r="DP107" s="332"/>
      <c r="DQ107" s="332"/>
      <c r="DR107" s="332"/>
      <c r="DS107" s="332"/>
      <c r="DT107" s="332"/>
      <c r="DU107" s="332"/>
      <c r="DV107" s="272"/>
      <c r="DW107" s="332" t="s">
        <v>147</v>
      </c>
      <c r="DX107" s="332"/>
      <c r="DY107" s="332"/>
      <c r="DZ107" s="332"/>
      <c r="EA107" s="332"/>
      <c r="EB107" s="332"/>
      <c r="EC107" s="332"/>
      <c r="ED107" s="332"/>
      <c r="EE107" s="332"/>
      <c r="EF107" s="332"/>
      <c r="EG107" s="332"/>
      <c r="EH107" s="347"/>
      <c r="EJ107" s="127" t="s">
        <v>41</v>
      </c>
      <c r="EK107" s="127"/>
      <c r="EL107" s="127" t="s">
        <v>32</v>
      </c>
      <c r="EM107" s="127"/>
      <c r="EN107" s="132" t="s">
        <v>153</v>
      </c>
      <c r="EO107" s="132"/>
      <c r="EP107" s="132"/>
      <c r="EQ107" s="132"/>
      <c r="ER107" s="132"/>
      <c r="ES107" s="132"/>
      <c r="ET107" s="132"/>
      <c r="EU107" s="116" t="s">
        <v>33</v>
      </c>
      <c r="EV107" s="127"/>
      <c r="EW107" s="14"/>
      <c r="EX107" s="3"/>
      <c r="EY107" s="3"/>
      <c r="EZ107" s="4"/>
      <c r="FA107" s="1"/>
      <c r="FB107" s="29"/>
      <c r="FC107"/>
      <c r="FE107" s="127" t="s">
        <v>41</v>
      </c>
      <c r="FF107" s="127"/>
      <c r="FG107" s="127" t="s">
        <v>14</v>
      </c>
      <c r="FH107" s="127"/>
      <c r="FI107" s="132" t="s">
        <v>161</v>
      </c>
      <c r="FJ107" s="132"/>
      <c r="FK107" s="132"/>
      <c r="FL107" s="132"/>
      <c r="FM107" s="132"/>
      <c r="FN107" s="132"/>
      <c r="FO107" s="132"/>
      <c r="FP107" s="116" t="s">
        <v>15</v>
      </c>
      <c r="FQ107" s="127"/>
      <c r="FR107" s="14"/>
      <c r="FS107" s="3"/>
      <c r="FT107" s="3"/>
      <c r="FU107" s="3"/>
      <c r="FV107" s="89"/>
      <c r="FW107" s="80"/>
      <c r="FX107"/>
      <c r="FY107" s="14"/>
      <c r="FZ107" s="127" t="s">
        <v>41</v>
      </c>
      <c r="GA107" s="127"/>
      <c r="GB107" s="127" t="s">
        <v>14</v>
      </c>
      <c r="GC107" s="127"/>
      <c r="GD107" s="132" t="s">
        <v>168</v>
      </c>
      <c r="GE107" s="132"/>
      <c r="GF107" s="132"/>
      <c r="GG107" s="132"/>
      <c r="GH107" s="132"/>
      <c r="GI107" s="132"/>
      <c r="GJ107" s="132"/>
      <c r="GK107" s="116" t="s">
        <v>15</v>
      </c>
      <c r="GL107" s="127"/>
      <c r="GM107" s="3"/>
      <c r="GN107" s="3"/>
      <c r="GO107" s="4"/>
      <c r="GP107" s="1"/>
      <c r="GQ107" s="29"/>
      <c r="GR107"/>
      <c r="GS107" s="14"/>
      <c r="GX107" s="3"/>
      <c r="GY107" s="3"/>
      <c r="GZ107" s="3"/>
    </row>
    <row r="108" spans="1:230" ht="6" customHeight="1" thickBot="1" x14ac:dyDescent="0.25">
      <c r="A108" s="127"/>
      <c r="B108" s="127"/>
      <c r="C108" s="127"/>
      <c r="D108" s="127"/>
      <c r="E108" s="127"/>
      <c r="F108" s="127"/>
      <c r="G108" s="127"/>
      <c r="H108" s="132"/>
      <c r="I108" s="132"/>
      <c r="J108" s="132"/>
      <c r="K108" s="132"/>
      <c r="L108" s="132"/>
      <c r="M108" s="132"/>
      <c r="N108" s="132"/>
      <c r="O108" s="116"/>
      <c r="P108" s="127"/>
      <c r="Q108" s="3"/>
      <c r="R108" s="14"/>
      <c r="S108" s="3"/>
      <c r="T108" s="1">
        <v>0</v>
      </c>
      <c r="U108" s="14"/>
      <c r="V108" s="1"/>
      <c r="W108" s="3"/>
      <c r="X108" s="3"/>
      <c r="Y108" s="3"/>
      <c r="Z108" s="79"/>
      <c r="AA108" s="1"/>
      <c r="AB108" s="29"/>
      <c r="AC108"/>
      <c r="AD108" s="29"/>
      <c r="AE108" s="14"/>
      <c r="AF108" s="14"/>
      <c r="AG108" s="14"/>
      <c r="AH108" s="14"/>
      <c r="AJ108" s="306" t="s">
        <v>49</v>
      </c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O108" s="325"/>
      <c r="BP108" s="326"/>
      <c r="BQ108" s="326"/>
      <c r="BR108" s="326"/>
      <c r="BS108" s="326"/>
      <c r="BT108" s="326"/>
      <c r="BU108" s="326"/>
      <c r="BV108" s="326"/>
      <c r="BW108" s="326"/>
      <c r="BX108" s="326"/>
      <c r="BY108" s="326"/>
      <c r="BZ108" s="327"/>
      <c r="CA108" s="331"/>
      <c r="CB108" s="332"/>
      <c r="CC108" s="332"/>
      <c r="CD108" s="332"/>
      <c r="CE108" s="332"/>
      <c r="CF108" s="332"/>
      <c r="CG108" s="332"/>
      <c r="CH108" s="332"/>
      <c r="CI108" s="332"/>
      <c r="CJ108" s="332"/>
      <c r="CK108" s="332"/>
      <c r="CL108" s="272"/>
      <c r="CM108" s="332"/>
      <c r="CN108" s="332"/>
      <c r="CO108" s="332"/>
      <c r="CP108" s="332"/>
      <c r="CQ108" s="332"/>
      <c r="CR108" s="332"/>
      <c r="CS108" s="332"/>
      <c r="CT108" s="332"/>
      <c r="CU108" s="332"/>
      <c r="CV108" s="332"/>
      <c r="CW108" s="332"/>
      <c r="CX108" s="332"/>
      <c r="CY108" s="273"/>
      <c r="CZ108" s="332"/>
      <c r="DA108" s="332"/>
      <c r="DB108" s="332"/>
      <c r="DC108" s="332"/>
      <c r="DD108" s="332"/>
      <c r="DE108" s="332"/>
      <c r="DF108" s="332"/>
      <c r="DG108" s="332"/>
      <c r="DH108" s="332"/>
      <c r="DI108" s="332"/>
      <c r="DJ108" s="272"/>
      <c r="DK108" s="273"/>
      <c r="DL108" s="332"/>
      <c r="DM108" s="332"/>
      <c r="DN108" s="332"/>
      <c r="DO108" s="332"/>
      <c r="DP108" s="332"/>
      <c r="DQ108" s="332"/>
      <c r="DR108" s="332"/>
      <c r="DS108" s="332"/>
      <c r="DT108" s="332"/>
      <c r="DU108" s="332"/>
      <c r="DV108" s="272"/>
      <c r="DW108" s="332"/>
      <c r="DX108" s="332"/>
      <c r="DY108" s="332"/>
      <c r="DZ108" s="332"/>
      <c r="EA108" s="332"/>
      <c r="EB108" s="332"/>
      <c r="EC108" s="332"/>
      <c r="ED108" s="332"/>
      <c r="EE108" s="332"/>
      <c r="EF108" s="332"/>
      <c r="EG108" s="332"/>
      <c r="EH108" s="347"/>
      <c r="EJ108" s="127"/>
      <c r="EK108" s="127"/>
      <c r="EL108" s="127"/>
      <c r="EM108" s="127"/>
      <c r="EN108" s="132"/>
      <c r="EO108" s="132"/>
      <c r="EP108" s="132"/>
      <c r="EQ108" s="132"/>
      <c r="ER108" s="132"/>
      <c r="ES108" s="132"/>
      <c r="ET108" s="132"/>
      <c r="EU108" s="116"/>
      <c r="EV108" s="127"/>
      <c r="EW108" s="14"/>
      <c r="EX108" s="1"/>
      <c r="EY108" s="3"/>
      <c r="EZ108" s="4"/>
      <c r="FA108" s="1"/>
      <c r="FB108" s="29"/>
      <c r="FC108"/>
      <c r="FE108" s="127"/>
      <c r="FF108" s="127"/>
      <c r="FG108" s="127"/>
      <c r="FH108" s="127"/>
      <c r="FI108" s="132"/>
      <c r="FJ108" s="132"/>
      <c r="FK108" s="132"/>
      <c r="FL108" s="132"/>
      <c r="FM108" s="132"/>
      <c r="FN108" s="132"/>
      <c r="FO108" s="132"/>
      <c r="FP108" s="116"/>
      <c r="FQ108" s="127"/>
      <c r="FR108" s="14"/>
      <c r="FS108" s="1"/>
      <c r="FT108" s="3"/>
      <c r="FU108" s="3"/>
      <c r="FV108" s="79"/>
      <c r="FW108" s="29"/>
      <c r="FX108"/>
      <c r="FY108" s="14"/>
      <c r="FZ108" s="127"/>
      <c r="GA108" s="127"/>
      <c r="GB108" s="127"/>
      <c r="GC108" s="127"/>
      <c r="GD108" s="132"/>
      <c r="GE108" s="132"/>
      <c r="GF108" s="132"/>
      <c r="GG108" s="132"/>
      <c r="GH108" s="132"/>
      <c r="GI108" s="132"/>
      <c r="GJ108" s="132"/>
      <c r="GK108" s="116"/>
      <c r="GL108" s="127"/>
      <c r="GM108" s="1"/>
      <c r="GN108" s="3"/>
      <c r="GO108" s="4"/>
      <c r="GP108" s="1"/>
      <c r="GQ108" s="29"/>
      <c r="GR108"/>
      <c r="GS108" s="14"/>
      <c r="GX108" s="3"/>
      <c r="GY108" s="3"/>
      <c r="GZ108" s="3"/>
    </row>
    <row r="109" spans="1:230" ht="6" customHeight="1" thickTop="1" x14ac:dyDescent="0.2">
      <c r="A109" s="127"/>
      <c r="B109" s="127"/>
      <c r="C109" s="127"/>
      <c r="D109" s="127"/>
      <c r="E109" s="127"/>
      <c r="F109" s="127"/>
      <c r="G109" s="127"/>
      <c r="H109" s="132"/>
      <c r="I109" s="132"/>
      <c r="J109" s="132"/>
      <c r="K109" s="132"/>
      <c r="L109" s="132"/>
      <c r="M109" s="132"/>
      <c r="N109" s="132"/>
      <c r="O109" s="116"/>
      <c r="P109" s="127"/>
      <c r="Q109" s="27"/>
      <c r="R109" s="12"/>
      <c r="S109" s="27"/>
      <c r="T109" s="52"/>
      <c r="U109" s="12"/>
      <c r="V109" s="53"/>
      <c r="W109" s="29"/>
      <c r="X109" s="29"/>
      <c r="Y109" s="29"/>
      <c r="Z109" s="76"/>
      <c r="AA109" s="3"/>
      <c r="AB109" s="29"/>
      <c r="AC109"/>
      <c r="AD109" s="29"/>
      <c r="AE109" s="14"/>
      <c r="AF109" s="14"/>
      <c r="AG109" s="14"/>
      <c r="AH109" s="14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O109" s="325"/>
      <c r="BP109" s="326"/>
      <c r="BQ109" s="326"/>
      <c r="BR109" s="326"/>
      <c r="BS109" s="326"/>
      <c r="BT109" s="326"/>
      <c r="BU109" s="326"/>
      <c r="BV109" s="326"/>
      <c r="BW109" s="326"/>
      <c r="BX109" s="326"/>
      <c r="BY109" s="326"/>
      <c r="BZ109" s="327"/>
      <c r="CA109" s="331"/>
      <c r="CB109" s="332"/>
      <c r="CC109" s="332"/>
      <c r="CD109" s="332"/>
      <c r="CE109" s="332"/>
      <c r="CF109" s="332"/>
      <c r="CG109" s="332"/>
      <c r="CH109" s="332"/>
      <c r="CI109" s="332"/>
      <c r="CJ109" s="332"/>
      <c r="CK109" s="332"/>
      <c r="CL109" s="272"/>
      <c r="CM109" s="332"/>
      <c r="CN109" s="332"/>
      <c r="CO109" s="332"/>
      <c r="CP109" s="332"/>
      <c r="CQ109" s="332"/>
      <c r="CR109" s="332"/>
      <c r="CS109" s="332"/>
      <c r="CT109" s="332"/>
      <c r="CU109" s="332"/>
      <c r="CV109" s="332"/>
      <c r="CW109" s="332"/>
      <c r="CX109" s="332"/>
      <c r="CY109" s="273"/>
      <c r="CZ109" s="332"/>
      <c r="DA109" s="332"/>
      <c r="DB109" s="332"/>
      <c r="DC109" s="332"/>
      <c r="DD109" s="332"/>
      <c r="DE109" s="332"/>
      <c r="DF109" s="332"/>
      <c r="DG109" s="332"/>
      <c r="DH109" s="332"/>
      <c r="DI109" s="332"/>
      <c r="DJ109" s="272"/>
      <c r="DK109" s="273"/>
      <c r="DL109" s="332"/>
      <c r="DM109" s="332"/>
      <c r="DN109" s="332"/>
      <c r="DO109" s="332"/>
      <c r="DP109" s="332"/>
      <c r="DQ109" s="332"/>
      <c r="DR109" s="332"/>
      <c r="DS109" s="332"/>
      <c r="DT109" s="332"/>
      <c r="DU109" s="332"/>
      <c r="DV109" s="272"/>
      <c r="DW109" s="332"/>
      <c r="DX109" s="332"/>
      <c r="DY109" s="332"/>
      <c r="DZ109" s="332"/>
      <c r="EA109" s="332"/>
      <c r="EB109" s="332"/>
      <c r="EC109" s="332"/>
      <c r="ED109" s="332"/>
      <c r="EE109" s="332"/>
      <c r="EF109" s="332"/>
      <c r="EG109" s="332"/>
      <c r="EH109" s="347"/>
      <c r="EJ109" s="127"/>
      <c r="EK109" s="127"/>
      <c r="EL109" s="127"/>
      <c r="EM109" s="127"/>
      <c r="EN109" s="132"/>
      <c r="EO109" s="132"/>
      <c r="EP109" s="132"/>
      <c r="EQ109" s="132"/>
      <c r="ER109" s="132"/>
      <c r="ES109" s="132"/>
      <c r="ET109" s="132"/>
      <c r="EU109" s="116"/>
      <c r="EV109" s="127"/>
      <c r="EW109" s="70"/>
      <c r="EX109" s="82"/>
      <c r="EY109" s="29"/>
      <c r="EZ109" s="30"/>
      <c r="FA109" s="29"/>
      <c r="FB109" s="29"/>
      <c r="FC109"/>
      <c r="FE109" s="127"/>
      <c r="FF109" s="127"/>
      <c r="FG109" s="127"/>
      <c r="FH109" s="127"/>
      <c r="FI109" s="132"/>
      <c r="FJ109" s="132"/>
      <c r="FK109" s="132"/>
      <c r="FL109" s="132"/>
      <c r="FM109" s="132"/>
      <c r="FN109" s="132"/>
      <c r="FO109" s="132"/>
      <c r="FP109" s="116"/>
      <c r="FQ109" s="127"/>
      <c r="FR109" s="12"/>
      <c r="FS109" s="53"/>
      <c r="FT109" s="29"/>
      <c r="FU109" s="29"/>
      <c r="FV109" s="76"/>
      <c r="FW109" s="29"/>
      <c r="FX109"/>
      <c r="FY109" s="14"/>
      <c r="FZ109" s="127"/>
      <c r="GA109" s="127"/>
      <c r="GB109" s="127"/>
      <c r="GC109" s="127"/>
      <c r="GD109" s="132"/>
      <c r="GE109" s="132"/>
      <c r="GF109" s="132"/>
      <c r="GG109" s="132"/>
      <c r="GH109" s="132"/>
      <c r="GI109" s="132"/>
      <c r="GJ109" s="132"/>
      <c r="GK109" s="116"/>
      <c r="GL109" s="127"/>
      <c r="GM109" s="52"/>
      <c r="GN109" s="27"/>
      <c r="GO109" s="27"/>
      <c r="GP109" s="29"/>
      <c r="GQ109" s="29"/>
      <c r="GR109"/>
      <c r="GS109" s="14"/>
      <c r="GX109" s="14"/>
      <c r="GY109" s="14"/>
      <c r="GZ109" s="14"/>
    </row>
    <row r="110" spans="1:230" ht="6" customHeight="1" thickBot="1" x14ac:dyDescent="0.25">
      <c r="A110" s="127"/>
      <c r="B110" s="127"/>
      <c r="C110" s="127"/>
      <c r="D110" s="127"/>
      <c r="E110" s="127"/>
      <c r="F110" s="127"/>
      <c r="G110" s="127"/>
      <c r="H110" s="132"/>
      <c r="I110" s="132"/>
      <c r="J110" s="132"/>
      <c r="K110" s="132"/>
      <c r="L110" s="132"/>
      <c r="M110" s="132"/>
      <c r="N110" s="132"/>
      <c r="O110" s="116"/>
      <c r="P110" s="127"/>
      <c r="Q110" s="29"/>
      <c r="R110" s="14"/>
      <c r="S110" s="29"/>
      <c r="T110" s="29"/>
      <c r="U110" s="14"/>
      <c r="V110" s="30"/>
      <c r="W110" s="90"/>
      <c r="X110" s="85"/>
      <c r="Y110" s="78"/>
      <c r="Z110" s="76"/>
      <c r="AA110" s="3"/>
      <c r="AB110" s="29"/>
      <c r="AC110"/>
      <c r="AD110" s="29"/>
      <c r="AE110" s="14"/>
      <c r="AF110" s="14"/>
      <c r="AG110" s="14"/>
      <c r="AH110" s="14"/>
      <c r="BO110" s="328"/>
      <c r="BP110" s="329"/>
      <c r="BQ110" s="329"/>
      <c r="BR110" s="329"/>
      <c r="BS110" s="329"/>
      <c r="BT110" s="329"/>
      <c r="BU110" s="329"/>
      <c r="BV110" s="329"/>
      <c r="BW110" s="329"/>
      <c r="BX110" s="329"/>
      <c r="BY110" s="329"/>
      <c r="BZ110" s="330"/>
      <c r="CA110" s="331"/>
      <c r="CB110" s="332"/>
      <c r="CC110" s="332"/>
      <c r="CD110" s="332"/>
      <c r="CE110" s="332"/>
      <c r="CF110" s="332"/>
      <c r="CG110" s="332"/>
      <c r="CH110" s="332"/>
      <c r="CI110" s="332"/>
      <c r="CJ110" s="332"/>
      <c r="CK110" s="332"/>
      <c r="CL110" s="272"/>
      <c r="CM110" s="332"/>
      <c r="CN110" s="332"/>
      <c r="CO110" s="332"/>
      <c r="CP110" s="332"/>
      <c r="CQ110" s="332"/>
      <c r="CR110" s="332"/>
      <c r="CS110" s="332"/>
      <c r="CT110" s="332"/>
      <c r="CU110" s="332"/>
      <c r="CV110" s="332"/>
      <c r="CW110" s="332"/>
      <c r="CX110" s="332"/>
      <c r="CY110" s="273"/>
      <c r="CZ110" s="332"/>
      <c r="DA110" s="332"/>
      <c r="DB110" s="332"/>
      <c r="DC110" s="332"/>
      <c r="DD110" s="332"/>
      <c r="DE110" s="332"/>
      <c r="DF110" s="332"/>
      <c r="DG110" s="332"/>
      <c r="DH110" s="332"/>
      <c r="DI110" s="332"/>
      <c r="DJ110" s="272"/>
      <c r="DK110" s="273"/>
      <c r="DL110" s="332"/>
      <c r="DM110" s="332"/>
      <c r="DN110" s="332"/>
      <c r="DO110" s="332"/>
      <c r="DP110" s="332"/>
      <c r="DQ110" s="332"/>
      <c r="DR110" s="332"/>
      <c r="DS110" s="332"/>
      <c r="DT110" s="332"/>
      <c r="DU110" s="332"/>
      <c r="DV110" s="272"/>
      <c r="DW110" s="332"/>
      <c r="DX110" s="332"/>
      <c r="DY110" s="332"/>
      <c r="DZ110" s="332"/>
      <c r="EA110" s="332"/>
      <c r="EB110" s="332"/>
      <c r="EC110" s="332"/>
      <c r="ED110" s="332"/>
      <c r="EE110" s="332"/>
      <c r="EF110" s="332"/>
      <c r="EG110" s="332"/>
      <c r="EH110" s="347"/>
      <c r="EJ110" s="127"/>
      <c r="EK110" s="127"/>
      <c r="EL110" s="127"/>
      <c r="EM110" s="127"/>
      <c r="EN110" s="132"/>
      <c r="EO110" s="132"/>
      <c r="EP110" s="132"/>
      <c r="EQ110" s="132"/>
      <c r="ER110" s="132"/>
      <c r="ES110" s="132"/>
      <c r="ET110" s="132"/>
      <c r="EU110" s="116"/>
      <c r="EV110" s="127"/>
      <c r="EW110" s="14"/>
      <c r="EX110" s="83"/>
      <c r="EY110" s="1"/>
      <c r="EZ110" s="30"/>
      <c r="FA110" s="29"/>
      <c r="FB110" s="29"/>
      <c r="FC110"/>
      <c r="FE110" s="127"/>
      <c r="FF110" s="127"/>
      <c r="FG110" s="127"/>
      <c r="FH110" s="127"/>
      <c r="FI110" s="132"/>
      <c r="FJ110" s="132"/>
      <c r="FK110" s="132"/>
      <c r="FL110" s="132"/>
      <c r="FM110" s="132"/>
      <c r="FN110" s="132"/>
      <c r="FO110" s="132"/>
      <c r="FP110" s="116"/>
      <c r="FQ110" s="127"/>
      <c r="FR110" s="14"/>
      <c r="FS110" s="30"/>
      <c r="FT110" s="1"/>
      <c r="FU110" s="29"/>
      <c r="FV110" s="76"/>
      <c r="FW110" s="29"/>
      <c r="FX110"/>
      <c r="FY110" s="14"/>
      <c r="FZ110" s="127"/>
      <c r="GA110" s="127"/>
      <c r="GB110" s="127"/>
      <c r="GC110" s="127"/>
      <c r="GD110" s="132"/>
      <c r="GE110" s="132"/>
      <c r="GF110" s="132"/>
      <c r="GG110" s="132"/>
      <c r="GH110" s="132"/>
      <c r="GI110" s="132"/>
      <c r="GJ110" s="132"/>
      <c r="GK110" s="116"/>
      <c r="GL110" s="127"/>
      <c r="GM110" s="29"/>
      <c r="GN110" s="1"/>
      <c r="GO110" s="29"/>
      <c r="GP110" s="29"/>
      <c r="GQ110" s="29"/>
      <c r="GR110"/>
      <c r="GS110" s="14"/>
      <c r="GX110" s="14"/>
      <c r="GY110" s="14"/>
      <c r="GZ110" s="14"/>
    </row>
    <row r="111" spans="1:230" ht="6" customHeight="1" thickTop="1" x14ac:dyDescent="0.2">
      <c r="A111" s="127" t="s">
        <v>136</v>
      </c>
      <c r="B111" s="127"/>
      <c r="C111" s="127"/>
      <c r="D111" s="127" t="s">
        <v>34</v>
      </c>
      <c r="E111" s="127"/>
      <c r="F111" s="127" t="s">
        <v>32</v>
      </c>
      <c r="G111" s="127"/>
      <c r="H111" s="132" t="s">
        <v>125</v>
      </c>
      <c r="I111" s="132"/>
      <c r="J111" s="132"/>
      <c r="K111" s="132"/>
      <c r="L111" s="132"/>
      <c r="M111" s="132"/>
      <c r="N111" s="132"/>
      <c r="O111" s="116" t="s">
        <v>33</v>
      </c>
      <c r="P111" s="127"/>
      <c r="Q111" s="3"/>
      <c r="R111" s="14"/>
      <c r="S111" s="3"/>
      <c r="T111" s="3"/>
      <c r="U111" s="14"/>
      <c r="V111" s="91"/>
      <c r="W111" s="1"/>
      <c r="X111" s="1"/>
      <c r="Y111" s="3"/>
      <c r="Z111" s="3"/>
      <c r="AA111" s="3"/>
      <c r="AB111" s="29"/>
      <c r="AC111"/>
      <c r="AD111" s="29"/>
      <c r="AE111" s="14"/>
      <c r="AF111" s="14"/>
      <c r="AG111" s="14"/>
      <c r="AH111" s="14"/>
      <c r="AJ111" s="127" t="s">
        <v>20</v>
      </c>
      <c r="AK111" s="127"/>
      <c r="AL111" s="132" t="s">
        <v>199</v>
      </c>
      <c r="AM111" s="132"/>
      <c r="AN111" s="132"/>
      <c r="AO111" s="132"/>
      <c r="AP111" s="132"/>
      <c r="AQ111" s="132"/>
      <c r="AR111" s="132"/>
      <c r="AS111" s="116" t="s">
        <v>21</v>
      </c>
      <c r="AT111" s="127"/>
      <c r="BC111" s="127" t="s">
        <v>20</v>
      </c>
      <c r="BD111" s="127"/>
      <c r="BE111" s="132" t="s">
        <v>113</v>
      </c>
      <c r="BF111" s="132"/>
      <c r="BG111" s="132"/>
      <c r="BH111" s="132"/>
      <c r="BI111" s="132"/>
      <c r="BJ111" s="132"/>
      <c r="BK111" s="132"/>
      <c r="BL111" s="116" t="s">
        <v>21</v>
      </c>
      <c r="BM111" s="127"/>
      <c r="BO111" s="322" t="s">
        <v>4</v>
      </c>
      <c r="BP111" s="323"/>
      <c r="BQ111" s="323"/>
      <c r="BR111" s="323"/>
      <c r="BS111" s="323"/>
      <c r="BT111" s="323"/>
      <c r="BU111" s="323"/>
      <c r="BV111" s="323"/>
      <c r="BW111" s="323"/>
      <c r="BX111" s="323"/>
      <c r="BY111" s="323"/>
      <c r="BZ111" s="324"/>
      <c r="CA111" s="331" t="s">
        <v>16</v>
      </c>
      <c r="CB111" s="332"/>
      <c r="CC111" s="332"/>
      <c r="CD111" s="332"/>
      <c r="CE111" s="332"/>
      <c r="CF111" s="332"/>
      <c r="CG111" s="332"/>
      <c r="CH111" s="332"/>
      <c r="CI111" s="332"/>
      <c r="CJ111" s="332"/>
      <c r="CK111" s="332"/>
      <c r="CL111" s="272"/>
      <c r="CM111" s="332">
        <v>2</v>
      </c>
      <c r="CN111" s="332"/>
      <c r="CO111" s="332"/>
      <c r="CP111" s="332"/>
      <c r="CQ111" s="332"/>
      <c r="CR111" s="332"/>
      <c r="CS111" s="332"/>
      <c r="CT111" s="332"/>
      <c r="CU111" s="332"/>
      <c r="CV111" s="332"/>
      <c r="CW111" s="332"/>
      <c r="CX111" s="332"/>
      <c r="CY111" s="273" t="s">
        <v>17</v>
      </c>
      <c r="CZ111" s="332"/>
      <c r="DA111" s="332"/>
      <c r="DB111" s="332"/>
      <c r="DC111" s="332"/>
      <c r="DD111" s="332"/>
      <c r="DE111" s="332"/>
      <c r="DF111" s="332"/>
      <c r="DG111" s="332"/>
      <c r="DH111" s="332"/>
      <c r="DI111" s="332"/>
      <c r="DJ111" s="272"/>
      <c r="DK111" s="273">
        <v>4</v>
      </c>
      <c r="DL111" s="332"/>
      <c r="DM111" s="332"/>
      <c r="DN111" s="332"/>
      <c r="DO111" s="332"/>
      <c r="DP111" s="332"/>
      <c r="DQ111" s="332"/>
      <c r="DR111" s="332"/>
      <c r="DS111" s="332"/>
      <c r="DT111" s="332"/>
      <c r="DU111" s="332"/>
      <c r="DV111" s="272"/>
      <c r="DW111" s="332" t="s">
        <v>18</v>
      </c>
      <c r="DX111" s="332"/>
      <c r="DY111" s="332"/>
      <c r="DZ111" s="332"/>
      <c r="EA111" s="332"/>
      <c r="EB111" s="332"/>
      <c r="EC111" s="332"/>
      <c r="ED111" s="332"/>
      <c r="EE111" s="332"/>
      <c r="EF111" s="332"/>
      <c r="EG111" s="332"/>
      <c r="EH111" s="347"/>
      <c r="EJ111" s="127" t="s">
        <v>34</v>
      </c>
      <c r="EK111" s="127"/>
      <c r="EL111" s="127" t="s">
        <v>32</v>
      </c>
      <c r="EM111" s="127"/>
      <c r="EN111" s="132" t="s">
        <v>154</v>
      </c>
      <c r="EO111" s="132"/>
      <c r="EP111" s="132"/>
      <c r="EQ111" s="132"/>
      <c r="ER111" s="132"/>
      <c r="ES111" s="132"/>
      <c r="ET111" s="132"/>
      <c r="EU111" s="116" t="s">
        <v>33</v>
      </c>
      <c r="EV111" s="127"/>
      <c r="EW111" s="14"/>
      <c r="EX111" s="4"/>
      <c r="EY111" s="81"/>
      <c r="EZ111" s="104"/>
      <c r="FA111" s="3"/>
      <c r="FB111" s="29"/>
      <c r="FC111"/>
      <c r="FE111" s="127" t="s">
        <v>29</v>
      </c>
      <c r="FF111" s="127"/>
      <c r="FG111" s="127" t="s">
        <v>14</v>
      </c>
      <c r="FH111" s="127"/>
      <c r="FI111" s="132" t="s">
        <v>162</v>
      </c>
      <c r="FJ111" s="132"/>
      <c r="FK111" s="132"/>
      <c r="FL111" s="132"/>
      <c r="FM111" s="132"/>
      <c r="FN111" s="132"/>
      <c r="FO111" s="132"/>
      <c r="FP111" s="116" t="s">
        <v>15</v>
      </c>
      <c r="FQ111" s="127"/>
      <c r="FR111" s="14"/>
      <c r="FS111" s="91"/>
      <c r="FT111" s="81"/>
      <c r="FU111" s="104"/>
      <c r="FV111" s="3"/>
      <c r="FW111" s="29"/>
      <c r="FX111"/>
      <c r="FY111" s="14"/>
      <c r="FZ111" s="127"/>
      <c r="GA111" s="127"/>
      <c r="GB111" s="127"/>
      <c r="GC111" s="127"/>
      <c r="GD111" s="132"/>
      <c r="GE111" s="132"/>
      <c r="GF111" s="132"/>
      <c r="GG111" s="132"/>
      <c r="GH111" s="132"/>
      <c r="GI111" s="132"/>
      <c r="GJ111" s="132"/>
      <c r="GK111" s="116"/>
      <c r="GL111" s="127"/>
      <c r="GM111" s="14"/>
      <c r="GN111" s="1"/>
      <c r="GO111" s="29"/>
      <c r="GP111" s="29"/>
      <c r="GQ111" s="29"/>
      <c r="GR111" s="29"/>
      <c r="GS111" s="14"/>
      <c r="GX111" s="14"/>
      <c r="GY111" s="14"/>
      <c r="GZ111" s="14"/>
    </row>
    <row r="112" spans="1:230" ht="6" customHeight="1" thickBot="1" x14ac:dyDescent="0.25">
      <c r="A112" s="127"/>
      <c r="B112" s="127"/>
      <c r="C112" s="127"/>
      <c r="D112" s="127"/>
      <c r="E112" s="127"/>
      <c r="F112" s="127"/>
      <c r="G112" s="127"/>
      <c r="H112" s="132"/>
      <c r="I112" s="132"/>
      <c r="J112" s="132"/>
      <c r="K112" s="132"/>
      <c r="L112" s="132"/>
      <c r="M112" s="132"/>
      <c r="N112" s="132"/>
      <c r="O112" s="116"/>
      <c r="P112" s="127"/>
      <c r="Q112" s="78"/>
      <c r="R112" s="92"/>
      <c r="S112" s="78"/>
      <c r="T112" s="85"/>
      <c r="U112" s="92"/>
      <c r="V112" s="93"/>
      <c r="W112" s="29"/>
      <c r="X112" s="29"/>
      <c r="Y112" s="29"/>
      <c r="Z112" s="29"/>
      <c r="AA112" s="29"/>
      <c r="AB112" s="29"/>
      <c r="AC112"/>
      <c r="AD112" s="3"/>
      <c r="AE112" s="14"/>
      <c r="AF112" s="14"/>
      <c r="AG112" s="14"/>
      <c r="AH112" s="14"/>
      <c r="AJ112" s="127"/>
      <c r="AK112" s="127"/>
      <c r="AL112" s="132"/>
      <c r="AM112" s="132"/>
      <c r="AN112" s="132"/>
      <c r="AO112" s="132"/>
      <c r="AP112" s="132"/>
      <c r="AQ112" s="132"/>
      <c r="AR112" s="132"/>
      <c r="AS112" s="116"/>
      <c r="AT112" s="127"/>
      <c r="AX112" s="116" t="s">
        <v>19</v>
      </c>
      <c r="AY112" s="116"/>
      <c r="BC112" s="127"/>
      <c r="BD112" s="127"/>
      <c r="BE112" s="132"/>
      <c r="BF112" s="132"/>
      <c r="BG112" s="132"/>
      <c r="BH112" s="132"/>
      <c r="BI112" s="132"/>
      <c r="BJ112" s="132"/>
      <c r="BK112" s="132"/>
      <c r="BL112" s="116"/>
      <c r="BM112" s="127"/>
      <c r="BO112" s="325"/>
      <c r="BP112" s="326"/>
      <c r="BQ112" s="326"/>
      <c r="BR112" s="326"/>
      <c r="BS112" s="326"/>
      <c r="BT112" s="326"/>
      <c r="BU112" s="326"/>
      <c r="BV112" s="326"/>
      <c r="BW112" s="326"/>
      <c r="BX112" s="326"/>
      <c r="BY112" s="326"/>
      <c r="BZ112" s="327"/>
      <c r="CA112" s="331"/>
      <c r="CB112" s="332"/>
      <c r="CC112" s="332"/>
      <c r="CD112" s="332"/>
      <c r="CE112" s="332"/>
      <c r="CF112" s="332"/>
      <c r="CG112" s="332"/>
      <c r="CH112" s="332"/>
      <c r="CI112" s="332"/>
      <c r="CJ112" s="332"/>
      <c r="CK112" s="332"/>
      <c r="CL112" s="272"/>
      <c r="CM112" s="332"/>
      <c r="CN112" s="332"/>
      <c r="CO112" s="332"/>
      <c r="CP112" s="332"/>
      <c r="CQ112" s="332"/>
      <c r="CR112" s="332"/>
      <c r="CS112" s="332"/>
      <c r="CT112" s="332"/>
      <c r="CU112" s="332"/>
      <c r="CV112" s="332"/>
      <c r="CW112" s="332"/>
      <c r="CX112" s="332"/>
      <c r="CY112" s="273"/>
      <c r="CZ112" s="332"/>
      <c r="DA112" s="332"/>
      <c r="DB112" s="332"/>
      <c r="DC112" s="332"/>
      <c r="DD112" s="332"/>
      <c r="DE112" s="332"/>
      <c r="DF112" s="332"/>
      <c r="DG112" s="332"/>
      <c r="DH112" s="332"/>
      <c r="DI112" s="332"/>
      <c r="DJ112" s="272"/>
      <c r="DK112" s="273"/>
      <c r="DL112" s="332"/>
      <c r="DM112" s="332"/>
      <c r="DN112" s="332"/>
      <c r="DO112" s="332"/>
      <c r="DP112" s="332"/>
      <c r="DQ112" s="332"/>
      <c r="DR112" s="332"/>
      <c r="DS112" s="332"/>
      <c r="DT112" s="332"/>
      <c r="DU112" s="332"/>
      <c r="DV112" s="272"/>
      <c r="DW112" s="332"/>
      <c r="DX112" s="332"/>
      <c r="DY112" s="332"/>
      <c r="DZ112" s="332"/>
      <c r="EA112" s="332"/>
      <c r="EB112" s="332"/>
      <c r="EC112" s="332"/>
      <c r="ED112" s="332"/>
      <c r="EE112" s="332"/>
      <c r="EF112" s="332"/>
      <c r="EG112" s="332"/>
      <c r="EH112" s="347"/>
      <c r="EJ112" s="127"/>
      <c r="EK112" s="127"/>
      <c r="EL112" s="127"/>
      <c r="EM112" s="127"/>
      <c r="EN112" s="132"/>
      <c r="EO112" s="132"/>
      <c r="EP112" s="132"/>
      <c r="EQ112" s="132"/>
      <c r="ER112" s="132"/>
      <c r="ES112" s="132"/>
      <c r="ET112" s="132"/>
      <c r="EU112" s="116"/>
      <c r="EV112" s="127"/>
      <c r="EW112" s="16"/>
      <c r="EX112" s="55"/>
      <c r="EY112" s="29"/>
      <c r="EZ112" s="29"/>
      <c r="FA112" s="29"/>
      <c r="FB112" s="29"/>
      <c r="FC112"/>
      <c r="FE112" s="127"/>
      <c r="FF112" s="127"/>
      <c r="FG112" s="127"/>
      <c r="FH112" s="127"/>
      <c r="FI112" s="132"/>
      <c r="FJ112" s="132"/>
      <c r="FK112" s="132"/>
      <c r="FL112" s="132"/>
      <c r="FM112" s="132"/>
      <c r="FN112" s="132"/>
      <c r="FO112" s="132"/>
      <c r="FP112" s="116"/>
      <c r="FQ112" s="127"/>
      <c r="FR112" s="92"/>
      <c r="FS112" s="93"/>
      <c r="FT112" s="29"/>
      <c r="FU112" s="29"/>
      <c r="FV112" s="29"/>
      <c r="FW112" s="29"/>
      <c r="FX112"/>
      <c r="FY112" s="14"/>
      <c r="FZ112" s="127"/>
      <c r="GA112" s="127"/>
      <c r="GB112" s="127"/>
      <c r="GC112" s="127"/>
      <c r="GD112" s="132"/>
      <c r="GE112" s="132"/>
      <c r="GF112" s="132"/>
      <c r="GG112" s="132"/>
      <c r="GH112" s="132"/>
      <c r="GI112" s="132"/>
      <c r="GJ112" s="132"/>
      <c r="GK112" s="116"/>
      <c r="GL112" s="127"/>
      <c r="GM112" s="14"/>
      <c r="GN112" s="1"/>
      <c r="GO112" s="29"/>
      <c r="GP112" s="29"/>
      <c r="GQ112" s="1"/>
      <c r="GR112" s="29"/>
      <c r="GS112" s="14"/>
      <c r="GX112" s="14"/>
      <c r="GY112" s="14"/>
      <c r="GZ112" s="14"/>
    </row>
    <row r="113" spans="1:208" ht="6" customHeight="1" thickTop="1" x14ac:dyDescent="0.2">
      <c r="A113" s="127"/>
      <c r="B113" s="127"/>
      <c r="C113" s="127"/>
      <c r="D113" s="127"/>
      <c r="E113" s="127"/>
      <c r="F113" s="127"/>
      <c r="G113" s="127"/>
      <c r="H113" s="132"/>
      <c r="I113" s="132"/>
      <c r="J113" s="132"/>
      <c r="K113" s="132"/>
      <c r="L113" s="132"/>
      <c r="M113" s="132"/>
      <c r="N113" s="132"/>
      <c r="O113" s="116"/>
      <c r="P113" s="127"/>
      <c r="Q113" s="29"/>
      <c r="R113" s="14"/>
      <c r="S113" s="29"/>
      <c r="T113" s="1"/>
      <c r="U113" s="14"/>
      <c r="V113" s="1"/>
      <c r="W113" s="29"/>
      <c r="X113" s="29"/>
      <c r="Y113" s="29"/>
      <c r="Z113" s="29"/>
      <c r="AA113" s="29"/>
      <c r="AB113" s="29"/>
      <c r="AC113"/>
      <c r="AD113" s="3"/>
      <c r="AE113" s="14"/>
      <c r="AF113" s="14"/>
      <c r="AG113" s="14"/>
      <c r="AH113" s="14"/>
      <c r="AJ113" s="127"/>
      <c r="AK113" s="127"/>
      <c r="AL113" s="132"/>
      <c r="AM113" s="132"/>
      <c r="AN113" s="132"/>
      <c r="AO113" s="132"/>
      <c r="AP113" s="132"/>
      <c r="AQ113" s="132"/>
      <c r="AR113" s="132"/>
      <c r="AS113" s="116"/>
      <c r="AT113" s="127"/>
      <c r="AX113" s="116"/>
      <c r="AY113" s="116"/>
      <c r="BC113" s="127"/>
      <c r="BD113" s="127"/>
      <c r="BE113" s="132"/>
      <c r="BF113" s="132"/>
      <c r="BG113" s="132"/>
      <c r="BH113" s="132"/>
      <c r="BI113" s="132"/>
      <c r="BJ113" s="132"/>
      <c r="BK113" s="132"/>
      <c r="BL113" s="116"/>
      <c r="BM113" s="127"/>
      <c r="BO113" s="325"/>
      <c r="BP113" s="326"/>
      <c r="BQ113" s="326"/>
      <c r="BR113" s="326"/>
      <c r="BS113" s="326"/>
      <c r="BT113" s="326"/>
      <c r="BU113" s="326"/>
      <c r="BV113" s="326"/>
      <c r="BW113" s="326"/>
      <c r="BX113" s="326"/>
      <c r="BY113" s="326"/>
      <c r="BZ113" s="327"/>
      <c r="CA113" s="331"/>
      <c r="CB113" s="332"/>
      <c r="CC113" s="332"/>
      <c r="CD113" s="332"/>
      <c r="CE113" s="332"/>
      <c r="CF113" s="332"/>
      <c r="CG113" s="332"/>
      <c r="CH113" s="332"/>
      <c r="CI113" s="332"/>
      <c r="CJ113" s="332"/>
      <c r="CK113" s="332"/>
      <c r="CL113" s="272"/>
      <c r="CM113" s="332"/>
      <c r="CN113" s="332"/>
      <c r="CO113" s="332"/>
      <c r="CP113" s="332"/>
      <c r="CQ113" s="332"/>
      <c r="CR113" s="332"/>
      <c r="CS113" s="332"/>
      <c r="CT113" s="332"/>
      <c r="CU113" s="332"/>
      <c r="CV113" s="332"/>
      <c r="CW113" s="332"/>
      <c r="CX113" s="332"/>
      <c r="CY113" s="273"/>
      <c r="CZ113" s="332"/>
      <c r="DA113" s="332"/>
      <c r="DB113" s="332"/>
      <c r="DC113" s="332"/>
      <c r="DD113" s="332"/>
      <c r="DE113" s="332"/>
      <c r="DF113" s="332"/>
      <c r="DG113" s="332"/>
      <c r="DH113" s="332"/>
      <c r="DI113" s="332"/>
      <c r="DJ113" s="272"/>
      <c r="DK113" s="273"/>
      <c r="DL113" s="332"/>
      <c r="DM113" s="332"/>
      <c r="DN113" s="332"/>
      <c r="DO113" s="332"/>
      <c r="DP113" s="332"/>
      <c r="DQ113" s="332"/>
      <c r="DR113" s="332"/>
      <c r="DS113" s="332"/>
      <c r="DT113" s="332"/>
      <c r="DU113" s="332"/>
      <c r="DV113" s="272"/>
      <c r="DW113" s="332"/>
      <c r="DX113" s="332"/>
      <c r="DY113" s="332"/>
      <c r="DZ113" s="332"/>
      <c r="EA113" s="332"/>
      <c r="EB113" s="332"/>
      <c r="EC113" s="332"/>
      <c r="ED113" s="332"/>
      <c r="EE113" s="332"/>
      <c r="EF113" s="332"/>
      <c r="EG113" s="332"/>
      <c r="EH113" s="347"/>
      <c r="EJ113" s="127"/>
      <c r="EK113" s="127"/>
      <c r="EL113" s="127"/>
      <c r="EM113" s="127"/>
      <c r="EN113" s="132"/>
      <c r="EO113" s="132"/>
      <c r="EP113" s="132"/>
      <c r="EQ113" s="132"/>
      <c r="ER113" s="132"/>
      <c r="ES113" s="132"/>
      <c r="ET113" s="132"/>
      <c r="EU113" s="116"/>
      <c r="EV113" s="127"/>
      <c r="EW113" s="14"/>
      <c r="EX113" s="29"/>
      <c r="EY113" s="14"/>
      <c r="EZ113" s="1"/>
      <c r="FA113" s="29"/>
      <c r="FB113" s="29"/>
      <c r="FC113" s="29"/>
      <c r="FE113" s="127"/>
      <c r="FF113" s="127"/>
      <c r="FG113" s="127"/>
      <c r="FH113" s="127"/>
      <c r="FI113" s="132"/>
      <c r="FJ113" s="132"/>
      <c r="FK113" s="132"/>
      <c r="FL113" s="132"/>
      <c r="FM113" s="132"/>
      <c r="FN113" s="132"/>
      <c r="FO113" s="132"/>
      <c r="FP113" s="116"/>
      <c r="FQ113" s="127"/>
      <c r="FR113" s="14"/>
      <c r="FS113" s="29"/>
      <c r="FT113" s="1"/>
      <c r="FU113" s="1"/>
      <c r="FV113" s="29"/>
      <c r="FW113" s="29"/>
      <c r="FX113" s="29"/>
      <c r="FY113" s="29"/>
      <c r="FZ113" s="127"/>
      <c r="GA113" s="127"/>
      <c r="GB113" s="127"/>
      <c r="GC113" s="127"/>
      <c r="GD113" s="132"/>
      <c r="GE113" s="132"/>
      <c r="GF113" s="132"/>
      <c r="GG113" s="132"/>
      <c r="GH113" s="132"/>
      <c r="GI113" s="132"/>
      <c r="GJ113" s="132"/>
      <c r="GK113" s="116"/>
      <c r="GL113" s="127"/>
      <c r="GM113" s="14"/>
      <c r="GN113" s="29"/>
      <c r="GO113" s="29"/>
      <c r="GP113" s="29"/>
      <c r="GQ113" s="1"/>
      <c r="GR113" s="29"/>
      <c r="GS113" s="14"/>
      <c r="GX113" s="14"/>
      <c r="GY113" s="14"/>
      <c r="GZ113" s="14"/>
    </row>
    <row r="114" spans="1:208" ht="6" customHeight="1" thickBot="1" x14ac:dyDescent="0.25">
      <c r="A114" s="127"/>
      <c r="B114" s="127"/>
      <c r="C114" s="127"/>
      <c r="D114" s="127"/>
      <c r="E114" s="127"/>
      <c r="F114" s="127"/>
      <c r="G114" s="127"/>
      <c r="H114" s="132"/>
      <c r="I114" s="132"/>
      <c r="J114" s="132"/>
      <c r="K114" s="132"/>
      <c r="L114" s="132"/>
      <c r="M114" s="132"/>
      <c r="N114" s="132"/>
      <c r="O114" s="116"/>
      <c r="P114" s="127"/>
      <c r="Q114" s="29"/>
      <c r="R114" s="14"/>
      <c r="S114" s="29"/>
      <c r="T114" s="29"/>
      <c r="U114" s="14"/>
      <c r="V114" s="29"/>
      <c r="W114" s="29"/>
      <c r="X114" s="29"/>
      <c r="Y114" s="29"/>
      <c r="Z114" s="29"/>
      <c r="AA114" s="29"/>
      <c r="AB114" s="29"/>
      <c r="AC114" s="1"/>
      <c r="AD114" s="1"/>
      <c r="AE114" s="14"/>
      <c r="AF114" s="14"/>
      <c r="AG114" s="14"/>
      <c r="AH114" s="14"/>
      <c r="AJ114" s="127"/>
      <c r="AK114" s="127"/>
      <c r="AL114" s="132"/>
      <c r="AM114" s="132"/>
      <c r="AN114" s="132"/>
      <c r="AO114" s="132"/>
      <c r="AP114" s="132"/>
      <c r="AQ114" s="132"/>
      <c r="AR114" s="132"/>
      <c r="AS114" s="116"/>
      <c r="AT114" s="127"/>
      <c r="BC114" s="127"/>
      <c r="BD114" s="127"/>
      <c r="BE114" s="132"/>
      <c r="BF114" s="132"/>
      <c r="BG114" s="132"/>
      <c r="BH114" s="132"/>
      <c r="BI114" s="132"/>
      <c r="BJ114" s="132"/>
      <c r="BK114" s="132"/>
      <c r="BL114" s="116"/>
      <c r="BM114" s="127"/>
      <c r="BO114" s="341"/>
      <c r="BP114" s="342"/>
      <c r="BQ114" s="342"/>
      <c r="BR114" s="342"/>
      <c r="BS114" s="342"/>
      <c r="BT114" s="342"/>
      <c r="BU114" s="342"/>
      <c r="BV114" s="342"/>
      <c r="BW114" s="342"/>
      <c r="BX114" s="342"/>
      <c r="BY114" s="342"/>
      <c r="BZ114" s="343"/>
      <c r="CA114" s="346"/>
      <c r="CB114" s="338"/>
      <c r="CC114" s="338"/>
      <c r="CD114" s="338"/>
      <c r="CE114" s="338"/>
      <c r="CF114" s="338"/>
      <c r="CG114" s="338"/>
      <c r="CH114" s="338"/>
      <c r="CI114" s="338"/>
      <c r="CJ114" s="338"/>
      <c r="CK114" s="338"/>
      <c r="CL114" s="340"/>
      <c r="CM114" s="338"/>
      <c r="CN114" s="338"/>
      <c r="CO114" s="338"/>
      <c r="CP114" s="338"/>
      <c r="CQ114" s="338"/>
      <c r="CR114" s="338"/>
      <c r="CS114" s="338"/>
      <c r="CT114" s="338"/>
      <c r="CU114" s="338"/>
      <c r="CV114" s="338"/>
      <c r="CW114" s="338"/>
      <c r="CX114" s="338"/>
      <c r="CY114" s="339"/>
      <c r="CZ114" s="338"/>
      <c r="DA114" s="338"/>
      <c r="DB114" s="338"/>
      <c r="DC114" s="338"/>
      <c r="DD114" s="338"/>
      <c r="DE114" s="338"/>
      <c r="DF114" s="338"/>
      <c r="DG114" s="338"/>
      <c r="DH114" s="338"/>
      <c r="DI114" s="338"/>
      <c r="DJ114" s="340"/>
      <c r="DK114" s="339"/>
      <c r="DL114" s="338"/>
      <c r="DM114" s="338"/>
      <c r="DN114" s="338"/>
      <c r="DO114" s="338"/>
      <c r="DP114" s="338"/>
      <c r="DQ114" s="338"/>
      <c r="DR114" s="338"/>
      <c r="DS114" s="338"/>
      <c r="DT114" s="338"/>
      <c r="DU114" s="338"/>
      <c r="DV114" s="340"/>
      <c r="DW114" s="338"/>
      <c r="DX114" s="338"/>
      <c r="DY114" s="338"/>
      <c r="DZ114" s="338"/>
      <c r="EA114" s="338"/>
      <c r="EB114" s="338"/>
      <c r="EC114" s="338"/>
      <c r="ED114" s="338"/>
      <c r="EE114" s="338"/>
      <c r="EF114" s="338"/>
      <c r="EG114" s="338"/>
      <c r="EH114" s="348"/>
      <c r="EJ114" s="127"/>
      <c r="EK114" s="127"/>
      <c r="EL114" s="127"/>
      <c r="EM114" s="127"/>
      <c r="EN114" s="132"/>
      <c r="EO114" s="132"/>
      <c r="EP114" s="132"/>
      <c r="EQ114" s="132"/>
      <c r="ER114" s="132"/>
      <c r="ES114" s="132"/>
      <c r="ET114" s="132"/>
      <c r="EU114" s="116"/>
      <c r="EV114" s="127"/>
      <c r="EW114" s="14"/>
      <c r="EX114" s="29"/>
      <c r="EY114" s="14"/>
      <c r="EZ114" s="29"/>
      <c r="FA114" s="29"/>
      <c r="FB114" s="29"/>
      <c r="FC114" s="29"/>
      <c r="FE114" s="127"/>
      <c r="FF114" s="127"/>
      <c r="FG114" s="127"/>
      <c r="FH114" s="127"/>
      <c r="FI114" s="132"/>
      <c r="FJ114" s="132"/>
      <c r="FK114" s="132"/>
      <c r="FL114" s="132"/>
      <c r="FM114" s="132"/>
      <c r="FN114" s="132"/>
      <c r="FO114" s="132"/>
      <c r="FP114" s="116"/>
      <c r="FQ114" s="127"/>
      <c r="FR114" s="14"/>
      <c r="FS114" s="29"/>
      <c r="FT114" s="29"/>
      <c r="FU114" s="29"/>
      <c r="FV114" s="29"/>
      <c r="FW114" s="29"/>
      <c r="FX114" s="29"/>
      <c r="FY114" s="29"/>
      <c r="FZ114" s="127"/>
      <c r="GA114" s="127"/>
      <c r="GB114" s="127"/>
      <c r="GC114" s="127"/>
      <c r="GD114" s="132"/>
      <c r="GE114" s="132"/>
      <c r="GF114" s="132"/>
      <c r="GG114" s="132"/>
      <c r="GH114" s="132"/>
      <c r="GI114" s="132"/>
      <c r="GJ114" s="132"/>
      <c r="GK114" s="116"/>
      <c r="GL114" s="127"/>
      <c r="GM114" s="14"/>
      <c r="GN114" s="29"/>
      <c r="GO114" s="29"/>
      <c r="GP114" s="14"/>
      <c r="GQ114" s="29"/>
      <c r="GR114" s="29"/>
      <c r="GX114" s="14"/>
      <c r="GY114" s="14"/>
      <c r="GZ114" s="14"/>
    </row>
    <row r="115" spans="1:208" ht="6" customHeight="1" x14ac:dyDescent="0.2">
      <c r="A115" s="161" t="s">
        <v>127</v>
      </c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EK115" s="3"/>
      <c r="EL115" s="3"/>
      <c r="EM115" s="3"/>
      <c r="EN115" s="3"/>
      <c r="EO115" s="45"/>
      <c r="EP115" s="45"/>
      <c r="EQ115" s="45"/>
      <c r="ER115" s="45"/>
      <c r="ES115" s="45"/>
      <c r="ET115" s="45"/>
      <c r="EU115" s="45"/>
      <c r="EV115" s="3"/>
      <c r="EW115" s="3"/>
      <c r="EX115" s="3"/>
      <c r="EY115" s="14"/>
      <c r="EZ115" s="3"/>
      <c r="FA115" s="3"/>
      <c r="FB115" s="14"/>
      <c r="FC115" s="14"/>
      <c r="FD115" s="14"/>
      <c r="FE115" s="14"/>
      <c r="FF115" s="3"/>
      <c r="FG115" s="3"/>
      <c r="FH115" s="3"/>
      <c r="FI115" s="3"/>
      <c r="FJ115" s="45"/>
      <c r="FK115" s="45"/>
      <c r="FL115" s="45"/>
      <c r="FM115" s="45"/>
      <c r="FN115" s="45"/>
      <c r="FO115" s="45"/>
      <c r="FP115" s="45"/>
      <c r="FQ115" s="3"/>
      <c r="FR115" s="14"/>
      <c r="FS115" s="14"/>
      <c r="FT115" s="14"/>
      <c r="FU115" s="14"/>
      <c r="FV115" s="14"/>
      <c r="FW115" s="14"/>
      <c r="FX115" s="3"/>
      <c r="FY115" s="1"/>
      <c r="FZ115" s="1"/>
      <c r="GA115" s="3"/>
      <c r="GB115" s="3"/>
      <c r="GC115" s="3"/>
      <c r="GD115" s="29"/>
      <c r="GE115" s="29"/>
      <c r="GF115" s="29"/>
      <c r="GG115" s="14"/>
      <c r="GH115" s="14"/>
      <c r="GI115" s="14"/>
      <c r="GJ115" s="14"/>
      <c r="GK115" s="14"/>
      <c r="GL115" s="14"/>
      <c r="GM115" s="14"/>
      <c r="GS115" s="29"/>
      <c r="GV115" s="3"/>
      <c r="GW115" s="14"/>
      <c r="GX115" s="14"/>
      <c r="GY115" s="14"/>
      <c r="GZ115" s="14"/>
    </row>
    <row r="116" spans="1:208" ht="6" customHeight="1" x14ac:dyDescent="0.2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EM116" s="3"/>
      <c r="EN116" s="3"/>
      <c r="EO116" s="3"/>
      <c r="EP116" s="3"/>
      <c r="EQ116" s="45"/>
      <c r="ER116" s="45"/>
      <c r="ES116" s="45"/>
      <c r="ET116" s="45"/>
      <c r="EU116" s="45"/>
      <c r="EV116" s="45"/>
      <c r="EW116" s="45"/>
      <c r="EX116" s="3"/>
      <c r="EY116" s="3"/>
      <c r="EZ116" s="29"/>
      <c r="FA116" s="14"/>
      <c r="FB116" s="29"/>
      <c r="FC116" s="1"/>
      <c r="FD116" s="14"/>
      <c r="FE116" s="14"/>
      <c r="FF116" s="14"/>
      <c r="FG116" s="14"/>
      <c r="FH116" s="3"/>
      <c r="FI116" s="3"/>
      <c r="FJ116" s="3"/>
      <c r="FK116" s="3"/>
      <c r="FL116" s="45"/>
      <c r="FM116" s="45"/>
      <c r="FN116" s="45"/>
      <c r="FO116" s="45"/>
      <c r="FP116" s="45"/>
      <c r="FQ116" s="45"/>
      <c r="FR116" s="45"/>
      <c r="FS116" s="3"/>
      <c r="FZ116" s="1"/>
      <c r="GA116" s="29"/>
      <c r="GB116" s="29"/>
      <c r="GC116" s="29"/>
      <c r="GD116" s="29"/>
      <c r="GE116" s="29"/>
      <c r="GF116" s="29"/>
      <c r="GG116" s="29"/>
      <c r="GH116" s="3"/>
      <c r="GI116" s="14"/>
      <c r="GU116" s="29"/>
      <c r="GV116" s="3"/>
      <c r="GW116" s="14"/>
      <c r="GX116" s="14"/>
      <c r="GY116" s="14"/>
      <c r="GZ116" s="14"/>
    </row>
    <row r="117" spans="1:208" ht="6" customHeight="1" x14ac:dyDescent="0.2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EM117" s="3"/>
      <c r="EN117" s="3"/>
      <c r="EO117" s="3"/>
      <c r="EP117" s="3"/>
      <c r="EQ117" s="45"/>
      <c r="ER117" s="45"/>
      <c r="ES117" s="45"/>
      <c r="ET117" s="45"/>
      <c r="EU117" s="45"/>
      <c r="EV117" s="45"/>
      <c r="EW117" s="45"/>
      <c r="EX117" s="3"/>
      <c r="EY117" s="3"/>
      <c r="EZ117" s="29"/>
      <c r="FA117" s="14"/>
      <c r="FB117" s="29"/>
      <c r="FC117" s="1"/>
      <c r="FD117" s="14"/>
      <c r="FE117" s="1"/>
      <c r="FF117" s="29"/>
      <c r="FG117" s="29"/>
      <c r="FH117" s="29"/>
      <c r="FI117" s="29"/>
      <c r="FJ117" s="29"/>
      <c r="FK117" s="29"/>
      <c r="FL117" s="29"/>
      <c r="FM117" s="14"/>
      <c r="FN117" s="14"/>
      <c r="FO117" s="29"/>
      <c r="FP117" s="14"/>
      <c r="FQ117" s="14"/>
      <c r="FR117" s="14"/>
      <c r="FS117" s="3"/>
      <c r="FT117" s="3"/>
      <c r="FU117" s="3"/>
      <c r="FV117" s="3"/>
      <c r="FW117" s="45"/>
      <c r="FX117" s="45"/>
      <c r="FY117" s="45"/>
      <c r="FZ117" s="45"/>
      <c r="GA117" s="45"/>
      <c r="GB117" s="45"/>
      <c r="GC117" s="45"/>
      <c r="GD117" s="3"/>
      <c r="GK117" s="1"/>
      <c r="GL117" s="29"/>
      <c r="GM117" s="29"/>
      <c r="GN117" s="29"/>
      <c r="GO117" s="29"/>
      <c r="GP117" s="29"/>
      <c r="GQ117" s="29"/>
      <c r="GR117" s="29"/>
      <c r="GS117" s="3"/>
      <c r="GT117" s="14"/>
      <c r="GU117" s="3"/>
      <c r="GV117" s="3"/>
      <c r="GW117" s="14"/>
      <c r="GX117" s="14"/>
      <c r="GY117" s="14"/>
      <c r="GZ117" s="14"/>
    </row>
    <row r="118" spans="1:208" ht="6" customHeight="1" x14ac:dyDescent="0.2">
      <c r="A118" s="11"/>
      <c r="B118" s="11"/>
      <c r="C118" s="11"/>
      <c r="AI118" s="29"/>
      <c r="EM118" s="3"/>
      <c r="EN118" s="3"/>
      <c r="EO118" s="3"/>
      <c r="EP118" s="3"/>
      <c r="EQ118" s="45"/>
      <c r="ER118" s="45"/>
      <c r="ES118" s="45"/>
      <c r="ET118" s="45"/>
      <c r="EU118" s="45"/>
      <c r="EV118" s="45"/>
      <c r="EW118" s="45"/>
      <c r="EX118" s="3"/>
      <c r="EY118" s="3"/>
      <c r="EZ118" s="29"/>
      <c r="FA118" s="14"/>
      <c r="FB118" s="29"/>
      <c r="FC118" s="29"/>
      <c r="FD118" s="14"/>
      <c r="FE118" s="29"/>
      <c r="FF118" s="29"/>
      <c r="FG118" s="29"/>
      <c r="FH118" s="29"/>
      <c r="FI118" s="29"/>
      <c r="FJ118" s="29"/>
      <c r="FK118" s="29"/>
      <c r="FL118" s="1"/>
      <c r="FM118" s="3"/>
      <c r="FN118" s="34"/>
      <c r="FO118" s="29"/>
      <c r="FP118" s="14"/>
      <c r="FQ118" s="14"/>
      <c r="FR118" s="14"/>
      <c r="FS118" s="3"/>
      <c r="FT118" s="3"/>
      <c r="FU118" s="3"/>
      <c r="FV118" s="3"/>
      <c r="FW118" s="45"/>
      <c r="FX118" s="45"/>
      <c r="FY118" s="45"/>
      <c r="FZ118" s="45"/>
      <c r="GA118" s="45"/>
      <c r="GB118" s="45"/>
      <c r="GC118" s="45"/>
      <c r="GD118" s="3"/>
      <c r="GE118" s="3"/>
      <c r="GF118" s="29"/>
      <c r="GG118" s="14"/>
      <c r="GH118" s="29"/>
      <c r="GI118" s="29"/>
      <c r="GJ118" s="14"/>
      <c r="GK118" s="29"/>
      <c r="GL118" s="29"/>
      <c r="GM118" s="29"/>
      <c r="GN118" s="29"/>
      <c r="GO118" s="29"/>
      <c r="GP118" s="29"/>
      <c r="GQ118" s="29"/>
      <c r="GR118" s="1"/>
      <c r="GS118" s="1"/>
      <c r="GT118" s="14"/>
      <c r="GU118" s="3"/>
      <c r="GV118" s="3"/>
      <c r="GW118" s="14"/>
      <c r="GX118" s="14"/>
      <c r="GY118" s="14"/>
      <c r="GZ118" s="14"/>
    </row>
    <row r="119" spans="1:208" ht="6" customHeight="1" x14ac:dyDescent="0.2">
      <c r="FP119" s="14"/>
      <c r="FQ119" s="14"/>
      <c r="FR119" s="14"/>
      <c r="FS119" s="3"/>
      <c r="FT119" s="3"/>
      <c r="FU119" s="3"/>
      <c r="FV119" s="3"/>
      <c r="FW119" s="45"/>
      <c r="FX119" s="45"/>
      <c r="FY119" s="45"/>
      <c r="FZ119" s="45"/>
      <c r="GA119" s="45"/>
      <c r="GB119" s="45"/>
      <c r="GC119" s="45"/>
      <c r="GD119" s="3"/>
      <c r="GE119" s="3"/>
      <c r="GF119" s="29"/>
      <c r="GG119" s="14"/>
      <c r="GH119" s="29"/>
      <c r="GI119" s="29"/>
      <c r="GJ119" s="14"/>
      <c r="GK119" s="29"/>
      <c r="GL119" s="29"/>
      <c r="GM119" s="29"/>
      <c r="GN119" s="29"/>
      <c r="GO119" s="29"/>
      <c r="GP119" s="29"/>
      <c r="GQ119" s="29"/>
      <c r="GR119" s="1"/>
      <c r="GS119" s="1"/>
      <c r="GT119" s="14"/>
      <c r="GU119" s="29"/>
      <c r="GV119" s="3"/>
      <c r="GW119" s="14"/>
      <c r="GX119" s="14"/>
      <c r="GY119" s="14"/>
      <c r="GZ119" s="14"/>
    </row>
    <row r="120" spans="1:208" ht="6" customHeight="1" x14ac:dyDescent="0.2">
      <c r="GK120" s="1"/>
      <c r="GL120" s="29"/>
      <c r="GM120" s="29"/>
      <c r="GN120" s="29"/>
      <c r="GO120" s="29"/>
      <c r="GP120" s="29"/>
      <c r="GQ120" s="29"/>
      <c r="GR120" s="29"/>
      <c r="GS120" s="3"/>
      <c r="GT120" s="14"/>
      <c r="GU120" s="29"/>
      <c r="GV120" s="29"/>
      <c r="GW120" s="14"/>
      <c r="GX120" s="14"/>
      <c r="GY120" s="14"/>
      <c r="GZ120" s="14"/>
    </row>
    <row r="121" spans="1:208" ht="6" customHeight="1" x14ac:dyDescent="0.2">
      <c r="GS121" s="29"/>
      <c r="GT121" s="14"/>
      <c r="GU121" s="29"/>
      <c r="GV121" s="29"/>
      <c r="GW121" s="14"/>
      <c r="GX121" s="14"/>
      <c r="GY121" s="14"/>
      <c r="GZ121" s="14"/>
    </row>
    <row r="122" spans="1:208" ht="6" customHeight="1" x14ac:dyDescent="0.2">
      <c r="GV122" s="29"/>
      <c r="GW122" s="14"/>
      <c r="GX122" s="14"/>
      <c r="GY122" s="14"/>
      <c r="GZ122" s="14"/>
    </row>
    <row r="123" spans="1:208" ht="6" customHeight="1" x14ac:dyDescent="0.2">
      <c r="A123" s="11"/>
      <c r="B123" s="11"/>
      <c r="C123" s="11"/>
      <c r="GV123" s="29"/>
      <c r="GW123" s="14"/>
      <c r="GX123" s="14"/>
      <c r="GY123" s="14"/>
      <c r="GZ123" s="14"/>
    </row>
    <row r="124" spans="1:208" ht="6" customHeight="1" x14ac:dyDescent="0.2">
      <c r="A124" s="11"/>
      <c r="B124" s="11"/>
      <c r="C124" s="11"/>
      <c r="GV124" s="29"/>
      <c r="GW124" s="14"/>
      <c r="GX124" s="14"/>
      <c r="GY124" s="14"/>
      <c r="GZ124" s="14"/>
    </row>
    <row r="125" spans="1:208" ht="6" customHeight="1" x14ac:dyDescent="0.2">
      <c r="A125" s="11"/>
      <c r="B125" s="11"/>
      <c r="C125" s="11"/>
      <c r="GV125" s="29"/>
      <c r="GW125" s="14"/>
      <c r="GX125" s="14"/>
      <c r="GY125" s="14"/>
      <c r="GZ125" s="14"/>
    </row>
    <row r="126" spans="1:208" ht="6" customHeight="1" x14ac:dyDescent="0.2">
      <c r="A126" s="11"/>
      <c r="B126" s="11"/>
      <c r="C126" s="11"/>
      <c r="GV126" s="34"/>
      <c r="GW126" s="14"/>
      <c r="GX126" s="14"/>
      <c r="GY126" s="14"/>
      <c r="GZ126" s="14"/>
    </row>
    <row r="127" spans="1:208" ht="6" customHeight="1" x14ac:dyDescent="0.2">
      <c r="A127" s="41"/>
      <c r="B127" s="41"/>
      <c r="C127" s="41"/>
      <c r="D127" s="40"/>
      <c r="E127" s="40"/>
      <c r="F127" s="40"/>
      <c r="G127" s="40"/>
      <c r="H127" s="40"/>
      <c r="I127" s="41"/>
      <c r="J127" s="42"/>
      <c r="K127" s="42"/>
      <c r="L127" s="42"/>
      <c r="M127" s="42"/>
      <c r="N127" s="42"/>
      <c r="O127" s="42"/>
      <c r="P127" s="43"/>
      <c r="Q127" s="43"/>
      <c r="S127" s="43"/>
      <c r="T127" s="43"/>
      <c r="V127" s="43"/>
      <c r="W127" s="43"/>
      <c r="X127" s="43"/>
      <c r="Y127" s="44"/>
      <c r="Z127" s="44"/>
      <c r="AA127" s="44"/>
      <c r="AB127" s="44"/>
      <c r="AC127" s="44"/>
      <c r="AD127" s="44"/>
      <c r="AE127" s="44"/>
      <c r="AF127" s="44"/>
      <c r="AG127" s="44"/>
      <c r="GV127" s="34"/>
      <c r="GW127" s="14"/>
      <c r="GX127" s="14"/>
      <c r="GY127" s="14"/>
      <c r="GZ127" s="14"/>
    </row>
    <row r="128" spans="1:208" ht="6" customHeight="1" x14ac:dyDescent="0.2">
      <c r="A128" s="41"/>
      <c r="B128" s="41"/>
      <c r="C128" s="41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S128" s="40"/>
      <c r="T128" s="40"/>
      <c r="V128" s="40"/>
      <c r="W128" s="40"/>
      <c r="X128" s="40"/>
      <c r="Y128" s="40"/>
      <c r="Z128" s="40"/>
      <c r="AA128" s="40"/>
      <c r="AB128" s="40"/>
      <c r="AC128" s="40"/>
      <c r="AD128" s="44"/>
      <c r="AE128" s="44"/>
      <c r="AF128" s="44"/>
      <c r="AG128" s="44"/>
      <c r="GV128" s="34"/>
      <c r="GW128" s="14"/>
      <c r="GX128" s="14"/>
      <c r="GY128" s="14"/>
      <c r="GZ128" s="14"/>
    </row>
    <row r="129" spans="1:208" ht="6" customHeight="1" x14ac:dyDescent="0.2">
      <c r="A129" s="41"/>
      <c r="B129" s="41"/>
      <c r="C129" s="41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GV129" s="14"/>
      <c r="GW129" s="14"/>
      <c r="GX129" s="14"/>
      <c r="GY129" s="14"/>
      <c r="GZ129" s="14"/>
    </row>
    <row r="130" spans="1:208" ht="6" customHeight="1" x14ac:dyDescent="0.2">
      <c r="A130" s="5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GV130" s="14"/>
      <c r="GW130" s="14"/>
      <c r="GX130" s="14"/>
      <c r="GY130" s="14"/>
      <c r="GZ130" s="14"/>
    </row>
    <row r="131" spans="1:208" ht="6" customHeight="1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GV131" s="14"/>
      <c r="GW131" s="14"/>
      <c r="GX131" s="14"/>
      <c r="GY131" s="14"/>
      <c r="GZ131" s="14"/>
    </row>
    <row r="132" spans="1:208" ht="6" customHeight="1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</row>
    <row r="157" spans="48:74" ht="6" customHeight="1" x14ac:dyDescent="0.2">
      <c r="BN157" s="29"/>
      <c r="BO157" s="29"/>
      <c r="BP157" s="29"/>
    </row>
    <row r="158" spans="48:74" ht="6" customHeight="1" x14ac:dyDescent="0.2">
      <c r="AV158" s="3"/>
      <c r="AW158" s="3"/>
      <c r="AX158" s="3"/>
      <c r="AY158" s="3"/>
      <c r="AZ158" s="45"/>
      <c r="BA158" s="45"/>
      <c r="BB158" s="45"/>
      <c r="BC158" s="45"/>
      <c r="BD158" s="45"/>
      <c r="BE158" s="45"/>
      <c r="BF158" s="45"/>
      <c r="BG158" s="3"/>
      <c r="BH158" s="3"/>
      <c r="BI158" s="29"/>
      <c r="BJ158" s="14"/>
      <c r="BK158" s="29"/>
      <c r="BL158" s="1"/>
      <c r="BM158" s="14"/>
      <c r="BN158" s="1"/>
      <c r="BO158" s="29"/>
      <c r="BP158" s="29"/>
      <c r="BQ158" s="29"/>
      <c r="BR158" s="29"/>
      <c r="BS158" s="29"/>
      <c r="BT158" s="29"/>
      <c r="BU158"/>
      <c r="BV158" s="3"/>
    </row>
    <row r="159" spans="48:74" ht="6" customHeight="1" x14ac:dyDescent="0.2">
      <c r="AV159" s="3"/>
      <c r="AW159" s="3"/>
      <c r="AX159" s="3"/>
      <c r="AY159" s="3"/>
      <c r="AZ159" s="45"/>
      <c r="BA159" s="45"/>
      <c r="BB159" s="45"/>
      <c r="BC159" s="45"/>
      <c r="BD159" s="45"/>
      <c r="BE159" s="45"/>
      <c r="BF159" s="45"/>
      <c r="BG159" s="3"/>
      <c r="BH159" s="3"/>
      <c r="BI159" s="29"/>
      <c r="BJ159" s="14"/>
      <c r="BK159" s="29"/>
      <c r="BL159" s="1"/>
      <c r="BM159" s="14"/>
      <c r="BN159" s="1"/>
      <c r="BO159" s="29"/>
      <c r="BP159" s="29"/>
      <c r="BQ159" s="29"/>
      <c r="BR159" s="29"/>
      <c r="BS159" s="29"/>
      <c r="BT159" s="29"/>
      <c r="BU159"/>
      <c r="BV159" s="29"/>
    </row>
    <row r="160" spans="48:74" ht="6" customHeight="1" x14ac:dyDescent="0.2">
      <c r="AV160" s="3"/>
      <c r="AW160" s="3"/>
      <c r="AX160" s="3"/>
      <c r="AY160" s="3"/>
      <c r="AZ160" s="45"/>
      <c r="BA160" s="45"/>
      <c r="BB160" s="45"/>
      <c r="BC160" s="45"/>
      <c r="BD160" s="45"/>
      <c r="BE160" s="45"/>
      <c r="BF160" s="45"/>
      <c r="BG160" s="3"/>
      <c r="BH160" s="3"/>
      <c r="BI160" s="29"/>
      <c r="BJ160" s="14"/>
      <c r="BK160" s="29"/>
      <c r="BL160" s="29"/>
      <c r="BM160" s="14"/>
      <c r="BN160" s="29"/>
      <c r="BO160" s="1"/>
      <c r="BP160" s="1"/>
      <c r="BQ160" s="29"/>
      <c r="BR160" s="29"/>
      <c r="BS160" s="29"/>
      <c r="BT160" s="29"/>
      <c r="BU160"/>
      <c r="BV160" s="29"/>
    </row>
    <row r="161" spans="48:74" ht="6" customHeight="1" x14ac:dyDescent="0.2">
      <c r="AV161" s="3"/>
      <c r="AW161" s="3"/>
      <c r="AX161" s="3"/>
      <c r="AY161" s="3"/>
      <c r="AZ161" s="45"/>
      <c r="BA161" s="45"/>
      <c r="BB161" s="45"/>
      <c r="BC161" s="45"/>
      <c r="BD161" s="45"/>
      <c r="BE161" s="45"/>
      <c r="BF161" s="45"/>
      <c r="BG161" s="3"/>
      <c r="BH161" s="3"/>
      <c r="BI161" s="29"/>
      <c r="BJ161" s="14"/>
      <c r="BK161" s="29"/>
      <c r="BL161" s="29"/>
      <c r="BM161" s="14"/>
      <c r="BN161" s="29"/>
      <c r="BO161" s="1"/>
      <c r="BP161" s="1"/>
      <c r="BQ161" s="29"/>
      <c r="BR161" s="29"/>
      <c r="BS161" s="29"/>
      <c r="BT161" s="29"/>
      <c r="BU161"/>
      <c r="BV161" s="29"/>
    </row>
    <row r="162" spans="48:74" ht="6" customHeight="1" x14ac:dyDescent="0.2">
      <c r="AV162" s="3"/>
      <c r="AW162" s="3"/>
      <c r="AX162" s="3"/>
      <c r="AY162" s="3"/>
      <c r="AZ162" s="45"/>
      <c r="BA162" s="45"/>
      <c r="BB162" s="45"/>
      <c r="BC162" s="45"/>
      <c r="BD162" s="45"/>
      <c r="BE162" s="45"/>
      <c r="BF162" s="45"/>
      <c r="BG162" s="3"/>
      <c r="BH162" s="3"/>
      <c r="BI162" s="29"/>
      <c r="BJ162" s="14"/>
      <c r="BK162" s="29"/>
      <c r="BL162" s="1">
        <v>2</v>
      </c>
      <c r="BM162" s="14"/>
      <c r="BN162" s="1"/>
      <c r="BO162" s="24"/>
      <c r="BP162" s="24"/>
      <c r="BQ162" s="29"/>
      <c r="BR162" s="29"/>
      <c r="BS162" s="29"/>
      <c r="BT162" s="29"/>
      <c r="BU162" s="29"/>
      <c r="BV162" s="29"/>
    </row>
    <row r="163" spans="48:74" ht="6" customHeight="1" x14ac:dyDescent="0.2">
      <c r="AV163" s="3"/>
      <c r="AW163" s="3"/>
      <c r="AX163" s="3"/>
      <c r="AY163" s="3"/>
      <c r="AZ163" s="45"/>
      <c r="BA163" s="45"/>
      <c r="BB163" s="45"/>
      <c r="BC163" s="45"/>
      <c r="BD163" s="45"/>
      <c r="BE163" s="45"/>
      <c r="BF163" s="45"/>
      <c r="BG163" s="3"/>
      <c r="BH163" s="3"/>
      <c r="BI163" s="29"/>
      <c r="BJ163" s="14"/>
      <c r="BK163" s="29"/>
      <c r="BL163" s="1"/>
      <c r="BM163" s="14"/>
      <c r="BN163" s="1"/>
      <c r="BO163" s="3"/>
      <c r="BP163" s="3"/>
      <c r="BQ163" s="29"/>
      <c r="BR163" s="1"/>
      <c r="BS163" s="1"/>
      <c r="BT163" s="29"/>
      <c r="BU163" s="29"/>
      <c r="BV163" s="29"/>
    </row>
    <row r="164" spans="48:74" ht="6" customHeight="1" x14ac:dyDescent="0.2">
      <c r="AV164" s="3"/>
      <c r="AW164" s="3"/>
      <c r="AX164" s="3"/>
      <c r="AY164" s="3"/>
      <c r="AZ164" s="45"/>
      <c r="BA164" s="45"/>
      <c r="BB164" s="45"/>
      <c r="BC164" s="45"/>
      <c r="BD164" s="45"/>
      <c r="BE164" s="45"/>
      <c r="BF164" s="45"/>
      <c r="BG164" s="3"/>
      <c r="BH164" s="3"/>
      <c r="BI164" s="29"/>
      <c r="BJ164" s="14"/>
      <c r="BK164" s="29"/>
      <c r="BL164" s="29"/>
      <c r="BM164" s="14"/>
      <c r="BN164" s="29"/>
      <c r="BO164" s="3"/>
      <c r="BP164" s="3"/>
      <c r="BQ164" s="29"/>
      <c r="BR164" s="1"/>
      <c r="BS164" s="1"/>
      <c r="BT164"/>
      <c r="BU164"/>
      <c r="BV164"/>
    </row>
    <row r="165" spans="48:74" ht="6" customHeight="1" x14ac:dyDescent="0.2">
      <c r="AV165" s="3"/>
      <c r="AW165" s="3"/>
      <c r="AX165" s="3"/>
      <c r="AY165" s="3"/>
      <c r="AZ165" s="45"/>
      <c r="BA165" s="45"/>
      <c r="BB165" s="45"/>
      <c r="BC165" s="45"/>
      <c r="BD165" s="45"/>
      <c r="BE165" s="45"/>
      <c r="BF165" s="45"/>
      <c r="BG165" s="3"/>
      <c r="BH165" s="3"/>
      <c r="BI165" s="29"/>
      <c r="BJ165" s="14"/>
      <c r="BK165" s="29"/>
      <c r="BL165" s="29"/>
      <c r="BM165" s="14"/>
      <c r="BN165" s="29"/>
      <c r="BO165" s="29"/>
      <c r="BP165" s="29"/>
      <c r="BQ165" s="29"/>
      <c r="BR165"/>
      <c r="BS165"/>
      <c r="BT165" s="33"/>
      <c r="BU165" s="33"/>
      <c r="BV165" s="33"/>
    </row>
    <row r="166" spans="48:74" ht="6" customHeight="1" x14ac:dyDescent="0.2">
      <c r="AV166" s="3"/>
      <c r="AW166" s="3"/>
      <c r="AX166" s="3"/>
      <c r="AY166" s="3"/>
      <c r="AZ166" s="45"/>
      <c r="BA166" s="45"/>
      <c r="BB166" s="45"/>
      <c r="BC166" s="45"/>
      <c r="BD166" s="45"/>
      <c r="BE166" s="45"/>
      <c r="BF166" s="45"/>
      <c r="BG166" s="3"/>
      <c r="BH166" s="3"/>
      <c r="BI166" s="29"/>
      <c r="BJ166" s="14"/>
      <c r="BK166" s="29"/>
      <c r="BL166" s="29"/>
      <c r="BM166" s="14"/>
      <c r="BN166" s="29"/>
      <c r="BO166" s="1"/>
      <c r="BP166" s="1"/>
      <c r="BQ166" s="29"/>
      <c r="BR166"/>
      <c r="BS166"/>
      <c r="BT166" s="33"/>
      <c r="BU166" s="33"/>
      <c r="BV166" s="33"/>
    </row>
    <row r="167" spans="48:74" ht="6" customHeight="1" x14ac:dyDescent="0.2">
      <c r="AV167" s="3"/>
      <c r="AW167" s="3"/>
      <c r="AX167" s="3"/>
      <c r="AY167" s="3"/>
      <c r="AZ167" s="45"/>
      <c r="BA167" s="45"/>
      <c r="BB167" s="45"/>
      <c r="BC167" s="45"/>
      <c r="BD167" s="45"/>
      <c r="BE167" s="45"/>
      <c r="BF167" s="45"/>
      <c r="BG167" s="3"/>
      <c r="BH167" s="3"/>
      <c r="BI167" s="29"/>
      <c r="BJ167" s="14"/>
      <c r="BK167" s="29"/>
      <c r="BL167" s="29"/>
      <c r="BM167" s="14"/>
      <c r="BN167" s="29"/>
      <c r="BO167" s="1"/>
      <c r="BP167" s="1"/>
      <c r="BQ167"/>
      <c r="BR167"/>
      <c r="BS167"/>
      <c r="BT167" s="33"/>
      <c r="BU167" s="33"/>
      <c r="BV167" s="33"/>
    </row>
    <row r="168" spans="48:74" ht="6" customHeight="1" x14ac:dyDescent="0.2">
      <c r="AV168" s="3"/>
      <c r="AW168" s="3"/>
      <c r="AX168" s="3"/>
      <c r="AY168" s="3"/>
      <c r="AZ168" s="45"/>
      <c r="BA168" s="45"/>
      <c r="BB168" s="45"/>
      <c r="BC168" s="45"/>
      <c r="BD168" s="45"/>
      <c r="BE168" s="45"/>
      <c r="BF168" s="45"/>
      <c r="BG168" s="3"/>
      <c r="BH168" s="3"/>
      <c r="BI168" s="14"/>
      <c r="BK168" s="14"/>
      <c r="BL168" s="14"/>
      <c r="BN168" s="14"/>
    </row>
  </sheetData>
  <mergeCells count="877">
    <mergeCell ref="GD111:GJ114"/>
    <mergeCell ref="GK111:GL114"/>
    <mergeCell ref="FZ107:GA110"/>
    <mergeCell ref="GB107:GC110"/>
    <mergeCell ref="GD107:GJ110"/>
    <mergeCell ref="GK107:GL110"/>
    <mergeCell ref="FZ111:GA114"/>
    <mergeCell ref="GB111:GC114"/>
    <mergeCell ref="GD95:GJ98"/>
    <mergeCell ref="GK95:GL98"/>
    <mergeCell ref="FZ91:GA94"/>
    <mergeCell ref="GB91:GC94"/>
    <mergeCell ref="GD91:GJ94"/>
    <mergeCell ref="GK91:GL94"/>
    <mergeCell ref="GD99:GJ102"/>
    <mergeCell ref="GK99:GL102"/>
    <mergeCell ref="FZ103:GA106"/>
    <mergeCell ref="GB103:GC106"/>
    <mergeCell ref="GD103:GJ106"/>
    <mergeCell ref="GK103:GL106"/>
    <mergeCell ref="FE107:FF110"/>
    <mergeCell ref="FG107:FH110"/>
    <mergeCell ref="FI107:FO110"/>
    <mergeCell ref="FP107:FQ110"/>
    <mergeCell ref="FZ99:GA102"/>
    <mergeCell ref="GB99:GC102"/>
    <mergeCell ref="FZ87:GA90"/>
    <mergeCell ref="GB87:GC90"/>
    <mergeCell ref="FZ95:GA98"/>
    <mergeCell ref="GB95:GC98"/>
    <mergeCell ref="FG111:FH114"/>
    <mergeCell ref="FI111:FO114"/>
    <mergeCell ref="FP111:FQ114"/>
    <mergeCell ref="A103:C106"/>
    <mergeCell ref="A107:C110"/>
    <mergeCell ref="A111:C114"/>
    <mergeCell ref="A83:C86"/>
    <mergeCell ref="A87:C90"/>
    <mergeCell ref="A91:C94"/>
    <mergeCell ref="A95:C98"/>
    <mergeCell ref="FE91:FF94"/>
    <mergeCell ref="FG91:FH94"/>
    <mergeCell ref="FI91:FO94"/>
    <mergeCell ref="FP91:FQ94"/>
    <mergeCell ref="FG95:FH98"/>
    <mergeCell ref="FI95:FO98"/>
    <mergeCell ref="FP95:FQ98"/>
    <mergeCell ref="FE103:FF106"/>
    <mergeCell ref="FG103:FH106"/>
    <mergeCell ref="FI103:FO106"/>
    <mergeCell ref="FP103:FQ106"/>
    <mergeCell ref="FP99:FQ102"/>
    <mergeCell ref="FE95:FF98"/>
    <mergeCell ref="FE99:FF102"/>
    <mergeCell ref="CB39:CD42"/>
    <mergeCell ref="CN39:CP42"/>
    <mergeCell ref="FG99:FH102"/>
    <mergeCell ref="FI99:FO102"/>
    <mergeCell ref="FE111:FF114"/>
    <mergeCell ref="DO39:DU42"/>
    <mergeCell ref="DV39:ED42"/>
    <mergeCell ref="FH43:FI46"/>
    <mergeCell ref="FJ47:FK50"/>
    <mergeCell ref="FL47:FN50"/>
    <mergeCell ref="FJ27:FK30"/>
    <mergeCell ref="ET27:EV30"/>
    <mergeCell ref="FH27:FI30"/>
    <mergeCell ref="EN27:EP30"/>
    <mergeCell ref="EW27:FE30"/>
    <mergeCell ref="DB27:DC30"/>
    <mergeCell ref="DV27:DX30"/>
    <mergeCell ref="DF27:DH30"/>
    <mergeCell ref="DI27:DK30"/>
    <mergeCell ref="EU83:EV86"/>
    <mergeCell ref="DE69:FA71"/>
    <mergeCell ref="FB57:GR59"/>
    <mergeCell ref="FJ51:FK54"/>
    <mergeCell ref="FL51:FN54"/>
    <mergeCell ref="FO51:FQ54"/>
    <mergeCell ref="FI83:FO86"/>
    <mergeCell ref="FP83:FQ86"/>
    <mergeCell ref="FH51:FI54"/>
    <mergeCell ref="FB62:FT64"/>
    <mergeCell ref="EZ33:FQ34"/>
    <mergeCell ref="FJ43:FK46"/>
    <mergeCell ref="FL43:FN46"/>
    <mergeCell ref="FO43:FQ46"/>
    <mergeCell ref="FO47:FQ50"/>
    <mergeCell ref="FH47:FI50"/>
    <mergeCell ref="FF47:FG50"/>
    <mergeCell ref="EN83:ET86"/>
    <mergeCell ref="FE83:FF86"/>
    <mergeCell ref="FG83:FH86"/>
    <mergeCell ref="EN51:EP54"/>
    <mergeCell ref="EQ51:ES54"/>
    <mergeCell ref="FC47:FE50"/>
    <mergeCell ref="EZ47:FB50"/>
    <mergeCell ref="EN47:EV50"/>
    <mergeCell ref="EW47:EY50"/>
    <mergeCell ref="CZ27:DA30"/>
    <mergeCell ref="CU9:DK10"/>
    <mergeCell ref="DE66:EL68"/>
    <mergeCell ref="DO23:DU26"/>
    <mergeCell ref="DV23:DX26"/>
    <mergeCell ref="DB19:DC22"/>
    <mergeCell ref="DD19:DE22"/>
    <mergeCell ref="EB23:ED26"/>
    <mergeCell ref="DD23:DE26"/>
    <mergeCell ref="DF23:DH26"/>
    <mergeCell ref="DB51:DC54"/>
    <mergeCell ref="EE27:EG30"/>
    <mergeCell ref="DO27:DU30"/>
    <mergeCell ref="EK27:EM30"/>
    <mergeCell ref="EB27:ED30"/>
    <mergeCell ref="DM27:DN30"/>
    <mergeCell ref="DD27:DE30"/>
    <mergeCell ref="DY27:EA30"/>
    <mergeCell ref="CU33:DK34"/>
    <mergeCell ref="CS35:CY38"/>
    <mergeCell ref="CZ19:DA22"/>
    <mergeCell ref="EK23:EM26"/>
    <mergeCell ref="A71:B74"/>
    <mergeCell ref="C71:I74"/>
    <mergeCell ref="J71:L74"/>
    <mergeCell ref="M71:O74"/>
    <mergeCell ref="P71:R74"/>
    <mergeCell ref="S71:U74"/>
    <mergeCell ref="J63:R66"/>
    <mergeCell ref="AB59:AC62"/>
    <mergeCell ref="DF51:DH54"/>
    <mergeCell ref="AK19:AM22"/>
    <mergeCell ref="V71:X74"/>
    <mergeCell ref="Y71:AA74"/>
    <mergeCell ref="AB71:AJ74"/>
    <mergeCell ref="CA59:CG62"/>
    <mergeCell ref="AK67:AL70"/>
    <mergeCell ref="CH47:CP50"/>
    <mergeCell ref="BS51:BU54"/>
    <mergeCell ref="DF19:DH22"/>
    <mergeCell ref="EW51:FE54"/>
    <mergeCell ref="S63:U66"/>
    <mergeCell ref="J67:L70"/>
    <mergeCell ref="A67:B70"/>
    <mergeCell ref="C67:I70"/>
    <mergeCell ref="M67:O70"/>
    <mergeCell ref="A63:B66"/>
    <mergeCell ref="P67:R70"/>
    <mergeCell ref="C63:I66"/>
    <mergeCell ref="S67:AA70"/>
    <mergeCell ref="A59:B62"/>
    <mergeCell ref="C59:I62"/>
    <mergeCell ref="J59:K62"/>
    <mergeCell ref="L59:R62"/>
    <mergeCell ref="DO51:DU54"/>
    <mergeCell ref="FF51:FG54"/>
    <mergeCell ref="DV51:DX54"/>
    <mergeCell ref="DY51:EA54"/>
    <mergeCell ref="EB51:ED54"/>
    <mergeCell ref="EE51:EG54"/>
    <mergeCell ref="ET51:EV54"/>
    <mergeCell ref="CH51:CJ54"/>
    <mergeCell ref="CK51:CM54"/>
    <mergeCell ref="CN51:CP54"/>
    <mergeCell ref="EH51:EJ54"/>
    <mergeCell ref="BG51:BH54"/>
    <mergeCell ref="BI51:BO54"/>
    <mergeCell ref="BP51:BR54"/>
    <mergeCell ref="EK51:EM54"/>
    <mergeCell ref="DD51:DE54"/>
    <mergeCell ref="DF47:DH50"/>
    <mergeCell ref="DI47:DK50"/>
    <mergeCell ref="CQ47:CS50"/>
    <mergeCell ref="CT47:CV50"/>
    <mergeCell ref="EH47:EJ50"/>
    <mergeCell ref="DB47:DC50"/>
    <mergeCell ref="DM47:DN50"/>
    <mergeCell ref="DO47:DU50"/>
    <mergeCell ref="EW43:EY46"/>
    <mergeCell ref="EZ43:FB46"/>
    <mergeCell ref="CB47:CD50"/>
    <mergeCell ref="CZ47:DA50"/>
    <mergeCell ref="EK47:EM50"/>
    <mergeCell ref="DV47:DX50"/>
    <mergeCell ref="DY47:EA50"/>
    <mergeCell ref="EB47:ED50"/>
    <mergeCell ref="EE47:EG50"/>
    <mergeCell ref="DD47:DE50"/>
    <mergeCell ref="FC39:FE42"/>
    <mergeCell ref="FF39:FG42"/>
    <mergeCell ref="FF43:FG46"/>
    <mergeCell ref="DO43:DU46"/>
    <mergeCell ref="DV43:DX46"/>
    <mergeCell ref="DY43:EA46"/>
    <mergeCell ref="EB43:ED46"/>
    <mergeCell ref="EE43:EM46"/>
    <mergeCell ref="EN43:EP46"/>
    <mergeCell ref="ET43:EV46"/>
    <mergeCell ref="CZ35:DE38"/>
    <mergeCell ref="DF35:DH38"/>
    <mergeCell ref="FC43:FE46"/>
    <mergeCell ref="FO39:FQ42"/>
    <mergeCell ref="EK39:EM42"/>
    <mergeCell ref="EN39:EP42"/>
    <mergeCell ref="EQ39:ES42"/>
    <mergeCell ref="ET39:EV42"/>
    <mergeCell ref="EW39:EY42"/>
    <mergeCell ref="EZ39:FB42"/>
    <mergeCell ref="BG11:BH14"/>
    <mergeCell ref="BI11:BO14"/>
    <mergeCell ref="BP11:BQ14"/>
    <mergeCell ref="BR11:BX14"/>
    <mergeCell ref="FH39:FI42"/>
    <mergeCell ref="FJ39:FK42"/>
    <mergeCell ref="CH11:CI14"/>
    <mergeCell ref="CJ11:CP14"/>
    <mergeCell ref="EH39:EJ42"/>
    <mergeCell ref="CH19:CJ22"/>
    <mergeCell ref="CB23:CD26"/>
    <mergeCell ref="CE23:CG26"/>
    <mergeCell ref="CE39:CG42"/>
    <mergeCell ref="CQ19:CS22"/>
    <mergeCell ref="BY19:CG22"/>
    <mergeCell ref="CQ35:CR38"/>
    <mergeCell ref="BY23:CA26"/>
    <mergeCell ref="CK19:CM22"/>
    <mergeCell ref="CQ27:CY30"/>
    <mergeCell ref="CN27:CP30"/>
    <mergeCell ref="EE39:EG42"/>
    <mergeCell ref="CH23:CP26"/>
    <mergeCell ref="CE27:CG30"/>
    <mergeCell ref="CH27:CJ30"/>
    <mergeCell ref="CK39:CM42"/>
    <mergeCell ref="CZ39:DA42"/>
    <mergeCell ref="DB39:DC42"/>
    <mergeCell ref="DD39:DE42"/>
    <mergeCell ref="CW39:CY42"/>
    <mergeCell ref="DM39:DN42"/>
    <mergeCell ref="BY11:BZ14"/>
    <mergeCell ref="V23:X26"/>
    <mergeCell ref="Y23:AA26"/>
    <mergeCell ref="AB23:AJ26"/>
    <mergeCell ref="BI19:BO22"/>
    <mergeCell ref="BP19:BR22"/>
    <mergeCell ref="BS19:BU22"/>
    <mergeCell ref="BV19:BX22"/>
    <mergeCell ref="BP23:BR26"/>
    <mergeCell ref="BS23:BU26"/>
    <mergeCell ref="CA11:CG14"/>
    <mergeCell ref="A11:B14"/>
    <mergeCell ref="C11:I14"/>
    <mergeCell ref="V15:X18"/>
    <mergeCell ref="Y15:AA18"/>
    <mergeCell ref="A15:B18"/>
    <mergeCell ref="C15:I18"/>
    <mergeCell ref="J15:R18"/>
    <mergeCell ref="S15:U18"/>
    <mergeCell ref="U11:AA14"/>
    <mergeCell ref="J11:K14"/>
    <mergeCell ref="L11:R14"/>
    <mergeCell ref="S11:T14"/>
    <mergeCell ref="BG23:BH26"/>
    <mergeCell ref="AB19:AD22"/>
    <mergeCell ref="AE19:AG22"/>
    <mergeCell ref="S23:U26"/>
    <mergeCell ref="BG15:BH18"/>
    <mergeCell ref="AZ11:BB14"/>
    <mergeCell ref="BC11:BE14"/>
    <mergeCell ref="A27:B30"/>
    <mergeCell ref="J23:L26"/>
    <mergeCell ref="M23:O26"/>
    <mergeCell ref="P19:R22"/>
    <mergeCell ref="J19:L22"/>
    <mergeCell ref="M19:O22"/>
    <mergeCell ref="A23:B26"/>
    <mergeCell ref="C23:I26"/>
    <mergeCell ref="A19:B22"/>
    <mergeCell ref="CK27:CM30"/>
    <mergeCell ref="FJ19:FK22"/>
    <mergeCell ref="FL19:FN22"/>
    <mergeCell ref="FF19:FG22"/>
    <mergeCell ref="FH19:FI22"/>
    <mergeCell ref="EZ19:FB22"/>
    <mergeCell ref="FC19:FE22"/>
    <mergeCell ref="CT19:CV22"/>
    <mergeCell ref="DI19:DK22"/>
    <mergeCell ref="CW19:CY22"/>
    <mergeCell ref="AH27:AJ30"/>
    <mergeCell ref="AK23:AM26"/>
    <mergeCell ref="DY23:EA26"/>
    <mergeCell ref="EH23:EJ26"/>
    <mergeCell ref="DI23:DK26"/>
    <mergeCell ref="DM23:DN26"/>
    <mergeCell ref="CQ23:CS26"/>
    <mergeCell ref="CT23:CV26"/>
    <mergeCell ref="CZ23:DA26"/>
    <mergeCell ref="DB23:DC26"/>
    <mergeCell ref="CA87:CL90"/>
    <mergeCell ref="CM87:CX90"/>
    <mergeCell ref="CH101:CI102"/>
    <mergeCell ref="CJ101:CK102"/>
    <mergeCell ref="CD95:CE96"/>
    <mergeCell ref="CT95:CU96"/>
    <mergeCell ref="CD101:CE102"/>
    <mergeCell ref="CF101:CG102"/>
    <mergeCell ref="CN95:CO96"/>
    <mergeCell ref="BO80:CF81"/>
    <mergeCell ref="P23:R26"/>
    <mergeCell ref="BV43:BX46"/>
    <mergeCell ref="BY43:CG46"/>
    <mergeCell ref="AB39:AD42"/>
    <mergeCell ref="BG47:BH50"/>
    <mergeCell ref="BS47:BU50"/>
    <mergeCell ref="BV51:BX54"/>
    <mergeCell ref="BY51:CA54"/>
    <mergeCell ref="BG27:BH30"/>
    <mergeCell ref="CT43:CV46"/>
    <mergeCell ref="CW43:CY46"/>
    <mergeCell ref="CW47:CY50"/>
    <mergeCell ref="CH43:CJ46"/>
    <mergeCell ref="CK43:CM46"/>
    <mergeCell ref="CH39:CJ42"/>
    <mergeCell ref="CN43:CP46"/>
    <mergeCell ref="CT39:CV42"/>
    <mergeCell ref="DB43:DC46"/>
    <mergeCell ref="DF39:DH42"/>
    <mergeCell ref="DI39:DK42"/>
    <mergeCell ref="DI43:DK46"/>
    <mergeCell ref="DD43:DE46"/>
    <mergeCell ref="DF43:DH46"/>
    <mergeCell ref="FP1:GS3"/>
    <mergeCell ref="DE57:EO59"/>
    <mergeCell ref="DE60:EO62"/>
    <mergeCell ref="FP4:GQ6"/>
    <mergeCell ref="EQ43:ES46"/>
    <mergeCell ref="EP35:EV38"/>
    <mergeCell ref="DX35:ED38"/>
    <mergeCell ref="FL35:FN38"/>
    <mergeCell ref="EW35:EX38"/>
    <mergeCell ref="FO35:FQ38"/>
    <mergeCell ref="EY35:FE38"/>
    <mergeCell ref="EE35:EF38"/>
    <mergeCell ref="EG35:EM38"/>
    <mergeCell ref="EN35:EO38"/>
    <mergeCell ref="BO87:BZ90"/>
    <mergeCell ref="F87:G90"/>
    <mergeCell ref="H87:N90"/>
    <mergeCell ref="O87:P90"/>
    <mergeCell ref="DM43:DN46"/>
    <mergeCell ref="CZ43:DA46"/>
    <mergeCell ref="FL39:FN42"/>
    <mergeCell ref="BG35:BH38"/>
    <mergeCell ref="BI35:BO38"/>
    <mergeCell ref="BP35:BQ38"/>
    <mergeCell ref="BG39:BH42"/>
    <mergeCell ref="BI39:BO42"/>
    <mergeCell ref="BP39:BX42"/>
    <mergeCell ref="BY39:CA42"/>
    <mergeCell ref="CJ35:CP38"/>
    <mergeCell ref="DI35:DK38"/>
    <mergeCell ref="BP47:BR50"/>
    <mergeCell ref="H83:N86"/>
    <mergeCell ref="O83:P86"/>
    <mergeCell ref="F83:G86"/>
    <mergeCell ref="AE43:AG46"/>
    <mergeCell ref="C43:I46"/>
    <mergeCell ref="P47:R50"/>
    <mergeCell ref="J47:L50"/>
    <mergeCell ref="V47:X50"/>
    <mergeCell ref="AB43:AD46"/>
    <mergeCell ref="FF27:FG30"/>
    <mergeCell ref="FL27:FN30"/>
    <mergeCell ref="EH27:EJ30"/>
    <mergeCell ref="BO83:BZ86"/>
    <mergeCell ref="BL83:BM86"/>
    <mergeCell ref="BP43:BR46"/>
    <mergeCell ref="BS43:BU46"/>
    <mergeCell ref="BV47:BX50"/>
    <mergeCell ref="BY47:CA50"/>
    <mergeCell ref="BP63:BX66"/>
    <mergeCell ref="D95:E98"/>
    <mergeCell ref="F95:G98"/>
    <mergeCell ref="H95:N98"/>
    <mergeCell ref="O95:P98"/>
    <mergeCell ref="FO27:FQ30"/>
    <mergeCell ref="EQ27:ES30"/>
    <mergeCell ref="DV35:DW38"/>
    <mergeCell ref="DM35:DN38"/>
    <mergeCell ref="DO35:DU38"/>
    <mergeCell ref="FF35:FK38"/>
    <mergeCell ref="D91:E94"/>
    <mergeCell ref="F91:G94"/>
    <mergeCell ref="H91:N94"/>
    <mergeCell ref="CH35:CI38"/>
    <mergeCell ref="BI63:BO66"/>
    <mergeCell ref="AO63:AP66"/>
    <mergeCell ref="D87:E90"/>
    <mergeCell ref="BG43:BH46"/>
    <mergeCell ref="BI43:BO46"/>
    <mergeCell ref="AK43:AM46"/>
    <mergeCell ref="FO23:FQ26"/>
    <mergeCell ref="EW23:EY26"/>
    <mergeCell ref="EZ23:FB26"/>
    <mergeCell ref="FC23:FE26"/>
    <mergeCell ref="FF23:FG26"/>
    <mergeCell ref="FH23:FI26"/>
    <mergeCell ref="FJ23:FK26"/>
    <mergeCell ref="FL23:FN26"/>
    <mergeCell ref="EN23:EV26"/>
    <mergeCell ref="J39:R42"/>
    <mergeCell ref="L35:R38"/>
    <mergeCell ref="M47:O50"/>
    <mergeCell ref="AE39:AG42"/>
    <mergeCell ref="AH39:AJ42"/>
    <mergeCell ref="Y47:AA50"/>
    <mergeCell ref="EE23:EG26"/>
    <mergeCell ref="AQ39:AS42"/>
    <mergeCell ref="AH43:AJ46"/>
    <mergeCell ref="FO15:FQ18"/>
    <mergeCell ref="ET19:EV22"/>
    <mergeCell ref="EW19:EY22"/>
    <mergeCell ref="DV15:ED18"/>
    <mergeCell ref="EE15:EG18"/>
    <mergeCell ref="EH15:EJ18"/>
    <mergeCell ref="EK15:EM18"/>
    <mergeCell ref="EN15:EP18"/>
    <mergeCell ref="FO19:FQ22"/>
    <mergeCell ref="DV19:DX22"/>
    <mergeCell ref="DY19:EA22"/>
    <mergeCell ref="FF15:FG18"/>
    <mergeCell ref="FH15:FI18"/>
    <mergeCell ref="EQ15:ES18"/>
    <mergeCell ref="EE19:EM22"/>
    <mergeCell ref="EN19:EP22"/>
    <mergeCell ref="EQ19:ES22"/>
    <mergeCell ref="EB19:ED22"/>
    <mergeCell ref="FJ15:FK18"/>
    <mergeCell ref="FL15:FN18"/>
    <mergeCell ref="ET15:EV18"/>
    <mergeCell ref="EW15:EY18"/>
    <mergeCell ref="EZ15:FB18"/>
    <mergeCell ref="FC15:FE18"/>
    <mergeCell ref="CE15:CG18"/>
    <mergeCell ref="CH15:CJ18"/>
    <mergeCell ref="CQ15:CS18"/>
    <mergeCell ref="CT15:CV18"/>
    <mergeCell ref="CW15:CY18"/>
    <mergeCell ref="CZ15:DA18"/>
    <mergeCell ref="DO15:DU18"/>
    <mergeCell ref="DM19:DN22"/>
    <mergeCell ref="DO19:DU22"/>
    <mergeCell ref="DB15:DC18"/>
    <mergeCell ref="DD15:DE18"/>
    <mergeCell ref="DF15:DH18"/>
    <mergeCell ref="DW111:EH114"/>
    <mergeCell ref="DK111:DV114"/>
    <mergeCell ref="EF101:EG102"/>
    <mergeCell ref="DX95:DY96"/>
    <mergeCell ref="DZ95:EA96"/>
    <mergeCell ref="EB95:EC96"/>
    <mergeCell ref="DW104:EH106"/>
    <mergeCell ref="DW107:EH110"/>
    <mergeCell ref="ED95:EE96"/>
    <mergeCell ref="DL95:DM96"/>
    <mergeCell ref="EB101:EC102"/>
    <mergeCell ref="ED101:EE102"/>
    <mergeCell ref="EF95:EG96"/>
    <mergeCell ref="DX101:DY102"/>
    <mergeCell ref="DZ101:EA102"/>
    <mergeCell ref="DN95:DO96"/>
    <mergeCell ref="DP95:DQ96"/>
    <mergeCell ref="DR95:DS96"/>
    <mergeCell ref="DT101:DU102"/>
    <mergeCell ref="DR101:DS102"/>
    <mergeCell ref="BO111:BZ114"/>
    <mergeCell ref="BO91:BZ97"/>
    <mergeCell ref="BO100:BZ106"/>
    <mergeCell ref="CB95:CC96"/>
    <mergeCell ref="CA111:CL114"/>
    <mergeCell ref="CF95:CG96"/>
    <mergeCell ref="CH95:CI96"/>
    <mergeCell ref="CJ95:CK96"/>
    <mergeCell ref="CA91:CL93"/>
    <mergeCell ref="CM111:CX114"/>
    <mergeCell ref="CY104:DJ106"/>
    <mergeCell ref="CY111:DJ114"/>
    <mergeCell ref="DD101:DE102"/>
    <mergeCell ref="DF101:DG102"/>
    <mergeCell ref="CZ95:DA96"/>
    <mergeCell ref="DB95:DC96"/>
    <mergeCell ref="DD95:DE96"/>
    <mergeCell ref="DF95:DG96"/>
    <mergeCell ref="DH101:DI102"/>
    <mergeCell ref="DK104:DV106"/>
    <mergeCell ref="CY107:DJ110"/>
    <mergeCell ref="DK107:DV110"/>
    <mergeCell ref="CM104:CX106"/>
    <mergeCell ref="CM107:CX110"/>
    <mergeCell ref="CZ101:DA102"/>
    <mergeCell ref="DB101:DC102"/>
    <mergeCell ref="DL101:DM102"/>
    <mergeCell ref="DN101:DO102"/>
    <mergeCell ref="DP101:DQ102"/>
    <mergeCell ref="BO107:BZ110"/>
    <mergeCell ref="CA107:CL110"/>
    <mergeCell ref="AW1:DJ3"/>
    <mergeCell ref="BP4:CT6"/>
    <mergeCell ref="BC83:BD86"/>
    <mergeCell ref="BE83:BK86"/>
    <mergeCell ref="CA83:CL86"/>
    <mergeCell ref="BS71:BU74"/>
    <mergeCell ref="BV71:BX74"/>
    <mergeCell ref="BY63:CA66"/>
    <mergeCell ref="CR101:CS102"/>
    <mergeCell ref="CN19:CP22"/>
    <mergeCell ref="CM91:CX93"/>
    <mergeCell ref="CV95:CW96"/>
    <mergeCell ref="CN101:CO102"/>
    <mergeCell ref="CP101:CQ102"/>
    <mergeCell ref="CT101:CU102"/>
    <mergeCell ref="CW63:CY66"/>
    <mergeCell ref="CW23:CY26"/>
    <mergeCell ref="CQ43:CS46"/>
    <mergeCell ref="D103:E106"/>
    <mergeCell ref="F103:G106"/>
    <mergeCell ref="H103:N106"/>
    <mergeCell ref="CB101:CC102"/>
    <mergeCell ref="AL103:AR106"/>
    <mergeCell ref="AS103:AT106"/>
    <mergeCell ref="D99:E102"/>
    <mergeCell ref="O99:P102"/>
    <mergeCell ref="AE95:AH102"/>
    <mergeCell ref="BP15:BX18"/>
    <mergeCell ref="BY15:CA18"/>
    <mergeCell ref="CB15:CD18"/>
    <mergeCell ref="AL91:AR94"/>
    <mergeCell ref="AN43:AP46"/>
    <mergeCell ref="AT43:AU46"/>
    <mergeCell ref="BI27:BO30"/>
    <mergeCell ref="CA104:CL106"/>
    <mergeCell ref="CV101:CW102"/>
    <mergeCell ref="A7:T8"/>
    <mergeCell ref="BG59:BH62"/>
    <mergeCell ref="AD59:AJ62"/>
    <mergeCell ref="A35:B38"/>
    <mergeCell ref="A43:B46"/>
    <mergeCell ref="M43:O46"/>
    <mergeCell ref="AQ47:AS50"/>
    <mergeCell ref="AK35:AL38"/>
    <mergeCell ref="A39:B42"/>
    <mergeCell ref="C39:I42"/>
    <mergeCell ref="D111:E114"/>
    <mergeCell ref="F111:G114"/>
    <mergeCell ref="F107:G110"/>
    <mergeCell ref="AJ91:AK94"/>
    <mergeCell ref="D107:E110"/>
    <mergeCell ref="F99:G102"/>
    <mergeCell ref="O91:P94"/>
    <mergeCell ref="H111:N114"/>
    <mergeCell ref="BC111:BD114"/>
    <mergeCell ref="BE111:BK114"/>
    <mergeCell ref="AS83:AT86"/>
    <mergeCell ref="AJ88:BA89"/>
    <mergeCell ref="AX84:AY85"/>
    <mergeCell ref="D80:W81"/>
    <mergeCell ref="AJ80:BA81"/>
    <mergeCell ref="D83:E86"/>
    <mergeCell ref="O111:P114"/>
    <mergeCell ref="O103:P106"/>
    <mergeCell ref="Y39:AA42"/>
    <mergeCell ref="AB35:AC38"/>
    <mergeCell ref="S39:U42"/>
    <mergeCell ref="V39:X42"/>
    <mergeCell ref="P43:R46"/>
    <mergeCell ref="AX112:AY113"/>
    <mergeCell ref="AS91:AT94"/>
    <mergeCell ref="AB47:AJ50"/>
    <mergeCell ref="S59:T62"/>
    <mergeCell ref="U59:AA62"/>
    <mergeCell ref="BE95:BH102"/>
    <mergeCell ref="AL99:AR102"/>
    <mergeCell ref="H99:N102"/>
    <mergeCell ref="A99:C102"/>
    <mergeCell ref="C35:I38"/>
    <mergeCell ref="J35:K38"/>
    <mergeCell ref="J43:L46"/>
    <mergeCell ref="AD35:AJ38"/>
    <mergeCell ref="S35:T38"/>
    <mergeCell ref="U35:AA38"/>
    <mergeCell ref="FA9:FQ10"/>
    <mergeCell ref="EP11:EV14"/>
    <mergeCell ref="BY59:BZ62"/>
    <mergeCell ref="BR59:BX62"/>
    <mergeCell ref="DM11:DN14"/>
    <mergeCell ref="DO11:DU14"/>
    <mergeCell ref="DI11:DK14"/>
    <mergeCell ref="FF11:FK14"/>
    <mergeCell ref="DV11:DW14"/>
    <mergeCell ref="DI51:DK54"/>
    <mergeCell ref="EG11:EM14"/>
    <mergeCell ref="EN11:EO14"/>
    <mergeCell ref="DM51:DN54"/>
    <mergeCell ref="CQ11:CR14"/>
    <mergeCell ref="DF11:DH14"/>
    <mergeCell ref="CS11:CY14"/>
    <mergeCell ref="CZ11:DE14"/>
    <mergeCell ref="CQ51:CY54"/>
    <mergeCell ref="CZ51:DA54"/>
    <mergeCell ref="DM15:DN18"/>
    <mergeCell ref="AE63:AG66"/>
    <mergeCell ref="AH63:AJ66"/>
    <mergeCell ref="FL11:FN14"/>
    <mergeCell ref="FO11:FQ14"/>
    <mergeCell ref="DI15:DK18"/>
    <mergeCell ref="CK15:CM18"/>
    <mergeCell ref="CN15:CP18"/>
    <mergeCell ref="EY11:FE14"/>
    <mergeCell ref="EW11:EX14"/>
    <mergeCell ref="EE11:EF14"/>
    <mergeCell ref="AJ111:AK114"/>
    <mergeCell ref="AJ103:AK106"/>
    <mergeCell ref="H107:N110"/>
    <mergeCell ref="O107:P110"/>
    <mergeCell ref="AJ108:BA109"/>
    <mergeCell ref="DX11:ED14"/>
    <mergeCell ref="V63:X66"/>
    <mergeCell ref="AO67:AP70"/>
    <mergeCell ref="Y63:AA66"/>
    <mergeCell ref="AB63:AD66"/>
    <mergeCell ref="AS99:AT102"/>
    <mergeCell ref="AL83:AR86"/>
    <mergeCell ref="AJ95:AK98"/>
    <mergeCell ref="AL95:AR98"/>
    <mergeCell ref="AS95:AT98"/>
    <mergeCell ref="AB67:AD70"/>
    <mergeCell ref="AE67:AG70"/>
    <mergeCell ref="AH67:AJ70"/>
    <mergeCell ref="Y51:AA54"/>
    <mergeCell ref="AB51:AD54"/>
    <mergeCell ref="AQ43:AS46"/>
    <mergeCell ref="CN63:CP66"/>
    <mergeCell ref="BL111:BM114"/>
    <mergeCell ref="AJ83:AK86"/>
    <mergeCell ref="AL111:AR114"/>
    <mergeCell ref="AS111:AT114"/>
    <mergeCell ref="AJ99:AK102"/>
    <mergeCell ref="AT71:AV74"/>
    <mergeCell ref="AO71:AP74"/>
    <mergeCell ref="CH59:CI62"/>
    <mergeCell ref="BY67:CG70"/>
    <mergeCell ref="CH67:CJ70"/>
    <mergeCell ref="BY71:CA74"/>
    <mergeCell ref="BG71:BH74"/>
    <mergeCell ref="AK59:AP62"/>
    <mergeCell ref="AQ59:AS62"/>
    <mergeCell ref="AT59:AV62"/>
    <mergeCell ref="EN87:ET90"/>
    <mergeCell ref="AM63:AN66"/>
    <mergeCell ref="CQ39:CS42"/>
    <mergeCell ref="CB63:CD66"/>
    <mergeCell ref="CE63:CG66"/>
    <mergeCell ref="AK47:AM50"/>
    <mergeCell ref="AN47:AP50"/>
    <mergeCell ref="AT47:AU50"/>
    <mergeCell ref="AV47:AW50"/>
    <mergeCell ref="BC47:BE50"/>
    <mergeCell ref="FZ81:GQ82"/>
    <mergeCell ref="DJ75:FN78"/>
    <mergeCell ref="EL83:EM86"/>
    <mergeCell ref="CY91:DJ93"/>
    <mergeCell ref="DK83:DV86"/>
    <mergeCell ref="EU87:EV90"/>
    <mergeCell ref="EJ87:EK90"/>
    <mergeCell ref="EN91:ET94"/>
    <mergeCell ref="EL91:EM94"/>
    <mergeCell ref="EL87:EM90"/>
    <mergeCell ref="FG87:FH90"/>
    <mergeCell ref="FI87:FO90"/>
    <mergeCell ref="FP87:FQ90"/>
    <mergeCell ref="DE63:EU65"/>
    <mergeCell ref="FE81:FV82"/>
    <mergeCell ref="CK67:CM70"/>
    <mergeCell ref="CN67:CP70"/>
    <mergeCell ref="CW67:CY70"/>
    <mergeCell ref="CQ63:CR66"/>
    <mergeCell ref="CS63:CT66"/>
    <mergeCell ref="FX68:GG70"/>
    <mergeCell ref="FB68:FS70"/>
    <mergeCell ref="FB65:FT67"/>
    <mergeCell ref="GD87:GJ90"/>
    <mergeCell ref="GK87:GL90"/>
    <mergeCell ref="FZ83:GA86"/>
    <mergeCell ref="GB83:GC86"/>
    <mergeCell ref="GD83:GJ86"/>
    <mergeCell ref="GK83:GL86"/>
    <mergeCell ref="FE87:FF90"/>
    <mergeCell ref="AT35:AY38"/>
    <mergeCell ref="AZ35:BB38"/>
    <mergeCell ref="AN39:AP42"/>
    <mergeCell ref="AX39:AY42"/>
    <mergeCell ref="FX62:GG64"/>
    <mergeCell ref="FX65:GG67"/>
    <mergeCell ref="CU63:CV66"/>
    <mergeCell ref="CU67:CV70"/>
    <mergeCell ref="AV43:AW46"/>
    <mergeCell ref="AF57:AV58"/>
    <mergeCell ref="CA35:CG38"/>
    <mergeCell ref="BI59:BO62"/>
    <mergeCell ref="CB27:CD30"/>
    <mergeCell ref="CE47:CG50"/>
    <mergeCell ref="CB51:CD54"/>
    <mergeCell ref="CE51:CG54"/>
    <mergeCell ref="BP59:BQ62"/>
    <mergeCell ref="BY27:CA30"/>
    <mergeCell ref="BP27:BR30"/>
    <mergeCell ref="BI47:BO50"/>
    <mergeCell ref="BC15:BE18"/>
    <mergeCell ref="BI15:BO18"/>
    <mergeCell ref="BS27:BU30"/>
    <mergeCell ref="BV27:BX30"/>
    <mergeCell ref="BG19:BH22"/>
    <mergeCell ref="BY35:BZ38"/>
    <mergeCell ref="BI23:BO26"/>
    <mergeCell ref="BR35:BX38"/>
    <mergeCell ref="BV23:BX26"/>
    <mergeCell ref="AV15:AW18"/>
    <mergeCell ref="AX15:AY18"/>
    <mergeCell ref="AZ15:BB18"/>
    <mergeCell ref="BC35:BE38"/>
    <mergeCell ref="BC39:BE42"/>
    <mergeCell ref="BC19:BE22"/>
    <mergeCell ref="BC23:BE26"/>
    <mergeCell ref="BC27:BE30"/>
    <mergeCell ref="AO33:BE34"/>
    <mergeCell ref="AX19:AY22"/>
    <mergeCell ref="AO9:BE10"/>
    <mergeCell ref="AB11:AC14"/>
    <mergeCell ref="AD11:AJ14"/>
    <mergeCell ref="AK11:AL14"/>
    <mergeCell ref="AM11:AS14"/>
    <mergeCell ref="AT11:AY14"/>
    <mergeCell ref="AE15:AG18"/>
    <mergeCell ref="AN15:AP18"/>
    <mergeCell ref="AQ15:AS18"/>
    <mergeCell ref="AT15:AU18"/>
    <mergeCell ref="AK15:AM18"/>
    <mergeCell ref="AN19:AP22"/>
    <mergeCell ref="AH19:AJ22"/>
    <mergeCell ref="AH15:AJ18"/>
    <mergeCell ref="AB15:AD18"/>
    <mergeCell ref="C27:I30"/>
    <mergeCell ref="M27:O30"/>
    <mergeCell ref="S27:U30"/>
    <mergeCell ref="J27:L30"/>
    <mergeCell ref="P27:R30"/>
    <mergeCell ref="C19:I22"/>
    <mergeCell ref="S19:AA22"/>
    <mergeCell ref="V27:X30"/>
    <mergeCell ref="Y27:AA30"/>
    <mergeCell ref="AB27:AD30"/>
    <mergeCell ref="AN23:AP26"/>
    <mergeCell ref="AQ23:AS26"/>
    <mergeCell ref="AE27:AG30"/>
    <mergeCell ref="AK27:AS30"/>
    <mergeCell ref="AZ23:BB26"/>
    <mergeCell ref="AT23:AU26"/>
    <mergeCell ref="AV23:AW26"/>
    <mergeCell ref="AX27:AY30"/>
    <mergeCell ref="AZ27:BB30"/>
    <mergeCell ref="BC43:BE46"/>
    <mergeCell ref="AK39:AM42"/>
    <mergeCell ref="AZ19:BB22"/>
    <mergeCell ref="AV19:AW22"/>
    <mergeCell ref="AQ19:AS22"/>
    <mergeCell ref="AT19:AU22"/>
    <mergeCell ref="AT27:AU30"/>
    <mergeCell ref="AV27:AW30"/>
    <mergeCell ref="AX23:AY26"/>
    <mergeCell ref="AM35:AS38"/>
    <mergeCell ref="A51:B54"/>
    <mergeCell ref="C51:I54"/>
    <mergeCell ref="J51:L54"/>
    <mergeCell ref="M51:O54"/>
    <mergeCell ref="AX43:AY46"/>
    <mergeCell ref="AZ43:BB46"/>
    <mergeCell ref="S43:AA46"/>
    <mergeCell ref="S47:U50"/>
    <mergeCell ref="A47:B50"/>
    <mergeCell ref="C47:I50"/>
    <mergeCell ref="P51:R54"/>
    <mergeCell ref="S51:U54"/>
    <mergeCell ref="AZ39:BB42"/>
    <mergeCell ref="AT39:AU42"/>
    <mergeCell ref="AV39:AW42"/>
    <mergeCell ref="AX47:AY50"/>
    <mergeCell ref="AZ47:BB50"/>
    <mergeCell ref="V51:X54"/>
    <mergeCell ref="AV51:AW54"/>
    <mergeCell ref="AX51:AY54"/>
    <mergeCell ref="EU111:EV114"/>
    <mergeCell ref="AZ51:BB54"/>
    <mergeCell ref="BC51:BE54"/>
    <mergeCell ref="AE51:AG54"/>
    <mergeCell ref="AH51:AJ54"/>
    <mergeCell ref="AK51:AS54"/>
    <mergeCell ref="AT51:AU54"/>
    <mergeCell ref="CU71:CV74"/>
    <mergeCell ref="CY83:DJ86"/>
    <mergeCell ref="CM83:CX86"/>
    <mergeCell ref="EL107:EM110"/>
    <mergeCell ref="EJ103:EK106"/>
    <mergeCell ref="EL103:EM106"/>
    <mergeCell ref="EJ111:EK114"/>
    <mergeCell ref="EL111:EM114"/>
    <mergeCell ref="EN111:ET114"/>
    <mergeCell ref="EU103:EV106"/>
    <mergeCell ref="CZ63:DB66"/>
    <mergeCell ref="EN107:ET110"/>
    <mergeCell ref="EU107:EV110"/>
    <mergeCell ref="CZ71:DB74"/>
    <mergeCell ref="EJ95:EK98"/>
    <mergeCell ref="EU95:EV98"/>
    <mergeCell ref="EL95:EM98"/>
    <mergeCell ref="EN95:ET98"/>
    <mergeCell ref="EJ107:EK110"/>
    <mergeCell ref="CL57:DB58"/>
    <mergeCell ref="CQ59:CV62"/>
    <mergeCell ref="CW59:CY62"/>
    <mergeCell ref="CZ59:DB62"/>
    <mergeCell ref="CJ59:CP62"/>
    <mergeCell ref="EN103:ET106"/>
    <mergeCell ref="DW87:EH90"/>
    <mergeCell ref="CY87:DJ90"/>
    <mergeCell ref="DW91:EH93"/>
    <mergeCell ref="EJ83:EK86"/>
    <mergeCell ref="A115:AO117"/>
    <mergeCell ref="CQ71:CR74"/>
    <mergeCell ref="CS71:CT74"/>
    <mergeCell ref="CQ67:CR70"/>
    <mergeCell ref="CS67:CT70"/>
    <mergeCell ref="CB71:CD74"/>
    <mergeCell ref="AM67:AN70"/>
    <mergeCell ref="AK71:AL74"/>
    <mergeCell ref="AM71:AN74"/>
    <mergeCell ref="AQ71:AS74"/>
    <mergeCell ref="CK63:CM66"/>
    <mergeCell ref="CH71:CP74"/>
    <mergeCell ref="BG67:BH70"/>
    <mergeCell ref="BI67:BO70"/>
    <mergeCell ref="BP67:BR70"/>
    <mergeCell ref="BS67:BU70"/>
    <mergeCell ref="BV67:BX70"/>
    <mergeCell ref="CE71:CG74"/>
    <mergeCell ref="BI71:BO74"/>
    <mergeCell ref="AK63:AL66"/>
    <mergeCell ref="AQ63:AS66"/>
    <mergeCell ref="AT63:AV66"/>
    <mergeCell ref="AQ67:AS70"/>
    <mergeCell ref="BG63:BH66"/>
    <mergeCell ref="CH63:CJ66"/>
    <mergeCell ref="AT67:AV70"/>
    <mergeCell ref="BP71:BR74"/>
    <mergeCell ref="EJ99:EK102"/>
    <mergeCell ref="EL99:EM102"/>
    <mergeCell ref="EN99:ET102"/>
    <mergeCell ref="EU99:EV102"/>
    <mergeCell ref="EU91:EV94"/>
    <mergeCell ref="EJ81:FA82"/>
    <mergeCell ref="DK91:DV93"/>
    <mergeCell ref="DK87:DV90"/>
    <mergeCell ref="CP95:CQ96"/>
    <mergeCell ref="CR95:CS96"/>
    <mergeCell ref="DH95:DI96"/>
    <mergeCell ref="CZ67:DB70"/>
    <mergeCell ref="CW71:CY74"/>
    <mergeCell ref="EJ91:EK94"/>
    <mergeCell ref="DW83:EH86"/>
    <mergeCell ref="DT95:DU96"/>
  </mergeCells>
  <phoneticPr fontId="2"/>
  <printOptions horizontalCentered="1"/>
  <pageMargins left="0.39370078740157483" right="0.39370078740157483" top="0.59055118110236227" bottom="0.59055118110236227" header="0.27559055118110237" footer="0.51181102362204722"/>
  <pageSetup paperSize="12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E3BC-CB40-49A3-AD4D-4BBFCDBACD43}">
  <dimension ref="B1:BS44"/>
  <sheetViews>
    <sheetView view="pageBreakPreview" topLeftCell="A31" zoomScaleNormal="70" workbookViewId="0">
      <selection activeCell="AN56" sqref="AN56"/>
    </sheetView>
  </sheetViews>
  <sheetFormatPr defaultColWidth="9" defaultRowHeight="16.2" x14ac:dyDescent="0.2"/>
  <cols>
    <col min="1" max="1" width="2.6640625" style="398" customWidth="1"/>
    <col min="2" max="2" width="4.109375" style="399" customWidth="1"/>
    <col min="3" max="3" width="6.33203125" style="398" hidden="1" customWidth="1"/>
    <col min="4" max="4" width="11.6640625" style="495" customWidth="1"/>
    <col min="5" max="5" width="1.6640625" style="398" customWidth="1"/>
    <col min="6" max="6" width="8.77734375" style="494" customWidth="1"/>
    <col min="7" max="7" width="1.6640625" style="398" customWidth="1"/>
    <col min="8" max="12" width="5.109375" style="398" customWidth="1"/>
    <col min="13" max="25" width="2.21875" style="398" hidden="1" customWidth="1"/>
    <col min="26" max="30" width="5.109375" style="398" customWidth="1"/>
    <col min="31" max="31" width="0" style="398" hidden="1" customWidth="1"/>
    <col min="32" max="32" width="11.6640625" style="495" customWidth="1"/>
    <col min="33" max="33" width="1.6640625" style="398" customWidth="1"/>
    <col min="34" max="34" width="8.77734375" style="494" customWidth="1"/>
    <col min="35" max="35" width="1.6640625" style="398" customWidth="1"/>
    <col min="36" max="36" width="4.109375" style="399" customWidth="1"/>
    <col min="37" max="38" width="2.6640625" style="398" customWidth="1"/>
    <col min="39" max="39" width="4.109375" style="399" customWidth="1"/>
    <col min="40" max="40" width="0" style="398" hidden="1" customWidth="1"/>
    <col min="41" max="41" width="11.6640625" style="494" customWidth="1"/>
    <col min="42" max="42" width="9" style="398"/>
    <col min="43" max="43" width="8.77734375" style="494" customWidth="1"/>
    <col min="44" max="44" width="9" style="398"/>
    <col min="45" max="67" width="2.21875" style="398" customWidth="1"/>
    <col min="68" max="68" width="9" style="398"/>
    <col min="69" max="69" width="11.6640625" style="494" customWidth="1"/>
    <col min="70" max="70" width="9" style="398"/>
    <col min="71" max="71" width="8.77734375" style="494" customWidth="1"/>
    <col min="72" max="16384" width="9" style="398"/>
  </cols>
  <sheetData>
    <row r="1" spans="2:36" ht="30" customHeight="1" x14ac:dyDescent="0.2">
      <c r="D1" s="507" t="s">
        <v>462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</row>
    <row r="3" spans="2:36" ht="24.9" customHeight="1" x14ac:dyDescent="0.2">
      <c r="I3" s="461" t="s">
        <v>533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506"/>
      <c r="AE3" s="506"/>
      <c r="AF3" s="505" t="s">
        <v>460</v>
      </c>
      <c r="AG3" s="505"/>
      <c r="AH3" s="505"/>
      <c r="AI3" s="505"/>
      <c r="AJ3" s="505"/>
    </row>
    <row r="4" spans="2:36" ht="21.75" customHeight="1" x14ac:dyDescent="0.2">
      <c r="I4" s="480" t="s">
        <v>469</v>
      </c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506"/>
      <c r="AE4" s="506"/>
      <c r="AF4" s="505" t="s">
        <v>344</v>
      </c>
      <c r="AG4" s="505"/>
      <c r="AH4" s="505"/>
      <c r="AI4" s="505"/>
      <c r="AJ4" s="505"/>
    </row>
    <row r="5" spans="2:36" ht="21.75" customHeight="1" x14ac:dyDescent="0.2"/>
    <row r="6" spans="2:36" ht="21.75" customHeight="1" x14ac:dyDescent="0.2">
      <c r="B6" s="416">
        <v>1</v>
      </c>
      <c r="C6" s="480">
        <f>VLOOKUP(B6,[4]勝ち上がり!$J$2:$K$129,2,FALSE)</f>
        <v>32</v>
      </c>
      <c r="D6" s="479" t="str">
        <f>IF(ISERROR(VLOOKUP(C6,[4]名簿!$A$1:$C$123,2,FALSE))=TRUE,"",VLOOKUP(C6,[4]名簿!$A$1:$C$123,2,FALSE))</f>
        <v>山　本</v>
      </c>
      <c r="E6" s="413" t="s">
        <v>202</v>
      </c>
      <c r="F6" s="478" t="str">
        <f>IF(ISERROR(VLOOKUP(C6,[4]名簿!$A$1:$C$123,3,FALSE))=TRUE,"",VLOOKUP(C6,[4]名簿!$A$1:$C$123,3,FALSE))</f>
        <v>観中央</v>
      </c>
      <c r="G6" s="413" t="s">
        <v>200</v>
      </c>
      <c r="H6" s="412"/>
      <c r="I6" s="412"/>
      <c r="J6" s="412"/>
      <c r="K6" s="412"/>
      <c r="L6" s="412"/>
      <c r="M6" s="412"/>
      <c r="Y6" s="412"/>
      <c r="Z6" s="412"/>
      <c r="AA6" s="412"/>
      <c r="AB6" s="412"/>
      <c r="AC6" s="412"/>
      <c r="AD6" s="412"/>
      <c r="AE6" s="480">
        <f>VLOOKUP(AJ6,[4]勝ち上がり!$J$2:$K$129,2,FALSE)</f>
        <v>35</v>
      </c>
      <c r="AF6" s="479" t="str">
        <f>IF(ISERROR(VLOOKUP(AE6,[4]名簿!$A$1:$C$123,2,FALSE))=TRUE,"",VLOOKUP(AE6,[4]名簿!$A$1:$C$123,2,FALSE))</f>
        <v>安　藤</v>
      </c>
      <c r="AG6" s="413" t="s">
        <v>202</v>
      </c>
      <c r="AH6" s="478" t="str">
        <f>IF(ISERROR(VLOOKUP(AE6,[4]名簿!$A$1:$C$123,3,FALSE))=TRUE,"",VLOOKUP(AE6,[4]名簿!$A$1:$C$123,3,FALSE))</f>
        <v>善　一</v>
      </c>
      <c r="AI6" s="413" t="s">
        <v>200</v>
      </c>
      <c r="AJ6" s="416">
        <v>9</v>
      </c>
    </row>
    <row r="7" spans="2:36" ht="21.75" customHeight="1" thickBot="1" x14ac:dyDescent="0.25">
      <c r="B7" s="416"/>
      <c r="C7" s="480"/>
      <c r="D7" s="479"/>
      <c r="E7" s="413"/>
      <c r="F7" s="478"/>
      <c r="G7" s="413"/>
      <c r="H7" s="425"/>
      <c r="I7" s="424"/>
      <c r="J7" s="412"/>
      <c r="K7" s="412"/>
      <c r="L7" s="412"/>
      <c r="M7" s="412"/>
      <c r="Y7" s="412"/>
      <c r="Z7" s="412"/>
      <c r="AA7" s="412"/>
      <c r="AB7" s="412"/>
      <c r="AC7" s="427"/>
      <c r="AD7" s="426"/>
      <c r="AE7" s="480"/>
      <c r="AF7" s="479"/>
      <c r="AG7" s="413"/>
      <c r="AH7" s="478"/>
      <c r="AI7" s="413"/>
      <c r="AJ7" s="416"/>
    </row>
    <row r="8" spans="2:36" ht="21.75" customHeight="1" thickTop="1" thickBot="1" x14ac:dyDescent="0.25">
      <c r="B8" s="416">
        <v>2</v>
      </c>
      <c r="C8" s="480">
        <f>VLOOKUP(B8,[4]勝ち上がり!$J$2:$K$129,2,FALSE)</f>
        <v>48</v>
      </c>
      <c r="D8" s="479" t="str">
        <f>IF(ISERROR(VLOOKUP(C8,[4]名簿!$A$1:$C$123,2,FALSE))=TRUE,"",VLOOKUP(C8,[4]名簿!$A$1:$C$123,2,FALSE))</f>
        <v>谷　口</v>
      </c>
      <c r="E8" s="413" t="s">
        <v>202</v>
      </c>
      <c r="F8" s="478" t="str">
        <f>IF(ISERROR(VLOOKUP(C8,[4]名簿!$A$1:$C$123,3,FALSE))=TRUE,"",VLOOKUP(C8,[4]名簿!$A$1:$C$123,3,FALSE))</f>
        <v>高松一</v>
      </c>
      <c r="G8" s="413" t="s">
        <v>200</v>
      </c>
      <c r="H8" s="420"/>
      <c r="I8" s="454"/>
      <c r="J8" s="412"/>
      <c r="K8" s="412"/>
      <c r="L8" s="412"/>
      <c r="M8" s="412"/>
      <c r="Y8" s="412"/>
      <c r="Z8" s="412"/>
      <c r="AA8" s="412"/>
      <c r="AB8" s="428"/>
      <c r="AC8" s="421"/>
      <c r="AD8" s="420"/>
      <c r="AE8" s="480">
        <f>VLOOKUP(AJ8,[4]勝ち上がり!$J$2:$K$129,2,FALSE)</f>
        <v>19</v>
      </c>
      <c r="AF8" s="479" t="str">
        <f>IF(ISERROR(VLOOKUP(AE8,[4]名簿!$A$1:$C$123,2,FALSE))=TRUE,"",VLOOKUP(AE8,[4]名簿!$A$1:$C$123,2,FALSE))</f>
        <v>合　田</v>
      </c>
      <c r="AG8" s="413" t="s">
        <v>202</v>
      </c>
      <c r="AH8" s="478" t="str">
        <f>IF(ISERROR(VLOOKUP(AE8,[4]名簿!$A$1:$C$123,3,FALSE))=TRUE,"",VLOOKUP(AE8,[4]名簿!$A$1:$C$123,3,FALSE))</f>
        <v>観　一</v>
      </c>
      <c r="AI8" s="413" t="s">
        <v>200</v>
      </c>
      <c r="AJ8" s="416">
        <v>10</v>
      </c>
    </row>
    <row r="9" spans="2:36" ht="21.75" customHeight="1" thickTop="1" thickBot="1" x14ac:dyDescent="0.25">
      <c r="B9" s="416"/>
      <c r="C9" s="480"/>
      <c r="D9" s="479"/>
      <c r="E9" s="413"/>
      <c r="F9" s="478"/>
      <c r="G9" s="413"/>
      <c r="H9" s="412"/>
      <c r="I9" s="432"/>
      <c r="J9" s="424"/>
      <c r="K9" s="412"/>
      <c r="L9" s="412"/>
      <c r="M9" s="412"/>
      <c r="Q9" s="438"/>
      <c r="R9" s="434"/>
      <c r="T9" s="438"/>
      <c r="U9" s="434"/>
      <c r="Y9" s="412"/>
      <c r="Z9" s="412"/>
      <c r="AA9" s="412"/>
      <c r="AB9" s="447"/>
      <c r="AC9" s="412"/>
      <c r="AD9" s="412"/>
      <c r="AE9" s="480"/>
      <c r="AF9" s="479"/>
      <c r="AG9" s="413"/>
      <c r="AH9" s="478"/>
      <c r="AI9" s="413"/>
      <c r="AJ9" s="416"/>
    </row>
    <row r="10" spans="2:36" ht="21.75" customHeight="1" thickTop="1" thickBot="1" x14ac:dyDescent="0.25">
      <c r="B10" s="416">
        <v>3</v>
      </c>
      <c r="C10" s="480">
        <f>VLOOKUP(B10,[4]勝ち上がり!$J$2:$K$129,2,FALSE)</f>
        <v>24</v>
      </c>
      <c r="D10" s="479" t="str">
        <f>IF(ISERROR(VLOOKUP(C10,[4]名簿!$A$1:$C$123,2,FALSE))=TRUE,"",VLOOKUP(C10,[4]名簿!$A$1:$C$123,2,FALSE))</f>
        <v>和　泉</v>
      </c>
      <c r="E10" s="413" t="s">
        <v>202</v>
      </c>
      <c r="F10" s="478" t="str">
        <f>IF(ISERROR(VLOOKUP(C10,[4]名簿!$A$1:$C$123,3,FALSE))=TRUE,"",VLOOKUP(C10,[4]名簿!$A$1:$C$123,3,FALSE))</f>
        <v>高松一</v>
      </c>
      <c r="G10" s="413" t="s">
        <v>200</v>
      </c>
      <c r="H10" s="420"/>
      <c r="I10" s="412"/>
      <c r="J10" s="454"/>
      <c r="K10" s="437"/>
      <c r="L10" s="412"/>
      <c r="M10" s="412"/>
      <c r="Q10" s="434"/>
      <c r="R10" s="434"/>
      <c r="T10" s="434"/>
      <c r="U10" s="434"/>
      <c r="Y10" s="412"/>
      <c r="Z10" s="412"/>
      <c r="AA10" s="428"/>
      <c r="AB10" s="432"/>
      <c r="AC10" s="412"/>
      <c r="AD10" s="412"/>
      <c r="AE10" s="480">
        <f>VLOOKUP(AJ10,[4]勝ち上がり!$J$2:$K$129,2,FALSE)</f>
        <v>22</v>
      </c>
      <c r="AF10" s="479" t="str">
        <f>IF(ISERROR(VLOOKUP(AE10,[4]名簿!$A$1:$C$123,2,FALSE))=TRUE,"",VLOOKUP(AE10,[4]名簿!$A$1:$C$123,2,FALSE))</f>
        <v>　岡</v>
      </c>
      <c r="AG10" s="413" t="s">
        <v>202</v>
      </c>
      <c r="AH10" s="478" t="str">
        <f>IF(ISERROR(VLOOKUP(AE10,[4]名簿!$A$1:$C$123,3,FALSE))=TRUE,"",VLOOKUP(AE10,[4]名簿!$A$1:$C$123,3,FALSE))</f>
        <v>高松一</v>
      </c>
      <c r="AI10" s="413" t="s">
        <v>200</v>
      </c>
      <c r="AJ10" s="416">
        <v>11</v>
      </c>
    </row>
    <row r="11" spans="2:36" ht="21.75" customHeight="1" thickTop="1" thickBot="1" x14ac:dyDescent="0.25">
      <c r="B11" s="416"/>
      <c r="C11" s="480"/>
      <c r="D11" s="479"/>
      <c r="E11" s="413"/>
      <c r="F11" s="478"/>
      <c r="G11" s="413"/>
      <c r="H11" s="412"/>
      <c r="I11" s="446"/>
      <c r="J11" s="453"/>
      <c r="K11" s="437"/>
      <c r="L11" s="412"/>
      <c r="M11" s="412"/>
      <c r="Q11" s="497"/>
      <c r="R11" s="496"/>
      <c r="T11" s="497"/>
      <c r="U11" s="496"/>
      <c r="Y11" s="412"/>
      <c r="Z11" s="412"/>
      <c r="AA11" s="428"/>
      <c r="AB11" s="432"/>
      <c r="AC11" s="451"/>
      <c r="AD11" s="426"/>
      <c r="AE11" s="480"/>
      <c r="AF11" s="479"/>
      <c r="AG11" s="413"/>
      <c r="AH11" s="478"/>
      <c r="AI11" s="413"/>
      <c r="AJ11" s="416"/>
    </row>
    <row r="12" spans="2:36" ht="21.75" customHeight="1" thickTop="1" thickBot="1" x14ac:dyDescent="0.25">
      <c r="B12" s="416">
        <v>4</v>
      </c>
      <c r="C12" s="480">
        <f>VLOOKUP(B12,[4]勝ち上がり!$J$2:$K$129,2,FALSE)</f>
        <v>25</v>
      </c>
      <c r="D12" s="479" t="str">
        <f>IF(ISERROR(VLOOKUP(C12,[4]名簿!$A$1:$C$123,2,FALSE))=TRUE,"",VLOOKUP(C12,[4]名簿!$A$1:$C$123,2,FALSE))</f>
        <v>百　武</v>
      </c>
      <c r="E12" s="413" t="s">
        <v>202</v>
      </c>
      <c r="F12" s="478" t="str">
        <f>IF(ISERROR(VLOOKUP(C12,[4]名簿!$A$1:$C$123,3,FALSE))=TRUE,"",VLOOKUP(C12,[4]名簿!$A$1:$C$123,3,FALSE))</f>
        <v>善　一</v>
      </c>
      <c r="G12" s="413" t="s">
        <v>200</v>
      </c>
      <c r="H12" s="442"/>
      <c r="I12" s="437"/>
      <c r="J12" s="412"/>
      <c r="K12" s="437"/>
      <c r="L12" s="412"/>
      <c r="M12" s="412"/>
      <c r="O12" s="498"/>
      <c r="P12" s="498"/>
      <c r="Q12" s="496"/>
      <c r="R12" s="496"/>
      <c r="T12" s="496"/>
      <c r="U12" s="496"/>
      <c r="V12" s="498" t="str">
        <f>IF(Q9="","",IF(Q9&lt;T9,1,0)+IF(Q11&lt;T11,1,0)+IF(Q13&lt;T13,1,0)+IF(Q15&lt;T15,1,0)+IF(Q17&lt;T17,1,0))</f>
        <v/>
      </c>
      <c r="W12" s="498"/>
      <c r="Y12" s="412"/>
      <c r="Z12" s="412"/>
      <c r="AA12" s="428"/>
      <c r="AB12" s="412"/>
      <c r="AC12" s="421"/>
      <c r="AD12" s="420"/>
      <c r="AE12" s="480">
        <f>VLOOKUP(AJ12,[4]勝ち上がり!$J$2:$K$129,2,FALSE)</f>
        <v>6</v>
      </c>
      <c r="AF12" s="479" t="str">
        <f>IF(ISERROR(VLOOKUP(AE12,[4]名簿!$A$1:$C$123,2,FALSE))=TRUE,"",VLOOKUP(AE12,[4]名簿!$A$1:$C$123,2,FALSE))</f>
        <v>三　好</v>
      </c>
      <c r="AG12" s="413" t="s">
        <v>202</v>
      </c>
      <c r="AH12" s="478" t="str">
        <f>IF(ISERROR(VLOOKUP(AE12,[4]名簿!$A$1:$C$123,3,FALSE))=TRUE,"",VLOOKUP(AE12,[4]名簿!$A$1:$C$123,3,FALSE))</f>
        <v>高　瀬</v>
      </c>
      <c r="AI12" s="413" t="s">
        <v>200</v>
      </c>
      <c r="AJ12" s="416">
        <v>12</v>
      </c>
    </row>
    <row r="13" spans="2:36" ht="21.75" customHeight="1" thickTop="1" thickBot="1" x14ac:dyDescent="0.25">
      <c r="B13" s="416"/>
      <c r="C13" s="480"/>
      <c r="D13" s="479"/>
      <c r="E13" s="413"/>
      <c r="F13" s="478"/>
      <c r="G13" s="413"/>
      <c r="H13" s="412"/>
      <c r="I13" s="412"/>
      <c r="J13" s="412"/>
      <c r="K13" s="424"/>
      <c r="L13" s="447"/>
      <c r="M13" s="430"/>
      <c r="N13" s="455"/>
      <c r="O13" s="499"/>
      <c r="P13" s="499"/>
      <c r="Q13" s="501"/>
      <c r="R13" s="509"/>
      <c r="S13" s="455"/>
      <c r="T13" s="501"/>
      <c r="U13" s="500"/>
      <c r="V13" s="499"/>
      <c r="W13" s="499"/>
      <c r="X13" s="455"/>
      <c r="Y13" s="430"/>
      <c r="Z13" s="430"/>
      <c r="AA13" s="458"/>
      <c r="AB13" s="412"/>
      <c r="AC13" s="412"/>
      <c r="AD13" s="412"/>
      <c r="AE13" s="480"/>
      <c r="AF13" s="479"/>
      <c r="AG13" s="413"/>
      <c r="AH13" s="478"/>
      <c r="AI13" s="413"/>
      <c r="AJ13" s="416"/>
    </row>
    <row r="14" spans="2:36" ht="21.75" customHeight="1" thickTop="1" thickBot="1" x14ac:dyDescent="0.25">
      <c r="B14" s="416">
        <v>5</v>
      </c>
      <c r="C14" s="480">
        <f>VLOOKUP(B14,[4]勝ち上がり!$J$2:$K$129,2,FALSE)</f>
        <v>5</v>
      </c>
      <c r="D14" s="479" t="str">
        <f>IF(ISERROR(VLOOKUP(C14,[4]名簿!$A$1:$C$123,2,FALSE))=TRUE,"",VLOOKUP(C14,[4]名簿!$A$1:$C$123,2,FALSE))</f>
        <v>植　田</v>
      </c>
      <c r="E14" s="413" t="s">
        <v>202</v>
      </c>
      <c r="F14" s="478" t="str">
        <f>IF(ISERROR(VLOOKUP(C14,[4]名簿!$A$1:$C$123,3,FALSE))=TRUE,"",VLOOKUP(C14,[4]名簿!$A$1:$C$123,3,FALSE))</f>
        <v>高桜井</v>
      </c>
      <c r="G14" s="413" t="s">
        <v>200</v>
      </c>
      <c r="H14" s="412"/>
      <c r="I14" s="412"/>
      <c r="J14" s="412"/>
      <c r="K14" s="419"/>
      <c r="L14" s="412"/>
      <c r="M14" s="412"/>
      <c r="O14" s="498"/>
      <c r="P14" s="498"/>
      <c r="Q14" s="496"/>
      <c r="R14" s="496"/>
      <c r="T14" s="496"/>
      <c r="U14" s="496"/>
      <c r="V14" s="498"/>
      <c r="W14" s="498"/>
      <c r="Y14" s="412"/>
      <c r="Z14" s="412"/>
      <c r="AA14" s="412"/>
      <c r="AB14" s="437"/>
      <c r="AC14" s="412"/>
      <c r="AD14" s="420"/>
      <c r="AE14" s="480">
        <f>VLOOKUP(AJ14,[4]勝ち上がり!$J$2:$K$129,2,FALSE)</f>
        <v>26</v>
      </c>
      <c r="AF14" s="479" t="str">
        <f>IF(ISERROR(VLOOKUP(AE14,[4]名簿!$A$1:$C$123,2,FALSE))=TRUE,"",VLOOKUP(AE14,[4]名簿!$A$1:$C$123,2,FALSE))</f>
        <v>小　西</v>
      </c>
      <c r="AG14" s="413" t="s">
        <v>202</v>
      </c>
      <c r="AH14" s="478" t="str">
        <f>IF(ISERROR(VLOOKUP(AE14,[4]名簿!$A$1:$C$123,3,FALSE))=TRUE,"",VLOOKUP(AE14,[4]名簿!$A$1:$C$123,3,FALSE))</f>
        <v>観　一</v>
      </c>
      <c r="AI14" s="413" t="s">
        <v>200</v>
      </c>
      <c r="AJ14" s="416">
        <v>13</v>
      </c>
    </row>
    <row r="15" spans="2:36" ht="21.75" customHeight="1" thickTop="1" thickBot="1" x14ac:dyDescent="0.25">
      <c r="B15" s="416"/>
      <c r="C15" s="480"/>
      <c r="D15" s="479"/>
      <c r="E15" s="413"/>
      <c r="F15" s="478"/>
      <c r="G15" s="413"/>
      <c r="H15" s="425"/>
      <c r="I15" s="424"/>
      <c r="J15" s="412"/>
      <c r="K15" s="423"/>
      <c r="L15" s="412"/>
      <c r="M15" s="412"/>
      <c r="O15" s="498"/>
      <c r="P15" s="498"/>
      <c r="Q15" s="497"/>
      <c r="R15" s="496"/>
      <c r="T15" s="497"/>
      <c r="U15" s="496"/>
      <c r="V15" s="498"/>
      <c r="W15" s="498"/>
      <c r="Y15" s="412"/>
      <c r="Z15" s="412"/>
      <c r="AA15" s="412"/>
      <c r="AB15" s="437"/>
      <c r="AC15" s="447"/>
      <c r="AD15" s="412"/>
      <c r="AE15" s="480"/>
      <c r="AF15" s="479"/>
      <c r="AG15" s="413"/>
      <c r="AH15" s="478"/>
      <c r="AI15" s="413"/>
      <c r="AJ15" s="416"/>
    </row>
    <row r="16" spans="2:36" ht="21.75" customHeight="1" thickTop="1" thickBot="1" x14ac:dyDescent="0.25">
      <c r="B16" s="416">
        <v>6</v>
      </c>
      <c r="C16" s="480">
        <f>VLOOKUP(B16,[4]勝ち上がり!$J$2:$K$129,2,FALSE)</f>
        <v>21</v>
      </c>
      <c r="D16" s="479" t="str">
        <f>IF(ISERROR(VLOOKUP(C16,[4]名簿!$A$1:$C$123,2,FALSE))=TRUE,"",VLOOKUP(C16,[4]名簿!$A$1:$C$123,2,FALSE))</f>
        <v>岩　﨑</v>
      </c>
      <c r="E16" s="413" t="s">
        <v>202</v>
      </c>
      <c r="F16" s="478" t="str">
        <f>IF(ISERROR(VLOOKUP(C16,[4]名簿!$A$1:$C$123,3,FALSE))=TRUE,"",VLOOKUP(C16,[4]名簿!$A$1:$C$123,3,FALSE))</f>
        <v>高　瀬</v>
      </c>
      <c r="G16" s="413" t="s">
        <v>200</v>
      </c>
      <c r="H16" s="420"/>
      <c r="I16" s="419"/>
      <c r="J16" s="423"/>
      <c r="K16" s="423"/>
      <c r="L16" s="412"/>
      <c r="M16" s="412"/>
      <c r="Q16" s="496"/>
      <c r="R16" s="496"/>
      <c r="T16" s="496"/>
      <c r="U16" s="496"/>
      <c r="Y16" s="412"/>
      <c r="Z16" s="412"/>
      <c r="AA16" s="412"/>
      <c r="AB16" s="441"/>
      <c r="AC16" s="432"/>
      <c r="AD16" s="431"/>
      <c r="AE16" s="480">
        <f>VLOOKUP(AJ16,[4]勝ち上がり!$J$2:$K$129,2,FALSE)</f>
        <v>23</v>
      </c>
      <c r="AF16" s="479" t="str">
        <f>IF(ISERROR(VLOOKUP(AE16,[4]名簿!$A$1:$C$123,2,FALSE))=TRUE,"",VLOOKUP(AE16,[4]名簿!$A$1:$C$123,2,FALSE))</f>
        <v>山　本</v>
      </c>
      <c r="AG16" s="413" t="s">
        <v>202</v>
      </c>
      <c r="AH16" s="478" t="str">
        <f>IF(ISERROR(VLOOKUP(AE16,[4]名簿!$A$1:$C$123,3,FALSE))=TRUE,"",VLOOKUP(AE16,[4]名簿!$A$1:$C$123,3,FALSE))</f>
        <v>土　庄</v>
      </c>
      <c r="AI16" s="413" t="s">
        <v>200</v>
      </c>
      <c r="AJ16" s="416">
        <v>14</v>
      </c>
    </row>
    <row r="17" spans="2:36" ht="21.75" customHeight="1" thickTop="1" thickBot="1" x14ac:dyDescent="0.25">
      <c r="B17" s="416"/>
      <c r="C17" s="480"/>
      <c r="D17" s="479"/>
      <c r="E17" s="413"/>
      <c r="F17" s="478"/>
      <c r="G17" s="413"/>
      <c r="H17" s="412"/>
      <c r="I17" s="412"/>
      <c r="J17" s="580"/>
      <c r="K17" s="423"/>
      <c r="L17" s="412"/>
      <c r="M17" s="412"/>
      <c r="Q17" s="438"/>
      <c r="R17" s="434"/>
      <c r="T17" s="438"/>
      <c r="U17" s="434"/>
      <c r="Y17" s="412"/>
      <c r="Z17" s="412"/>
      <c r="AA17" s="412"/>
      <c r="AB17" s="451"/>
      <c r="AC17" s="412"/>
      <c r="AD17" s="422"/>
      <c r="AE17" s="480"/>
      <c r="AF17" s="479"/>
      <c r="AG17" s="413"/>
      <c r="AH17" s="478"/>
      <c r="AI17" s="413"/>
      <c r="AJ17" s="416"/>
    </row>
    <row r="18" spans="2:36" ht="21.75" customHeight="1" thickTop="1" thickBot="1" x14ac:dyDescent="0.25">
      <c r="B18" s="416">
        <v>7</v>
      </c>
      <c r="C18" s="480">
        <f>VLOOKUP(B18,[4]勝ち上がり!$J$2:$K$129,2,FALSE)</f>
        <v>13</v>
      </c>
      <c r="D18" s="479" t="str">
        <f>IF(ISERROR(VLOOKUP(C18,[4]名簿!$A$1:$C$123,2,FALSE))=TRUE,"",VLOOKUP(C18,[4]名簿!$A$1:$C$123,2,FALSE))</f>
        <v>樫　村</v>
      </c>
      <c r="E18" s="413" t="s">
        <v>202</v>
      </c>
      <c r="F18" s="478" t="str">
        <f>IF(ISERROR(VLOOKUP(C18,[4]名簿!$A$1:$C$123,3,FALSE))=TRUE,"",VLOOKUP(C18,[4]名簿!$A$1:$C$123,3,FALSE))</f>
        <v>高松商</v>
      </c>
      <c r="G18" s="413" t="s">
        <v>200</v>
      </c>
      <c r="H18" s="420"/>
      <c r="I18" s="412"/>
      <c r="J18" s="437"/>
      <c r="K18" s="412"/>
      <c r="L18" s="412"/>
      <c r="M18" s="412"/>
      <c r="Q18" s="434"/>
      <c r="R18" s="434"/>
      <c r="T18" s="434"/>
      <c r="U18" s="434"/>
      <c r="Y18" s="412"/>
      <c r="Z18" s="412"/>
      <c r="AA18" s="412"/>
      <c r="AB18" s="421"/>
      <c r="AC18" s="412"/>
      <c r="AD18" s="420"/>
      <c r="AE18" s="480">
        <f>VLOOKUP(AJ18,[4]勝ち上がり!$J$2:$K$129,2,FALSE)</f>
        <v>15</v>
      </c>
      <c r="AF18" s="479" t="str">
        <f>IF(ISERROR(VLOOKUP(AE18,[4]名簿!$A$1:$C$123,2,FALSE))=TRUE,"",VLOOKUP(AE18,[4]名簿!$A$1:$C$123,2,FALSE))</f>
        <v>近　井</v>
      </c>
      <c r="AG18" s="413" t="s">
        <v>202</v>
      </c>
      <c r="AH18" s="478" t="str">
        <f>IF(ISERROR(VLOOKUP(AE18,[4]名簿!$A$1:$C$123,3,FALSE))=TRUE,"",VLOOKUP(AE18,[4]名簿!$A$1:$C$123,3,FALSE))</f>
        <v>高中央</v>
      </c>
      <c r="AI18" s="413" t="s">
        <v>200</v>
      </c>
      <c r="AJ18" s="416">
        <v>15</v>
      </c>
    </row>
    <row r="19" spans="2:36" ht="21.75" customHeight="1" thickTop="1" thickBot="1" x14ac:dyDescent="0.25">
      <c r="B19" s="416"/>
      <c r="C19" s="480"/>
      <c r="D19" s="479"/>
      <c r="E19" s="413"/>
      <c r="F19" s="478"/>
      <c r="G19" s="413"/>
      <c r="H19" s="412"/>
      <c r="I19" s="452"/>
      <c r="J19" s="437"/>
      <c r="K19" s="412"/>
      <c r="L19" s="412"/>
      <c r="M19" s="412"/>
      <c r="Y19" s="412"/>
      <c r="Z19" s="412"/>
      <c r="AA19" s="412"/>
      <c r="AB19" s="428"/>
      <c r="AC19" s="447"/>
      <c r="AD19" s="412"/>
      <c r="AE19" s="480"/>
      <c r="AF19" s="479"/>
      <c r="AG19" s="413"/>
      <c r="AH19" s="478"/>
      <c r="AI19" s="413"/>
      <c r="AJ19" s="416"/>
    </row>
    <row r="20" spans="2:36" ht="21.75" customHeight="1" thickTop="1" x14ac:dyDescent="0.2">
      <c r="B20" s="416">
        <v>8</v>
      </c>
      <c r="C20" s="480">
        <f>VLOOKUP(B20,[4]勝ち上がり!$J$2:$K$129,2,FALSE)</f>
        <v>29</v>
      </c>
      <c r="D20" s="479" t="str">
        <f>IF(ISERROR(VLOOKUP(C20,[4]名簿!$A$1:$C$123,2,FALSE))=TRUE,"",VLOOKUP(C20,[4]名簿!$A$1:$C$123,2,FALSE))</f>
        <v>山　地</v>
      </c>
      <c r="E20" s="413" t="s">
        <v>202</v>
      </c>
      <c r="F20" s="478" t="str">
        <f>IF(ISERROR(VLOOKUP(C20,[4]名簿!$A$1:$C$123,3,FALSE))=TRUE,"",VLOOKUP(C20,[4]名簿!$A$1:$C$123,3,FALSE))</f>
        <v>高松東</v>
      </c>
      <c r="G20" s="413" t="s">
        <v>200</v>
      </c>
      <c r="H20" s="442"/>
      <c r="I20" s="437"/>
      <c r="J20" s="412"/>
      <c r="K20" s="412"/>
      <c r="L20" s="412"/>
      <c r="M20" s="412"/>
      <c r="Y20" s="412"/>
      <c r="Z20" s="412"/>
      <c r="AA20" s="412"/>
      <c r="AB20" s="412"/>
      <c r="AC20" s="432"/>
      <c r="AD20" s="431"/>
      <c r="AE20" s="480">
        <f>VLOOKUP(AJ20,[4]勝ち上がり!$J$2:$K$129,2,FALSE)</f>
        <v>31</v>
      </c>
      <c r="AF20" s="479" t="str">
        <f>IF(ISERROR(VLOOKUP(AE20,[4]名簿!$A$1:$C$123,2,FALSE))=TRUE,"",VLOOKUP(AE20,[4]名簿!$A$1:$C$123,2,FALSE))</f>
        <v>近　藤</v>
      </c>
      <c r="AG20" s="413" t="s">
        <v>202</v>
      </c>
      <c r="AH20" s="478" t="str">
        <f>IF(ISERROR(VLOOKUP(AE20,[4]名簿!$A$1:$C$123,3,FALSE))=TRUE,"",VLOOKUP(AE20,[4]名簿!$A$1:$C$123,3,FALSE))</f>
        <v>高松一</v>
      </c>
      <c r="AI20" s="413" t="s">
        <v>200</v>
      </c>
      <c r="AJ20" s="416">
        <v>16</v>
      </c>
    </row>
    <row r="21" spans="2:36" ht="21.75" customHeight="1" x14ac:dyDescent="0.2">
      <c r="B21" s="416"/>
      <c r="C21" s="480"/>
      <c r="D21" s="479"/>
      <c r="E21" s="413"/>
      <c r="F21" s="478"/>
      <c r="G21" s="413"/>
      <c r="H21" s="412"/>
      <c r="I21" s="412"/>
      <c r="J21" s="412"/>
      <c r="K21" s="412"/>
      <c r="L21" s="412"/>
      <c r="M21" s="412"/>
      <c r="Y21" s="412"/>
      <c r="Z21" s="412"/>
      <c r="AA21" s="412"/>
      <c r="AB21" s="412"/>
      <c r="AC21" s="412"/>
      <c r="AD21" s="422"/>
      <c r="AE21" s="480"/>
      <c r="AF21" s="479"/>
      <c r="AG21" s="413"/>
      <c r="AH21" s="478"/>
      <c r="AI21" s="413"/>
      <c r="AJ21" s="416"/>
    </row>
    <row r="22" spans="2:36" ht="21.75" customHeight="1" x14ac:dyDescent="0.2">
      <c r="D22" s="518"/>
      <c r="E22" s="400"/>
      <c r="F22" s="517"/>
      <c r="G22" s="400"/>
      <c r="AF22" s="518"/>
      <c r="AG22" s="400"/>
      <c r="AH22" s="517"/>
      <c r="AI22" s="400"/>
    </row>
    <row r="23" spans="2:36" ht="21.75" customHeight="1" x14ac:dyDescent="0.2">
      <c r="D23" s="518"/>
      <c r="E23" s="400"/>
      <c r="F23" s="517"/>
      <c r="G23" s="400"/>
      <c r="I23" s="480" t="s">
        <v>468</v>
      </c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516"/>
      <c r="AE23" s="516"/>
      <c r="AF23" s="583"/>
      <c r="AG23" s="582"/>
      <c r="AH23" s="583"/>
      <c r="AI23" s="582"/>
      <c r="AJ23" s="516"/>
    </row>
    <row r="24" spans="2:36" ht="21.75" customHeight="1" x14ac:dyDescent="0.2">
      <c r="D24" s="518"/>
      <c r="E24" s="400"/>
      <c r="F24" s="517"/>
      <c r="G24" s="400"/>
      <c r="AD24" s="516"/>
      <c r="AE24" s="516"/>
      <c r="AF24" s="583"/>
      <c r="AG24" s="582"/>
      <c r="AH24" s="583"/>
      <c r="AI24" s="582"/>
      <c r="AJ24" s="516"/>
    </row>
    <row r="25" spans="2:36" ht="21.75" customHeight="1" thickBot="1" x14ac:dyDescent="0.25">
      <c r="B25" s="416">
        <v>1</v>
      </c>
      <c r="C25" s="480">
        <f>VLOOKUP(B25,[4]勝ち上がり!$L$2:$M$129,2,FALSE)</f>
        <v>16</v>
      </c>
      <c r="D25" s="479" t="str">
        <f>IF(ISERROR(VLOOKUP(C25,[4]名簿!$A$1:$C$123,2,FALSE))=TRUE,"",VLOOKUP(C25,[4]名簿!$A$1:$C$123,2,FALSE))</f>
        <v>佐　伯</v>
      </c>
      <c r="E25" s="413" t="s">
        <v>202</v>
      </c>
      <c r="F25" s="478" t="str">
        <f>IF(ISERROR(VLOOKUP(C25,[4]名簿!$A$1:$C$123,3,FALSE))=TRUE,"",VLOOKUP(C25,[4]名簿!$A$1:$C$123,3,FALSE))</f>
        <v>高　瀬</v>
      </c>
      <c r="G25" s="413" t="s">
        <v>200</v>
      </c>
      <c r="H25" s="420"/>
      <c r="I25" s="412"/>
      <c r="J25" s="412"/>
      <c r="K25" s="412"/>
      <c r="L25" s="412"/>
      <c r="M25" s="412"/>
      <c r="Y25" s="412"/>
      <c r="Z25" s="412"/>
      <c r="AA25" s="412"/>
      <c r="AB25" s="412"/>
      <c r="AC25" s="412"/>
      <c r="AD25" s="420"/>
      <c r="AE25" s="480">
        <f>VLOOKUP(AJ25,[4]勝ち上がり!$L$2:$M$129,2,FALSE)</f>
        <v>3</v>
      </c>
      <c r="AF25" s="479" t="str">
        <f>IF(ISERROR(VLOOKUP(AE25,[4]名簿!$A$1:$C$123,2,FALSE))=TRUE,"",VLOOKUP(AE25,[4]名簿!$A$1:$C$123,2,FALSE))</f>
        <v>佐　藤</v>
      </c>
      <c r="AG25" s="413" t="s">
        <v>202</v>
      </c>
      <c r="AH25" s="478" t="str">
        <f>IF(ISERROR(VLOOKUP(AE25,[4]名簿!$A$1:$C$123,3,FALSE))=TRUE,"",VLOOKUP(AE25,[4]名簿!$A$1:$C$123,3,FALSE))</f>
        <v>高桜井</v>
      </c>
      <c r="AI25" s="413" t="s">
        <v>200</v>
      </c>
      <c r="AJ25" s="416">
        <v>5</v>
      </c>
    </row>
    <row r="26" spans="2:36" ht="21.75" customHeight="1" thickTop="1" thickBot="1" x14ac:dyDescent="0.25">
      <c r="B26" s="416"/>
      <c r="C26" s="480"/>
      <c r="D26" s="479"/>
      <c r="E26" s="413"/>
      <c r="F26" s="478"/>
      <c r="G26" s="413"/>
      <c r="H26" s="412"/>
      <c r="I26" s="446"/>
      <c r="J26" s="412"/>
      <c r="K26" s="412"/>
      <c r="L26" s="412"/>
      <c r="M26" s="412"/>
      <c r="Y26" s="412"/>
      <c r="Z26" s="412"/>
      <c r="AA26" s="412"/>
      <c r="AB26" s="412"/>
      <c r="AC26" s="447"/>
      <c r="AD26" s="412"/>
      <c r="AE26" s="480"/>
      <c r="AF26" s="479"/>
      <c r="AG26" s="413"/>
      <c r="AH26" s="478"/>
      <c r="AI26" s="413"/>
      <c r="AJ26" s="416"/>
    </row>
    <row r="27" spans="2:36" ht="21.75" customHeight="1" thickTop="1" x14ac:dyDescent="0.2">
      <c r="B27" s="416">
        <v>2</v>
      </c>
      <c r="C27" s="480">
        <f>VLOOKUP(B27,[4]勝ち上がり!$L$2:$M$129,2,FALSE)</f>
        <v>9</v>
      </c>
      <c r="D27" s="479" t="str">
        <f>IF(ISERROR(VLOOKUP(C27,[4]名簿!$A$1:$C$123,2,FALSE))=TRUE,"",VLOOKUP(C27,[4]名簿!$A$1:$C$123,2,FALSE))</f>
        <v>髙　野</v>
      </c>
      <c r="E27" s="413" t="s">
        <v>202</v>
      </c>
      <c r="F27" s="478" t="str">
        <f>IF(ISERROR(VLOOKUP(C27,[4]名簿!$A$1:$C$123,3,FALSE))=TRUE,"",VLOOKUP(C27,[4]名簿!$A$1:$C$123,3,FALSE))</f>
        <v>高中央</v>
      </c>
      <c r="G27" s="413" t="s">
        <v>200</v>
      </c>
      <c r="H27" s="442"/>
      <c r="I27" s="437"/>
      <c r="J27" s="423"/>
      <c r="K27" s="412"/>
      <c r="L27" s="412"/>
      <c r="M27" s="412"/>
      <c r="Y27" s="412"/>
      <c r="Z27" s="412"/>
      <c r="AA27" s="412"/>
      <c r="AB27" s="432"/>
      <c r="AC27" s="432"/>
      <c r="AD27" s="431"/>
      <c r="AE27" s="480">
        <f>VLOOKUP(AJ27,[4]勝ち上がり!$L$2:$M$129,2,FALSE)</f>
        <v>38</v>
      </c>
      <c r="AF27" s="479" t="str">
        <f>IF(ISERROR(VLOOKUP(AE27,[4]名簿!$A$1:$C$123,2,FALSE))=TRUE,"",VLOOKUP(AE27,[4]名簿!$A$1:$C$123,2,FALSE))</f>
        <v>渡　瀬</v>
      </c>
      <c r="AG27" s="413" t="s">
        <v>202</v>
      </c>
      <c r="AH27" s="478" t="str">
        <f>IF(ISERROR(VLOOKUP(AE27,[4]名簿!$A$1:$C$123,3,FALSE))=TRUE,"",VLOOKUP(AE27,[4]名簿!$A$1:$C$123,3,FALSE))</f>
        <v>高松商</v>
      </c>
      <c r="AI27" s="413" t="s">
        <v>200</v>
      </c>
      <c r="AJ27" s="416">
        <v>6</v>
      </c>
    </row>
    <row r="28" spans="2:36" ht="21.75" customHeight="1" thickBot="1" x14ac:dyDescent="0.25">
      <c r="B28" s="416"/>
      <c r="C28" s="480"/>
      <c r="D28" s="479"/>
      <c r="E28" s="413"/>
      <c r="F28" s="478"/>
      <c r="G28" s="413"/>
      <c r="H28" s="412"/>
      <c r="I28" s="412"/>
      <c r="J28" s="471"/>
      <c r="K28" s="430"/>
      <c r="L28" s="442"/>
      <c r="M28" s="430"/>
      <c r="N28" s="455"/>
      <c r="O28" s="455"/>
      <c r="P28" s="455"/>
      <c r="Q28" s="501"/>
      <c r="R28" s="509"/>
      <c r="S28" s="455"/>
      <c r="T28" s="501"/>
      <c r="U28" s="500"/>
      <c r="V28" s="455"/>
      <c r="W28" s="455"/>
      <c r="X28" s="455"/>
      <c r="Y28" s="430"/>
      <c r="Z28" s="446"/>
      <c r="AA28" s="420"/>
      <c r="AB28" s="427"/>
      <c r="AC28" s="412"/>
      <c r="AD28" s="422"/>
      <c r="AE28" s="480"/>
      <c r="AF28" s="479"/>
      <c r="AG28" s="413"/>
      <c r="AH28" s="478"/>
      <c r="AI28" s="413"/>
      <c r="AJ28" s="416"/>
    </row>
    <row r="29" spans="2:36" ht="21.75" customHeight="1" thickTop="1" thickBot="1" x14ac:dyDescent="0.25">
      <c r="B29" s="416">
        <v>3</v>
      </c>
      <c r="C29" s="480">
        <f>VLOOKUP(B29,[4]勝ち上がり!$L$2:$M$129,2,FALSE)</f>
        <v>28</v>
      </c>
      <c r="D29" s="479" t="str">
        <f>IF(ISERROR(VLOOKUP(C29,[4]名簿!$A$1:$C$123,2,FALSE))=TRUE,"",VLOOKUP(C29,[4]名簿!$A$1:$C$123,2,FALSE))</f>
        <v>横　手</v>
      </c>
      <c r="E29" s="413" t="s">
        <v>202</v>
      </c>
      <c r="F29" s="478" t="str">
        <f>IF(ISERROR(VLOOKUP(C29,[4]名簿!$A$1:$C$123,3,FALSE))=TRUE,"",VLOOKUP(C29,[4]名簿!$A$1:$C$123,3,FALSE))</f>
        <v>高松一</v>
      </c>
      <c r="G29" s="413" t="s">
        <v>200</v>
      </c>
      <c r="H29" s="412"/>
      <c r="I29" s="412"/>
      <c r="J29" s="437"/>
      <c r="K29" s="412"/>
      <c r="L29" s="412"/>
      <c r="M29" s="412"/>
      <c r="Q29" s="496"/>
      <c r="R29" s="496"/>
      <c r="T29" s="496"/>
      <c r="U29" s="496"/>
      <c r="Y29" s="412"/>
      <c r="Z29" s="412"/>
      <c r="AA29" s="412"/>
      <c r="AB29" s="421"/>
      <c r="AC29" s="412"/>
      <c r="AD29" s="420"/>
      <c r="AE29" s="480">
        <f>VLOOKUP(AJ29,[4]勝ち上がり!$L$2:$M$129,2,FALSE)</f>
        <v>7</v>
      </c>
      <c r="AF29" s="479" t="str">
        <f>IF(ISERROR(VLOOKUP(AE29,[4]名簿!$A$1:$C$123,2,FALSE))=TRUE,"",VLOOKUP(AE29,[4]名簿!$A$1:$C$123,2,FALSE))</f>
        <v>髙　橋</v>
      </c>
      <c r="AG29" s="413" t="s">
        <v>202</v>
      </c>
      <c r="AH29" s="478" t="str">
        <f>IF(ISERROR(VLOOKUP(AE29,[4]名簿!$A$1:$C$123,3,FALSE))=TRUE,"",VLOOKUP(AE29,[4]名簿!$A$1:$C$123,3,FALSE))</f>
        <v>高中央</v>
      </c>
      <c r="AI29" s="413" t="s">
        <v>200</v>
      </c>
      <c r="AJ29" s="416">
        <v>7</v>
      </c>
    </row>
    <row r="30" spans="2:36" ht="21.75" customHeight="1" thickTop="1" thickBot="1" x14ac:dyDescent="0.25">
      <c r="B30" s="416"/>
      <c r="C30" s="480"/>
      <c r="D30" s="479"/>
      <c r="E30" s="413"/>
      <c r="F30" s="478"/>
      <c r="G30" s="413"/>
      <c r="H30" s="425"/>
      <c r="I30" s="451"/>
      <c r="J30" s="437"/>
      <c r="K30" s="412"/>
      <c r="L30" s="412"/>
      <c r="M30" s="412"/>
      <c r="Q30" s="497"/>
      <c r="R30" s="496"/>
      <c r="T30" s="497"/>
      <c r="U30" s="496"/>
      <c r="Y30" s="412"/>
      <c r="Z30" s="412"/>
      <c r="AA30" s="412"/>
      <c r="AB30" s="428"/>
      <c r="AC30" s="580"/>
      <c r="AD30" s="412"/>
      <c r="AE30" s="480"/>
      <c r="AF30" s="479"/>
      <c r="AG30" s="413"/>
      <c r="AH30" s="478"/>
      <c r="AI30" s="413"/>
      <c r="AJ30" s="416"/>
    </row>
    <row r="31" spans="2:36" ht="21.75" customHeight="1" thickTop="1" thickBot="1" x14ac:dyDescent="0.25">
      <c r="B31" s="416">
        <v>4</v>
      </c>
      <c r="C31" s="480">
        <f>VLOOKUP(B31,[4]勝ち上がり!$L$2:$M$129,2,FALSE)</f>
        <v>20</v>
      </c>
      <c r="D31" s="479" t="str">
        <f>IF(ISERROR(VLOOKUP(C31,[4]名簿!$A$1:$C$123,2,FALSE))=TRUE,"",VLOOKUP(C31,[4]名簿!$A$1:$C$123,2,FALSE))</f>
        <v>十　鳥</v>
      </c>
      <c r="E31" s="413" t="s">
        <v>202</v>
      </c>
      <c r="F31" s="478" t="str">
        <f>IF(ISERROR(VLOOKUP(C31,[4]名簿!$A$1:$C$123,3,FALSE))=TRUE,"",VLOOKUP(C31,[4]名簿!$A$1:$C$123,3,FALSE))</f>
        <v>善　一</v>
      </c>
      <c r="G31" s="413" t="s">
        <v>200</v>
      </c>
      <c r="H31" s="420"/>
      <c r="I31" s="419"/>
      <c r="J31" s="412"/>
      <c r="K31" s="412"/>
      <c r="L31" s="412"/>
      <c r="M31" s="412"/>
      <c r="O31" s="498" t="str">
        <f>IF(Q28="","",IF(Q28&gt;T28,1,0)+IF(Q30&gt;T30,1,0)+IF(Q32&gt;T32,1,0)+IF(#REF!&gt;#REF!,1,0)+IF(#REF!&gt;#REF!,1,0))</f>
        <v/>
      </c>
      <c r="P31" s="498"/>
      <c r="Q31" s="496"/>
      <c r="R31" s="496"/>
      <c r="T31" s="496"/>
      <c r="U31" s="496"/>
      <c r="V31" s="498" t="str">
        <f>IF(Q28="","",IF(Q28&lt;T28,1,0)+IF(Q30&lt;T30,1,0)+IF(Q32&lt;T32,1,0)+IF(#REF!&lt;#REF!,1,0)+IF(#REF!&lt;#REF!,1,0))</f>
        <v/>
      </c>
      <c r="W31" s="498"/>
      <c r="Y31" s="412"/>
      <c r="Z31" s="412"/>
      <c r="AA31" s="412"/>
      <c r="AB31" s="412"/>
      <c r="AC31" s="432"/>
      <c r="AD31" s="431"/>
      <c r="AE31" s="480">
        <f>VLOOKUP(AJ31,[4]勝ち上がり!$L$2:$M$129,2,FALSE)</f>
        <v>18</v>
      </c>
      <c r="AF31" s="479" t="str">
        <f>IF(ISERROR(VLOOKUP(AE31,[4]名簿!$A$1:$C$123,2,FALSE))=TRUE,"",VLOOKUP(AE31,[4]名簿!$A$1:$C$123,2,FALSE))</f>
        <v>小　前</v>
      </c>
      <c r="AG31" s="413" t="s">
        <v>202</v>
      </c>
      <c r="AH31" s="478" t="str">
        <f>IF(ISERROR(VLOOKUP(AE31,[4]名簿!$A$1:$C$123,3,FALSE))=TRUE,"",VLOOKUP(AE31,[4]名簿!$A$1:$C$123,3,FALSE))</f>
        <v>高　瀬</v>
      </c>
      <c r="AI31" s="413" t="s">
        <v>200</v>
      </c>
      <c r="AJ31" s="416">
        <v>8</v>
      </c>
    </row>
    <row r="32" spans="2:36" ht="21.75" customHeight="1" thickTop="1" x14ac:dyDescent="0.2">
      <c r="B32" s="416"/>
      <c r="C32" s="480"/>
      <c r="D32" s="479"/>
      <c r="E32" s="413"/>
      <c r="F32" s="478"/>
      <c r="G32" s="413"/>
      <c r="H32" s="412"/>
      <c r="I32" s="412"/>
      <c r="J32" s="412"/>
      <c r="K32" s="412"/>
      <c r="L32" s="412"/>
      <c r="M32" s="412"/>
      <c r="O32" s="498"/>
      <c r="P32" s="498"/>
      <c r="Q32" s="497"/>
      <c r="R32" s="496"/>
      <c r="T32" s="497"/>
      <c r="U32" s="496"/>
      <c r="V32" s="498"/>
      <c r="W32" s="498"/>
      <c r="Y32" s="412"/>
      <c r="Z32" s="412"/>
      <c r="AA32" s="412"/>
      <c r="AB32" s="412"/>
      <c r="AC32" s="412"/>
      <c r="AD32" s="422"/>
      <c r="AE32" s="480"/>
      <c r="AF32" s="479"/>
      <c r="AG32" s="413"/>
      <c r="AH32" s="478"/>
      <c r="AI32" s="413"/>
      <c r="AJ32" s="416"/>
    </row>
    <row r="33" spans="2:36" ht="21.75" customHeight="1" x14ac:dyDescent="0.2">
      <c r="D33" s="518"/>
      <c r="E33" s="400"/>
      <c r="F33" s="517"/>
      <c r="G33" s="400"/>
      <c r="H33" s="412"/>
      <c r="I33" s="412"/>
      <c r="J33" s="412"/>
      <c r="K33" s="412"/>
      <c r="L33" s="412"/>
      <c r="M33" s="412"/>
      <c r="O33" s="498"/>
      <c r="P33" s="498"/>
      <c r="Q33" s="497"/>
      <c r="R33" s="496"/>
      <c r="T33" s="497"/>
      <c r="U33" s="496"/>
      <c r="V33" s="498"/>
      <c r="W33" s="498"/>
      <c r="Y33" s="412"/>
      <c r="Z33" s="412"/>
      <c r="AA33" s="412"/>
      <c r="AB33" s="412"/>
      <c r="AC33" s="412"/>
      <c r="AD33" s="412"/>
      <c r="AF33" s="518"/>
      <c r="AG33" s="400"/>
      <c r="AH33" s="517"/>
      <c r="AI33" s="400"/>
    </row>
    <row r="34" spans="2:36" ht="21.75" customHeight="1" x14ac:dyDescent="0.2">
      <c r="D34" s="518"/>
      <c r="E34" s="400"/>
      <c r="F34" s="517"/>
      <c r="G34" s="400"/>
      <c r="I34" s="480" t="s">
        <v>467</v>
      </c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506"/>
      <c r="AE34" s="506"/>
      <c r="AF34" s="515"/>
      <c r="AG34" s="514"/>
      <c r="AH34" s="515"/>
      <c r="AI34" s="514"/>
      <c r="AJ34" s="506"/>
    </row>
    <row r="35" spans="2:36" ht="21.75" customHeight="1" x14ac:dyDescent="0.2">
      <c r="D35" s="518"/>
      <c r="E35" s="400"/>
      <c r="F35" s="517"/>
      <c r="G35" s="400"/>
      <c r="AB35" s="516"/>
      <c r="AC35" s="506"/>
      <c r="AD35" s="506"/>
      <c r="AE35" s="506"/>
      <c r="AF35" s="515"/>
      <c r="AG35" s="514"/>
      <c r="AH35" s="515"/>
      <c r="AI35" s="514"/>
      <c r="AJ35" s="506"/>
    </row>
    <row r="36" spans="2:36" ht="21.75" customHeight="1" thickBot="1" x14ac:dyDescent="0.25">
      <c r="B36" s="416">
        <v>1</v>
      </c>
      <c r="C36" s="480">
        <f>VLOOKUP(B36,[4]勝ち上がり!$N$2:$O$129,2,FALSE)</f>
        <v>57</v>
      </c>
      <c r="D36" s="479" t="str">
        <f>IF(ISERROR(VLOOKUP(C36,[4]名簿!$A$1:$C$123,2,FALSE))=TRUE,"",VLOOKUP(C36,[4]名簿!$A$1:$C$123,2,FALSE))</f>
        <v>蓮　井</v>
      </c>
      <c r="E36" s="413" t="s">
        <v>202</v>
      </c>
      <c r="F36" s="478" t="str">
        <f>IF(ISERROR(VLOOKUP(C36,[4]名簿!$A$1:$C$123,3,FALSE))=TRUE,"",VLOOKUP(C36,[4]名簿!$A$1:$C$123,3,FALSE))</f>
        <v>高松商</v>
      </c>
      <c r="G36" s="413" t="s">
        <v>200</v>
      </c>
      <c r="H36" s="420"/>
      <c r="I36" s="412"/>
      <c r="J36" s="412"/>
      <c r="K36" s="412"/>
      <c r="L36" s="412"/>
      <c r="M36" s="412"/>
      <c r="Y36" s="412"/>
      <c r="Z36" s="412"/>
      <c r="AA36" s="412"/>
      <c r="AB36" s="412"/>
      <c r="AC36" s="412"/>
      <c r="AD36" s="412"/>
      <c r="AE36" s="480">
        <f>VLOOKUP(AJ36,[4]勝ち上がり!$N$2:$O$129,2,FALSE)</f>
        <v>11</v>
      </c>
      <c r="AF36" s="479" t="str">
        <f>IF(ISERROR(VLOOKUP(AE36,[4]名簿!$A$1:$C$123,2,FALSE))=TRUE,"",VLOOKUP(AE36,[4]名簿!$A$1:$C$123,2,FALSE))</f>
        <v>松　谷</v>
      </c>
      <c r="AG36" s="413" t="s">
        <v>202</v>
      </c>
      <c r="AH36" s="478" t="str">
        <f>IF(ISERROR(VLOOKUP(AE36,[4]名簿!$A$1:$C$123,3,FALSE))=TRUE,"",VLOOKUP(AE36,[4]名簿!$A$1:$C$123,3,FALSE))</f>
        <v>高中央</v>
      </c>
      <c r="AI36" s="413" t="s">
        <v>200</v>
      </c>
      <c r="AJ36" s="416">
        <v>3</v>
      </c>
    </row>
    <row r="37" spans="2:36" ht="21.75" customHeight="1" thickTop="1" thickBot="1" x14ac:dyDescent="0.25">
      <c r="B37" s="416"/>
      <c r="C37" s="480"/>
      <c r="D37" s="479"/>
      <c r="E37" s="413"/>
      <c r="F37" s="478"/>
      <c r="G37" s="413"/>
      <c r="H37" s="412"/>
      <c r="I37" s="446"/>
      <c r="J37" s="420"/>
      <c r="K37" s="420"/>
      <c r="L37" s="447"/>
      <c r="M37" s="430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30"/>
      <c r="Z37" s="431"/>
      <c r="AA37" s="430"/>
      <c r="AB37" s="430"/>
      <c r="AC37" s="442"/>
      <c r="AD37" s="426"/>
      <c r="AE37" s="480"/>
      <c r="AF37" s="479"/>
      <c r="AG37" s="413"/>
      <c r="AH37" s="478"/>
      <c r="AI37" s="413"/>
      <c r="AJ37" s="416"/>
    </row>
    <row r="38" spans="2:36" ht="21.75" customHeight="1" thickTop="1" thickBot="1" x14ac:dyDescent="0.25">
      <c r="B38" s="416">
        <v>2</v>
      </c>
      <c r="C38" s="480">
        <f>VLOOKUP(B38,[4]勝ち上がり!$N$2:$O$129,2,FALSE)</f>
        <v>4</v>
      </c>
      <c r="D38" s="479" t="str">
        <f>IF(ISERROR(VLOOKUP(C38,[4]名簿!$A$1:$C$123,2,FALSE))=TRUE,"",VLOOKUP(C38,[4]名簿!$A$1:$C$123,2,FALSE))</f>
        <v>上　地</v>
      </c>
      <c r="E38" s="413" t="s">
        <v>202</v>
      </c>
      <c r="F38" s="478" t="str">
        <f>IF(ISERROR(VLOOKUP(C38,[4]名簿!$A$1:$C$123,3,FALSE))=TRUE,"",VLOOKUP(C38,[4]名簿!$A$1:$C$123,3,FALSE))</f>
        <v>高中央</v>
      </c>
      <c r="G38" s="413" t="s">
        <v>200</v>
      </c>
      <c r="H38" s="442"/>
      <c r="I38" s="437"/>
      <c r="J38" s="412"/>
      <c r="K38" s="412"/>
      <c r="L38" s="513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412"/>
      <c r="AB38" s="412"/>
      <c r="AC38" s="428"/>
      <c r="AD38" s="420"/>
      <c r="AE38" s="480">
        <f>VLOOKUP(AJ38,[4]勝ち上がり!$N$2:$O$129,2,FALSE)</f>
        <v>10</v>
      </c>
      <c r="AF38" s="479" t="str">
        <f>IF(ISERROR(VLOOKUP(AE38,[4]名簿!$A$1:$C$123,2,FALSE))=TRUE,"",VLOOKUP(AE38,[4]名簿!$A$1:$C$123,2,FALSE))</f>
        <v>津　山</v>
      </c>
      <c r="AG38" s="413" t="s">
        <v>202</v>
      </c>
      <c r="AH38" s="478" t="str">
        <f>IF(ISERROR(VLOOKUP(AE38,[4]名簿!$A$1:$C$123,3,FALSE))=TRUE,"",VLOOKUP(AE38,[4]名簿!$A$1:$C$123,3,FALSE))</f>
        <v>善　一</v>
      </c>
      <c r="AI38" s="413" t="s">
        <v>200</v>
      </c>
      <c r="AJ38" s="416">
        <v>4</v>
      </c>
    </row>
    <row r="39" spans="2:36" ht="21.75" customHeight="1" thickTop="1" x14ac:dyDescent="0.2">
      <c r="B39" s="416"/>
      <c r="C39" s="480"/>
      <c r="D39" s="479"/>
      <c r="E39" s="413"/>
      <c r="F39" s="478"/>
      <c r="G39" s="413"/>
      <c r="H39" s="412"/>
      <c r="I39" s="412"/>
      <c r="J39" s="412"/>
      <c r="K39" s="412"/>
      <c r="L39" s="412"/>
      <c r="M39" s="412"/>
      <c r="Q39" s="497"/>
      <c r="R39" s="496"/>
      <c r="T39" s="497"/>
      <c r="U39" s="496"/>
      <c r="Y39" s="412"/>
      <c r="Z39" s="412"/>
      <c r="AA39" s="412"/>
      <c r="AB39" s="412"/>
      <c r="AC39" s="412"/>
      <c r="AD39" s="412"/>
      <c r="AE39" s="480"/>
      <c r="AF39" s="479"/>
      <c r="AG39" s="413"/>
      <c r="AH39" s="478"/>
      <c r="AI39" s="413"/>
      <c r="AJ39" s="416"/>
    </row>
    <row r="40" spans="2:36" ht="21.75" customHeight="1" x14ac:dyDescent="0.2">
      <c r="D40" s="518"/>
      <c r="E40" s="400"/>
      <c r="F40" s="517"/>
      <c r="G40" s="400"/>
      <c r="AB40" s="516"/>
      <c r="AC40" s="506"/>
      <c r="AD40" s="506"/>
      <c r="AE40" s="506"/>
      <c r="AF40" s="515"/>
      <c r="AG40" s="514"/>
      <c r="AH40" s="515"/>
      <c r="AI40" s="514"/>
      <c r="AJ40" s="506"/>
    </row>
    <row r="41" spans="2:36" ht="21.75" customHeight="1" x14ac:dyDescent="0.2">
      <c r="D41" s="518"/>
      <c r="E41" s="400"/>
      <c r="F41" s="517"/>
      <c r="G41" s="400"/>
      <c r="I41" s="480" t="s">
        <v>466</v>
      </c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506"/>
      <c r="AE41" s="506"/>
      <c r="AF41" s="515"/>
      <c r="AG41" s="514"/>
      <c r="AH41" s="515"/>
      <c r="AI41" s="514"/>
      <c r="AJ41" s="506"/>
    </row>
    <row r="42" spans="2:36" ht="21.75" customHeight="1" x14ac:dyDescent="0.2">
      <c r="D42" s="518"/>
      <c r="E42" s="400"/>
      <c r="F42" s="517"/>
      <c r="G42" s="400"/>
      <c r="AB42" s="516"/>
      <c r="AC42" s="506"/>
      <c r="AD42" s="506"/>
      <c r="AE42" s="506"/>
      <c r="AF42" s="515"/>
      <c r="AG42" s="514"/>
      <c r="AH42" s="515"/>
      <c r="AI42" s="514"/>
      <c r="AJ42" s="506"/>
    </row>
    <row r="43" spans="2:36" ht="21.75" customHeight="1" thickBot="1" x14ac:dyDescent="0.25">
      <c r="B43" s="416">
        <v>1</v>
      </c>
      <c r="C43" s="480">
        <f>VLOOKUP(B43,[4]勝ち上がり!$P$2:$Q$129,2,FALSE)</f>
        <v>12</v>
      </c>
      <c r="D43" s="479" t="str">
        <f>IF(ISERROR(VLOOKUP(C43,[4]名簿!$A$1:$C$123,2,FALSE))=TRUE,"",VLOOKUP(C43,[4]名簿!$A$1:$C$123,2,FALSE))</f>
        <v>岡　﨑</v>
      </c>
      <c r="E43" s="413" t="s">
        <v>202</v>
      </c>
      <c r="F43" s="478" t="str">
        <f>IF(ISERROR(VLOOKUP(C43,[4]名簿!$A$1:$C$123,3,FALSE))=TRUE,"",VLOOKUP(C43,[4]名簿!$A$1:$C$123,3,FALSE))</f>
        <v>高松商</v>
      </c>
      <c r="G43" s="413" t="s">
        <v>200</v>
      </c>
      <c r="H43" s="420"/>
      <c r="I43" s="420"/>
      <c r="J43" s="420"/>
      <c r="K43" s="420"/>
      <c r="L43" s="447"/>
      <c r="M43" s="430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30"/>
      <c r="Z43" s="431"/>
      <c r="AA43" s="430"/>
      <c r="AB43" s="430"/>
      <c r="AC43" s="430"/>
      <c r="AD43" s="430"/>
      <c r="AE43" s="480">
        <f>VLOOKUP(AJ43,[4]勝ち上がり!$P$2:$Q$129,2,FALSE)</f>
        <v>2</v>
      </c>
      <c r="AF43" s="479" t="str">
        <f>IF(ISERROR(VLOOKUP(AE43,[4]名簿!$A$1:$C$123,2,FALSE))=TRUE,"",VLOOKUP(AE43,[4]名簿!$A$1:$C$123,2,FALSE))</f>
        <v>中　条</v>
      </c>
      <c r="AG43" s="413" t="s">
        <v>202</v>
      </c>
      <c r="AH43" s="478" t="str">
        <f>IF(ISERROR(VLOOKUP(AE43,[4]名簿!$A$1:$C$123,3,FALSE))=TRUE,"",VLOOKUP(AE43,[4]名簿!$A$1:$C$123,3,FALSE))</f>
        <v>高松商</v>
      </c>
      <c r="AI43" s="413" t="s">
        <v>200</v>
      </c>
      <c r="AJ43" s="416">
        <v>2</v>
      </c>
    </row>
    <row r="44" spans="2:36" ht="21.75" customHeight="1" thickTop="1" x14ac:dyDescent="0.2">
      <c r="B44" s="416"/>
      <c r="C44" s="480"/>
      <c r="D44" s="479"/>
      <c r="E44" s="413"/>
      <c r="F44" s="478"/>
      <c r="G44" s="413"/>
      <c r="H44" s="412"/>
      <c r="I44" s="412"/>
      <c r="J44" s="412"/>
      <c r="K44" s="412"/>
      <c r="L44" s="513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2"/>
      <c r="X44" s="512"/>
      <c r="Y44" s="512"/>
      <c r="Z44" s="512"/>
      <c r="AA44" s="412"/>
      <c r="AB44" s="412"/>
      <c r="AC44" s="412"/>
      <c r="AD44" s="412"/>
      <c r="AE44" s="480"/>
      <c r="AF44" s="479"/>
      <c r="AG44" s="413"/>
      <c r="AH44" s="478"/>
      <c r="AI44" s="413"/>
      <c r="AJ44" s="416"/>
    </row>
  </sheetData>
  <mergeCells count="194">
    <mergeCell ref="I41:AC41"/>
    <mergeCell ref="I34:AC34"/>
    <mergeCell ref="I23:AC23"/>
    <mergeCell ref="I3:AC3"/>
    <mergeCell ref="I4:AC4"/>
    <mergeCell ref="D1:AH1"/>
    <mergeCell ref="AF3:AJ3"/>
    <mergeCell ref="AE8:AE9"/>
    <mergeCell ref="AE10:AE11"/>
    <mergeCell ref="AE12:AE13"/>
    <mergeCell ref="C12:C13"/>
    <mergeCell ref="C43:C44"/>
    <mergeCell ref="AE43:AE44"/>
    <mergeCell ref="AE27:AE28"/>
    <mergeCell ref="AE29:AE30"/>
    <mergeCell ref="AE31:AE32"/>
    <mergeCell ref="C36:C37"/>
    <mergeCell ref="AE36:AE37"/>
    <mergeCell ref="C27:C28"/>
    <mergeCell ref="C29:C30"/>
    <mergeCell ref="AE16:AE17"/>
    <mergeCell ref="AE18:AE19"/>
    <mergeCell ref="AE20:AE21"/>
    <mergeCell ref="AH18:AH19"/>
    <mergeCell ref="AG18:AG19"/>
    <mergeCell ref="C6:C7"/>
    <mergeCell ref="C20:C21"/>
    <mergeCell ref="C14:C15"/>
    <mergeCell ref="C16:C17"/>
    <mergeCell ref="C18:C19"/>
    <mergeCell ref="AE6:AE7"/>
    <mergeCell ref="C8:C9"/>
    <mergeCell ref="C10:C11"/>
    <mergeCell ref="Q9:R10"/>
    <mergeCell ref="T9:U10"/>
    <mergeCell ref="F6:F7"/>
    <mergeCell ref="G6:G7"/>
    <mergeCell ref="E8:E9"/>
    <mergeCell ref="F8:F9"/>
    <mergeCell ref="G8:G9"/>
    <mergeCell ref="Q17:R18"/>
    <mergeCell ref="T17:U18"/>
    <mergeCell ref="AG14:AG15"/>
    <mergeCell ref="AI14:AI15"/>
    <mergeCell ref="AH12:AH13"/>
    <mergeCell ref="AG12:AG13"/>
    <mergeCell ref="AH14:AH15"/>
    <mergeCell ref="AH16:AH17"/>
    <mergeCell ref="AI18:AI19"/>
    <mergeCell ref="AE14:AE15"/>
    <mergeCell ref="AF4:AJ4"/>
    <mergeCell ref="AH10:AH11"/>
    <mergeCell ref="AG6:AG7"/>
    <mergeCell ref="AI6:AI7"/>
    <mergeCell ref="AG8:AG9"/>
    <mergeCell ref="AI8:AI9"/>
    <mergeCell ref="AG10:AG11"/>
    <mergeCell ref="AI10:AI11"/>
    <mergeCell ref="AH6:AH7"/>
    <mergeCell ref="AH8:AH9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D18:D19"/>
    <mergeCell ref="D6:D7"/>
    <mergeCell ref="D8:D9"/>
    <mergeCell ref="D10:D11"/>
    <mergeCell ref="D12:D13"/>
    <mergeCell ref="D14:D15"/>
    <mergeCell ref="AJ6:AJ7"/>
    <mergeCell ref="AJ8:AJ9"/>
    <mergeCell ref="AJ10:AJ11"/>
    <mergeCell ref="AJ12:AJ13"/>
    <mergeCell ref="AJ20:AJ21"/>
    <mergeCell ref="AF20:AF21"/>
    <mergeCell ref="AG20:AG21"/>
    <mergeCell ref="AI20:AI21"/>
    <mergeCell ref="AH20:AH21"/>
    <mergeCell ref="AF6:AF7"/>
    <mergeCell ref="B18:B19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AF8:AF9"/>
    <mergeCell ref="AF10:AF11"/>
    <mergeCell ref="AF12:AF13"/>
    <mergeCell ref="AF14:AF15"/>
    <mergeCell ref="AJ14:AJ15"/>
    <mergeCell ref="AJ16:AJ17"/>
    <mergeCell ref="AI12:AI13"/>
    <mergeCell ref="AJ18:AJ19"/>
    <mergeCell ref="AF16:AF17"/>
    <mergeCell ref="AF18:AF19"/>
    <mergeCell ref="AG16:AG17"/>
    <mergeCell ref="AI16:AI17"/>
    <mergeCell ref="B25:B26"/>
    <mergeCell ref="D25:D26"/>
    <mergeCell ref="E25:E26"/>
    <mergeCell ref="F25:F26"/>
    <mergeCell ref="C25:C26"/>
    <mergeCell ref="G25:G26"/>
    <mergeCell ref="AF25:AF26"/>
    <mergeCell ref="AG25:AG26"/>
    <mergeCell ref="AH25:AH26"/>
    <mergeCell ref="AE25:AE26"/>
    <mergeCell ref="AI25:AI26"/>
    <mergeCell ref="AJ25:AJ26"/>
    <mergeCell ref="B27:B28"/>
    <mergeCell ref="D27:D28"/>
    <mergeCell ref="E27:E28"/>
    <mergeCell ref="F27:F28"/>
    <mergeCell ref="G27:G28"/>
    <mergeCell ref="AF27:AF28"/>
    <mergeCell ref="AG27:AG28"/>
    <mergeCell ref="AH27:AH28"/>
    <mergeCell ref="AI27:AI28"/>
    <mergeCell ref="AJ27:AJ28"/>
    <mergeCell ref="AI29:AI30"/>
    <mergeCell ref="AJ29:AJ30"/>
    <mergeCell ref="E29:E30"/>
    <mergeCell ref="F29:F30"/>
    <mergeCell ref="G29:G30"/>
    <mergeCell ref="AF29:AF30"/>
    <mergeCell ref="AG29:AG30"/>
    <mergeCell ref="AH29:AH30"/>
    <mergeCell ref="B31:B32"/>
    <mergeCell ref="D31:D32"/>
    <mergeCell ref="E31:E32"/>
    <mergeCell ref="F31:F32"/>
    <mergeCell ref="G31:G32"/>
    <mergeCell ref="AF31:AF32"/>
    <mergeCell ref="C31:C32"/>
    <mergeCell ref="B29:B30"/>
    <mergeCell ref="D29:D30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B43:B44"/>
    <mergeCell ref="D43:D44"/>
    <mergeCell ref="E43:E44"/>
    <mergeCell ref="F43:F44"/>
    <mergeCell ref="G43:G44"/>
    <mergeCell ref="AF43:AF44"/>
    <mergeCell ref="AG43:AG44"/>
    <mergeCell ref="AH43:AH44"/>
    <mergeCell ref="L44:Z44"/>
    <mergeCell ref="B38:B39"/>
    <mergeCell ref="D38:D39"/>
    <mergeCell ref="E38:E39"/>
    <mergeCell ref="F38:F39"/>
    <mergeCell ref="G38:G39"/>
    <mergeCell ref="AF38:AF39"/>
    <mergeCell ref="C38:C39"/>
    <mergeCell ref="AG38:AG39"/>
    <mergeCell ref="AH38:AH39"/>
    <mergeCell ref="AE38:AE39"/>
    <mergeCell ref="L38:Z38"/>
    <mergeCell ref="AF36:AF37"/>
    <mergeCell ref="AG36:AG37"/>
    <mergeCell ref="AH36:AH37"/>
    <mergeCell ref="AI36:AI37"/>
    <mergeCell ref="G36:G37"/>
    <mergeCell ref="B36:B37"/>
    <mergeCell ref="D36:D37"/>
    <mergeCell ref="E36:E37"/>
    <mergeCell ref="F36:F37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6CA3-B0D0-4675-9AB6-13B5C8B69DA5}">
  <dimension ref="A1:O42"/>
  <sheetViews>
    <sheetView tabSelected="1" view="pageBreakPreview" zoomScale="115" zoomScaleNormal="115" workbookViewId="0">
      <selection activeCell="N35" sqref="N35"/>
    </sheetView>
  </sheetViews>
  <sheetFormatPr defaultColWidth="9" defaultRowHeight="13.2" x14ac:dyDescent="0.2"/>
  <cols>
    <col min="1" max="1" width="8.77734375" style="584" bestFit="1" customWidth="1"/>
    <col min="2" max="2" width="16.33203125" style="584" bestFit="1" customWidth="1"/>
    <col min="3" max="3" width="7.77734375" style="584" bestFit="1" customWidth="1"/>
    <col min="4" max="4" width="7.109375" style="584" customWidth="1"/>
    <col min="5" max="5" width="8.77734375" style="584" bestFit="1" customWidth="1"/>
    <col min="6" max="6" width="16.33203125" style="584" bestFit="1" customWidth="1"/>
    <col min="7" max="7" width="7.77734375" style="584" bestFit="1" customWidth="1"/>
    <col min="8" max="8" width="7.109375" style="584" customWidth="1"/>
    <col min="9" max="9" width="8.77734375" style="584" bestFit="1" customWidth="1"/>
    <col min="10" max="10" width="9.77734375" style="584" customWidth="1"/>
    <col min="11" max="11" width="7.77734375" style="584" bestFit="1" customWidth="1"/>
    <col min="12" max="12" width="7.109375" style="584" customWidth="1"/>
    <col min="13" max="13" width="8.77734375" style="584" bestFit="1" customWidth="1"/>
    <col min="14" max="14" width="9.77734375" style="584" bestFit="1" customWidth="1"/>
    <col min="15" max="15" width="7.77734375" style="584" bestFit="1" customWidth="1"/>
    <col min="16" max="16384" width="9" style="584"/>
  </cols>
  <sheetData>
    <row r="1" spans="1:15" ht="23.4" x14ac:dyDescent="0.2">
      <c r="A1" s="616" t="s">
        <v>552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</row>
    <row r="2" spans="1:15" ht="15" customHeight="1" x14ac:dyDescent="0.2"/>
    <row r="3" spans="1:15" ht="15" customHeight="1" thickBot="1" x14ac:dyDescent="0.25">
      <c r="A3" s="615" t="s">
        <v>551</v>
      </c>
      <c r="B3" s="615"/>
      <c r="C3" s="615"/>
      <c r="E3" s="615" t="s">
        <v>550</v>
      </c>
      <c r="F3" s="615"/>
      <c r="G3" s="615"/>
      <c r="I3" s="615" t="s">
        <v>464</v>
      </c>
      <c r="J3" s="615"/>
      <c r="K3" s="615"/>
      <c r="M3" s="615" t="s">
        <v>533</v>
      </c>
      <c r="N3" s="615"/>
      <c r="O3" s="615"/>
    </row>
    <row r="4" spans="1:15" ht="15" customHeight="1" thickBot="1" x14ac:dyDescent="0.25">
      <c r="A4" s="612" t="s">
        <v>549</v>
      </c>
      <c r="B4" s="614" t="s">
        <v>4</v>
      </c>
      <c r="C4" s="613"/>
      <c r="E4" s="612" t="s">
        <v>549</v>
      </c>
      <c r="F4" s="614" t="s">
        <v>4</v>
      </c>
      <c r="G4" s="613"/>
      <c r="I4" s="612" t="s">
        <v>1</v>
      </c>
      <c r="J4" s="611" t="s">
        <v>548</v>
      </c>
      <c r="K4" s="610" t="s">
        <v>4</v>
      </c>
      <c r="M4" s="612" t="s">
        <v>1</v>
      </c>
      <c r="N4" s="611" t="s">
        <v>548</v>
      </c>
      <c r="O4" s="610" t="s">
        <v>4</v>
      </c>
    </row>
    <row r="5" spans="1:15" ht="15" customHeight="1" x14ac:dyDescent="0.2">
      <c r="A5" s="607">
        <v>1</v>
      </c>
      <c r="B5" s="609" t="s">
        <v>39</v>
      </c>
      <c r="C5" s="608"/>
      <c r="E5" s="607">
        <v>1</v>
      </c>
      <c r="F5" s="609" t="s">
        <v>546</v>
      </c>
      <c r="G5" s="608"/>
      <c r="I5" s="607">
        <v>1</v>
      </c>
      <c r="J5" s="617" t="s">
        <v>341</v>
      </c>
      <c r="K5" s="606" t="s">
        <v>259</v>
      </c>
      <c r="M5" s="607">
        <v>1</v>
      </c>
      <c r="N5" s="617" t="s">
        <v>529</v>
      </c>
      <c r="O5" s="606" t="s">
        <v>201</v>
      </c>
    </row>
    <row r="6" spans="1:15" ht="15" customHeight="1" x14ac:dyDescent="0.2">
      <c r="A6" s="597">
        <v>2</v>
      </c>
      <c r="B6" s="604" t="s">
        <v>547</v>
      </c>
      <c r="C6" s="603"/>
      <c r="E6" s="597">
        <v>2</v>
      </c>
      <c r="F6" s="604" t="s">
        <v>547</v>
      </c>
      <c r="G6" s="603"/>
      <c r="I6" s="597">
        <v>2</v>
      </c>
      <c r="J6" s="618" t="s">
        <v>459</v>
      </c>
      <c r="K6" s="596" t="s">
        <v>318</v>
      </c>
      <c r="M6" s="597">
        <v>2</v>
      </c>
      <c r="N6" s="618" t="s">
        <v>437</v>
      </c>
      <c r="O6" s="596" t="s">
        <v>201</v>
      </c>
    </row>
    <row r="7" spans="1:15" ht="15" customHeight="1" x14ac:dyDescent="0.2">
      <c r="A7" s="597">
        <v>3</v>
      </c>
      <c r="B7" s="604" t="s">
        <v>546</v>
      </c>
      <c r="C7" s="603"/>
      <c r="E7" s="597">
        <v>3</v>
      </c>
      <c r="F7" s="604" t="s">
        <v>71</v>
      </c>
      <c r="G7" s="603"/>
      <c r="I7" s="597">
        <v>3</v>
      </c>
      <c r="J7" s="617" t="s">
        <v>348</v>
      </c>
      <c r="K7" s="606" t="s">
        <v>204</v>
      </c>
      <c r="M7" s="595">
        <v>3</v>
      </c>
      <c r="N7" s="617" t="s">
        <v>484</v>
      </c>
      <c r="O7" s="606" t="s">
        <v>201</v>
      </c>
    </row>
    <row r="8" spans="1:15" ht="15" customHeight="1" x14ac:dyDescent="0.2">
      <c r="A8" s="597">
        <v>4</v>
      </c>
      <c r="B8" s="604" t="s">
        <v>545</v>
      </c>
      <c r="C8" s="603"/>
      <c r="E8" s="597">
        <v>4</v>
      </c>
      <c r="F8" s="604" t="s">
        <v>72</v>
      </c>
      <c r="G8" s="603"/>
      <c r="I8" s="597">
        <v>4</v>
      </c>
      <c r="J8" s="619" t="s">
        <v>343</v>
      </c>
      <c r="K8" s="596" t="s">
        <v>298</v>
      </c>
      <c r="M8" s="593"/>
      <c r="N8" s="619" t="s">
        <v>470</v>
      </c>
      <c r="O8" s="596" t="s">
        <v>201</v>
      </c>
    </row>
    <row r="9" spans="1:15" ht="15" customHeight="1" x14ac:dyDescent="0.2">
      <c r="A9" s="597">
        <v>5</v>
      </c>
      <c r="B9" s="604" t="s">
        <v>544</v>
      </c>
      <c r="C9" s="603"/>
      <c r="E9" s="597">
        <v>5</v>
      </c>
      <c r="F9" s="604" t="s">
        <v>543</v>
      </c>
      <c r="G9" s="603"/>
      <c r="I9" s="605">
        <v>5</v>
      </c>
      <c r="J9" s="620" t="s">
        <v>342</v>
      </c>
      <c r="K9" s="599" t="s">
        <v>201</v>
      </c>
      <c r="M9" s="595" t="s">
        <v>542</v>
      </c>
      <c r="N9" s="620" t="s">
        <v>323</v>
      </c>
      <c r="O9" s="599" t="s">
        <v>201</v>
      </c>
    </row>
    <row r="10" spans="1:15" ht="15" customHeight="1" x14ac:dyDescent="0.2">
      <c r="A10" s="597">
        <v>6</v>
      </c>
      <c r="B10" s="604" t="s">
        <v>106</v>
      </c>
      <c r="C10" s="603"/>
      <c r="E10" s="597">
        <v>6</v>
      </c>
      <c r="F10" s="604" t="s">
        <v>541</v>
      </c>
      <c r="G10" s="603"/>
      <c r="I10" s="597">
        <v>6</v>
      </c>
      <c r="J10" s="619" t="s">
        <v>350</v>
      </c>
      <c r="K10" s="596" t="s">
        <v>201</v>
      </c>
      <c r="M10" s="594"/>
      <c r="N10" s="619" t="s">
        <v>483</v>
      </c>
      <c r="O10" s="596" t="s">
        <v>290</v>
      </c>
    </row>
    <row r="11" spans="1:15" ht="15" customHeight="1" x14ac:dyDescent="0.2">
      <c r="A11" s="597">
        <v>7</v>
      </c>
      <c r="B11" s="604" t="s">
        <v>102</v>
      </c>
      <c r="C11" s="603"/>
      <c r="E11" s="597">
        <v>7</v>
      </c>
      <c r="F11" s="604" t="s">
        <v>58</v>
      </c>
      <c r="G11" s="603"/>
      <c r="I11" s="594" t="s">
        <v>540</v>
      </c>
      <c r="J11" s="621" t="s">
        <v>205</v>
      </c>
      <c r="K11" s="598" t="s">
        <v>244</v>
      </c>
      <c r="M11" s="594"/>
      <c r="N11" s="621" t="s">
        <v>471</v>
      </c>
      <c r="O11" s="598" t="s">
        <v>204</v>
      </c>
    </row>
    <row r="12" spans="1:15" ht="15" customHeight="1" thickBot="1" x14ac:dyDescent="0.25">
      <c r="A12" s="602">
        <v>8</v>
      </c>
      <c r="B12" s="601" t="s">
        <v>539</v>
      </c>
      <c r="C12" s="600"/>
      <c r="E12" s="602">
        <v>8</v>
      </c>
      <c r="F12" s="601" t="s">
        <v>100</v>
      </c>
      <c r="G12" s="600"/>
      <c r="I12" s="593"/>
      <c r="J12" s="622" t="s">
        <v>334</v>
      </c>
      <c r="K12" s="592" t="s">
        <v>201</v>
      </c>
      <c r="M12" s="594"/>
      <c r="N12" s="622" t="s">
        <v>518</v>
      </c>
      <c r="O12" s="592" t="s">
        <v>204</v>
      </c>
    </row>
    <row r="13" spans="1:15" ht="15" customHeight="1" x14ac:dyDescent="0.2">
      <c r="I13" s="597">
        <v>9</v>
      </c>
      <c r="J13" s="618" t="s">
        <v>203</v>
      </c>
      <c r="K13" s="596" t="s">
        <v>201</v>
      </c>
      <c r="M13" s="597">
        <v>9</v>
      </c>
      <c r="N13" s="618" t="s">
        <v>320</v>
      </c>
      <c r="O13" s="596" t="s">
        <v>204</v>
      </c>
    </row>
    <row r="14" spans="1:15" ht="15" customHeight="1" x14ac:dyDescent="0.2">
      <c r="I14" s="597">
        <v>10</v>
      </c>
      <c r="J14" s="618" t="s">
        <v>349</v>
      </c>
      <c r="K14" s="596" t="s">
        <v>249</v>
      </c>
      <c r="M14" s="597">
        <v>10</v>
      </c>
      <c r="N14" s="618" t="s">
        <v>520</v>
      </c>
      <c r="O14" s="596" t="s">
        <v>230</v>
      </c>
    </row>
    <row r="15" spans="1:15" ht="15" customHeight="1" x14ac:dyDescent="0.2">
      <c r="I15" s="595" t="s">
        <v>538</v>
      </c>
      <c r="J15" s="620" t="s">
        <v>207</v>
      </c>
      <c r="K15" s="599" t="s">
        <v>201</v>
      </c>
      <c r="M15" s="595" t="s">
        <v>538</v>
      </c>
      <c r="N15" s="620" t="s">
        <v>420</v>
      </c>
      <c r="O15" s="599" t="s">
        <v>165</v>
      </c>
    </row>
    <row r="16" spans="1:15" ht="15" customHeight="1" x14ac:dyDescent="0.2">
      <c r="I16" s="593"/>
      <c r="J16" s="622" t="s">
        <v>377</v>
      </c>
      <c r="K16" s="592" t="s">
        <v>201</v>
      </c>
      <c r="M16" s="593"/>
      <c r="N16" s="622" t="s">
        <v>478</v>
      </c>
      <c r="O16" s="592" t="s">
        <v>290</v>
      </c>
    </row>
    <row r="17" spans="9:15" ht="15" customHeight="1" x14ac:dyDescent="0.2">
      <c r="I17" s="594" t="s">
        <v>537</v>
      </c>
      <c r="J17" s="621" t="s">
        <v>317</v>
      </c>
      <c r="K17" s="598" t="s">
        <v>201</v>
      </c>
      <c r="M17" s="594" t="s">
        <v>537</v>
      </c>
      <c r="N17" s="621" t="s">
        <v>477</v>
      </c>
      <c r="O17" s="598" t="s">
        <v>230</v>
      </c>
    </row>
    <row r="18" spans="9:15" ht="15" customHeight="1" x14ac:dyDescent="0.2">
      <c r="I18" s="594"/>
      <c r="J18" s="623" t="s">
        <v>442</v>
      </c>
      <c r="K18" s="588" t="s">
        <v>249</v>
      </c>
      <c r="M18" s="594"/>
      <c r="N18" s="623" t="s">
        <v>519</v>
      </c>
      <c r="O18" s="588" t="s">
        <v>204</v>
      </c>
    </row>
    <row r="19" spans="9:15" ht="15" customHeight="1" x14ac:dyDescent="0.2">
      <c r="I19" s="594"/>
      <c r="J19" s="623" t="s">
        <v>205</v>
      </c>
      <c r="K19" s="588" t="s">
        <v>204</v>
      </c>
      <c r="M19" s="594"/>
      <c r="N19" s="623" t="s">
        <v>506</v>
      </c>
      <c r="O19" s="588" t="s">
        <v>201</v>
      </c>
    </row>
    <row r="20" spans="9:15" ht="15" customHeight="1" x14ac:dyDescent="0.2">
      <c r="I20" s="593"/>
      <c r="J20" s="621" t="s">
        <v>406</v>
      </c>
      <c r="K20" s="598" t="s">
        <v>204</v>
      </c>
      <c r="M20" s="593"/>
      <c r="N20" s="621" t="s">
        <v>493</v>
      </c>
      <c r="O20" s="598" t="s">
        <v>235</v>
      </c>
    </row>
    <row r="21" spans="9:15" ht="15" customHeight="1" x14ac:dyDescent="0.2">
      <c r="I21" s="597">
        <v>17</v>
      </c>
      <c r="J21" s="619" t="s">
        <v>553</v>
      </c>
      <c r="K21" s="596" t="s">
        <v>211</v>
      </c>
      <c r="M21" s="597">
        <v>17</v>
      </c>
      <c r="N21" s="619" t="s">
        <v>491</v>
      </c>
      <c r="O21" s="596" t="s">
        <v>230</v>
      </c>
    </row>
    <row r="22" spans="9:15" ht="15" customHeight="1" x14ac:dyDescent="0.2">
      <c r="I22" s="597">
        <v>18</v>
      </c>
      <c r="J22" s="619" t="s">
        <v>288</v>
      </c>
      <c r="K22" s="596" t="s">
        <v>244</v>
      </c>
      <c r="M22" s="597">
        <v>18</v>
      </c>
      <c r="N22" s="619" t="s">
        <v>523</v>
      </c>
      <c r="O22" s="596" t="s">
        <v>270</v>
      </c>
    </row>
    <row r="23" spans="9:15" ht="15" customHeight="1" x14ac:dyDescent="0.2">
      <c r="I23" s="595" t="s">
        <v>536</v>
      </c>
      <c r="J23" s="624" t="s">
        <v>429</v>
      </c>
      <c r="K23" s="590" t="s">
        <v>298</v>
      </c>
      <c r="M23" s="595" t="s">
        <v>536</v>
      </c>
      <c r="N23" s="624" t="s">
        <v>509</v>
      </c>
      <c r="O23" s="590" t="s">
        <v>235</v>
      </c>
    </row>
    <row r="24" spans="9:15" ht="15" customHeight="1" x14ac:dyDescent="0.2">
      <c r="I24" s="593"/>
      <c r="J24" s="625" t="s">
        <v>229</v>
      </c>
      <c r="K24" s="592" t="s">
        <v>259</v>
      </c>
      <c r="M24" s="593"/>
      <c r="N24" s="625" t="s">
        <v>481</v>
      </c>
      <c r="O24" s="592" t="s">
        <v>204</v>
      </c>
    </row>
    <row r="25" spans="9:15" ht="15" customHeight="1" x14ac:dyDescent="0.2">
      <c r="I25" s="595" t="s">
        <v>535</v>
      </c>
      <c r="J25" s="624" t="s">
        <v>314</v>
      </c>
      <c r="K25" s="590" t="s">
        <v>270</v>
      </c>
      <c r="M25" s="595" t="s">
        <v>535</v>
      </c>
      <c r="N25" s="624" t="s">
        <v>482</v>
      </c>
      <c r="O25" s="590" t="s">
        <v>201</v>
      </c>
    </row>
    <row r="26" spans="9:15" ht="15" customHeight="1" x14ac:dyDescent="0.2">
      <c r="I26" s="594"/>
      <c r="J26" s="626" t="s">
        <v>246</v>
      </c>
      <c r="K26" s="588" t="s">
        <v>223</v>
      </c>
      <c r="M26" s="594"/>
      <c r="N26" s="626" t="s">
        <v>501</v>
      </c>
      <c r="O26" s="588" t="s">
        <v>230</v>
      </c>
    </row>
    <row r="27" spans="9:15" ht="15" customHeight="1" x14ac:dyDescent="0.2">
      <c r="I27" s="594"/>
      <c r="J27" s="626" t="s">
        <v>400</v>
      </c>
      <c r="K27" s="588" t="s">
        <v>201</v>
      </c>
      <c r="M27" s="594"/>
      <c r="N27" s="626" t="s">
        <v>522</v>
      </c>
      <c r="O27" s="588" t="s">
        <v>235</v>
      </c>
    </row>
    <row r="28" spans="9:15" ht="15" customHeight="1" x14ac:dyDescent="0.2">
      <c r="I28" s="593"/>
      <c r="J28" s="625" t="s">
        <v>553</v>
      </c>
      <c r="K28" s="592" t="s">
        <v>285</v>
      </c>
      <c r="M28" s="593"/>
      <c r="N28" s="625" t="s">
        <v>492</v>
      </c>
      <c r="O28" s="592" t="s">
        <v>270</v>
      </c>
    </row>
    <row r="29" spans="9:15" ht="15" customHeight="1" x14ac:dyDescent="0.2">
      <c r="I29" s="591" t="s">
        <v>534</v>
      </c>
      <c r="J29" s="624" t="s">
        <v>409</v>
      </c>
      <c r="K29" s="590" t="s">
        <v>204</v>
      </c>
      <c r="M29" s="591" t="s">
        <v>534</v>
      </c>
      <c r="N29" s="624" t="s">
        <v>500</v>
      </c>
      <c r="O29" s="590" t="s">
        <v>165</v>
      </c>
    </row>
    <row r="30" spans="9:15" ht="15" customHeight="1" x14ac:dyDescent="0.2">
      <c r="I30" s="589"/>
      <c r="J30" s="626" t="s">
        <v>284</v>
      </c>
      <c r="K30" s="588" t="s">
        <v>249</v>
      </c>
      <c r="M30" s="589"/>
      <c r="N30" s="626" t="s">
        <v>524</v>
      </c>
      <c r="O30" s="588" t="s">
        <v>290</v>
      </c>
    </row>
    <row r="31" spans="9:15" ht="15" customHeight="1" x14ac:dyDescent="0.2">
      <c r="I31" s="589"/>
      <c r="J31" s="626" t="s">
        <v>387</v>
      </c>
      <c r="K31" s="588" t="s">
        <v>157</v>
      </c>
      <c r="M31" s="589"/>
      <c r="N31" s="626" t="s">
        <v>508</v>
      </c>
      <c r="O31" s="588" t="s">
        <v>290</v>
      </c>
    </row>
    <row r="32" spans="9:15" ht="15" customHeight="1" x14ac:dyDescent="0.2">
      <c r="I32" s="589"/>
      <c r="J32" s="626" t="s">
        <v>229</v>
      </c>
      <c r="K32" s="588" t="s">
        <v>209</v>
      </c>
      <c r="M32" s="589"/>
      <c r="N32" s="626" t="s">
        <v>291</v>
      </c>
      <c r="O32" s="588" t="s">
        <v>235</v>
      </c>
    </row>
    <row r="33" spans="9:15" ht="15" customHeight="1" x14ac:dyDescent="0.2">
      <c r="I33" s="589"/>
      <c r="J33" s="626" t="s">
        <v>297</v>
      </c>
      <c r="K33" s="588" t="s">
        <v>209</v>
      </c>
      <c r="M33" s="589"/>
      <c r="N33" s="626" t="s">
        <v>476</v>
      </c>
      <c r="O33" s="588" t="s">
        <v>162</v>
      </c>
    </row>
    <row r="34" spans="9:15" ht="15" customHeight="1" x14ac:dyDescent="0.2">
      <c r="I34" s="589"/>
      <c r="J34" s="626" t="s">
        <v>287</v>
      </c>
      <c r="K34" s="588" t="s">
        <v>204</v>
      </c>
      <c r="M34" s="589"/>
      <c r="N34" s="626" t="s">
        <v>554</v>
      </c>
      <c r="O34" s="588" t="s">
        <v>235</v>
      </c>
    </row>
    <row r="35" spans="9:15" ht="15" customHeight="1" x14ac:dyDescent="0.2">
      <c r="I35" s="589"/>
      <c r="J35" s="626" t="s">
        <v>404</v>
      </c>
      <c r="K35" s="588" t="s">
        <v>235</v>
      </c>
      <c r="M35" s="589"/>
      <c r="N35" s="626" t="s">
        <v>229</v>
      </c>
      <c r="O35" s="588" t="s">
        <v>166</v>
      </c>
    </row>
    <row r="36" spans="9:15" ht="15" customHeight="1" thickBot="1" x14ac:dyDescent="0.25">
      <c r="I36" s="587"/>
      <c r="J36" s="627" t="s">
        <v>289</v>
      </c>
      <c r="K36" s="586" t="s">
        <v>204</v>
      </c>
      <c r="M36" s="587"/>
      <c r="N36" s="627" t="s">
        <v>229</v>
      </c>
      <c r="O36" s="586" t="s">
        <v>223</v>
      </c>
    </row>
    <row r="37" spans="9:15" x14ac:dyDescent="0.2">
      <c r="N37" s="585"/>
    </row>
    <row r="38" spans="9:15" x14ac:dyDescent="0.2">
      <c r="N38" s="585"/>
    </row>
    <row r="39" spans="9:15" x14ac:dyDescent="0.2">
      <c r="N39" s="585"/>
    </row>
    <row r="40" spans="9:15" x14ac:dyDescent="0.2">
      <c r="N40" s="585"/>
    </row>
    <row r="41" spans="9:15" x14ac:dyDescent="0.2">
      <c r="N41" s="585"/>
    </row>
    <row r="42" spans="9:15" x14ac:dyDescent="0.2">
      <c r="N42" s="585"/>
    </row>
  </sheetData>
  <mergeCells count="36">
    <mergeCell ref="M23:M24"/>
    <mergeCell ref="M7:M8"/>
    <mergeCell ref="M9:M12"/>
    <mergeCell ref="B12:C12"/>
    <mergeCell ref="F11:G11"/>
    <mergeCell ref="F12:G12"/>
    <mergeCell ref="B10:C10"/>
    <mergeCell ref="B11:C11"/>
    <mergeCell ref="F7:G7"/>
    <mergeCell ref="F8:G8"/>
    <mergeCell ref="B4:C4"/>
    <mergeCell ref="B5:C5"/>
    <mergeCell ref="B6:C6"/>
    <mergeCell ref="B7:C7"/>
    <mergeCell ref="B8:C8"/>
    <mergeCell ref="B9:C9"/>
    <mergeCell ref="F9:G9"/>
    <mergeCell ref="F10:G10"/>
    <mergeCell ref="A1:O1"/>
    <mergeCell ref="A3:C3"/>
    <mergeCell ref="E3:G3"/>
    <mergeCell ref="F4:G4"/>
    <mergeCell ref="F5:G5"/>
    <mergeCell ref="F6:G6"/>
    <mergeCell ref="I3:K3"/>
    <mergeCell ref="M3:O3"/>
    <mergeCell ref="M17:M20"/>
    <mergeCell ref="M25:M28"/>
    <mergeCell ref="M29:M36"/>
    <mergeCell ref="M15:M16"/>
    <mergeCell ref="I29:I36"/>
    <mergeCell ref="I11:I12"/>
    <mergeCell ref="I15:I16"/>
    <mergeCell ref="I17:I20"/>
    <mergeCell ref="I23:I24"/>
    <mergeCell ref="I25:I28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B843-BC18-45E3-8FB1-D73F3651F275}">
  <sheetPr codeName="Sheet2"/>
  <dimension ref="A1:GB131"/>
  <sheetViews>
    <sheetView view="pageBreakPreview" zoomScale="145" zoomScaleNormal="70" zoomScaleSheetLayoutView="145" workbookViewId="0">
      <selection activeCell="AT86" sqref="AT86"/>
    </sheetView>
  </sheetViews>
  <sheetFormatPr defaultColWidth="0.88671875" defaultRowHeight="6" customHeight="1" x14ac:dyDescent="0.2"/>
  <sheetData>
    <row r="1" spans="1:184" ht="6" customHeight="1" x14ac:dyDescent="0.2">
      <c r="AZ1" s="333" t="s">
        <v>55</v>
      </c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333"/>
      <c r="BS1" s="333"/>
      <c r="BT1" s="333"/>
      <c r="BU1" s="333"/>
      <c r="BV1" s="333"/>
      <c r="BW1" s="333"/>
      <c r="BX1" s="333"/>
      <c r="BY1" s="333"/>
      <c r="BZ1" s="333"/>
      <c r="CA1" s="333"/>
      <c r="CB1" s="333"/>
      <c r="CC1" s="333"/>
      <c r="CD1" s="333"/>
      <c r="CE1" s="333"/>
      <c r="CF1" s="333"/>
      <c r="CG1" s="333"/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3"/>
      <c r="CU1" s="333"/>
      <c r="CV1" s="333"/>
      <c r="CW1" s="333"/>
      <c r="CX1" s="333"/>
      <c r="CY1" s="333"/>
      <c r="CZ1" s="333"/>
      <c r="DA1" s="333"/>
      <c r="DB1" s="333"/>
      <c r="DC1" s="333"/>
      <c r="DD1" s="333"/>
      <c r="DE1" s="333"/>
      <c r="DF1" s="333"/>
      <c r="DG1" s="333"/>
      <c r="DH1" s="333"/>
      <c r="DI1" s="333"/>
      <c r="DJ1" s="333"/>
      <c r="DK1" s="333"/>
      <c r="DL1" s="333"/>
      <c r="DM1" s="333"/>
      <c r="EO1" s="161" t="s">
        <v>56</v>
      </c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</row>
    <row r="2" spans="1:184" ht="6" customHeight="1" x14ac:dyDescent="0.2"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333"/>
      <c r="BQ2" s="333"/>
      <c r="BR2" s="333"/>
      <c r="BS2" s="333"/>
      <c r="BT2" s="333"/>
      <c r="BU2" s="333"/>
      <c r="BV2" s="333"/>
      <c r="BW2" s="333"/>
      <c r="BX2" s="333"/>
      <c r="BY2" s="333"/>
      <c r="BZ2" s="333"/>
      <c r="CA2" s="333"/>
      <c r="CB2" s="333"/>
      <c r="CC2" s="333"/>
      <c r="CD2" s="333"/>
      <c r="CE2" s="333"/>
      <c r="CF2" s="333"/>
      <c r="CG2" s="333"/>
      <c r="CH2" s="333"/>
      <c r="CI2" s="333"/>
      <c r="CJ2" s="333"/>
      <c r="CK2" s="333"/>
      <c r="CL2" s="333"/>
      <c r="CM2" s="333"/>
      <c r="CN2" s="333"/>
      <c r="CO2" s="333"/>
      <c r="CP2" s="333"/>
      <c r="CQ2" s="333"/>
      <c r="CR2" s="333"/>
      <c r="CS2" s="333"/>
      <c r="CT2" s="333"/>
      <c r="CU2" s="333"/>
      <c r="CV2" s="333"/>
      <c r="CW2" s="333"/>
      <c r="CX2" s="333"/>
      <c r="CY2" s="333"/>
      <c r="CZ2" s="333"/>
      <c r="DA2" s="333"/>
      <c r="DB2" s="333"/>
      <c r="DC2" s="333"/>
      <c r="DD2" s="333"/>
      <c r="DE2" s="333"/>
      <c r="DF2" s="333"/>
      <c r="DG2" s="333"/>
      <c r="DH2" s="333"/>
      <c r="DI2" s="333"/>
      <c r="DJ2" s="333"/>
      <c r="DK2" s="333"/>
      <c r="DL2" s="333"/>
      <c r="DM2" s="333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  <c r="FE2" s="161"/>
      <c r="FF2" s="161"/>
      <c r="FG2" s="161"/>
      <c r="FH2" s="161"/>
      <c r="FI2" s="161"/>
      <c r="FJ2" s="161"/>
      <c r="FK2" s="161"/>
      <c r="FL2" s="161"/>
      <c r="FM2" s="161"/>
      <c r="FN2" s="161"/>
      <c r="FO2" s="161"/>
      <c r="FP2" s="161"/>
      <c r="FQ2" s="161"/>
      <c r="FR2" s="161"/>
    </row>
    <row r="3" spans="1:184" ht="6" customHeight="1" x14ac:dyDescent="0.2"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  <c r="CQ3" s="333"/>
      <c r="CR3" s="333"/>
      <c r="CS3" s="333"/>
      <c r="CT3" s="333"/>
      <c r="CU3" s="333"/>
      <c r="CV3" s="333"/>
      <c r="CW3" s="333"/>
      <c r="CX3" s="333"/>
      <c r="CY3" s="333"/>
      <c r="CZ3" s="333"/>
      <c r="DA3" s="333"/>
      <c r="DB3" s="333"/>
      <c r="DC3" s="333"/>
      <c r="DD3" s="333"/>
      <c r="DE3" s="333"/>
      <c r="DF3" s="333"/>
      <c r="DG3" s="333"/>
      <c r="DH3" s="333"/>
      <c r="DI3" s="333"/>
      <c r="DJ3" s="333"/>
      <c r="DK3" s="333"/>
      <c r="DL3" s="333"/>
      <c r="DM3" s="333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</row>
    <row r="4" spans="1:184" ht="6" customHeight="1" x14ac:dyDescent="0.2"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333" t="s">
        <v>8</v>
      </c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333"/>
      <c r="CV4" s="333"/>
      <c r="CW4" s="333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EO4" s="161" t="s">
        <v>28</v>
      </c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9"/>
      <c r="FR4" s="9"/>
    </row>
    <row r="5" spans="1:184" ht="6" customHeight="1" x14ac:dyDescent="0.2"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9"/>
      <c r="FR5" s="9"/>
    </row>
    <row r="6" spans="1:184" ht="6" customHeight="1" x14ac:dyDescent="0.2"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9"/>
      <c r="FR6" s="9"/>
    </row>
    <row r="7" spans="1:184" ht="6" customHeight="1" x14ac:dyDescent="0.2">
      <c r="A7" s="386" t="s">
        <v>11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EN7" s="33"/>
      <c r="EO7" s="33"/>
      <c r="EP7" s="33"/>
      <c r="EQ7" s="33"/>
      <c r="ER7" s="33"/>
      <c r="ES7" s="33"/>
      <c r="ET7" s="33"/>
      <c r="EU7" s="33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</row>
    <row r="8" spans="1:184" ht="6" customHeight="1" x14ac:dyDescent="0.2">
      <c r="A8" s="386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BI8" s="29"/>
      <c r="BJ8" s="29"/>
      <c r="DP8" s="11"/>
    </row>
    <row r="9" spans="1:184" ht="6" customHeight="1" x14ac:dyDescent="0.2">
      <c r="A9" s="3"/>
      <c r="B9" s="3"/>
      <c r="C9" s="45"/>
      <c r="D9" s="45"/>
      <c r="E9" s="45"/>
      <c r="F9" s="45"/>
      <c r="G9" s="45"/>
      <c r="H9" s="45"/>
      <c r="I9" s="45"/>
      <c r="J9" s="3"/>
      <c r="K9" s="3"/>
      <c r="L9" s="3"/>
      <c r="M9" s="3"/>
      <c r="N9" s="3"/>
      <c r="O9" s="3"/>
      <c r="P9" s="3"/>
      <c r="Q9" s="3"/>
      <c r="R9" s="3"/>
      <c r="S9" s="46"/>
      <c r="T9" s="46"/>
      <c r="U9" s="46"/>
      <c r="V9" s="3"/>
      <c r="W9" s="3"/>
      <c r="X9" s="3"/>
      <c r="Y9" s="46"/>
      <c r="Z9" s="46"/>
      <c r="AA9" s="46"/>
      <c r="AB9" s="46"/>
      <c r="AC9" s="46"/>
      <c r="AD9" s="46"/>
      <c r="AE9" s="3"/>
      <c r="AF9" s="380" t="s">
        <v>75</v>
      </c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BH9" s="3"/>
      <c r="BI9" s="3"/>
      <c r="BJ9" s="45"/>
      <c r="BK9" s="45"/>
      <c r="BL9" s="45"/>
      <c r="BM9" s="45"/>
      <c r="BN9" s="45"/>
      <c r="BO9" s="45"/>
      <c r="BP9" s="45"/>
      <c r="BQ9" s="3"/>
      <c r="BR9" s="3"/>
      <c r="BS9" s="3"/>
      <c r="BT9" s="3"/>
      <c r="BU9" s="3"/>
      <c r="BV9" s="3"/>
      <c r="BW9" s="3"/>
      <c r="BX9" s="3"/>
      <c r="BY9" s="3"/>
      <c r="BZ9" s="46"/>
      <c r="CA9" s="46"/>
      <c r="CB9" s="46"/>
      <c r="CC9" s="3"/>
      <c r="CD9" s="3"/>
      <c r="CE9" s="3"/>
      <c r="CF9" s="46"/>
      <c r="CG9" s="46"/>
      <c r="CH9" s="46"/>
      <c r="CI9" s="46"/>
      <c r="CJ9" s="46"/>
      <c r="CK9" s="46"/>
      <c r="CL9" s="3"/>
      <c r="CM9" s="380" t="s">
        <v>173</v>
      </c>
      <c r="CN9" s="380"/>
      <c r="CO9" s="380"/>
      <c r="CP9" s="380"/>
      <c r="CQ9" s="380"/>
      <c r="CR9" s="380"/>
      <c r="CS9" s="380"/>
      <c r="CT9" s="380"/>
      <c r="CU9" s="380"/>
      <c r="CV9" s="380"/>
      <c r="CW9" s="380"/>
      <c r="CX9" s="380"/>
      <c r="CY9" s="380"/>
      <c r="CZ9" s="380"/>
      <c r="DA9" s="380"/>
      <c r="DB9" s="380"/>
      <c r="DC9" s="380"/>
      <c r="DP9" s="11"/>
    </row>
    <row r="10" spans="1:184" ht="6" customHeight="1" thickBot="1" x14ac:dyDescent="0.25">
      <c r="A10" s="3"/>
      <c r="B10" s="3"/>
      <c r="C10" s="45"/>
      <c r="D10" s="45"/>
      <c r="E10" s="45"/>
      <c r="F10" s="45"/>
      <c r="G10" s="45"/>
      <c r="H10" s="45"/>
      <c r="I10" s="45"/>
      <c r="J10" s="3"/>
      <c r="K10" s="3"/>
      <c r="L10" s="3"/>
      <c r="M10" s="3"/>
      <c r="N10" s="3"/>
      <c r="O10" s="3"/>
      <c r="P10" s="3"/>
      <c r="Q10" s="3"/>
      <c r="R10" s="3"/>
      <c r="S10" s="46"/>
      <c r="T10" s="46"/>
      <c r="U10" s="46"/>
      <c r="V10" s="3"/>
      <c r="W10" s="3"/>
      <c r="X10" s="3"/>
      <c r="Y10" s="46"/>
      <c r="Z10" s="46"/>
      <c r="AA10" s="46"/>
      <c r="AB10" s="46"/>
      <c r="AC10" s="46"/>
      <c r="AD10" s="46"/>
      <c r="AE10" s="3"/>
      <c r="AF10" s="381"/>
      <c r="AG10" s="381"/>
      <c r="AH10" s="381"/>
      <c r="AI10" s="381"/>
      <c r="AJ10" s="381"/>
      <c r="AK10" s="381"/>
      <c r="AL10" s="381"/>
      <c r="AM10" s="381"/>
      <c r="AN10" s="381"/>
      <c r="AO10" s="381"/>
      <c r="AP10" s="381"/>
      <c r="AQ10" s="381"/>
      <c r="AR10" s="381"/>
      <c r="AS10" s="381"/>
      <c r="AT10" s="382"/>
      <c r="AU10" s="382"/>
      <c r="AV10" s="382"/>
      <c r="BH10" s="3"/>
      <c r="BI10" s="3"/>
      <c r="BJ10" s="45"/>
      <c r="BK10" s="45"/>
      <c r="BL10" s="45"/>
      <c r="BM10" s="45"/>
      <c r="BN10" s="45"/>
      <c r="BO10" s="45"/>
      <c r="BP10" s="45"/>
      <c r="BQ10" s="3"/>
      <c r="BR10" s="3"/>
      <c r="BS10" s="3"/>
      <c r="BT10" s="3"/>
      <c r="BU10" s="3"/>
      <c r="BV10" s="3"/>
      <c r="BW10" s="3"/>
      <c r="BX10" s="3"/>
      <c r="BY10" s="3"/>
      <c r="BZ10" s="46"/>
      <c r="CA10" s="46"/>
      <c r="CB10" s="46"/>
      <c r="CC10" s="3"/>
      <c r="CD10" s="3"/>
      <c r="CE10" s="3"/>
      <c r="CF10" s="46"/>
      <c r="CG10" s="46"/>
      <c r="CH10" s="46"/>
      <c r="CI10" s="46"/>
      <c r="CJ10" s="46"/>
      <c r="CK10" s="46"/>
      <c r="CL10" s="3"/>
      <c r="CM10" s="381"/>
      <c r="CN10" s="381"/>
      <c r="CO10" s="381"/>
      <c r="CP10" s="381"/>
      <c r="CQ10" s="381"/>
      <c r="CR10" s="382"/>
      <c r="CS10" s="382"/>
      <c r="CT10" s="382"/>
      <c r="CU10" s="381"/>
      <c r="CV10" s="381"/>
      <c r="CW10" s="381"/>
      <c r="CX10" s="381"/>
      <c r="CY10" s="381"/>
      <c r="CZ10" s="381"/>
      <c r="DA10" s="381"/>
      <c r="DB10" s="381"/>
      <c r="DC10" s="381"/>
      <c r="DI10" s="384" t="s">
        <v>66</v>
      </c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W10" s="21"/>
      <c r="FX10" s="21"/>
      <c r="FY10" s="21"/>
      <c r="FZ10" s="21"/>
      <c r="GA10" s="21"/>
      <c r="GB10" s="21"/>
    </row>
    <row r="11" spans="1:184" ht="6" customHeight="1" x14ac:dyDescent="0.2">
      <c r="A11" s="259" t="s">
        <v>26</v>
      </c>
      <c r="B11" s="243"/>
      <c r="C11" s="243" t="s">
        <v>12</v>
      </c>
      <c r="D11" s="243"/>
      <c r="E11" s="243"/>
      <c r="F11" s="243"/>
      <c r="G11" s="243"/>
      <c r="H11" s="243"/>
      <c r="I11" s="256"/>
      <c r="J11" s="259">
        <v>1</v>
      </c>
      <c r="K11" s="243"/>
      <c r="L11" s="186" t="str">
        <f>IF(C15="","",C15)</f>
        <v>高松商</v>
      </c>
      <c r="M11" s="186"/>
      <c r="N11" s="186"/>
      <c r="O11" s="186"/>
      <c r="P11" s="186"/>
      <c r="Q11" s="186"/>
      <c r="R11" s="244"/>
      <c r="S11" s="242">
        <v>2</v>
      </c>
      <c r="T11" s="243"/>
      <c r="U11" s="186" t="str">
        <f>IF(C19="","",C19)</f>
        <v>高松一</v>
      </c>
      <c r="V11" s="186"/>
      <c r="W11" s="186"/>
      <c r="X11" s="186"/>
      <c r="Y11" s="186"/>
      <c r="Z11" s="186"/>
      <c r="AA11" s="244"/>
      <c r="AB11" s="397">
        <v>3</v>
      </c>
      <c r="AC11" s="247"/>
      <c r="AD11" s="248" t="str">
        <f>IF(C23="","",C23)</f>
        <v>丸城西</v>
      </c>
      <c r="AE11" s="248"/>
      <c r="AF11" s="248"/>
      <c r="AG11" s="248"/>
      <c r="AH11" s="248"/>
      <c r="AI11" s="248"/>
      <c r="AJ11" s="248"/>
      <c r="AK11" s="166" t="s">
        <v>2</v>
      </c>
      <c r="AL11" s="167"/>
      <c r="AM11" s="167"/>
      <c r="AN11" s="167"/>
      <c r="AO11" s="167"/>
      <c r="AP11" s="168"/>
      <c r="AQ11" s="175" t="s">
        <v>0</v>
      </c>
      <c r="AR11" s="176"/>
      <c r="AS11" s="177"/>
      <c r="AT11" s="175" t="s">
        <v>1</v>
      </c>
      <c r="AU11" s="176"/>
      <c r="AV11" s="183"/>
      <c r="BH11" s="259" t="s">
        <v>170</v>
      </c>
      <c r="BI11" s="243"/>
      <c r="BJ11" s="243" t="s">
        <v>12</v>
      </c>
      <c r="BK11" s="243"/>
      <c r="BL11" s="243"/>
      <c r="BM11" s="243"/>
      <c r="BN11" s="243"/>
      <c r="BO11" s="243"/>
      <c r="BP11" s="256"/>
      <c r="BQ11" s="259">
        <v>1</v>
      </c>
      <c r="BR11" s="243"/>
      <c r="BS11" s="186" t="str">
        <f>IF(BJ15="","",BJ15)</f>
        <v>高中央</v>
      </c>
      <c r="BT11" s="186"/>
      <c r="BU11" s="186"/>
      <c r="BV11" s="186"/>
      <c r="BW11" s="186"/>
      <c r="BX11" s="186"/>
      <c r="BY11" s="244"/>
      <c r="BZ11" s="242">
        <v>2</v>
      </c>
      <c r="CA11" s="243"/>
      <c r="CB11" s="186" t="str">
        <f>IF(BJ19="","",BJ19)</f>
        <v>高松東</v>
      </c>
      <c r="CC11" s="186"/>
      <c r="CD11" s="186"/>
      <c r="CE11" s="186"/>
      <c r="CF11" s="186"/>
      <c r="CG11" s="186"/>
      <c r="CH11" s="244"/>
      <c r="CI11" s="242">
        <v>3</v>
      </c>
      <c r="CJ11" s="243"/>
      <c r="CK11" s="186" t="str">
        <f>IF(BJ23="","",BJ23)</f>
        <v>琴平</v>
      </c>
      <c r="CL11" s="186"/>
      <c r="CM11" s="186"/>
      <c r="CN11" s="186"/>
      <c r="CO11" s="186"/>
      <c r="CP11" s="186"/>
      <c r="CQ11" s="186"/>
      <c r="CR11" s="166" t="s">
        <v>2</v>
      </c>
      <c r="CS11" s="167"/>
      <c r="CT11" s="167"/>
      <c r="CU11" s="167"/>
      <c r="CV11" s="167"/>
      <c r="CW11" s="168"/>
      <c r="CX11" s="175" t="s">
        <v>0</v>
      </c>
      <c r="CY11" s="176"/>
      <c r="CZ11" s="177"/>
      <c r="DA11" s="175" t="s">
        <v>1</v>
      </c>
      <c r="DB11" s="176"/>
      <c r="DC11" s="183"/>
      <c r="DI11" s="384"/>
      <c r="DJ11" s="384"/>
      <c r="DK11" s="384"/>
      <c r="DL11" s="384"/>
      <c r="DM11" s="384"/>
      <c r="DN11" s="384"/>
      <c r="DO11" s="384"/>
      <c r="DP11" s="384"/>
      <c r="DQ11" s="384"/>
      <c r="DR11" s="384"/>
      <c r="DS11" s="384"/>
      <c r="DT11" s="384"/>
      <c r="DU11" s="384"/>
      <c r="DV11" s="384"/>
      <c r="DW11" s="384"/>
      <c r="DX11" s="384"/>
      <c r="DY11" s="384"/>
      <c r="DZ11" s="384"/>
      <c r="EA11" s="384"/>
      <c r="EB11" s="384"/>
      <c r="EC11" s="384"/>
      <c r="ED11" s="384"/>
      <c r="EE11" s="384"/>
      <c r="EF11" s="384"/>
      <c r="EG11" s="384"/>
      <c r="EH11" s="384"/>
      <c r="EI11" s="384"/>
      <c r="EJ11" s="384"/>
      <c r="EK11" s="384"/>
      <c r="EL11" s="384"/>
      <c r="EM11" s="384"/>
      <c r="EN11" s="384"/>
      <c r="EO11" s="384"/>
      <c r="EP11" s="384"/>
      <c r="EQ11" s="384"/>
      <c r="ER11" s="384"/>
      <c r="ES11" s="384"/>
      <c r="ET11" s="384"/>
      <c r="EU11" s="384"/>
      <c r="EV11" s="384"/>
      <c r="EW11" s="384"/>
      <c r="EX11" s="384"/>
      <c r="EY11" s="384"/>
      <c r="EZ11" s="384"/>
      <c r="FA11" s="384"/>
      <c r="FB11" s="384"/>
      <c r="FC11" s="384"/>
      <c r="FD11" s="384"/>
      <c r="FE11" s="384"/>
      <c r="FF11" s="384"/>
      <c r="FW11" s="21"/>
      <c r="FX11" s="21"/>
      <c r="FY11" s="21"/>
      <c r="FZ11" s="21"/>
      <c r="GA11" s="21"/>
      <c r="GB11" s="21"/>
    </row>
    <row r="12" spans="1:184" ht="6" customHeight="1" x14ac:dyDescent="0.2">
      <c r="A12" s="140"/>
      <c r="B12" s="116"/>
      <c r="C12" s="116"/>
      <c r="D12" s="116"/>
      <c r="E12" s="116"/>
      <c r="F12" s="116"/>
      <c r="G12" s="116"/>
      <c r="H12" s="116"/>
      <c r="I12" s="257"/>
      <c r="J12" s="140"/>
      <c r="K12" s="116"/>
      <c r="L12" s="132"/>
      <c r="M12" s="132"/>
      <c r="N12" s="132"/>
      <c r="O12" s="132"/>
      <c r="P12" s="132"/>
      <c r="Q12" s="132"/>
      <c r="R12" s="245"/>
      <c r="S12" s="122"/>
      <c r="T12" s="116"/>
      <c r="U12" s="132"/>
      <c r="V12" s="132"/>
      <c r="W12" s="132"/>
      <c r="X12" s="132"/>
      <c r="Y12" s="132"/>
      <c r="Z12" s="132"/>
      <c r="AA12" s="245"/>
      <c r="AB12" s="220"/>
      <c r="AC12" s="206"/>
      <c r="AD12" s="249"/>
      <c r="AE12" s="249"/>
      <c r="AF12" s="249"/>
      <c r="AG12" s="249"/>
      <c r="AH12" s="249"/>
      <c r="AI12" s="249"/>
      <c r="AJ12" s="249"/>
      <c r="AK12" s="169"/>
      <c r="AL12" s="170"/>
      <c r="AM12" s="170"/>
      <c r="AN12" s="170"/>
      <c r="AO12" s="170"/>
      <c r="AP12" s="171"/>
      <c r="AQ12" s="178"/>
      <c r="AR12" s="113"/>
      <c r="AS12" s="179"/>
      <c r="AT12" s="178"/>
      <c r="AU12" s="113"/>
      <c r="AV12" s="184"/>
      <c r="BH12" s="140"/>
      <c r="BI12" s="116"/>
      <c r="BJ12" s="116"/>
      <c r="BK12" s="116"/>
      <c r="BL12" s="116"/>
      <c r="BM12" s="116"/>
      <c r="BN12" s="116"/>
      <c r="BO12" s="116"/>
      <c r="BP12" s="257"/>
      <c r="BQ12" s="140"/>
      <c r="BR12" s="116"/>
      <c r="BS12" s="132"/>
      <c r="BT12" s="132"/>
      <c r="BU12" s="132"/>
      <c r="BV12" s="132"/>
      <c r="BW12" s="132"/>
      <c r="BX12" s="132"/>
      <c r="BY12" s="245"/>
      <c r="BZ12" s="122"/>
      <c r="CA12" s="116"/>
      <c r="CB12" s="132"/>
      <c r="CC12" s="132"/>
      <c r="CD12" s="132"/>
      <c r="CE12" s="132"/>
      <c r="CF12" s="132"/>
      <c r="CG12" s="132"/>
      <c r="CH12" s="245"/>
      <c r="CI12" s="122"/>
      <c r="CJ12" s="116"/>
      <c r="CK12" s="132"/>
      <c r="CL12" s="132"/>
      <c r="CM12" s="132"/>
      <c r="CN12" s="132"/>
      <c r="CO12" s="132"/>
      <c r="CP12" s="132"/>
      <c r="CQ12" s="132"/>
      <c r="CR12" s="169"/>
      <c r="CS12" s="170"/>
      <c r="CT12" s="170"/>
      <c r="CU12" s="170"/>
      <c r="CV12" s="170"/>
      <c r="CW12" s="171"/>
      <c r="CX12" s="178"/>
      <c r="CY12" s="113"/>
      <c r="CZ12" s="179"/>
      <c r="DA12" s="178"/>
      <c r="DB12" s="113"/>
      <c r="DC12" s="184"/>
      <c r="DI12" s="384"/>
      <c r="DJ12" s="384"/>
      <c r="DK12" s="384"/>
      <c r="DL12" s="384"/>
      <c r="DM12" s="384"/>
      <c r="DN12" s="384"/>
      <c r="DO12" s="384"/>
      <c r="DP12" s="384"/>
      <c r="DQ12" s="384"/>
      <c r="DR12" s="384"/>
      <c r="DS12" s="384"/>
      <c r="DT12" s="384"/>
      <c r="DU12" s="384"/>
      <c r="DV12" s="384"/>
      <c r="DW12" s="384"/>
      <c r="DX12" s="384"/>
      <c r="DY12" s="384"/>
      <c r="DZ12" s="384"/>
      <c r="EA12" s="384"/>
      <c r="EB12" s="384"/>
      <c r="EC12" s="384"/>
      <c r="ED12" s="384"/>
      <c r="EE12" s="384"/>
      <c r="EF12" s="384"/>
      <c r="EG12" s="384"/>
      <c r="EH12" s="384"/>
      <c r="EI12" s="384"/>
      <c r="EJ12" s="384"/>
      <c r="EK12" s="384"/>
      <c r="EL12" s="384"/>
      <c r="EM12" s="384"/>
      <c r="EN12" s="384"/>
      <c r="EO12" s="384"/>
      <c r="EP12" s="384"/>
      <c r="EQ12" s="384"/>
      <c r="ER12" s="384"/>
      <c r="ES12" s="384"/>
      <c r="ET12" s="384"/>
      <c r="EU12" s="384"/>
      <c r="EV12" s="384"/>
      <c r="EW12" s="384"/>
      <c r="EX12" s="384"/>
      <c r="EY12" s="384"/>
      <c r="EZ12" s="384"/>
      <c r="FA12" s="384"/>
      <c r="FB12" s="384"/>
      <c r="FC12" s="384"/>
      <c r="FD12" s="384"/>
      <c r="FE12" s="384"/>
      <c r="FF12" s="384"/>
      <c r="FW12" s="21"/>
      <c r="FX12" s="21"/>
      <c r="FY12" s="21"/>
      <c r="FZ12" s="21"/>
      <c r="GA12" s="21"/>
      <c r="GB12" s="21"/>
    </row>
    <row r="13" spans="1:184" ht="6" customHeight="1" x14ac:dyDescent="0.2">
      <c r="A13" s="140"/>
      <c r="B13" s="116"/>
      <c r="C13" s="116"/>
      <c r="D13" s="116"/>
      <c r="E13" s="116"/>
      <c r="F13" s="116"/>
      <c r="G13" s="116"/>
      <c r="H13" s="116"/>
      <c r="I13" s="257"/>
      <c r="J13" s="140"/>
      <c r="K13" s="116"/>
      <c r="L13" s="132"/>
      <c r="M13" s="132"/>
      <c r="N13" s="132"/>
      <c r="O13" s="132"/>
      <c r="P13" s="132"/>
      <c r="Q13" s="132"/>
      <c r="R13" s="245"/>
      <c r="S13" s="122"/>
      <c r="T13" s="116"/>
      <c r="U13" s="132"/>
      <c r="V13" s="132"/>
      <c r="W13" s="132"/>
      <c r="X13" s="132"/>
      <c r="Y13" s="132"/>
      <c r="Z13" s="132"/>
      <c r="AA13" s="245"/>
      <c r="AB13" s="220"/>
      <c r="AC13" s="206"/>
      <c r="AD13" s="249"/>
      <c r="AE13" s="249"/>
      <c r="AF13" s="249"/>
      <c r="AG13" s="249"/>
      <c r="AH13" s="249"/>
      <c r="AI13" s="249"/>
      <c r="AJ13" s="249"/>
      <c r="AK13" s="169"/>
      <c r="AL13" s="170"/>
      <c r="AM13" s="170"/>
      <c r="AN13" s="170"/>
      <c r="AO13" s="170"/>
      <c r="AP13" s="171"/>
      <c r="AQ13" s="178"/>
      <c r="AR13" s="113"/>
      <c r="AS13" s="179"/>
      <c r="AT13" s="178"/>
      <c r="AU13" s="113"/>
      <c r="AV13" s="184"/>
      <c r="BH13" s="140"/>
      <c r="BI13" s="116"/>
      <c r="BJ13" s="116"/>
      <c r="BK13" s="116"/>
      <c r="BL13" s="116"/>
      <c r="BM13" s="116"/>
      <c r="BN13" s="116"/>
      <c r="BO13" s="116"/>
      <c r="BP13" s="257"/>
      <c r="BQ13" s="140"/>
      <c r="BR13" s="116"/>
      <c r="BS13" s="132"/>
      <c r="BT13" s="132"/>
      <c r="BU13" s="132"/>
      <c r="BV13" s="132"/>
      <c r="BW13" s="132"/>
      <c r="BX13" s="132"/>
      <c r="BY13" s="245"/>
      <c r="BZ13" s="122"/>
      <c r="CA13" s="116"/>
      <c r="CB13" s="132"/>
      <c r="CC13" s="132"/>
      <c r="CD13" s="132"/>
      <c r="CE13" s="132"/>
      <c r="CF13" s="132"/>
      <c r="CG13" s="132"/>
      <c r="CH13" s="245"/>
      <c r="CI13" s="122"/>
      <c r="CJ13" s="116"/>
      <c r="CK13" s="132"/>
      <c r="CL13" s="132"/>
      <c r="CM13" s="132"/>
      <c r="CN13" s="132"/>
      <c r="CO13" s="132"/>
      <c r="CP13" s="132"/>
      <c r="CQ13" s="132"/>
      <c r="CR13" s="169"/>
      <c r="CS13" s="170"/>
      <c r="CT13" s="170"/>
      <c r="CU13" s="170"/>
      <c r="CV13" s="170"/>
      <c r="CW13" s="171"/>
      <c r="CX13" s="178"/>
      <c r="CY13" s="113"/>
      <c r="CZ13" s="179"/>
      <c r="DA13" s="178"/>
      <c r="DB13" s="113"/>
      <c r="DC13" s="184"/>
      <c r="DI13" s="384" t="s">
        <v>73</v>
      </c>
      <c r="DJ13" s="384"/>
      <c r="DK13" s="384"/>
      <c r="DL13" s="384"/>
      <c r="DM13" s="384"/>
      <c r="DN13" s="384"/>
      <c r="DO13" s="384"/>
      <c r="DP13" s="384"/>
      <c r="DQ13" s="384"/>
      <c r="DR13" s="384"/>
      <c r="DS13" s="384"/>
      <c r="DT13" s="384"/>
      <c r="DU13" s="384"/>
      <c r="DV13" s="384"/>
      <c r="DW13" s="384"/>
      <c r="DX13" s="384"/>
      <c r="DY13" s="384"/>
      <c r="DZ13" s="384"/>
      <c r="EA13" s="384"/>
      <c r="EB13" s="384"/>
      <c r="EC13" s="384"/>
      <c r="ED13" s="384"/>
      <c r="EE13" s="384"/>
      <c r="EF13" s="384"/>
      <c r="EG13" s="384"/>
      <c r="EH13" s="384"/>
      <c r="EI13" s="384"/>
      <c r="EJ13" s="384"/>
      <c r="EK13" s="384"/>
      <c r="EL13" s="384"/>
      <c r="EM13" s="384"/>
      <c r="EN13" s="384"/>
      <c r="EO13" s="384"/>
      <c r="EP13" s="384"/>
      <c r="EQ13" s="384"/>
      <c r="ER13" s="384"/>
      <c r="ES13" s="384"/>
      <c r="ET13" s="384"/>
      <c r="EU13" s="384"/>
      <c r="EV13" s="384"/>
      <c r="EW13" s="384"/>
      <c r="EX13" s="384"/>
      <c r="EY13" s="384"/>
      <c r="EZ13" s="384"/>
      <c r="FA13" s="384"/>
      <c r="FB13" s="384"/>
      <c r="FC13" s="384"/>
      <c r="FD13" s="384"/>
      <c r="FE13" s="384"/>
      <c r="FF13" s="384"/>
      <c r="FW13" s="21"/>
      <c r="FX13" s="21"/>
      <c r="FY13" s="21"/>
      <c r="FZ13" s="21"/>
      <c r="GA13" s="21"/>
      <c r="GB13" s="21"/>
    </row>
    <row r="14" spans="1:184" ht="6" customHeight="1" thickBot="1" x14ac:dyDescent="0.25">
      <c r="A14" s="140"/>
      <c r="B14" s="116"/>
      <c r="C14" s="116"/>
      <c r="D14" s="116"/>
      <c r="E14" s="116"/>
      <c r="F14" s="116"/>
      <c r="G14" s="116"/>
      <c r="H14" s="116"/>
      <c r="I14" s="257"/>
      <c r="J14" s="140"/>
      <c r="K14" s="116"/>
      <c r="L14" s="187"/>
      <c r="M14" s="187"/>
      <c r="N14" s="187"/>
      <c r="O14" s="187"/>
      <c r="P14" s="187"/>
      <c r="Q14" s="187"/>
      <c r="R14" s="246"/>
      <c r="S14" s="122"/>
      <c r="T14" s="116"/>
      <c r="U14" s="187"/>
      <c r="V14" s="187"/>
      <c r="W14" s="187"/>
      <c r="X14" s="187"/>
      <c r="Y14" s="187"/>
      <c r="Z14" s="187"/>
      <c r="AA14" s="246"/>
      <c r="AB14" s="220"/>
      <c r="AC14" s="206"/>
      <c r="AD14" s="250"/>
      <c r="AE14" s="250"/>
      <c r="AF14" s="250"/>
      <c r="AG14" s="250"/>
      <c r="AH14" s="250"/>
      <c r="AI14" s="250"/>
      <c r="AJ14" s="250"/>
      <c r="AK14" s="172"/>
      <c r="AL14" s="173"/>
      <c r="AM14" s="173"/>
      <c r="AN14" s="173"/>
      <c r="AO14" s="173"/>
      <c r="AP14" s="174"/>
      <c r="AQ14" s="180"/>
      <c r="AR14" s="181"/>
      <c r="AS14" s="182"/>
      <c r="AT14" s="180"/>
      <c r="AU14" s="181"/>
      <c r="AV14" s="185"/>
      <c r="BH14" s="140"/>
      <c r="BI14" s="116"/>
      <c r="BJ14" s="116"/>
      <c r="BK14" s="116"/>
      <c r="BL14" s="116"/>
      <c r="BM14" s="116"/>
      <c r="BN14" s="116"/>
      <c r="BO14" s="116"/>
      <c r="BP14" s="257"/>
      <c r="BQ14" s="140"/>
      <c r="BR14" s="116"/>
      <c r="BS14" s="187"/>
      <c r="BT14" s="187"/>
      <c r="BU14" s="187"/>
      <c r="BV14" s="187"/>
      <c r="BW14" s="187"/>
      <c r="BX14" s="187"/>
      <c r="BY14" s="246"/>
      <c r="BZ14" s="122"/>
      <c r="CA14" s="116"/>
      <c r="CB14" s="187"/>
      <c r="CC14" s="187"/>
      <c r="CD14" s="187"/>
      <c r="CE14" s="187"/>
      <c r="CF14" s="187"/>
      <c r="CG14" s="187"/>
      <c r="CH14" s="246"/>
      <c r="CI14" s="122"/>
      <c r="CJ14" s="116"/>
      <c r="CK14" s="187"/>
      <c r="CL14" s="187"/>
      <c r="CM14" s="187"/>
      <c r="CN14" s="187"/>
      <c r="CO14" s="187"/>
      <c r="CP14" s="187"/>
      <c r="CQ14" s="187"/>
      <c r="CR14" s="172"/>
      <c r="CS14" s="173"/>
      <c r="CT14" s="173"/>
      <c r="CU14" s="173"/>
      <c r="CV14" s="173"/>
      <c r="CW14" s="174"/>
      <c r="CX14" s="180"/>
      <c r="CY14" s="181"/>
      <c r="CZ14" s="182"/>
      <c r="DA14" s="180"/>
      <c r="DB14" s="181"/>
      <c r="DC14" s="185"/>
      <c r="DI14" s="384"/>
      <c r="DJ14" s="384"/>
      <c r="DK14" s="384"/>
      <c r="DL14" s="384"/>
      <c r="DM14" s="384"/>
      <c r="DN14" s="384"/>
      <c r="DO14" s="384"/>
      <c r="DP14" s="384"/>
      <c r="DQ14" s="384"/>
      <c r="DR14" s="384"/>
      <c r="DS14" s="384"/>
      <c r="DT14" s="384"/>
      <c r="DU14" s="384"/>
      <c r="DV14" s="384"/>
      <c r="DW14" s="384"/>
      <c r="DX14" s="384"/>
      <c r="DY14" s="384"/>
      <c r="DZ14" s="384"/>
      <c r="EA14" s="384"/>
      <c r="EB14" s="384"/>
      <c r="EC14" s="384"/>
      <c r="ED14" s="384"/>
      <c r="EE14" s="384"/>
      <c r="EF14" s="384"/>
      <c r="EG14" s="384"/>
      <c r="EH14" s="384"/>
      <c r="EI14" s="384"/>
      <c r="EJ14" s="384"/>
      <c r="EK14" s="384"/>
      <c r="EL14" s="384"/>
      <c r="EM14" s="384"/>
      <c r="EN14" s="384"/>
      <c r="EO14" s="384"/>
      <c r="EP14" s="384"/>
      <c r="EQ14" s="384"/>
      <c r="ER14" s="384"/>
      <c r="ES14" s="384"/>
      <c r="ET14" s="384"/>
      <c r="EU14" s="384"/>
      <c r="EV14" s="384"/>
      <c r="EW14" s="384"/>
      <c r="EX14" s="384"/>
      <c r="EY14" s="384"/>
      <c r="EZ14" s="384"/>
      <c r="FA14" s="384"/>
      <c r="FB14" s="384"/>
      <c r="FC14" s="384"/>
      <c r="FD14" s="384"/>
      <c r="FE14" s="384"/>
      <c r="FF14" s="384"/>
      <c r="FW14" s="3"/>
      <c r="FX14" s="3"/>
      <c r="FY14" s="3"/>
      <c r="FZ14" s="3"/>
      <c r="GA14" s="3"/>
      <c r="GB14" s="3"/>
    </row>
    <row r="15" spans="1:184" ht="6" customHeight="1" thickTop="1" x14ac:dyDescent="0.2">
      <c r="A15" s="139">
        <v>1</v>
      </c>
      <c r="B15" s="133"/>
      <c r="C15" s="378" t="s">
        <v>9</v>
      </c>
      <c r="D15" s="378"/>
      <c r="E15" s="378"/>
      <c r="F15" s="378"/>
      <c r="G15" s="378"/>
      <c r="H15" s="378"/>
      <c r="I15" s="379"/>
      <c r="J15" s="317"/>
      <c r="K15" s="318"/>
      <c r="L15" s="318"/>
      <c r="M15" s="318"/>
      <c r="N15" s="318"/>
      <c r="O15" s="318"/>
      <c r="P15" s="318"/>
      <c r="Q15" s="318"/>
      <c r="R15" s="319"/>
      <c r="S15" s="141">
        <v>3</v>
      </c>
      <c r="T15" s="142"/>
      <c r="U15" s="142"/>
      <c r="V15" s="133" t="s">
        <v>91</v>
      </c>
      <c r="W15" s="133"/>
      <c r="X15" s="133"/>
      <c r="Y15" s="296">
        <v>0</v>
      </c>
      <c r="Z15" s="296"/>
      <c r="AA15" s="297"/>
      <c r="AB15" s="388">
        <v>3</v>
      </c>
      <c r="AC15" s="240"/>
      <c r="AD15" s="240"/>
      <c r="AE15" s="237" t="s">
        <v>13</v>
      </c>
      <c r="AF15" s="237"/>
      <c r="AG15" s="237"/>
      <c r="AH15" s="238">
        <v>0</v>
      </c>
      <c r="AI15" s="238"/>
      <c r="AJ15" s="239"/>
      <c r="AK15" s="133">
        <f>IF(AND(J15="",S15="",AB15=""),"",IF(J15=3,1,0)+IF(S15=3,1,0)+IF(AB15=3,1,0))</f>
        <v>2</v>
      </c>
      <c r="AL15" s="133"/>
      <c r="AM15" s="133" t="s">
        <v>13</v>
      </c>
      <c r="AN15" s="133"/>
      <c r="AO15" s="133">
        <f>IF(AND(P15="",Y15="",AH15=""),"",IF(P15=3,1,0)+IF(Y15=3,1,0)+IF(AH15=3,1,0))</f>
        <v>0</v>
      </c>
      <c r="AP15" s="133"/>
      <c r="AQ15" s="134">
        <f>IF(AK15="","",AK15*2+AO15)</f>
        <v>4</v>
      </c>
      <c r="AR15" s="133"/>
      <c r="AS15" s="135"/>
      <c r="AT15" s="133">
        <f>IF(AQ15="","",RANK(AQ15,AQ15:AS26))</f>
        <v>1</v>
      </c>
      <c r="AU15" s="133"/>
      <c r="AV15" s="138"/>
      <c r="BH15" s="139">
        <v>1</v>
      </c>
      <c r="BI15" s="133"/>
      <c r="BJ15" s="378" t="s">
        <v>7</v>
      </c>
      <c r="BK15" s="378"/>
      <c r="BL15" s="378"/>
      <c r="BM15" s="378"/>
      <c r="BN15" s="378"/>
      <c r="BO15" s="378"/>
      <c r="BP15" s="379"/>
      <c r="BQ15" s="317"/>
      <c r="BR15" s="318"/>
      <c r="BS15" s="318"/>
      <c r="BT15" s="318"/>
      <c r="BU15" s="318"/>
      <c r="BV15" s="318"/>
      <c r="BW15" s="318"/>
      <c r="BX15" s="318"/>
      <c r="BY15" s="319"/>
      <c r="BZ15" s="141">
        <v>3</v>
      </c>
      <c r="CA15" s="142"/>
      <c r="CB15" s="142"/>
      <c r="CC15" s="133" t="s">
        <v>13</v>
      </c>
      <c r="CD15" s="133"/>
      <c r="CE15" s="133"/>
      <c r="CF15" s="296">
        <v>0</v>
      </c>
      <c r="CG15" s="296"/>
      <c r="CH15" s="297"/>
      <c r="CI15" s="141">
        <v>3</v>
      </c>
      <c r="CJ15" s="142"/>
      <c r="CK15" s="142"/>
      <c r="CL15" s="133" t="s">
        <v>171</v>
      </c>
      <c r="CM15" s="133"/>
      <c r="CN15" s="133"/>
      <c r="CO15" s="296">
        <v>0</v>
      </c>
      <c r="CP15" s="296"/>
      <c r="CQ15" s="296"/>
      <c r="CR15" s="377">
        <f>IF(AND(BQ15="",BZ15="",CI15=""),"",IF(BQ15=3,1,0)+IF(BZ15=3,1,0)+IF(CI15=3,1,0))</f>
        <v>2</v>
      </c>
      <c r="CS15" s="133"/>
      <c r="CT15" s="133" t="s">
        <v>171</v>
      </c>
      <c r="CU15" s="133"/>
      <c r="CV15" s="133">
        <f>IF(AND(BW15="",CF15="",CO15=""),"",IF(BW15=3,1,0)+IF(CF15=3,1,0)+IF(CO15=3,1,0))</f>
        <v>0</v>
      </c>
      <c r="CW15" s="135"/>
      <c r="CX15" s="134">
        <f>IF(CR15="","",CR15*2+CV15)</f>
        <v>4</v>
      </c>
      <c r="CY15" s="133"/>
      <c r="CZ15" s="135"/>
      <c r="DA15" s="133">
        <f>IF(CX15="","",RANK(CX15,CX15:CZ26))</f>
        <v>1</v>
      </c>
      <c r="DB15" s="133"/>
      <c r="DC15" s="138"/>
      <c r="DI15" s="384"/>
      <c r="DJ15" s="384"/>
      <c r="DK15" s="384"/>
      <c r="DL15" s="384"/>
      <c r="DM15" s="384"/>
      <c r="DN15" s="384"/>
      <c r="DO15" s="384"/>
      <c r="DP15" s="384"/>
      <c r="DQ15" s="384"/>
      <c r="DR15" s="384"/>
      <c r="DS15" s="384"/>
      <c r="DT15" s="384"/>
      <c r="DU15" s="384"/>
      <c r="DV15" s="384"/>
      <c r="DW15" s="384"/>
      <c r="DX15" s="384"/>
      <c r="DY15" s="384"/>
      <c r="DZ15" s="384"/>
      <c r="EA15" s="384"/>
      <c r="EB15" s="384"/>
      <c r="EC15" s="384"/>
      <c r="ED15" s="384"/>
      <c r="EE15" s="384"/>
      <c r="EF15" s="384"/>
      <c r="EG15" s="384"/>
      <c r="EH15" s="384"/>
      <c r="EI15" s="384"/>
      <c r="EJ15" s="384"/>
      <c r="EK15" s="384"/>
      <c r="EL15" s="384"/>
      <c r="EM15" s="384"/>
      <c r="EN15" s="384"/>
      <c r="EO15" s="384"/>
      <c r="EP15" s="384"/>
      <c r="EQ15" s="384"/>
      <c r="ER15" s="384"/>
      <c r="ES15" s="384"/>
      <c r="ET15" s="384"/>
      <c r="EU15" s="384"/>
      <c r="EV15" s="384"/>
      <c r="EW15" s="384"/>
      <c r="EX15" s="384"/>
      <c r="EY15" s="384"/>
      <c r="EZ15" s="384"/>
      <c r="FA15" s="384"/>
      <c r="FB15" s="384"/>
      <c r="FC15" s="384"/>
      <c r="FD15" s="384"/>
      <c r="FE15" s="384"/>
      <c r="FF15" s="384"/>
      <c r="FW15" s="3"/>
      <c r="FX15" s="3"/>
      <c r="FY15" s="3"/>
      <c r="FZ15" s="3"/>
      <c r="GA15" s="3"/>
      <c r="GB15" s="3"/>
    </row>
    <row r="16" spans="1:184" ht="6" customHeight="1" x14ac:dyDescent="0.2">
      <c r="A16" s="140"/>
      <c r="B16" s="116"/>
      <c r="C16" s="366"/>
      <c r="D16" s="366"/>
      <c r="E16" s="366"/>
      <c r="F16" s="366"/>
      <c r="G16" s="366"/>
      <c r="H16" s="366"/>
      <c r="I16" s="367"/>
      <c r="J16" s="320"/>
      <c r="K16" s="149"/>
      <c r="L16" s="149"/>
      <c r="M16" s="149"/>
      <c r="N16" s="149"/>
      <c r="O16" s="149"/>
      <c r="P16" s="149"/>
      <c r="Q16" s="149"/>
      <c r="R16" s="321"/>
      <c r="S16" s="143"/>
      <c r="T16" s="144"/>
      <c r="U16" s="144"/>
      <c r="V16" s="116"/>
      <c r="W16" s="116"/>
      <c r="X16" s="116"/>
      <c r="Y16" s="264"/>
      <c r="Z16" s="264"/>
      <c r="AA16" s="298"/>
      <c r="AB16" s="362"/>
      <c r="AC16" s="241"/>
      <c r="AD16" s="241"/>
      <c r="AE16" s="206"/>
      <c r="AF16" s="206"/>
      <c r="AG16" s="206"/>
      <c r="AH16" s="197"/>
      <c r="AI16" s="197"/>
      <c r="AJ16" s="198"/>
      <c r="AK16" s="116"/>
      <c r="AL16" s="116"/>
      <c r="AM16" s="116"/>
      <c r="AN16" s="116"/>
      <c r="AO16" s="116"/>
      <c r="AP16" s="116"/>
      <c r="AQ16" s="122"/>
      <c r="AR16" s="116"/>
      <c r="AS16" s="123"/>
      <c r="AT16" s="116"/>
      <c r="AU16" s="116"/>
      <c r="AV16" s="117"/>
      <c r="BH16" s="140"/>
      <c r="BI16" s="116"/>
      <c r="BJ16" s="366"/>
      <c r="BK16" s="366"/>
      <c r="BL16" s="366"/>
      <c r="BM16" s="366"/>
      <c r="BN16" s="366"/>
      <c r="BO16" s="366"/>
      <c r="BP16" s="367"/>
      <c r="BQ16" s="320"/>
      <c r="BR16" s="149"/>
      <c r="BS16" s="149"/>
      <c r="BT16" s="149"/>
      <c r="BU16" s="149"/>
      <c r="BV16" s="149"/>
      <c r="BW16" s="149"/>
      <c r="BX16" s="149"/>
      <c r="BY16" s="321"/>
      <c r="BZ16" s="143"/>
      <c r="CA16" s="144"/>
      <c r="CB16" s="144"/>
      <c r="CC16" s="116"/>
      <c r="CD16" s="116"/>
      <c r="CE16" s="116"/>
      <c r="CF16" s="264"/>
      <c r="CG16" s="264"/>
      <c r="CH16" s="298"/>
      <c r="CI16" s="143"/>
      <c r="CJ16" s="144"/>
      <c r="CK16" s="144"/>
      <c r="CL16" s="116"/>
      <c r="CM16" s="116"/>
      <c r="CN16" s="116"/>
      <c r="CO16" s="264"/>
      <c r="CP16" s="264"/>
      <c r="CQ16" s="264"/>
      <c r="CR16" s="374"/>
      <c r="CS16" s="116"/>
      <c r="CT16" s="116"/>
      <c r="CU16" s="116"/>
      <c r="CV16" s="116"/>
      <c r="CW16" s="123"/>
      <c r="CX16" s="122"/>
      <c r="CY16" s="116"/>
      <c r="CZ16" s="123"/>
      <c r="DA16" s="116"/>
      <c r="DB16" s="116"/>
      <c r="DC16" s="117"/>
      <c r="DI16" s="161" t="s">
        <v>74</v>
      </c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W16" s="3"/>
      <c r="FX16" s="3"/>
      <c r="FY16" s="3"/>
      <c r="FZ16" s="3"/>
      <c r="GA16" s="3"/>
      <c r="GB16" s="3"/>
    </row>
    <row r="17" spans="1:184" ht="6" customHeight="1" x14ac:dyDescent="0.2">
      <c r="A17" s="140"/>
      <c r="B17" s="116"/>
      <c r="C17" s="366"/>
      <c r="D17" s="366"/>
      <c r="E17" s="366"/>
      <c r="F17" s="366"/>
      <c r="G17" s="366"/>
      <c r="H17" s="366"/>
      <c r="I17" s="367"/>
      <c r="J17" s="320"/>
      <c r="K17" s="149"/>
      <c r="L17" s="149"/>
      <c r="M17" s="149"/>
      <c r="N17" s="149"/>
      <c r="O17" s="149"/>
      <c r="P17" s="149"/>
      <c r="Q17" s="149"/>
      <c r="R17" s="321"/>
      <c r="S17" s="143"/>
      <c r="T17" s="144"/>
      <c r="U17" s="144"/>
      <c r="V17" s="116"/>
      <c r="W17" s="116"/>
      <c r="X17" s="116"/>
      <c r="Y17" s="264"/>
      <c r="Z17" s="264"/>
      <c r="AA17" s="298"/>
      <c r="AB17" s="362"/>
      <c r="AC17" s="241"/>
      <c r="AD17" s="241"/>
      <c r="AE17" s="206"/>
      <c r="AF17" s="206"/>
      <c r="AG17" s="206"/>
      <c r="AH17" s="197"/>
      <c r="AI17" s="197"/>
      <c r="AJ17" s="198"/>
      <c r="AK17" s="116"/>
      <c r="AL17" s="116"/>
      <c r="AM17" s="116"/>
      <c r="AN17" s="116"/>
      <c r="AO17" s="116"/>
      <c r="AP17" s="116"/>
      <c r="AQ17" s="122"/>
      <c r="AR17" s="116"/>
      <c r="AS17" s="123"/>
      <c r="AT17" s="116"/>
      <c r="AU17" s="116"/>
      <c r="AV17" s="117"/>
      <c r="BH17" s="140"/>
      <c r="BI17" s="116"/>
      <c r="BJ17" s="366"/>
      <c r="BK17" s="366"/>
      <c r="BL17" s="366"/>
      <c r="BM17" s="366"/>
      <c r="BN17" s="366"/>
      <c r="BO17" s="366"/>
      <c r="BP17" s="367"/>
      <c r="BQ17" s="320"/>
      <c r="BR17" s="149"/>
      <c r="BS17" s="149"/>
      <c r="BT17" s="149"/>
      <c r="BU17" s="149"/>
      <c r="BV17" s="149"/>
      <c r="BW17" s="149"/>
      <c r="BX17" s="149"/>
      <c r="BY17" s="321"/>
      <c r="BZ17" s="143"/>
      <c r="CA17" s="144"/>
      <c r="CB17" s="144"/>
      <c r="CC17" s="116"/>
      <c r="CD17" s="116"/>
      <c r="CE17" s="116"/>
      <c r="CF17" s="264"/>
      <c r="CG17" s="264"/>
      <c r="CH17" s="298"/>
      <c r="CI17" s="143"/>
      <c r="CJ17" s="144"/>
      <c r="CK17" s="144"/>
      <c r="CL17" s="116"/>
      <c r="CM17" s="116"/>
      <c r="CN17" s="116"/>
      <c r="CO17" s="264"/>
      <c r="CP17" s="264"/>
      <c r="CQ17" s="264"/>
      <c r="CR17" s="374"/>
      <c r="CS17" s="116"/>
      <c r="CT17" s="116"/>
      <c r="CU17" s="116"/>
      <c r="CV17" s="116"/>
      <c r="CW17" s="123"/>
      <c r="CX17" s="122"/>
      <c r="CY17" s="116"/>
      <c r="CZ17" s="123"/>
      <c r="DA17" s="116"/>
      <c r="DB17" s="116"/>
      <c r="DC17" s="117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W17" s="3"/>
      <c r="FX17" s="3"/>
      <c r="FY17" s="3"/>
      <c r="FZ17" s="3"/>
      <c r="GA17" s="3"/>
      <c r="GB17" s="3"/>
    </row>
    <row r="18" spans="1:184" ht="6" customHeight="1" x14ac:dyDescent="0.2">
      <c r="A18" s="140"/>
      <c r="B18" s="116"/>
      <c r="C18" s="366"/>
      <c r="D18" s="366"/>
      <c r="E18" s="366"/>
      <c r="F18" s="366"/>
      <c r="G18" s="366"/>
      <c r="H18" s="366"/>
      <c r="I18" s="367"/>
      <c r="J18" s="320"/>
      <c r="K18" s="149"/>
      <c r="L18" s="149"/>
      <c r="M18" s="149"/>
      <c r="N18" s="149"/>
      <c r="O18" s="149"/>
      <c r="P18" s="149"/>
      <c r="Q18" s="149"/>
      <c r="R18" s="321"/>
      <c r="S18" s="143"/>
      <c r="T18" s="144"/>
      <c r="U18" s="144"/>
      <c r="V18" s="116"/>
      <c r="W18" s="116"/>
      <c r="X18" s="116"/>
      <c r="Y18" s="264"/>
      <c r="Z18" s="264"/>
      <c r="AA18" s="298"/>
      <c r="AB18" s="362"/>
      <c r="AC18" s="241"/>
      <c r="AD18" s="241"/>
      <c r="AE18" s="206"/>
      <c r="AF18" s="206"/>
      <c r="AG18" s="206"/>
      <c r="AH18" s="197"/>
      <c r="AI18" s="197"/>
      <c r="AJ18" s="198"/>
      <c r="AK18" s="118"/>
      <c r="AL18" s="118"/>
      <c r="AM18" s="118"/>
      <c r="AN18" s="118"/>
      <c r="AO18" s="118"/>
      <c r="AP18" s="118"/>
      <c r="AQ18" s="136"/>
      <c r="AR18" s="118"/>
      <c r="AS18" s="137"/>
      <c r="AT18" s="118"/>
      <c r="AU18" s="118"/>
      <c r="AV18" s="119"/>
      <c r="BH18" s="140"/>
      <c r="BI18" s="116"/>
      <c r="BJ18" s="366"/>
      <c r="BK18" s="366"/>
      <c r="BL18" s="366"/>
      <c r="BM18" s="366"/>
      <c r="BN18" s="366"/>
      <c r="BO18" s="366"/>
      <c r="BP18" s="367"/>
      <c r="BQ18" s="320"/>
      <c r="BR18" s="149"/>
      <c r="BS18" s="149"/>
      <c r="BT18" s="149"/>
      <c r="BU18" s="149"/>
      <c r="BV18" s="149"/>
      <c r="BW18" s="149"/>
      <c r="BX18" s="149"/>
      <c r="BY18" s="321"/>
      <c r="BZ18" s="143"/>
      <c r="CA18" s="144"/>
      <c r="CB18" s="144"/>
      <c r="CC18" s="116"/>
      <c r="CD18" s="116"/>
      <c r="CE18" s="116"/>
      <c r="CF18" s="264"/>
      <c r="CG18" s="264"/>
      <c r="CH18" s="298"/>
      <c r="CI18" s="143"/>
      <c r="CJ18" s="144"/>
      <c r="CK18" s="144"/>
      <c r="CL18" s="116"/>
      <c r="CM18" s="116"/>
      <c r="CN18" s="116"/>
      <c r="CO18" s="264"/>
      <c r="CP18" s="264"/>
      <c r="CQ18" s="264"/>
      <c r="CR18" s="376"/>
      <c r="CS18" s="118"/>
      <c r="CT18" s="118"/>
      <c r="CU18" s="118"/>
      <c r="CV18" s="118"/>
      <c r="CW18" s="137"/>
      <c r="CX18" s="136"/>
      <c r="CY18" s="118"/>
      <c r="CZ18" s="137"/>
      <c r="DA18" s="118"/>
      <c r="DB18" s="118"/>
      <c r="DC18" s="119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W18" s="3"/>
      <c r="FX18" s="3"/>
      <c r="FY18" s="3"/>
      <c r="FZ18" s="3"/>
      <c r="GA18" s="3"/>
      <c r="GB18" s="3"/>
    </row>
    <row r="19" spans="1:184" ht="6" customHeight="1" x14ac:dyDescent="0.2">
      <c r="A19" s="154">
        <v>2</v>
      </c>
      <c r="B19" s="114"/>
      <c r="C19" s="366" t="s">
        <v>118</v>
      </c>
      <c r="D19" s="366"/>
      <c r="E19" s="366"/>
      <c r="F19" s="366"/>
      <c r="G19" s="366"/>
      <c r="H19" s="366"/>
      <c r="I19" s="367"/>
      <c r="J19" s="128">
        <f>IF(Y15="","",Y15)</f>
        <v>0</v>
      </c>
      <c r="K19" s="129"/>
      <c r="L19" s="129"/>
      <c r="M19" s="158" t="s">
        <v>91</v>
      </c>
      <c r="N19" s="159"/>
      <c r="O19" s="159"/>
      <c r="P19" s="160">
        <f>IF(S15="","",S15)</f>
        <v>3</v>
      </c>
      <c r="Q19" s="160"/>
      <c r="R19" s="160"/>
      <c r="S19" s="232"/>
      <c r="T19" s="233"/>
      <c r="U19" s="233"/>
      <c r="V19" s="233"/>
      <c r="W19" s="233"/>
      <c r="X19" s="233"/>
      <c r="Y19" s="233"/>
      <c r="Z19" s="233"/>
      <c r="AA19" s="234"/>
      <c r="AB19" s="361">
        <v>3</v>
      </c>
      <c r="AC19" s="357"/>
      <c r="AD19" s="357"/>
      <c r="AE19" s="205" t="s">
        <v>13</v>
      </c>
      <c r="AF19" s="205"/>
      <c r="AG19" s="205"/>
      <c r="AH19" s="195">
        <v>0</v>
      </c>
      <c r="AI19" s="195"/>
      <c r="AJ19" s="196"/>
      <c r="AK19" s="114">
        <f>IF(AND(J19="",S19="",AB19=""),"",IF(J19=3,1,0)+IF(S19=3,1,0)+IF(AB19=3,1,0))</f>
        <v>1</v>
      </c>
      <c r="AL19" s="114"/>
      <c r="AM19" s="114" t="s">
        <v>91</v>
      </c>
      <c r="AN19" s="114"/>
      <c r="AO19" s="114">
        <f>IF(AND(P19="",Y19="",AH19=""),"",IF(P19=3,1,0)+IF(Y19=3,1,0)+IF(AH19=3,1,0))</f>
        <v>1</v>
      </c>
      <c r="AP19" s="114"/>
      <c r="AQ19" s="120">
        <f>IF(AK19="","",AK19*2+AO19)</f>
        <v>3</v>
      </c>
      <c r="AR19" s="114"/>
      <c r="AS19" s="121"/>
      <c r="AT19" s="114">
        <f>IF(AQ19="","",RANK(AQ19,AQ15:AS26))</f>
        <v>2</v>
      </c>
      <c r="AU19" s="114"/>
      <c r="AV19" s="115"/>
      <c r="BH19" s="154">
        <v>2</v>
      </c>
      <c r="BI19" s="114"/>
      <c r="BJ19" s="366" t="s">
        <v>117</v>
      </c>
      <c r="BK19" s="366"/>
      <c r="BL19" s="366"/>
      <c r="BM19" s="366"/>
      <c r="BN19" s="366"/>
      <c r="BO19" s="366"/>
      <c r="BP19" s="367"/>
      <c r="BQ19" s="128">
        <f>IF(CF15="","",CF15)</f>
        <v>0</v>
      </c>
      <c r="BR19" s="129"/>
      <c r="BS19" s="129"/>
      <c r="BT19" s="158" t="s">
        <v>13</v>
      </c>
      <c r="BU19" s="159"/>
      <c r="BV19" s="159"/>
      <c r="BW19" s="160">
        <f>IF(BZ15="","",BZ15)</f>
        <v>3</v>
      </c>
      <c r="BX19" s="160"/>
      <c r="BY19" s="160"/>
      <c r="BZ19" s="232"/>
      <c r="CA19" s="233"/>
      <c r="CB19" s="233"/>
      <c r="CC19" s="233"/>
      <c r="CD19" s="233"/>
      <c r="CE19" s="233"/>
      <c r="CF19" s="233"/>
      <c r="CG19" s="233"/>
      <c r="CH19" s="234"/>
      <c r="CI19" s="300">
        <v>3</v>
      </c>
      <c r="CJ19" s="300"/>
      <c r="CK19" s="300"/>
      <c r="CL19" s="114" t="s">
        <v>13</v>
      </c>
      <c r="CM19" s="114"/>
      <c r="CN19" s="114"/>
      <c r="CO19" s="160">
        <v>0</v>
      </c>
      <c r="CP19" s="160"/>
      <c r="CQ19" s="160"/>
      <c r="CR19" s="373">
        <f>IF(AND(BQ19="",BZ19="",CI19=""),"",IF(BQ19=3,1,0)+IF(BZ19=3,1,0)+IF(CI19=3,1,0))</f>
        <v>1</v>
      </c>
      <c r="CS19" s="114"/>
      <c r="CT19" s="114" t="s">
        <v>13</v>
      </c>
      <c r="CU19" s="114"/>
      <c r="CV19" s="114">
        <f>IF(AND(BW19="",CF19="",CO19=""),"",IF(BW19=3,1,0)+IF(CF19=3,1,0)+IF(CO19=3,1,0))</f>
        <v>1</v>
      </c>
      <c r="CW19" s="121"/>
      <c r="CX19" s="120">
        <f>IF(CR19="","",CR19*2+CV19)</f>
        <v>3</v>
      </c>
      <c r="CY19" s="114"/>
      <c r="CZ19" s="121"/>
      <c r="DA19" s="114">
        <f>IF(CX19="","",RANK(CX19,CX15:CZ26))</f>
        <v>2</v>
      </c>
      <c r="DB19" s="114"/>
      <c r="DC19" s="115"/>
      <c r="DI19" s="161" t="s">
        <v>27</v>
      </c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3"/>
      <c r="ER19" s="3"/>
      <c r="ES19" s="3"/>
      <c r="ET19" s="3"/>
      <c r="EU19" s="9"/>
      <c r="EV19" s="9"/>
      <c r="EW19" s="9"/>
      <c r="EX19" s="9"/>
      <c r="EY19" s="9"/>
      <c r="EZ19" s="3"/>
      <c r="FA19" s="3"/>
      <c r="FB19" s="3"/>
      <c r="FC19" s="3"/>
      <c r="FD19" s="3"/>
      <c r="FG19" s="9"/>
      <c r="FH19" s="9"/>
      <c r="FI19" s="9"/>
      <c r="FJ19" s="9"/>
      <c r="FK19" s="9"/>
      <c r="FL19" s="9"/>
      <c r="FM19" s="9"/>
      <c r="FW19" s="3"/>
      <c r="FX19" s="3"/>
      <c r="FY19" s="3"/>
      <c r="FZ19" s="3"/>
      <c r="GA19" s="3"/>
      <c r="GB19" s="3"/>
    </row>
    <row r="20" spans="1:184" ht="6" customHeight="1" x14ac:dyDescent="0.2">
      <c r="A20" s="140"/>
      <c r="B20" s="116"/>
      <c r="C20" s="366"/>
      <c r="D20" s="366"/>
      <c r="E20" s="366"/>
      <c r="F20" s="366"/>
      <c r="G20" s="366"/>
      <c r="H20" s="366"/>
      <c r="I20" s="367"/>
      <c r="J20" s="128"/>
      <c r="K20" s="129"/>
      <c r="L20" s="129"/>
      <c r="M20" s="159"/>
      <c r="N20" s="159"/>
      <c r="O20" s="159"/>
      <c r="P20" s="160"/>
      <c r="Q20" s="160"/>
      <c r="R20" s="160"/>
      <c r="S20" s="232"/>
      <c r="T20" s="233"/>
      <c r="U20" s="233"/>
      <c r="V20" s="233"/>
      <c r="W20" s="233"/>
      <c r="X20" s="233"/>
      <c r="Y20" s="233"/>
      <c r="Z20" s="233"/>
      <c r="AA20" s="234"/>
      <c r="AB20" s="362"/>
      <c r="AC20" s="241"/>
      <c r="AD20" s="241"/>
      <c r="AE20" s="206"/>
      <c r="AF20" s="206"/>
      <c r="AG20" s="206"/>
      <c r="AH20" s="197"/>
      <c r="AI20" s="197"/>
      <c r="AJ20" s="198"/>
      <c r="AK20" s="116"/>
      <c r="AL20" s="116"/>
      <c r="AM20" s="116"/>
      <c r="AN20" s="116"/>
      <c r="AO20" s="116"/>
      <c r="AP20" s="116"/>
      <c r="AQ20" s="122"/>
      <c r="AR20" s="116"/>
      <c r="AS20" s="123"/>
      <c r="AT20" s="116"/>
      <c r="AU20" s="116"/>
      <c r="AV20" s="117"/>
      <c r="BH20" s="140"/>
      <c r="BI20" s="116"/>
      <c r="BJ20" s="366"/>
      <c r="BK20" s="366"/>
      <c r="BL20" s="366"/>
      <c r="BM20" s="366"/>
      <c r="BN20" s="366"/>
      <c r="BO20" s="366"/>
      <c r="BP20" s="367"/>
      <c r="BQ20" s="128"/>
      <c r="BR20" s="129"/>
      <c r="BS20" s="129"/>
      <c r="BT20" s="159"/>
      <c r="BU20" s="159"/>
      <c r="BV20" s="159"/>
      <c r="BW20" s="160"/>
      <c r="BX20" s="160"/>
      <c r="BY20" s="160"/>
      <c r="BZ20" s="232"/>
      <c r="CA20" s="233"/>
      <c r="CB20" s="233"/>
      <c r="CC20" s="233"/>
      <c r="CD20" s="233"/>
      <c r="CE20" s="233"/>
      <c r="CF20" s="233"/>
      <c r="CG20" s="233"/>
      <c r="CH20" s="234"/>
      <c r="CI20" s="144"/>
      <c r="CJ20" s="144"/>
      <c r="CK20" s="144"/>
      <c r="CL20" s="116"/>
      <c r="CM20" s="116"/>
      <c r="CN20" s="116"/>
      <c r="CO20" s="160"/>
      <c r="CP20" s="160"/>
      <c r="CQ20" s="160"/>
      <c r="CR20" s="374"/>
      <c r="CS20" s="116"/>
      <c r="CT20" s="116"/>
      <c r="CU20" s="116"/>
      <c r="CV20" s="116"/>
      <c r="CW20" s="123"/>
      <c r="CX20" s="122"/>
      <c r="CY20" s="116"/>
      <c r="CZ20" s="123"/>
      <c r="DA20" s="116"/>
      <c r="DB20" s="116"/>
      <c r="DC20" s="117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3"/>
      <c r="ER20" s="3"/>
      <c r="ES20" s="3"/>
      <c r="ET20" s="3"/>
      <c r="EU20" s="9"/>
      <c r="EV20" s="9"/>
      <c r="EW20" s="9"/>
      <c r="EX20" s="9"/>
      <c r="EY20" s="9"/>
      <c r="EZ20" s="3"/>
      <c r="FA20" s="3"/>
      <c r="FB20" s="3"/>
      <c r="FC20" s="3"/>
      <c r="FD20" s="3"/>
      <c r="FG20" s="9"/>
      <c r="FH20" s="9"/>
      <c r="FI20" s="9"/>
      <c r="FJ20" s="9"/>
      <c r="FK20" s="9"/>
      <c r="FL20" s="9"/>
      <c r="FM20" s="9"/>
      <c r="FW20" s="3"/>
      <c r="FX20" s="3"/>
      <c r="FY20" s="3"/>
      <c r="FZ20" s="3"/>
      <c r="GA20" s="3"/>
      <c r="GB20" s="3"/>
    </row>
    <row r="21" spans="1:184" ht="6" customHeight="1" x14ac:dyDescent="0.2">
      <c r="A21" s="140"/>
      <c r="B21" s="116"/>
      <c r="C21" s="366"/>
      <c r="D21" s="366"/>
      <c r="E21" s="366"/>
      <c r="F21" s="366"/>
      <c r="G21" s="366"/>
      <c r="H21" s="366"/>
      <c r="I21" s="367"/>
      <c r="J21" s="128"/>
      <c r="K21" s="129"/>
      <c r="L21" s="129"/>
      <c r="M21" s="159"/>
      <c r="N21" s="159"/>
      <c r="O21" s="159"/>
      <c r="P21" s="160"/>
      <c r="Q21" s="160"/>
      <c r="R21" s="160"/>
      <c r="S21" s="232"/>
      <c r="T21" s="233"/>
      <c r="U21" s="233"/>
      <c r="V21" s="233"/>
      <c r="W21" s="233"/>
      <c r="X21" s="233"/>
      <c r="Y21" s="233"/>
      <c r="Z21" s="233"/>
      <c r="AA21" s="234"/>
      <c r="AB21" s="362"/>
      <c r="AC21" s="241"/>
      <c r="AD21" s="241"/>
      <c r="AE21" s="206"/>
      <c r="AF21" s="206"/>
      <c r="AG21" s="206"/>
      <c r="AH21" s="197"/>
      <c r="AI21" s="197"/>
      <c r="AJ21" s="198"/>
      <c r="AK21" s="116"/>
      <c r="AL21" s="116"/>
      <c r="AM21" s="116"/>
      <c r="AN21" s="116"/>
      <c r="AO21" s="116"/>
      <c r="AP21" s="116"/>
      <c r="AQ21" s="122"/>
      <c r="AR21" s="116"/>
      <c r="AS21" s="123"/>
      <c r="AT21" s="116"/>
      <c r="AU21" s="116"/>
      <c r="AV21" s="117"/>
      <c r="BH21" s="140"/>
      <c r="BI21" s="116"/>
      <c r="BJ21" s="366"/>
      <c r="BK21" s="366"/>
      <c r="BL21" s="366"/>
      <c r="BM21" s="366"/>
      <c r="BN21" s="366"/>
      <c r="BO21" s="366"/>
      <c r="BP21" s="367"/>
      <c r="BQ21" s="128"/>
      <c r="BR21" s="129"/>
      <c r="BS21" s="129"/>
      <c r="BT21" s="159"/>
      <c r="BU21" s="159"/>
      <c r="BV21" s="159"/>
      <c r="BW21" s="160"/>
      <c r="BX21" s="160"/>
      <c r="BY21" s="160"/>
      <c r="BZ21" s="232"/>
      <c r="CA21" s="233"/>
      <c r="CB21" s="233"/>
      <c r="CC21" s="233"/>
      <c r="CD21" s="233"/>
      <c r="CE21" s="233"/>
      <c r="CF21" s="233"/>
      <c r="CG21" s="233"/>
      <c r="CH21" s="234"/>
      <c r="CI21" s="144"/>
      <c r="CJ21" s="144"/>
      <c r="CK21" s="144"/>
      <c r="CL21" s="116"/>
      <c r="CM21" s="116"/>
      <c r="CN21" s="116"/>
      <c r="CO21" s="160"/>
      <c r="CP21" s="160"/>
      <c r="CQ21" s="160"/>
      <c r="CR21" s="374"/>
      <c r="CS21" s="116"/>
      <c r="CT21" s="116"/>
      <c r="CU21" s="116"/>
      <c r="CV21" s="116"/>
      <c r="CW21" s="123"/>
      <c r="CX21" s="122"/>
      <c r="CY21" s="116"/>
      <c r="CZ21" s="123"/>
      <c r="DA21" s="116"/>
      <c r="DB21" s="116"/>
      <c r="DC21" s="117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9"/>
      <c r="ER21" s="9"/>
      <c r="ES21" s="9"/>
      <c r="ET21" s="3"/>
      <c r="EU21" s="9"/>
      <c r="EV21" s="9"/>
      <c r="EW21" s="9"/>
      <c r="EX21" s="9"/>
      <c r="EY21" s="9"/>
      <c r="EZ21" s="3"/>
      <c r="FA21" s="3"/>
      <c r="FB21" s="3"/>
      <c r="FC21" s="3"/>
      <c r="FD21" s="3"/>
      <c r="FG21" s="9"/>
      <c r="FH21" s="9"/>
      <c r="FI21" s="9"/>
      <c r="FJ21" s="9"/>
      <c r="FK21" s="9"/>
      <c r="FL21" s="9"/>
      <c r="FM21" s="9"/>
      <c r="FW21" s="3"/>
      <c r="FX21" s="3"/>
      <c r="FY21" s="3"/>
      <c r="FZ21" s="3"/>
      <c r="GA21" s="3"/>
      <c r="GB21" s="3"/>
    </row>
    <row r="22" spans="1:184" ht="6" customHeight="1" x14ac:dyDescent="0.2">
      <c r="A22" s="155"/>
      <c r="B22" s="118"/>
      <c r="C22" s="366"/>
      <c r="D22" s="366"/>
      <c r="E22" s="366"/>
      <c r="F22" s="366"/>
      <c r="G22" s="366"/>
      <c r="H22" s="366"/>
      <c r="I22" s="367"/>
      <c r="J22" s="128"/>
      <c r="K22" s="129"/>
      <c r="L22" s="129"/>
      <c r="M22" s="159"/>
      <c r="N22" s="159"/>
      <c r="O22" s="159"/>
      <c r="P22" s="160"/>
      <c r="Q22" s="160"/>
      <c r="R22" s="160"/>
      <c r="S22" s="232"/>
      <c r="T22" s="233"/>
      <c r="U22" s="233"/>
      <c r="V22" s="233"/>
      <c r="W22" s="233"/>
      <c r="X22" s="233"/>
      <c r="Y22" s="233"/>
      <c r="Z22" s="233"/>
      <c r="AA22" s="234"/>
      <c r="AB22" s="363"/>
      <c r="AC22" s="358"/>
      <c r="AD22" s="358"/>
      <c r="AE22" s="207"/>
      <c r="AF22" s="207"/>
      <c r="AG22" s="207"/>
      <c r="AH22" s="199"/>
      <c r="AI22" s="199"/>
      <c r="AJ22" s="200"/>
      <c r="AK22" s="118"/>
      <c r="AL22" s="118"/>
      <c r="AM22" s="118"/>
      <c r="AN22" s="118"/>
      <c r="AO22" s="118"/>
      <c r="AP22" s="118"/>
      <c r="AQ22" s="136"/>
      <c r="AR22" s="118"/>
      <c r="AS22" s="137"/>
      <c r="AT22" s="118"/>
      <c r="AU22" s="118"/>
      <c r="AV22" s="119"/>
      <c r="BH22" s="155"/>
      <c r="BI22" s="118"/>
      <c r="BJ22" s="366"/>
      <c r="BK22" s="366"/>
      <c r="BL22" s="366"/>
      <c r="BM22" s="366"/>
      <c r="BN22" s="366"/>
      <c r="BO22" s="366"/>
      <c r="BP22" s="367"/>
      <c r="BQ22" s="128"/>
      <c r="BR22" s="129"/>
      <c r="BS22" s="129"/>
      <c r="BT22" s="159"/>
      <c r="BU22" s="159"/>
      <c r="BV22" s="159"/>
      <c r="BW22" s="160"/>
      <c r="BX22" s="160"/>
      <c r="BY22" s="160"/>
      <c r="BZ22" s="232"/>
      <c r="CA22" s="233"/>
      <c r="CB22" s="233"/>
      <c r="CC22" s="233"/>
      <c r="CD22" s="233"/>
      <c r="CE22" s="233"/>
      <c r="CF22" s="233"/>
      <c r="CG22" s="233"/>
      <c r="CH22" s="234"/>
      <c r="CI22" s="302"/>
      <c r="CJ22" s="302"/>
      <c r="CK22" s="302"/>
      <c r="CL22" s="118"/>
      <c r="CM22" s="118"/>
      <c r="CN22" s="118"/>
      <c r="CO22" s="160"/>
      <c r="CP22" s="160"/>
      <c r="CQ22" s="160"/>
      <c r="CR22" s="376"/>
      <c r="CS22" s="118"/>
      <c r="CT22" s="118"/>
      <c r="CU22" s="118"/>
      <c r="CV22" s="118"/>
      <c r="CW22" s="137"/>
      <c r="CX22" s="136"/>
      <c r="CY22" s="118"/>
      <c r="CZ22" s="137"/>
      <c r="DA22" s="118"/>
      <c r="DB22" s="118"/>
      <c r="DC22" s="119"/>
      <c r="DI22" s="260" t="s">
        <v>84</v>
      </c>
      <c r="DJ22" s="260"/>
      <c r="DK22" s="260"/>
      <c r="DL22" s="260"/>
      <c r="DM22" s="260"/>
      <c r="DN22" s="260"/>
      <c r="DO22" s="260"/>
      <c r="DP22" s="260"/>
      <c r="DQ22" s="260"/>
      <c r="DR22" s="260"/>
      <c r="DS22" s="260"/>
      <c r="DT22" s="260"/>
      <c r="DU22" s="260"/>
      <c r="DV22" s="260"/>
      <c r="DW22" s="260"/>
      <c r="DX22" s="260"/>
      <c r="DY22" s="260"/>
      <c r="DZ22" s="260"/>
      <c r="EA22" s="260"/>
      <c r="EB22" s="260"/>
      <c r="EC22" s="260"/>
      <c r="ED22" s="260"/>
      <c r="EE22" s="260"/>
      <c r="EF22" s="260"/>
      <c r="EG22" s="260"/>
      <c r="EH22" s="260"/>
      <c r="EI22" s="260"/>
      <c r="EJ22" s="260"/>
      <c r="EK22" s="260"/>
      <c r="EL22" s="260"/>
      <c r="EM22" s="260"/>
      <c r="EN22" s="260"/>
      <c r="EO22" s="260"/>
      <c r="EP22" s="260"/>
      <c r="EQ22" s="260"/>
      <c r="ER22" s="260"/>
      <c r="ES22" s="260"/>
      <c r="ET22" s="260"/>
      <c r="EU22" s="260"/>
      <c r="EV22" s="260"/>
      <c r="EW22" s="260"/>
      <c r="EX22" s="260"/>
      <c r="EY22" s="260"/>
      <c r="EZ22" s="260"/>
      <c r="FA22" s="260"/>
      <c r="FB22" s="260"/>
      <c r="FC22" s="260"/>
      <c r="FD22" s="260"/>
      <c r="FE22" s="260"/>
      <c r="FF22" s="260"/>
      <c r="FG22" s="11"/>
      <c r="FH22" s="11"/>
      <c r="FI22" s="11"/>
      <c r="FJ22" s="11"/>
      <c r="FK22" s="11"/>
      <c r="FL22" s="11"/>
      <c r="FM22" s="11"/>
      <c r="FW22" s="3"/>
      <c r="FX22" s="3"/>
      <c r="FY22" s="3"/>
      <c r="FZ22" s="3"/>
      <c r="GA22" s="3"/>
      <c r="GB22" s="3"/>
    </row>
    <row r="23" spans="1:184" ht="6" customHeight="1" x14ac:dyDescent="0.2">
      <c r="A23" s="387">
        <v>3</v>
      </c>
      <c r="B23" s="205"/>
      <c r="C23" s="224" t="s">
        <v>169</v>
      </c>
      <c r="D23" s="224"/>
      <c r="E23" s="224"/>
      <c r="F23" s="224"/>
      <c r="G23" s="224"/>
      <c r="H23" s="224"/>
      <c r="I23" s="225"/>
      <c r="J23" s="228">
        <f>IF(AH15="","",AH15)</f>
        <v>0</v>
      </c>
      <c r="K23" s="202"/>
      <c r="L23" s="202"/>
      <c r="M23" s="208" t="s">
        <v>13</v>
      </c>
      <c r="N23" s="209"/>
      <c r="O23" s="209"/>
      <c r="P23" s="230">
        <f>IF(AB15="","",AB15)</f>
        <v>3</v>
      </c>
      <c r="Q23" s="230"/>
      <c r="R23" s="230"/>
      <c r="S23" s="201">
        <f>IF(AH19="","",AH19)</f>
        <v>0</v>
      </c>
      <c r="T23" s="202"/>
      <c r="U23" s="202"/>
      <c r="V23" s="208" t="s">
        <v>13</v>
      </c>
      <c r="W23" s="209"/>
      <c r="X23" s="209"/>
      <c r="Y23" s="230">
        <f>IF(AB19="","",AB19)</f>
        <v>3</v>
      </c>
      <c r="Z23" s="230"/>
      <c r="AA23" s="235"/>
      <c r="AB23" s="394"/>
      <c r="AC23" s="395"/>
      <c r="AD23" s="395"/>
      <c r="AE23" s="395"/>
      <c r="AF23" s="395"/>
      <c r="AG23" s="395"/>
      <c r="AH23" s="395"/>
      <c r="AI23" s="395"/>
      <c r="AJ23" s="396"/>
      <c r="AK23" s="205">
        <f>IF(AND(J23="",S23="",AB23=""),"",IF(J23=3,1,0)+IF(S23=3,1,0)+IF(AB23=3,1,0))</f>
        <v>0</v>
      </c>
      <c r="AL23" s="205"/>
      <c r="AM23" s="205" t="s">
        <v>91</v>
      </c>
      <c r="AN23" s="205"/>
      <c r="AO23" s="205">
        <f>IF(AND(P23="",Y23="",AH23=""),"",IF(P23=3,1,0)+IF(Y23=3,1,0)+IF(AH23=3,1,0))</f>
        <v>2</v>
      </c>
      <c r="AP23" s="205"/>
      <c r="AQ23" s="218">
        <f>IF(AK23="","",AK23*2+AO23)</f>
        <v>2</v>
      </c>
      <c r="AR23" s="205"/>
      <c r="AS23" s="219"/>
      <c r="AT23" s="205">
        <f>IF(AQ23="","",RANK(AQ23,AQ15:AS26))</f>
        <v>3</v>
      </c>
      <c r="AU23" s="205"/>
      <c r="AV23" s="251"/>
      <c r="BH23" s="154">
        <v>3</v>
      </c>
      <c r="BI23" s="114"/>
      <c r="BJ23" s="366" t="s">
        <v>109</v>
      </c>
      <c r="BK23" s="366"/>
      <c r="BL23" s="366"/>
      <c r="BM23" s="366"/>
      <c r="BN23" s="366"/>
      <c r="BO23" s="366"/>
      <c r="BP23" s="367"/>
      <c r="BQ23" s="128">
        <f>IF(CO15="","",CO15)</f>
        <v>0</v>
      </c>
      <c r="BR23" s="129"/>
      <c r="BS23" s="129"/>
      <c r="BT23" s="158" t="s">
        <v>13</v>
      </c>
      <c r="BU23" s="159"/>
      <c r="BV23" s="159"/>
      <c r="BW23" s="160">
        <f>IF(CI15="","",CI15)</f>
        <v>3</v>
      </c>
      <c r="BX23" s="160"/>
      <c r="BY23" s="160"/>
      <c r="BZ23" s="190">
        <f>IF(CO19="","",CO19)</f>
        <v>0</v>
      </c>
      <c r="CA23" s="129"/>
      <c r="CB23" s="129"/>
      <c r="CC23" s="158" t="s">
        <v>13</v>
      </c>
      <c r="CD23" s="159"/>
      <c r="CE23" s="159"/>
      <c r="CF23" s="160">
        <f>IF(CI19="","",CI19)</f>
        <v>3</v>
      </c>
      <c r="CG23" s="160"/>
      <c r="CH23" s="258"/>
      <c r="CI23" s="351"/>
      <c r="CJ23" s="352"/>
      <c r="CK23" s="352"/>
      <c r="CL23" s="352"/>
      <c r="CM23" s="352"/>
      <c r="CN23" s="352"/>
      <c r="CO23" s="352"/>
      <c r="CP23" s="352"/>
      <c r="CQ23" s="352"/>
      <c r="CR23" s="373">
        <f>IF(AND(BQ23="",BZ23="",CI23=""),"",IF(BQ23=3,1,0)+IF(BZ23=3,1,0)+IF(CI23=3,1,0))</f>
        <v>0</v>
      </c>
      <c r="CS23" s="114"/>
      <c r="CT23" s="114" t="s">
        <v>13</v>
      </c>
      <c r="CU23" s="114"/>
      <c r="CV23" s="114">
        <f>IF(AND(BW23="",CF23="",CO23=""),"",IF(BW23=3,1,0)+IF(CF23=3,1,0)+IF(CO23=3,1,0))</f>
        <v>2</v>
      </c>
      <c r="CW23" s="121"/>
      <c r="CX23" s="120">
        <f>IF(CR23="","",CR23*2+CV23)</f>
        <v>2</v>
      </c>
      <c r="CY23" s="114"/>
      <c r="CZ23" s="121"/>
      <c r="DA23" s="114">
        <f>IF(CX23="","",RANK(CX23,CX15:CZ26))</f>
        <v>3</v>
      </c>
      <c r="DB23" s="114"/>
      <c r="DC23" s="115"/>
      <c r="DI23" s="260"/>
      <c r="DJ23" s="260"/>
      <c r="DK23" s="260"/>
      <c r="DL23" s="260"/>
      <c r="DM23" s="260"/>
      <c r="DN23" s="260"/>
      <c r="DO23" s="260"/>
      <c r="DP23" s="260"/>
      <c r="DQ23" s="260"/>
      <c r="DR23" s="260"/>
      <c r="DS23" s="260"/>
      <c r="DT23" s="260"/>
      <c r="DU23" s="260"/>
      <c r="DV23" s="260"/>
      <c r="DW23" s="260"/>
      <c r="DX23" s="260"/>
      <c r="DY23" s="260"/>
      <c r="DZ23" s="260"/>
      <c r="EA23" s="260"/>
      <c r="EB23" s="260"/>
      <c r="EC23" s="260"/>
      <c r="ED23" s="260"/>
      <c r="EE23" s="260"/>
      <c r="EF23" s="260"/>
      <c r="EG23" s="260"/>
      <c r="EH23" s="260"/>
      <c r="EI23" s="260"/>
      <c r="EJ23" s="260"/>
      <c r="EK23" s="260"/>
      <c r="EL23" s="260"/>
      <c r="EM23" s="260"/>
      <c r="EN23" s="260"/>
      <c r="EO23" s="260"/>
      <c r="EP23" s="260"/>
      <c r="EQ23" s="260"/>
      <c r="ER23" s="260"/>
      <c r="ES23" s="260"/>
      <c r="ET23" s="260"/>
      <c r="EU23" s="260"/>
      <c r="EV23" s="260"/>
      <c r="EW23" s="260"/>
      <c r="EX23" s="260"/>
      <c r="EY23" s="260"/>
      <c r="EZ23" s="260"/>
      <c r="FA23" s="260"/>
      <c r="FB23" s="260"/>
      <c r="FC23" s="260"/>
      <c r="FD23" s="260"/>
      <c r="FE23" s="260"/>
      <c r="FF23" s="260"/>
      <c r="FG23" s="11"/>
      <c r="FH23" s="11"/>
      <c r="FI23" s="11"/>
      <c r="FJ23" s="11"/>
      <c r="FK23" s="11"/>
      <c r="FL23" s="11"/>
      <c r="FM23" s="11"/>
      <c r="FW23" s="3"/>
      <c r="FX23" s="3"/>
      <c r="FY23" s="3"/>
      <c r="FZ23" s="3"/>
      <c r="GA23" s="3"/>
      <c r="GB23" s="3"/>
    </row>
    <row r="24" spans="1:184" ht="6" customHeight="1" x14ac:dyDescent="0.2">
      <c r="A24" s="307"/>
      <c r="B24" s="206"/>
      <c r="C24" s="224"/>
      <c r="D24" s="224"/>
      <c r="E24" s="224"/>
      <c r="F24" s="224"/>
      <c r="G24" s="224"/>
      <c r="H24" s="224"/>
      <c r="I24" s="225"/>
      <c r="J24" s="228"/>
      <c r="K24" s="202"/>
      <c r="L24" s="202"/>
      <c r="M24" s="209"/>
      <c r="N24" s="209"/>
      <c r="O24" s="209"/>
      <c r="P24" s="230"/>
      <c r="Q24" s="230"/>
      <c r="R24" s="230"/>
      <c r="S24" s="201"/>
      <c r="T24" s="202"/>
      <c r="U24" s="202"/>
      <c r="V24" s="209"/>
      <c r="W24" s="209"/>
      <c r="X24" s="209"/>
      <c r="Y24" s="230"/>
      <c r="Z24" s="230"/>
      <c r="AA24" s="235"/>
      <c r="AB24" s="211"/>
      <c r="AC24" s="212"/>
      <c r="AD24" s="212"/>
      <c r="AE24" s="212"/>
      <c r="AF24" s="212"/>
      <c r="AG24" s="212"/>
      <c r="AH24" s="212"/>
      <c r="AI24" s="212"/>
      <c r="AJ24" s="213"/>
      <c r="AK24" s="206"/>
      <c r="AL24" s="206"/>
      <c r="AM24" s="206"/>
      <c r="AN24" s="206"/>
      <c r="AO24" s="206"/>
      <c r="AP24" s="206"/>
      <c r="AQ24" s="220"/>
      <c r="AR24" s="206"/>
      <c r="AS24" s="221"/>
      <c r="AT24" s="206"/>
      <c r="AU24" s="206"/>
      <c r="AV24" s="252"/>
      <c r="BH24" s="140"/>
      <c r="BI24" s="116"/>
      <c r="BJ24" s="366"/>
      <c r="BK24" s="366"/>
      <c r="BL24" s="366"/>
      <c r="BM24" s="366"/>
      <c r="BN24" s="366"/>
      <c r="BO24" s="366"/>
      <c r="BP24" s="367"/>
      <c r="BQ24" s="128"/>
      <c r="BR24" s="129"/>
      <c r="BS24" s="129"/>
      <c r="BT24" s="159"/>
      <c r="BU24" s="159"/>
      <c r="BV24" s="159"/>
      <c r="BW24" s="160"/>
      <c r="BX24" s="160"/>
      <c r="BY24" s="160"/>
      <c r="BZ24" s="190"/>
      <c r="CA24" s="129"/>
      <c r="CB24" s="129"/>
      <c r="CC24" s="159"/>
      <c r="CD24" s="159"/>
      <c r="CE24" s="159"/>
      <c r="CF24" s="160"/>
      <c r="CG24" s="160"/>
      <c r="CH24" s="258"/>
      <c r="CI24" s="351"/>
      <c r="CJ24" s="352"/>
      <c r="CK24" s="352"/>
      <c r="CL24" s="352"/>
      <c r="CM24" s="352"/>
      <c r="CN24" s="352"/>
      <c r="CO24" s="352"/>
      <c r="CP24" s="352"/>
      <c r="CQ24" s="352"/>
      <c r="CR24" s="374"/>
      <c r="CS24" s="116"/>
      <c r="CT24" s="116"/>
      <c r="CU24" s="116"/>
      <c r="CV24" s="116"/>
      <c r="CW24" s="123"/>
      <c r="CX24" s="122"/>
      <c r="CY24" s="116"/>
      <c r="CZ24" s="123"/>
      <c r="DA24" s="116"/>
      <c r="DB24" s="116"/>
      <c r="DC24" s="117"/>
      <c r="DI24" s="260"/>
      <c r="DJ24" s="260"/>
      <c r="DK24" s="260"/>
      <c r="DL24" s="260"/>
      <c r="DM24" s="260"/>
      <c r="DN24" s="260"/>
      <c r="DO24" s="260"/>
      <c r="DP24" s="260"/>
      <c r="DQ24" s="260"/>
      <c r="DR24" s="260"/>
      <c r="DS24" s="260"/>
      <c r="DT24" s="260"/>
      <c r="DU24" s="260"/>
      <c r="DV24" s="260"/>
      <c r="DW24" s="260"/>
      <c r="DX24" s="260"/>
      <c r="DY24" s="260"/>
      <c r="DZ24" s="260"/>
      <c r="EA24" s="260"/>
      <c r="EB24" s="260"/>
      <c r="EC24" s="260"/>
      <c r="ED24" s="260"/>
      <c r="EE24" s="260"/>
      <c r="EF24" s="260"/>
      <c r="EG24" s="260"/>
      <c r="EH24" s="260"/>
      <c r="EI24" s="260"/>
      <c r="EJ24" s="260"/>
      <c r="EK24" s="260"/>
      <c r="EL24" s="260"/>
      <c r="EM24" s="260"/>
      <c r="EN24" s="260"/>
      <c r="EO24" s="260"/>
      <c r="EP24" s="260"/>
      <c r="EQ24" s="260"/>
      <c r="ER24" s="260"/>
      <c r="ES24" s="260"/>
      <c r="ET24" s="260"/>
      <c r="EU24" s="260"/>
      <c r="EV24" s="260"/>
      <c r="EW24" s="260"/>
      <c r="EX24" s="260"/>
      <c r="EY24" s="260"/>
      <c r="EZ24" s="260"/>
      <c r="FA24" s="260"/>
      <c r="FB24" s="260"/>
      <c r="FC24" s="260"/>
      <c r="FD24" s="260"/>
      <c r="FE24" s="260"/>
      <c r="FF24" s="260"/>
      <c r="FG24" s="11"/>
      <c r="FH24" s="11"/>
      <c r="FI24" s="11"/>
      <c r="FJ24" s="11"/>
      <c r="FK24" s="11"/>
      <c r="FL24" s="11"/>
      <c r="FM24" s="11"/>
      <c r="FW24" s="3"/>
      <c r="FX24" s="3"/>
      <c r="FY24" s="3"/>
      <c r="FZ24" s="3"/>
      <c r="GA24" s="3"/>
      <c r="GB24" s="3"/>
    </row>
    <row r="25" spans="1:184" ht="6" customHeight="1" x14ac:dyDescent="0.2">
      <c r="A25" s="307"/>
      <c r="B25" s="206"/>
      <c r="C25" s="224"/>
      <c r="D25" s="224"/>
      <c r="E25" s="224"/>
      <c r="F25" s="224"/>
      <c r="G25" s="224"/>
      <c r="H25" s="224"/>
      <c r="I25" s="225"/>
      <c r="J25" s="228"/>
      <c r="K25" s="202"/>
      <c r="L25" s="202"/>
      <c r="M25" s="209"/>
      <c r="N25" s="209"/>
      <c r="O25" s="209"/>
      <c r="P25" s="230"/>
      <c r="Q25" s="230"/>
      <c r="R25" s="230"/>
      <c r="S25" s="201"/>
      <c r="T25" s="202"/>
      <c r="U25" s="202"/>
      <c r="V25" s="209"/>
      <c r="W25" s="209"/>
      <c r="X25" s="209"/>
      <c r="Y25" s="230"/>
      <c r="Z25" s="230"/>
      <c r="AA25" s="235"/>
      <c r="AB25" s="211"/>
      <c r="AC25" s="212"/>
      <c r="AD25" s="212"/>
      <c r="AE25" s="212"/>
      <c r="AF25" s="212"/>
      <c r="AG25" s="212"/>
      <c r="AH25" s="212"/>
      <c r="AI25" s="212"/>
      <c r="AJ25" s="213"/>
      <c r="AK25" s="206"/>
      <c r="AL25" s="206"/>
      <c r="AM25" s="206"/>
      <c r="AN25" s="206"/>
      <c r="AO25" s="206"/>
      <c r="AP25" s="206"/>
      <c r="AQ25" s="220"/>
      <c r="AR25" s="206"/>
      <c r="AS25" s="221"/>
      <c r="AT25" s="206"/>
      <c r="AU25" s="206"/>
      <c r="AV25" s="252"/>
      <c r="BH25" s="140"/>
      <c r="BI25" s="116"/>
      <c r="BJ25" s="366"/>
      <c r="BK25" s="366"/>
      <c r="BL25" s="366"/>
      <c r="BM25" s="366"/>
      <c r="BN25" s="366"/>
      <c r="BO25" s="366"/>
      <c r="BP25" s="367"/>
      <c r="BQ25" s="128"/>
      <c r="BR25" s="129"/>
      <c r="BS25" s="129"/>
      <c r="BT25" s="159"/>
      <c r="BU25" s="159"/>
      <c r="BV25" s="159"/>
      <c r="BW25" s="160"/>
      <c r="BX25" s="160"/>
      <c r="BY25" s="160"/>
      <c r="BZ25" s="190"/>
      <c r="CA25" s="129"/>
      <c r="CB25" s="129"/>
      <c r="CC25" s="159"/>
      <c r="CD25" s="159"/>
      <c r="CE25" s="159"/>
      <c r="CF25" s="160"/>
      <c r="CG25" s="160"/>
      <c r="CH25" s="258"/>
      <c r="CI25" s="351"/>
      <c r="CJ25" s="352"/>
      <c r="CK25" s="352"/>
      <c r="CL25" s="352"/>
      <c r="CM25" s="352"/>
      <c r="CN25" s="352"/>
      <c r="CO25" s="352"/>
      <c r="CP25" s="352"/>
      <c r="CQ25" s="352"/>
      <c r="CR25" s="374"/>
      <c r="CS25" s="116"/>
      <c r="CT25" s="116"/>
      <c r="CU25" s="116"/>
      <c r="CV25" s="116"/>
      <c r="CW25" s="123"/>
      <c r="CX25" s="122"/>
      <c r="CY25" s="116"/>
      <c r="CZ25" s="123"/>
      <c r="DA25" s="116"/>
      <c r="DB25" s="116"/>
      <c r="DC25" s="117"/>
      <c r="FG25" s="9"/>
      <c r="FH25" s="9"/>
      <c r="FI25" s="9"/>
      <c r="FJ25" s="9"/>
      <c r="FK25" s="9"/>
      <c r="FL25" s="9"/>
      <c r="FM25" s="9"/>
      <c r="FW25" s="3"/>
      <c r="FX25" s="3"/>
      <c r="FY25" s="3"/>
      <c r="FZ25" s="3"/>
      <c r="GA25" s="3"/>
      <c r="GB25" s="3"/>
    </row>
    <row r="26" spans="1:184" ht="6" customHeight="1" thickBot="1" x14ac:dyDescent="0.25">
      <c r="A26" s="308"/>
      <c r="B26" s="217"/>
      <c r="C26" s="226"/>
      <c r="D26" s="226"/>
      <c r="E26" s="226"/>
      <c r="F26" s="226"/>
      <c r="G26" s="226"/>
      <c r="H26" s="226"/>
      <c r="I26" s="227"/>
      <c r="J26" s="229"/>
      <c r="K26" s="204"/>
      <c r="L26" s="204"/>
      <c r="M26" s="210"/>
      <c r="N26" s="210"/>
      <c r="O26" s="210"/>
      <c r="P26" s="231"/>
      <c r="Q26" s="231"/>
      <c r="R26" s="231"/>
      <c r="S26" s="203"/>
      <c r="T26" s="204"/>
      <c r="U26" s="204"/>
      <c r="V26" s="210"/>
      <c r="W26" s="210"/>
      <c r="X26" s="210"/>
      <c r="Y26" s="231"/>
      <c r="Z26" s="231"/>
      <c r="AA26" s="236"/>
      <c r="AB26" s="214"/>
      <c r="AC26" s="215"/>
      <c r="AD26" s="215"/>
      <c r="AE26" s="215"/>
      <c r="AF26" s="215"/>
      <c r="AG26" s="215"/>
      <c r="AH26" s="215"/>
      <c r="AI26" s="215"/>
      <c r="AJ26" s="216"/>
      <c r="AK26" s="217"/>
      <c r="AL26" s="217"/>
      <c r="AM26" s="217"/>
      <c r="AN26" s="217"/>
      <c r="AO26" s="217"/>
      <c r="AP26" s="217"/>
      <c r="AQ26" s="222"/>
      <c r="AR26" s="217"/>
      <c r="AS26" s="223"/>
      <c r="AT26" s="217"/>
      <c r="AU26" s="217"/>
      <c r="AV26" s="253"/>
      <c r="BH26" s="192"/>
      <c r="BI26" s="125"/>
      <c r="BJ26" s="368"/>
      <c r="BK26" s="368"/>
      <c r="BL26" s="368"/>
      <c r="BM26" s="368"/>
      <c r="BN26" s="368"/>
      <c r="BO26" s="368"/>
      <c r="BP26" s="369"/>
      <c r="BQ26" s="130"/>
      <c r="BR26" s="131"/>
      <c r="BS26" s="131"/>
      <c r="BT26" s="162"/>
      <c r="BU26" s="162"/>
      <c r="BV26" s="162"/>
      <c r="BW26" s="189"/>
      <c r="BX26" s="189"/>
      <c r="BY26" s="189"/>
      <c r="BZ26" s="191"/>
      <c r="CA26" s="131"/>
      <c r="CB26" s="131"/>
      <c r="CC26" s="162"/>
      <c r="CD26" s="162"/>
      <c r="CE26" s="162"/>
      <c r="CF26" s="189"/>
      <c r="CG26" s="189"/>
      <c r="CH26" s="303"/>
      <c r="CI26" s="371"/>
      <c r="CJ26" s="372"/>
      <c r="CK26" s="372"/>
      <c r="CL26" s="372"/>
      <c r="CM26" s="372"/>
      <c r="CN26" s="372"/>
      <c r="CO26" s="372"/>
      <c r="CP26" s="372"/>
      <c r="CQ26" s="372"/>
      <c r="CR26" s="375"/>
      <c r="CS26" s="125"/>
      <c r="CT26" s="125"/>
      <c r="CU26" s="125"/>
      <c r="CV26" s="125"/>
      <c r="CW26" s="126"/>
      <c r="CX26" s="124"/>
      <c r="CY26" s="125"/>
      <c r="CZ26" s="126"/>
      <c r="DA26" s="125"/>
      <c r="DB26" s="125"/>
      <c r="DC26" s="188"/>
      <c r="DI26" s="274" t="s">
        <v>54</v>
      </c>
      <c r="DJ26" s="275"/>
      <c r="DK26" s="275"/>
      <c r="DL26" s="275"/>
      <c r="DM26" s="275"/>
      <c r="DN26" s="275"/>
      <c r="DO26" s="275"/>
      <c r="DP26" s="275"/>
      <c r="DQ26" s="275"/>
      <c r="DR26" s="275"/>
      <c r="DS26" s="275"/>
      <c r="DT26" s="275"/>
      <c r="DU26" s="275"/>
      <c r="DV26" s="275"/>
      <c r="DW26" s="275"/>
      <c r="DX26" s="275"/>
      <c r="DY26" s="275"/>
      <c r="DZ26" s="275"/>
      <c r="EA26" s="275"/>
      <c r="EB26" s="275"/>
      <c r="EC26" s="275"/>
      <c r="ED26" s="275"/>
      <c r="EE26" s="275"/>
      <c r="EF26" s="275"/>
      <c r="EG26" s="275"/>
      <c r="EH26" s="275"/>
      <c r="EI26" s="275"/>
      <c r="EJ26" s="275"/>
      <c r="EK26" s="275"/>
      <c r="EL26" s="275"/>
      <c r="EM26" s="275"/>
      <c r="EN26" s="275"/>
      <c r="EO26" s="275"/>
      <c r="EP26" s="275"/>
      <c r="EQ26" s="275"/>
      <c r="ER26" s="275"/>
      <c r="ES26" s="275"/>
      <c r="ET26" s="275"/>
      <c r="EU26" s="275"/>
      <c r="EV26" s="275"/>
      <c r="EW26" s="275"/>
      <c r="EX26" s="275"/>
      <c r="EY26" s="275"/>
      <c r="EZ26" s="275"/>
      <c r="FA26" s="275"/>
      <c r="FB26" s="275"/>
      <c r="FC26" s="275"/>
      <c r="FD26" s="275"/>
      <c r="FE26" s="275"/>
      <c r="FF26" s="275"/>
      <c r="FG26" s="275"/>
      <c r="FH26" s="275"/>
      <c r="FI26" s="275"/>
      <c r="FJ26" s="275"/>
      <c r="FK26" s="275"/>
      <c r="FL26" s="275"/>
      <c r="FM26" s="276"/>
      <c r="FW26" s="3"/>
      <c r="FX26" s="3"/>
      <c r="FY26" s="3"/>
      <c r="FZ26" s="3"/>
      <c r="GA26" s="3"/>
      <c r="GB26" s="3"/>
    </row>
    <row r="27" spans="1:184" ht="6" customHeight="1" x14ac:dyDescent="0.2">
      <c r="BI27" s="7"/>
      <c r="BJ27" s="7"/>
      <c r="DI27" s="277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9"/>
      <c r="FW27" s="3"/>
      <c r="FX27" s="3"/>
      <c r="FY27" s="3"/>
      <c r="FZ27" s="3"/>
      <c r="GA27" s="3"/>
      <c r="GB27" s="3"/>
    </row>
    <row r="28" spans="1:184" ht="6" customHeight="1" x14ac:dyDescent="0.2">
      <c r="BI28" s="7"/>
      <c r="BJ28" s="7"/>
      <c r="DI28" s="277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8"/>
      <c r="EY28" s="278"/>
      <c r="EZ28" s="278"/>
      <c r="FA28" s="278"/>
      <c r="FB28" s="278"/>
      <c r="FC28" s="278"/>
      <c r="FD28" s="278"/>
      <c r="FE28" s="278"/>
      <c r="FF28" s="278"/>
      <c r="FG28" s="278"/>
      <c r="FH28" s="278"/>
      <c r="FI28" s="278"/>
      <c r="FJ28" s="278"/>
      <c r="FK28" s="278"/>
      <c r="FL28" s="278"/>
      <c r="FM28" s="279"/>
      <c r="FW28" s="3"/>
      <c r="FX28" s="3"/>
      <c r="FY28" s="3"/>
      <c r="FZ28" s="3"/>
      <c r="GA28" s="3"/>
      <c r="GB28" s="3"/>
    </row>
    <row r="29" spans="1:184" ht="6" customHeight="1" x14ac:dyDescent="0.2">
      <c r="BI29" s="7"/>
      <c r="BJ29" s="7"/>
      <c r="DI29" s="280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1"/>
      <c r="DU29" s="281"/>
      <c r="DV29" s="281"/>
      <c r="DW29" s="281"/>
      <c r="DX29" s="281"/>
      <c r="DY29" s="281"/>
      <c r="DZ29" s="281"/>
      <c r="EA29" s="281"/>
      <c r="EB29" s="281"/>
      <c r="EC29" s="281"/>
      <c r="ED29" s="281"/>
      <c r="EE29" s="281"/>
      <c r="EF29" s="281"/>
      <c r="EG29" s="281"/>
      <c r="EH29" s="281"/>
      <c r="EI29" s="281"/>
      <c r="EJ29" s="281"/>
      <c r="EK29" s="281"/>
      <c r="EL29" s="281"/>
      <c r="EM29" s="281"/>
      <c r="EN29" s="281"/>
      <c r="EO29" s="281"/>
      <c r="EP29" s="281"/>
      <c r="EQ29" s="281"/>
      <c r="ER29" s="281"/>
      <c r="ES29" s="281"/>
      <c r="ET29" s="281"/>
      <c r="EU29" s="281"/>
      <c r="EV29" s="281"/>
      <c r="EW29" s="281"/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1"/>
      <c r="FK29" s="281"/>
      <c r="FL29" s="281"/>
      <c r="FM29" s="282"/>
      <c r="FW29" s="3"/>
      <c r="FX29" s="3"/>
      <c r="FY29" s="3"/>
      <c r="FZ29" s="3"/>
      <c r="GA29" s="3"/>
      <c r="GB29" s="3"/>
    </row>
    <row r="30" spans="1:184" ht="6" customHeight="1" x14ac:dyDescent="0.2">
      <c r="A30" s="1"/>
      <c r="B30" s="1"/>
      <c r="C30" s="2"/>
      <c r="D30" s="2"/>
      <c r="E30" s="2"/>
      <c r="F30" s="2"/>
      <c r="G30" s="2"/>
      <c r="H30" s="2"/>
      <c r="I30" s="2"/>
      <c r="J30" s="5"/>
      <c r="K30" s="5"/>
      <c r="L30" s="5"/>
      <c r="M30" s="1"/>
      <c r="N30" s="1"/>
      <c r="O30" s="1"/>
      <c r="P30" s="6"/>
      <c r="Q30" s="6"/>
      <c r="R30" s="6"/>
      <c r="S30" s="5"/>
      <c r="T30" s="5"/>
      <c r="U30" s="5"/>
      <c r="V30" s="1"/>
      <c r="W30" s="1"/>
      <c r="X30" s="1"/>
      <c r="Y30" s="6"/>
      <c r="Z30" s="6"/>
      <c r="AA30" s="6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380" t="s">
        <v>174</v>
      </c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2"/>
      <c r="BG30" s="2"/>
      <c r="BH30" s="1"/>
      <c r="BI30" s="1"/>
      <c r="BJ30" s="2"/>
      <c r="BK30" s="2"/>
      <c r="BL30" s="2"/>
      <c r="BM30" s="2"/>
      <c r="BN30" s="2"/>
      <c r="BO30" s="2"/>
      <c r="BP30" s="2"/>
      <c r="BQ30" s="5"/>
      <c r="BR30" s="5"/>
      <c r="BS30" s="5"/>
      <c r="BT30" s="1"/>
      <c r="BU30" s="1"/>
      <c r="BV30" s="1"/>
      <c r="BW30" s="6"/>
      <c r="BX30" s="6"/>
      <c r="BY30" s="6"/>
      <c r="BZ30" s="5"/>
      <c r="CA30" s="5"/>
      <c r="CB30" s="5"/>
      <c r="CC30" s="1"/>
      <c r="CD30" s="1"/>
      <c r="CE30" s="1"/>
      <c r="CF30" s="6"/>
      <c r="CG30" s="6"/>
      <c r="CH30" s="6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380" t="s">
        <v>175</v>
      </c>
      <c r="CW30" s="380"/>
      <c r="CX30" s="380"/>
      <c r="CY30" s="380"/>
      <c r="CZ30" s="380"/>
      <c r="DA30" s="380"/>
      <c r="DB30" s="380"/>
      <c r="DC30" s="380"/>
      <c r="DD30" s="380"/>
      <c r="DE30" s="380"/>
      <c r="DF30" s="380"/>
      <c r="DG30" s="380"/>
      <c r="DH30" s="380"/>
      <c r="DI30" s="380"/>
      <c r="DJ30" s="380"/>
      <c r="DK30" s="380"/>
      <c r="DL30" s="380"/>
      <c r="DQ30" s="2"/>
    </row>
    <row r="31" spans="1:184" ht="6" customHeight="1" thickBot="1" x14ac:dyDescent="0.25">
      <c r="A31" s="1"/>
      <c r="B31" s="1"/>
      <c r="C31" s="2"/>
      <c r="D31" s="2"/>
      <c r="E31" s="2"/>
      <c r="F31" s="2"/>
      <c r="G31" s="2"/>
      <c r="H31" s="2"/>
      <c r="I31" s="2"/>
      <c r="J31" s="5"/>
      <c r="K31" s="5"/>
      <c r="L31" s="5"/>
      <c r="M31" s="1"/>
      <c r="N31" s="1"/>
      <c r="O31" s="1"/>
      <c r="P31" s="6"/>
      <c r="Q31" s="6"/>
      <c r="R31" s="6"/>
      <c r="S31" s="5"/>
      <c r="T31" s="5"/>
      <c r="U31" s="5"/>
      <c r="V31" s="1"/>
      <c r="W31" s="1"/>
      <c r="X31" s="1"/>
      <c r="Y31" s="6"/>
      <c r="Z31" s="6"/>
      <c r="AA31" s="6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381"/>
      <c r="AP31" s="381"/>
      <c r="AQ31" s="381"/>
      <c r="AR31" s="381"/>
      <c r="AS31" s="381"/>
      <c r="AT31" s="382"/>
      <c r="AU31" s="382"/>
      <c r="AV31" s="382"/>
      <c r="AW31" s="382"/>
      <c r="AX31" s="382"/>
      <c r="AY31" s="382"/>
      <c r="AZ31" s="382"/>
      <c r="BA31" s="382"/>
      <c r="BB31" s="382"/>
      <c r="BC31" s="382"/>
      <c r="BD31" s="382"/>
      <c r="BE31" s="382"/>
      <c r="BF31" s="2"/>
      <c r="BG31" s="2"/>
      <c r="BH31" s="1"/>
      <c r="BI31" s="1"/>
      <c r="BJ31" s="2"/>
      <c r="BK31" s="2"/>
      <c r="BL31" s="2"/>
      <c r="BM31" s="2"/>
      <c r="BN31" s="2"/>
      <c r="BO31" s="2"/>
      <c r="BP31" s="2"/>
      <c r="BQ31" s="5"/>
      <c r="BR31" s="5"/>
      <c r="BS31" s="5"/>
      <c r="BT31" s="1"/>
      <c r="BU31" s="1"/>
      <c r="BV31" s="1"/>
      <c r="BW31" s="6"/>
      <c r="BX31" s="6"/>
      <c r="BY31" s="6"/>
      <c r="BZ31" s="5"/>
      <c r="CA31" s="5"/>
      <c r="CB31" s="5"/>
      <c r="CC31" s="1"/>
      <c r="CD31" s="1"/>
      <c r="CE31" s="1"/>
      <c r="CF31" s="6"/>
      <c r="CG31" s="6"/>
      <c r="CH31" s="6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381"/>
      <c r="CW31" s="381"/>
      <c r="CX31" s="381"/>
      <c r="CY31" s="381"/>
      <c r="CZ31" s="381"/>
      <c r="DA31" s="382"/>
      <c r="DB31" s="382"/>
      <c r="DC31" s="382"/>
      <c r="DD31" s="382"/>
      <c r="DE31" s="382"/>
      <c r="DF31" s="382"/>
      <c r="DG31" s="382"/>
      <c r="DH31" s="382"/>
      <c r="DI31" s="382"/>
      <c r="DJ31" s="382"/>
      <c r="DK31" s="382"/>
      <c r="DL31" s="382"/>
      <c r="DQ31" s="2"/>
    </row>
    <row r="32" spans="1:184" ht="6" customHeight="1" x14ac:dyDescent="0.2">
      <c r="A32" s="259" t="s">
        <v>69</v>
      </c>
      <c r="B32" s="243"/>
      <c r="C32" s="243" t="s">
        <v>12</v>
      </c>
      <c r="D32" s="243"/>
      <c r="E32" s="243"/>
      <c r="F32" s="243"/>
      <c r="G32" s="243"/>
      <c r="H32" s="243"/>
      <c r="I32" s="256"/>
      <c r="J32" s="259">
        <v>1</v>
      </c>
      <c r="K32" s="243"/>
      <c r="L32" s="186" t="str">
        <f>IF(C36="","",C36)</f>
        <v>善一</v>
      </c>
      <c r="M32" s="186"/>
      <c r="N32" s="186"/>
      <c r="O32" s="186"/>
      <c r="P32" s="186"/>
      <c r="Q32" s="186"/>
      <c r="R32" s="244"/>
      <c r="S32" s="242">
        <v>2</v>
      </c>
      <c r="T32" s="243"/>
      <c r="U32" s="186" t="str">
        <f>IF(C40="","",C40)</f>
        <v>三木</v>
      </c>
      <c r="V32" s="186"/>
      <c r="W32" s="186"/>
      <c r="X32" s="186"/>
      <c r="Y32" s="186"/>
      <c r="Z32" s="186"/>
      <c r="AA32" s="244"/>
      <c r="AB32" s="242">
        <v>3</v>
      </c>
      <c r="AC32" s="243"/>
      <c r="AD32" s="186" t="str">
        <f>IF(C44="","",C44)</f>
        <v>高桜井</v>
      </c>
      <c r="AE32" s="186"/>
      <c r="AF32" s="186"/>
      <c r="AG32" s="186"/>
      <c r="AH32" s="186"/>
      <c r="AI32" s="186"/>
      <c r="AJ32" s="244"/>
      <c r="AK32" s="247">
        <v>4</v>
      </c>
      <c r="AL32" s="247"/>
      <c r="AM32" s="248" t="str">
        <f>IF(C48="","",C48)</f>
        <v>土庄</v>
      </c>
      <c r="AN32" s="248"/>
      <c r="AO32" s="248"/>
      <c r="AP32" s="248"/>
      <c r="AQ32" s="248"/>
      <c r="AR32" s="248"/>
      <c r="AS32" s="248"/>
      <c r="AT32" s="166" t="s">
        <v>2</v>
      </c>
      <c r="AU32" s="167"/>
      <c r="AV32" s="167"/>
      <c r="AW32" s="167"/>
      <c r="AX32" s="167"/>
      <c r="AY32" s="168"/>
      <c r="AZ32" s="175" t="s">
        <v>0</v>
      </c>
      <c r="BA32" s="176"/>
      <c r="BB32" s="177"/>
      <c r="BC32" s="175" t="s">
        <v>1</v>
      </c>
      <c r="BD32" s="176"/>
      <c r="BE32" s="183"/>
      <c r="BF32" s="3"/>
      <c r="BG32" s="3"/>
      <c r="BH32" s="259" t="s">
        <v>70</v>
      </c>
      <c r="BI32" s="243"/>
      <c r="BJ32" s="243" t="s">
        <v>65</v>
      </c>
      <c r="BK32" s="243"/>
      <c r="BL32" s="243"/>
      <c r="BM32" s="243"/>
      <c r="BN32" s="243"/>
      <c r="BO32" s="243"/>
      <c r="BP32" s="256"/>
      <c r="BQ32" s="259">
        <v>1</v>
      </c>
      <c r="BR32" s="243"/>
      <c r="BS32" s="186" t="str">
        <f>IF(BJ36="","",BJ36)</f>
        <v>高瀬</v>
      </c>
      <c r="BT32" s="186"/>
      <c r="BU32" s="186"/>
      <c r="BV32" s="186"/>
      <c r="BW32" s="186"/>
      <c r="BX32" s="186"/>
      <c r="BY32" s="244"/>
      <c r="BZ32" s="242">
        <v>2</v>
      </c>
      <c r="CA32" s="243"/>
      <c r="CB32" s="186" t="str">
        <f>IF(BJ40="","",BJ40)</f>
        <v>観一</v>
      </c>
      <c r="CC32" s="186"/>
      <c r="CD32" s="186"/>
      <c r="CE32" s="186"/>
      <c r="CF32" s="186"/>
      <c r="CG32" s="186"/>
      <c r="CH32" s="244"/>
      <c r="CI32" s="242">
        <v>3</v>
      </c>
      <c r="CJ32" s="243"/>
      <c r="CK32" s="186" t="str">
        <f>IF(BJ44="","",BJ44)</f>
        <v>観中央</v>
      </c>
      <c r="CL32" s="186"/>
      <c r="CM32" s="186"/>
      <c r="CN32" s="186"/>
      <c r="CO32" s="186"/>
      <c r="CP32" s="186"/>
      <c r="CQ32" s="244"/>
      <c r="CR32" s="247">
        <v>4</v>
      </c>
      <c r="CS32" s="247"/>
      <c r="CT32" s="248" t="str">
        <f>IF(BJ48="","",BJ48)</f>
        <v>高松</v>
      </c>
      <c r="CU32" s="248"/>
      <c r="CV32" s="248"/>
      <c r="CW32" s="248"/>
      <c r="CX32" s="248"/>
      <c r="CY32" s="248"/>
      <c r="CZ32" s="248"/>
      <c r="DA32" s="166" t="s">
        <v>2</v>
      </c>
      <c r="DB32" s="167"/>
      <c r="DC32" s="167"/>
      <c r="DD32" s="167"/>
      <c r="DE32" s="167"/>
      <c r="DF32" s="168"/>
      <c r="DG32" s="175" t="s">
        <v>0</v>
      </c>
      <c r="DH32" s="176"/>
      <c r="DI32" s="177"/>
      <c r="DJ32" s="175" t="s">
        <v>1</v>
      </c>
      <c r="DK32" s="176"/>
      <c r="DL32" s="183"/>
      <c r="DR32" s="1"/>
      <c r="DS32" s="1"/>
      <c r="DT32" s="2"/>
      <c r="DU32" s="2"/>
      <c r="DV32" s="2"/>
      <c r="DW32" s="2"/>
      <c r="DX32" s="2"/>
      <c r="DY32" s="2"/>
      <c r="DZ32" s="2"/>
      <c r="EA32" s="5"/>
      <c r="EB32" s="5"/>
      <c r="EC32" s="5"/>
      <c r="ED32" s="1"/>
      <c r="EE32" s="1"/>
      <c r="EF32" s="1"/>
      <c r="EG32" s="6"/>
      <c r="EH32" s="6"/>
      <c r="EI32" s="6"/>
      <c r="EJ32" s="5"/>
    </row>
    <row r="33" spans="1:181" ht="6" customHeight="1" x14ac:dyDescent="0.2">
      <c r="A33" s="140"/>
      <c r="B33" s="116"/>
      <c r="C33" s="116"/>
      <c r="D33" s="116"/>
      <c r="E33" s="116"/>
      <c r="F33" s="116"/>
      <c r="G33" s="116"/>
      <c r="H33" s="116"/>
      <c r="I33" s="257"/>
      <c r="J33" s="140"/>
      <c r="K33" s="116"/>
      <c r="L33" s="132"/>
      <c r="M33" s="132"/>
      <c r="N33" s="132"/>
      <c r="O33" s="132"/>
      <c r="P33" s="132"/>
      <c r="Q33" s="132"/>
      <c r="R33" s="245"/>
      <c r="S33" s="122"/>
      <c r="T33" s="116"/>
      <c r="U33" s="132"/>
      <c r="V33" s="132"/>
      <c r="W33" s="132"/>
      <c r="X33" s="132"/>
      <c r="Y33" s="132"/>
      <c r="Z33" s="132"/>
      <c r="AA33" s="245"/>
      <c r="AB33" s="122"/>
      <c r="AC33" s="116"/>
      <c r="AD33" s="132"/>
      <c r="AE33" s="132"/>
      <c r="AF33" s="132"/>
      <c r="AG33" s="132"/>
      <c r="AH33" s="132"/>
      <c r="AI33" s="132"/>
      <c r="AJ33" s="245"/>
      <c r="AK33" s="206"/>
      <c r="AL33" s="206"/>
      <c r="AM33" s="249"/>
      <c r="AN33" s="249"/>
      <c r="AO33" s="249"/>
      <c r="AP33" s="249"/>
      <c r="AQ33" s="249"/>
      <c r="AR33" s="249"/>
      <c r="AS33" s="249"/>
      <c r="AT33" s="169"/>
      <c r="AU33" s="170"/>
      <c r="AV33" s="170"/>
      <c r="AW33" s="170"/>
      <c r="AX33" s="170"/>
      <c r="AY33" s="171"/>
      <c r="AZ33" s="178"/>
      <c r="BA33" s="113"/>
      <c r="BB33" s="179"/>
      <c r="BC33" s="178"/>
      <c r="BD33" s="113"/>
      <c r="BE33" s="184"/>
      <c r="BF33" s="3"/>
      <c r="BG33" s="3"/>
      <c r="BH33" s="140"/>
      <c r="BI33" s="116"/>
      <c r="BJ33" s="116"/>
      <c r="BK33" s="116"/>
      <c r="BL33" s="116"/>
      <c r="BM33" s="116"/>
      <c r="BN33" s="116"/>
      <c r="BO33" s="116"/>
      <c r="BP33" s="257"/>
      <c r="BQ33" s="140"/>
      <c r="BR33" s="116"/>
      <c r="BS33" s="132"/>
      <c r="BT33" s="132"/>
      <c r="BU33" s="132"/>
      <c r="BV33" s="132"/>
      <c r="BW33" s="132"/>
      <c r="BX33" s="132"/>
      <c r="BY33" s="245"/>
      <c r="BZ33" s="122"/>
      <c r="CA33" s="116"/>
      <c r="CB33" s="132"/>
      <c r="CC33" s="132"/>
      <c r="CD33" s="132"/>
      <c r="CE33" s="132"/>
      <c r="CF33" s="132"/>
      <c r="CG33" s="132"/>
      <c r="CH33" s="245"/>
      <c r="CI33" s="122"/>
      <c r="CJ33" s="116"/>
      <c r="CK33" s="132"/>
      <c r="CL33" s="132"/>
      <c r="CM33" s="132"/>
      <c r="CN33" s="132"/>
      <c r="CO33" s="132"/>
      <c r="CP33" s="132"/>
      <c r="CQ33" s="245"/>
      <c r="CR33" s="206"/>
      <c r="CS33" s="206"/>
      <c r="CT33" s="249"/>
      <c r="CU33" s="249"/>
      <c r="CV33" s="249"/>
      <c r="CW33" s="249"/>
      <c r="CX33" s="249"/>
      <c r="CY33" s="249"/>
      <c r="CZ33" s="249"/>
      <c r="DA33" s="169"/>
      <c r="DB33" s="170"/>
      <c r="DC33" s="170"/>
      <c r="DD33" s="170"/>
      <c r="DE33" s="170"/>
      <c r="DF33" s="171"/>
      <c r="DG33" s="178"/>
      <c r="DH33" s="113"/>
      <c r="DI33" s="179"/>
      <c r="DJ33" s="178"/>
      <c r="DK33" s="113"/>
      <c r="DL33" s="184"/>
      <c r="DR33" s="1"/>
      <c r="DS33" s="1"/>
      <c r="DT33" s="2"/>
      <c r="DU33" s="2"/>
      <c r="DV33" s="2"/>
      <c r="DW33" s="2"/>
      <c r="DX33" s="2"/>
      <c r="DY33" s="2"/>
      <c r="DZ33" s="2"/>
      <c r="EA33" s="5"/>
      <c r="EB33" s="5"/>
      <c r="EC33" s="5"/>
      <c r="ED33" s="1"/>
      <c r="EE33" s="1"/>
      <c r="EF33" s="1"/>
      <c r="EG33" s="6"/>
      <c r="EH33" s="6"/>
      <c r="EI33" s="6"/>
      <c r="EJ33" s="5"/>
    </row>
    <row r="34" spans="1:181" ht="6" customHeight="1" x14ac:dyDescent="0.2">
      <c r="A34" s="140"/>
      <c r="B34" s="116"/>
      <c r="C34" s="116"/>
      <c r="D34" s="116"/>
      <c r="E34" s="116"/>
      <c r="F34" s="116"/>
      <c r="G34" s="116"/>
      <c r="H34" s="116"/>
      <c r="I34" s="257"/>
      <c r="J34" s="140"/>
      <c r="K34" s="116"/>
      <c r="L34" s="132"/>
      <c r="M34" s="132"/>
      <c r="N34" s="132"/>
      <c r="O34" s="132"/>
      <c r="P34" s="132"/>
      <c r="Q34" s="132"/>
      <c r="R34" s="245"/>
      <c r="S34" s="122"/>
      <c r="T34" s="116"/>
      <c r="U34" s="132"/>
      <c r="V34" s="132"/>
      <c r="W34" s="132"/>
      <c r="X34" s="132"/>
      <c r="Y34" s="132"/>
      <c r="Z34" s="132"/>
      <c r="AA34" s="245"/>
      <c r="AB34" s="122"/>
      <c r="AC34" s="116"/>
      <c r="AD34" s="132"/>
      <c r="AE34" s="132"/>
      <c r="AF34" s="132"/>
      <c r="AG34" s="132"/>
      <c r="AH34" s="132"/>
      <c r="AI34" s="132"/>
      <c r="AJ34" s="245"/>
      <c r="AK34" s="206"/>
      <c r="AL34" s="206"/>
      <c r="AM34" s="249"/>
      <c r="AN34" s="249"/>
      <c r="AO34" s="249"/>
      <c r="AP34" s="249"/>
      <c r="AQ34" s="249"/>
      <c r="AR34" s="249"/>
      <c r="AS34" s="249"/>
      <c r="AT34" s="169"/>
      <c r="AU34" s="170"/>
      <c r="AV34" s="170"/>
      <c r="AW34" s="170"/>
      <c r="AX34" s="170"/>
      <c r="AY34" s="171"/>
      <c r="AZ34" s="178"/>
      <c r="BA34" s="113"/>
      <c r="BB34" s="179"/>
      <c r="BC34" s="178"/>
      <c r="BD34" s="113"/>
      <c r="BE34" s="184"/>
      <c r="BF34" s="21"/>
      <c r="BG34" s="21"/>
      <c r="BH34" s="140"/>
      <c r="BI34" s="116"/>
      <c r="BJ34" s="116"/>
      <c r="BK34" s="116"/>
      <c r="BL34" s="116"/>
      <c r="BM34" s="116"/>
      <c r="BN34" s="116"/>
      <c r="BO34" s="116"/>
      <c r="BP34" s="257"/>
      <c r="BQ34" s="140"/>
      <c r="BR34" s="116"/>
      <c r="BS34" s="132"/>
      <c r="BT34" s="132"/>
      <c r="BU34" s="132"/>
      <c r="BV34" s="132"/>
      <c r="BW34" s="132"/>
      <c r="BX34" s="132"/>
      <c r="BY34" s="245"/>
      <c r="BZ34" s="122"/>
      <c r="CA34" s="116"/>
      <c r="CB34" s="132"/>
      <c r="CC34" s="132"/>
      <c r="CD34" s="132"/>
      <c r="CE34" s="132"/>
      <c r="CF34" s="132"/>
      <c r="CG34" s="132"/>
      <c r="CH34" s="245"/>
      <c r="CI34" s="122"/>
      <c r="CJ34" s="116"/>
      <c r="CK34" s="132"/>
      <c r="CL34" s="132"/>
      <c r="CM34" s="132"/>
      <c r="CN34" s="132"/>
      <c r="CO34" s="132"/>
      <c r="CP34" s="132"/>
      <c r="CQ34" s="245"/>
      <c r="CR34" s="206"/>
      <c r="CS34" s="206"/>
      <c r="CT34" s="249"/>
      <c r="CU34" s="249"/>
      <c r="CV34" s="249"/>
      <c r="CW34" s="249"/>
      <c r="CX34" s="249"/>
      <c r="CY34" s="249"/>
      <c r="CZ34" s="249"/>
      <c r="DA34" s="169"/>
      <c r="DB34" s="170"/>
      <c r="DC34" s="170"/>
      <c r="DD34" s="170"/>
      <c r="DE34" s="170"/>
      <c r="DF34" s="171"/>
      <c r="DG34" s="178"/>
      <c r="DH34" s="113"/>
      <c r="DI34" s="179"/>
      <c r="DJ34" s="178"/>
      <c r="DK34" s="113"/>
      <c r="DL34" s="184"/>
      <c r="DR34" s="1"/>
      <c r="DS34" s="1"/>
      <c r="DT34" s="2"/>
      <c r="DU34" s="2"/>
      <c r="DV34" s="2"/>
      <c r="DW34" s="2"/>
      <c r="DX34" s="2"/>
      <c r="DY34" s="2"/>
      <c r="DZ34" s="2"/>
      <c r="EA34" s="5"/>
      <c r="EB34" s="5"/>
      <c r="EC34" s="5"/>
      <c r="ED34" s="1"/>
      <c r="EE34" s="1"/>
      <c r="EF34" s="1"/>
      <c r="EG34" s="6"/>
      <c r="EH34" s="6"/>
      <c r="EI34" s="6"/>
      <c r="EJ34" s="5"/>
    </row>
    <row r="35" spans="1:181" ht="6" customHeight="1" thickBot="1" x14ac:dyDescent="0.25">
      <c r="A35" s="140"/>
      <c r="B35" s="116"/>
      <c r="C35" s="116"/>
      <c r="D35" s="116"/>
      <c r="E35" s="116"/>
      <c r="F35" s="116"/>
      <c r="G35" s="116"/>
      <c r="H35" s="116"/>
      <c r="I35" s="257"/>
      <c r="J35" s="140"/>
      <c r="K35" s="116"/>
      <c r="L35" s="187"/>
      <c r="M35" s="187"/>
      <c r="N35" s="187"/>
      <c r="O35" s="187"/>
      <c r="P35" s="187"/>
      <c r="Q35" s="187"/>
      <c r="R35" s="246"/>
      <c r="S35" s="122"/>
      <c r="T35" s="116"/>
      <c r="U35" s="187"/>
      <c r="V35" s="187"/>
      <c r="W35" s="187"/>
      <c r="X35" s="187"/>
      <c r="Y35" s="187"/>
      <c r="Z35" s="187"/>
      <c r="AA35" s="246"/>
      <c r="AB35" s="122"/>
      <c r="AC35" s="116"/>
      <c r="AD35" s="187"/>
      <c r="AE35" s="187"/>
      <c r="AF35" s="187"/>
      <c r="AG35" s="187"/>
      <c r="AH35" s="187"/>
      <c r="AI35" s="187"/>
      <c r="AJ35" s="246"/>
      <c r="AK35" s="206"/>
      <c r="AL35" s="206"/>
      <c r="AM35" s="250"/>
      <c r="AN35" s="250"/>
      <c r="AO35" s="250"/>
      <c r="AP35" s="250"/>
      <c r="AQ35" s="250"/>
      <c r="AR35" s="250"/>
      <c r="AS35" s="250"/>
      <c r="AT35" s="172"/>
      <c r="AU35" s="173"/>
      <c r="AV35" s="173"/>
      <c r="AW35" s="173"/>
      <c r="AX35" s="173"/>
      <c r="AY35" s="174"/>
      <c r="AZ35" s="180"/>
      <c r="BA35" s="181"/>
      <c r="BB35" s="182"/>
      <c r="BC35" s="180"/>
      <c r="BD35" s="181"/>
      <c r="BE35" s="185"/>
      <c r="BF35" s="21"/>
      <c r="BG35" s="21"/>
      <c r="BH35" s="140"/>
      <c r="BI35" s="116"/>
      <c r="BJ35" s="116"/>
      <c r="BK35" s="116"/>
      <c r="BL35" s="116"/>
      <c r="BM35" s="116"/>
      <c r="BN35" s="116"/>
      <c r="BO35" s="116"/>
      <c r="BP35" s="257"/>
      <c r="BQ35" s="140"/>
      <c r="BR35" s="116"/>
      <c r="BS35" s="187"/>
      <c r="BT35" s="187"/>
      <c r="BU35" s="187"/>
      <c r="BV35" s="187"/>
      <c r="BW35" s="187"/>
      <c r="BX35" s="187"/>
      <c r="BY35" s="246"/>
      <c r="BZ35" s="122"/>
      <c r="CA35" s="116"/>
      <c r="CB35" s="187"/>
      <c r="CC35" s="187"/>
      <c r="CD35" s="187"/>
      <c r="CE35" s="187"/>
      <c r="CF35" s="187"/>
      <c r="CG35" s="187"/>
      <c r="CH35" s="246"/>
      <c r="CI35" s="122"/>
      <c r="CJ35" s="116"/>
      <c r="CK35" s="187"/>
      <c r="CL35" s="187"/>
      <c r="CM35" s="187"/>
      <c r="CN35" s="187"/>
      <c r="CO35" s="187"/>
      <c r="CP35" s="187"/>
      <c r="CQ35" s="246"/>
      <c r="CR35" s="206"/>
      <c r="CS35" s="206"/>
      <c r="CT35" s="250"/>
      <c r="CU35" s="250"/>
      <c r="CV35" s="250"/>
      <c r="CW35" s="250"/>
      <c r="CX35" s="250"/>
      <c r="CY35" s="250"/>
      <c r="CZ35" s="250"/>
      <c r="DA35" s="172"/>
      <c r="DB35" s="173"/>
      <c r="DC35" s="173"/>
      <c r="DD35" s="173"/>
      <c r="DE35" s="173"/>
      <c r="DF35" s="174"/>
      <c r="DG35" s="180"/>
      <c r="DH35" s="181"/>
      <c r="DI35" s="182"/>
      <c r="DJ35" s="180"/>
      <c r="DK35" s="181"/>
      <c r="DL35" s="185"/>
      <c r="DR35" s="1"/>
      <c r="DS35" s="1"/>
      <c r="DT35" s="2"/>
      <c r="DU35" s="2"/>
      <c r="DV35" s="2"/>
      <c r="DW35" s="2"/>
      <c r="DX35" s="2"/>
      <c r="DY35" s="2"/>
      <c r="DZ35" s="2"/>
      <c r="EA35" s="5"/>
      <c r="EB35" s="5"/>
      <c r="EC35" s="5"/>
      <c r="ED35" s="1"/>
      <c r="EE35" s="1"/>
      <c r="EF35" s="1"/>
      <c r="EG35" s="6"/>
      <c r="EH35" s="6"/>
      <c r="EI35" s="6"/>
      <c r="EJ35" s="5"/>
      <c r="EK35" s="5"/>
      <c r="EL35" s="5"/>
      <c r="EM35" s="1"/>
      <c r="EN35" s="1"/>
      <c r="EO35" s="1"/>
      <c r="EP35" s="6"/>
      <c r="EQ35" s="6"/>
      <c r="ER35" s="6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</row>
    <row r="36" spans="1:181" ht="6" customHeight="1" thickTop="1" x14ac:dyDescent="0.2">
      <c r="A36" s="139">
        <v>1</v>
      </c>
      <c r="B36" s="133"/>
      <c r="C36" s="378" t="s">
        <v>71</v>
      </c>
      <c r="D36" s="378"/>
      <c r="E36" s="378"/>
      <c r="F36" s="378"/>
      <c r="G36" s="378"/>
      <c r="H36" s="378"/>
      <c r="I36" s="379"/>
      <c r="J36" s="317"/>
      <c r="K36" s="318"/>
      <c r="L36" s="318"/>
      <c r="M36" s="318"/>
      <c r="N36" s="318"/>
      <c r="O36" s="318"/>
      <c r="P36" s="318"/>
      <c r="Q36" s="318"/>
      <c r="R36" s="319"/>
      <c r="S36" s="141">
        <v>3</v>
      </c>
      <c r="T36" s="142"/>
      <c r="U36" s="142"/>
      <c r="V36" s="133" t="s">
        <v>13</v>
      </c>
      <c r="W36" s="133"/>
      <c r="X36" s="133"/>
      <c r="Y36" s="296">
        <v>1</v>
      </c>
      <c r="Z36" s="296"/>
      <c r="AA36" s="297"/>
      <c r="AB36" s="141">
        <v>3</v>
      </c>
      <c r="AC36" s="142"/>
      <c r="AD36" s="142"/>
      <c r="AE36" s="133" t="s">
        <v>13</v>
      </c>
      <c r="AF36" s="133"/>
      <c r="AG36" s="133"/>
      <c r="AH36" s="296">
        <v>0</v>
      </c>
      <c r="AI36" s="296"/>
      <c r="AJ36" s="297"/>
      <c r="AK36" s="240">
        <v>3</v>
      </c>
      <c r="AL36" s="240"/>
      <c r="AM36" s="240"/>
      <c r="AN36" s="237" t="s">
        <v>13</v>
      </c>
      <c r="AO36" s="237"/>
      <c r="AP36" s="237"/>
      <c r="AQ36" s="238">
        <v>0</v>
      </c>
      <c r="AR36" s="238"/>
      <c r="AS36" s="239"/>
      <c r="AT36" s="133">
        <f>IF(AND(S36="",AB36="",AK36="",J36=""),"",IF(S36=3,1,0)+IF(AB36=3,1,0)+IF(AK36=3,1,0)+IF(J36=3,1,0))</f>
        <v>3</v>
      </c>
      <c r="AU36" s="133"/>
      <c r="AV36" s="133" t="s">
        <v>13</v>
      </c>
      <c r="AW36" s="133"/>
      <c r="AX36" s="133">
        <f>IF(AND(Y36="",AH36="",AQ36="",P36=""),"",IF(Y36=3,1,0)+IF(AH36=3,1,0)+IF(AQ36=3,1,0)+IF(P36=3,1,0))</f>
        <v>0</v>
      </c>
      <c r="AY36" s="133"/>
      <c r="AZ36" s="134">
        <f>IF(AT36="","",AT36*2+AX36)</f>
        <v>6</v>
      </c>
      <c r="BA36" s="133"/>
      <c r="BB36" s="135"/>
      <c r="BC36" s="133">
        <f>IF(AZ36="","",RANK(AZ36,AZ36:BB51))</f>
        <v>1</v>
      </c>
      <c r="BD36" s="133"/>
      <c r="BE36" s="138"/>
      <c r="BF36" s="21"/>
      <c r="BG36" s="21"/>
      <c r="BH36" s="139">
        <v>1</v>
      </c>
      <c r="BI36" s="133"/>
      <c r="BJ36" s="378" t="s">
        <v>72</v>
      </c>
      <c r="BK36" s="378"/>
      <c r="BL36" s="378"/>
      <c r="BM36" s="378"/>
      <c r="BN36" s="378"/>
      <c r="BO36" s="378"/>
      <c r="BP36" s="379"/>
      <c r="BQ36" s="317"/>
      <c r="BR36" s="318"/>
      <c r="BS36" s="318"/>
      <c r="BT36" s="318"/>
      <c r="BU36" s="318"/>
      <c r="BV36" s="318"/>
      <c r="BW36" s="318"/>
      <c r="BX36" s="318"/>
      <c r="BY36" s="319"/>
      <c r="BZ36" s="141">
        <v>3</v>
      </c>
      <c r="CA36" s="142"/>
      <c r="CB36" s="142"/>
      <c r="CC36" s="133" t="s">
        <v>104</v>
      </c>
      <c r="CD36" s="133"/>
      <c r="CE36" s="133"/>
      <c r="CF36" s="296">
        <v>0</v>
      </c>
      <c r="CG36" s="296"/>
      <c r="CH36" s="297"/>
      <c r="CI36" s="141">
        <v>3</v>
      </c>
      <c r="CJ36" s="142"/>
      <c r="CK36" s="142"/>
      <c r="CL36" s="133" t="s">
        <v>104</v>
      </c>
      <c r="CM36" s="133"/>
      <c r="CN36" s="133"/>
      <c r="CO36" s="296">
        <v>0</v>
      </c>
      <c r="CP36" s="296"/>
      <c r="CQ36" s="297"/>
      <c r="CR36" s="240">
        <v>3</v>
      </c>
      <c r="CS36" s="240"/>
      <c r="CT36" s="240"/>
      <c r="CU36" s="237" t="s">
        <v>104</v>
      </c>
      <c r="CV36" s="237"/>
      <c r="CW36" s="237"/>
      <c r="CX36" s="238">
        <v>0</v>
      </c>
      <c r="CY36" s="238"/>
      <c r="CZ36" s="239"/>
      <c r="DA36" s="133">
        <f>IF(AND(BZ36="",CI36="",CR36="",BQ36=""),"",IF(BZ36=3,1,0)+IF(CI36=3,1,0)+IF(CR36=3,1,0)+IF(BQ36=3,1,0))</f>
        <v>3</v>
      </c>
      <c r="DB36" s="133"/>
      <c r="DC36" s="133" t="s">
        <v>104</v>
      </c>
      <c r="DD36" s="133"/>
      <c r="DE36" s="133">
        <f>IF(AND(CF36="",CO36="",CX36="",BW36=""),"",IF(CF36=3,1,0)+IF(CO36=3,1,0)+IF(CX36=3,1,0)+IF(BW36=3,1,0))</f>
        <v>0</v>
      </c>
      <c r="DF36" s="133"/>
      <c r="DG36" s="134">
        <f>IF(DA36="","",DA36*2+DE36)</f>
        <v>6</v>
      </c>
      <c r="DH36" s="133"/>
      <c r="DI36" s="135"/>
      <c r="DJ36" s="133">
        <f>IF(DG36="","",RANK(DG36,DG36:DI51))</f>
        <v>1</v>
      </c>
      <c r="DK36" s="133"/>
      <c r="DL36" s="138"/>
      <c r="DR36" s="1"/>
      <c r="DS36" s="1"/>
      <c r="DT36" s="389" t="s">
        <v>10</v>
      </c>
      <c r="DU36" s="389"/>
      <c r="DV36" s="389"/>
      <c r="DW36" s="389"/>
      <c r="DX36" s="389"/>
      <c r="DY36" s="389"/>
      <c r="DZ36" s="389"/>
      <c r="EA36" s="389"/>
      <c r="EB36" s="389"/>
      <c r="EC36" s="389"/>
      <c r="ED36" s="389"/>
      <c r="EE36" s="389"/>
      <c r="EF36" s="389"/>
      <c r="EG36" s="389"/>
      <c r="EH36" s="389"/>
      <c r="EI36" s="389"/>
      <c r="EJ36" s="389"/>
      <c r="EK36" s="389"/>
      <c r="EL36" s="389"/>
      <c r="EM36" s="389"/>
      <c r="EN36" s="389"/>
      <c r="EO36" s="389"/>
      <c r="EP36" s="389"/>
      <c r="EQ36" s="389"/>
      <c r="ER36" s="389"/>
      <c r="ES36" s="389"/>
      <c r="ET36" s="389"/>
      <c r="EU36" s="389"/>
      <c r="EV36" s="389"/>
      <c r="EW36" s="389"/>
      <c r="EX36" s="389"/>
      <c r="EY36" s="389"/>
      <c r="EZ36" s="389"/>
      <c r="FA36" s="389"/>
      <c r="FB36" s="389"/>
      <c r="FC36" s="389"/>
      <c r="FD36" s="389"/>
      <c r="FE36" s="389"/>
      <c r="FF36" s="389"/>
      <c r="FG36" s="389"/>
      <c r="FH36" s="389"/>
      <c r="FI36" s="389"/>
      <c r="FJ36" s="389"/>
      <c r="FK36" s="389"/>
      <c r="FL36" s="389"/>
      <c r="FM36" s="389"/>
      <c r="FN36" s="389"/>
      <c r="FO36" s="389"/>
    </row>
    <row r="37" spans="1:181" ht="6" customHeight="1" x14ac:dyDescent="0.2">
      <c r="A37" s="140"/>
      <c r="B37" s="116"/>
      <c r="C37" s="366"/>
      <c r="D37" s="366"/>
      <c r="E37" s="366"/>
      <c r="F37" s="366"/>
      <c r="G37" s="366"/>
      <c r="H37" s="366"/>
      <c r="I37" s="367"/>
      <c r="J37" s="320"/>
      <c r="K37" s="149"/>
      <c r="L37" s="149"/>
      <c r="M37" s="149"/>
      <c r="N37" s="149"/>
      <c r="O37" s="149"/>
      <c r="P37" s="149"/>
      <c r="Q37" s="149"/>
      <c r="R37" s="321"/>
      <c r="S37" s="143"/>
      <c r="T37" s="144"/>
      <c r="U37" s="144"/>
      <c r="V37" s="116"/>
      <c r="W37" s="116"/>
      <c r="X37" s="116"/>
      <c r="Y37" s="264"/>
      <c r="Z37" s="264"/>
      <c r="AA37" s="298"/>
      <c r="AB37" s="143"/>
      <c r="AC37" s="144"/>
      <c r="AD37" s="144"/>
      <c r="AE37" s="116"/>
      <c r="AF37" s="116"/>
      <c r="AG37" s="116"/>
      <c r="AH37" s="264"/>
      <c r="AI37" s="264"/>
      <c r="AJ37" s="298"/>
      <c r="AK37" s="241"/>
      <c r="AL37" s="241"/>
      <c r="AM37" s="241"/>
      <c r="AN37" s="206"/>
      <c r="AO37" s="206"/>
      <c r="AP37" s="206"/>
      <c r="AQ37" s="197"/>
      <c r="AR37" s="197"/>
      <c r="AS37" s="198"/>
      <c r="AT37" s="116"/>
      <c r="AU37" s="116"/>
      <c r="AV37" s="116"/>
      <c r="AW37" s="116"/>
      <c r="AX37" s="116"/>
      <c r="AY37" s="116"/>
      <c r="AZ37" s="122"/>
      <c r="BA37" s="116"/>
      <c r="BB37" s="123"/>
      <c r="BC37" s="116"/>
      <c r="BD37" s="116"/>
      <c r="BE37" s="117"/>
      <c r="BF37" s="21"/>
      <c r="BG37" s="21"/>
      <c r="BH37" s="140"/>
      <c r="BI37" s="116"/>
      <c r="BJ37" s="366"/>
      <c r="BK37" s="366"/>
      <c r="BL37" s="366"/>
      <c r="BM37" s="366"/>
      <c r="BN37" s="366"/>
      <c r="BO37" s="366"/>
      <c r="BP37" s="367"/>
      <c r="BQ37" s="320"/>
      <c r="BR37" s="149"/>
      <c r="BS37" s="149"/>
      <c r="BT37" s="149"/>
      <c r="BU37" s="149"/>
      <c r="BV37" s="149"/>
      <c r="BW37" s="149"/>
      <c r="BX37" s="149"/>
      <c r="BY37" s="321"/>
      <c r="BZ37" s="143"/>
      <c r="CA37" s="144"/>
      <c r="CB37" s="144"/>
      <c r="CC37" s="116"/>
      <c r="CD37" s="116"/>
      <c r="CE37" s="116"/>
      <c r="CF37" s="264"/>
      <c r="CG37" s="264"/>
      <c r="CH37" s="298"/>
      <c r="CI37" s="143"/>
      <c r="CJ37" s="144"/>
      <c r="CK37" s="144"/>
      <c r="CL37" s="116"/>
      <c r="CM37" s="116"/>
      <c r="CN37" s="116"/>
      <c r="CO37" s="264"/>
      <c r="CP37" s="264"/>
      <c r="CQ37" s="298"/>
      <c r="CR37" s="241"/>
      <c r="CS37" s="241"/>
      <c r="CT37" s="241"/>
      <c r="CU37" s="206"/>
      <c r="CV37" s="206"/>
      <c r="CW37" s="206"/>
      <c r="CX37" s="197"/>
      <c r="CY37" s="197"/>
      <c r="CZ37" s="198"/>
      <c r="DA37" s="116"/>
      <c r="DB37" s="116"/>
      <c r="DC37" s="116"/>
      <c r="DD37" s="116"/>
      <c r="DE37" s="116"/>
      <c r="DF37" s="116"/>
      <c r="DG37" s="122"/>
      <c r="DH37" s="116"/>
      <c r="DI37" s="123"/>
      <c r="DJ37" s="116"/>
      <c r="DK37" s="116"/>
      <c r="DL37" s="117"/>
      <c r="DT37" s="389"/>
      <c r="DU37" s="389"/>
      <c r="DV37" s="389"/>
      <c r="DW37" s="389"/>
      <c r="DX37" s="389"/>
      <c r="DY37" s="389"/>
      <c r="DZ37" s="389"/>
      <c r="EA37" s="389"/>
      <c r="EB37" s="389"/>
      <c r="EC37" s="389"/>
      <c r="ED37" s="389"/>
      <c r="EE37" s="389"/>
      <c r="EF37" s="389"/>
      <c r="EG37" s="389"/>
      <c r="EH37" s="389"/>
      <c r="EI37" s="389"/>
      <c r="EJ37" s="389"/>
      <c r="EK37" s="389"/>
      <c r="EL37" s="389"/>
      <c r="EM37" s="389"/>
      <c r="EN37" s="389"/>
      <c r="EO37" s="389"/>
      <c r="EP37" s="389"/>
      <c r="EQ37" s="389"/>
      <c r="ER37" s="389"/>
      <c r="ES37" s="389"/>
      <c r="ET37" s="389"/>
      <c r="EU37" s="389"/>
      <c r="EV37" s="389"/>
      <c r="EW37" s="389"/>
      <c r="EX37" s="389"/>
      <c r="EY37" s="389"/>
      <c r="EZ37" s="389"/>
      <c r="FA37" s="389"/>
      <c r="FB37" s="389"/>
      <c r="FC37" s="389"/>
      <c r="FD37" s="389"/>
      <c r="FE37" s="389"/>
      <c r="FF37" s="389"/>
      <c r="FG37" s="389"/>
      <c r="FH37" s="389"/>
      <c r="FI37" s="389"/>
      <c r="FJ37" s="389"/>
      <c r="FK37" s="389"/>
      <c r="FL37" s="389"/>
      <c r="FM37" s="389"/>
      <c r="FN37" s="389"/>
      <c r="FO37" s="389"/>
    </row>
    <row r="38" spans="1:181" ht="6" customHeight="1" x14ac:dyDescent="0.2">
      <c r="A38" s="140"/>
      <c r="B38" s="116"/>
      <c r="C38" s="366"/>
      <c r="D38" s="366"/>
      <c r="E38" s="366"/>
      <c r="F38" s="366"/>
      <c r="G38" s="366"/>
      <c r="H38" s="366"/>
      <c r="I38" s="367"/>
      <c r="J38" s="320"/>
      <c r="K38" s="149"/>
      <c r="L38" s="149"/>
      <c r="M38" s="149"/>
      <c r="N38" s="149"/>
      <c r="O38" s="149"/>
      <c r="P38" s="149"/>
      <c r="Q38" s="149"/>
      <c r="R38" s="321"/>
      <c r="S38" s="143"/>
      <c r="T38" s="144"/>
      <c r="U38" s="144"/>
      <c r="V38" s="116"/>
      <c r="W38" s="116"/>
      <c r="X38" s="116"/>
      <c r="Y38" s="264"/>
      <c r="Z38" s="264"/>
      <c r="AA38" s="298"/>
      <c r="AB38" s="143"/>
      <c r="AC38" s="144"/>
      <c r="AD38" s="144"/>
      <c r="AE38" s="116"/>
      <c r="AF38" s="116"/>
      <c r="AG38" s="116"/>
      <c r="AH38" s="264"/>
      <c r="AI38" s="264"/>
      <c r="AJ38" s="298"/>
      <c r="AK38" s="241"/>
      <c r="AL38" s="241"/>
      <c r="AM38" s="241"/>
      <c r="AN38" s="206"/>
      <c r="AO38" s="206"/>
      <c r="AP38" s="206"/>
      <c r="AQ38" s="197"/>
      <c r="AR38" s="197"/>
      <c r="AS38" s="198"/>
      <c r="AT38" s="116"/>
      <c r="AU38" s="116"/>
      <c r="AV38" s="116"/>
      <c r="AW38" s="116"/>
      <c r="AX38" s="116"/>
      <c r="AY38" s="116"/>
      <c r="AZ38" s="122"/>
      <c r="BA38" s="116"/>
      <c r="BB38" s="123"/>
      <c r="BC38" s="116"/>
      <c r="BD38" s="116"/>
      <c r="BE38" s="117"/>
      <c r="BF38" s="3"/>
      <c r="BG38" s="3"/>
      <c r="BH38" s="140"/>
      <c r="BI38" s="116"/>
      <c r="BJ38" s="366"/>
      <c r="BK38" s="366"/>
      <c r="BL38" s="366"/>
      <c r="BM38" s="366"/>
      <c r="BN38" s="366"/>
      <c r="BO38" s="366"/>
      <c r="BP38" s="367"/>
      <c r="BQ38" s="320"/>
      <c r="BR38" s="149"/>
      <c r="BS38" s="149"/>
      <c r="BT38" s="149"/>
      <c r="BU38" s="149"/>
      <c r="BV38" s="149"/>
      <c r="BW38" s="149"/>
      <c r="BX38" s="149"/>
      <c r="BY38" s="321"/>
      <c r="BZ38" s="143"/>
      <c r="CA38" s="144"/>
      <c r="CB38" s="144"/>
      <c r="CC38" s="116"/>
      <c r="CD38" s="116"/>
      <c r="CE38" s="116"/>
      <c r="CF38" s="264"/>
      <c r="CG38" s="264"/>
      <c r="CH38" s="298"/>
      <c r="CI38" s="143"/>
      <c r="CJ38" s="144"/>
      <c r="CK38" s="144"/>
      <c r="CL38" s="116"/>
      <c r="CM38" s="116"/>
      <c r="CN38" s="116"/>
      <c r="CO38" s="264"/>
      <c r="CP38" s="264"/>
      <c r="CQ38" s="298"/>
      <c r="CR38" s="241"/>
      <c r="CS38" s="241"/>
      <c r="CT38" s="241"/>
      <c r="CU38" s="206"/>
      <c r="CV38" s="206"/>
      <c r="CW38" s="206"/>
      <c r="CX38" s="197"/>
      <c r="CY38" s="197"/>
      <c r="CZ38" s="198"/>
      <c r="DA38" s="116"/>
      <c r="DB38" s="116"/>
      <c r="DC38" s="116"/>
      <c r="DD38" s="116"/>
      <c r="DE38" s="116"/>
      <c r="DF38" s="116"/>
      <c r="DG38" s="122"/>
      <c r="DH38" s="116"/>
      <c r="DI38" s="123"/>
      <c r="DJ38" s="116"/>
      <c r="DK38" s="116"/>
      <c r="DL38" s="117"/>
      <c r="DT38" s="389"/>
      <c r="DU38" s="389"/>
      <c r="DV38" s="389"/>
      <c r="DW38" s="389"/>
      <c r="DX38" s="389"/>
      <c r="DY38" s="389"/>
      <c r="DZ38" s="389"/>
      <c r="EA38" s="389"/>
      <c r="EB38" s="389"/>
      <c r="EC38" s="389"/>
      <c r="ED38" s="389"/>
      <c r="EE38" s="389"/>
      <c r="EF38" s="389"/>
      <c r="EG38" s="389"/>
      <c r="EH38" s="389"/>
      <c r="EI38" s="389"/>
      <c r="EJ38" s="389"/>
      <c r="EK38" s="389"/>
      <c r="EL38" s="389"/>
      <c r="EM38" s="389"/>
      <c r="EN38" s="389"/>
      <c r="EO38" s="389"/>
      <c r="EP38" s="389"/>
      <c r="EQ38" s="389"/>
      <c r="ER38" s="389"/>
      <c r="ES38" s="389"/>
      <c r="ET38" s="389"/>
      <c r="EU38" s="389"/>
      <c r="EV38" s="389"/>
      <c r="EW38" s="389"/>
      <c r="EX38" s="389"/>
      <c r="EY38" s="389"/>
      <c r="EZ38" s="389"/>
      <c r="FA38" s="389"/>
      <c r="FB38" s="389"/>
      <c r="FC38" s="389"/>
      <c r="FD38" s="389"/>
      <c r="FE38" s="389"/>
      <c r="FF38" s="389"/>
      <c r="FG38" s="389"/>
      <c r="FH38" s="389"/>
      <c r="FI38" s="389"/>
      <c r="FJ38" s="389"/>
      <c r="FK38" s="389"/>
      <c r="FL38" s="389"/>
      <c r="FM38" s="389"/>
      <c r="FN38" s="389"/>
      <c r="FO38" s="389"/>
    </row>
    <row r="39" spans="1:181" ht="6" customHeight="1" x14ac:dyDescent="0.2">
      <c r="A39" s="140"/>
      <c r="B39" s="116"/>
      <c r="C39" s="366"/>
      <c r="D39" s="366"/>
      <c r="E39" s="366"/>
      <c r="F39" s="366"/>
      <c r="G39" s="366"/>
      <c r="H39" s="366"/>
      <c r="I39" s="367"/>
      <c r="J39" s="320"/>
      <c r="K39" s="149"/>
      <c r="L39" s="149"/>
      <c r="M39" s="149"/>
      <c r="N39" s="149"/>
      <c r="O39" s="149"/>
      <c r="P39" s="149"/>
      <c r="Q39" s="149"/>
      <c r="R39" s="321"/>
      <c r="S39" s="143"/>
      <c r="T39" s="144"/>
      <c r="U39" s="144"/>
      <c r="V39" s="116"/>
      <c r="W39" s="116"/>
      <c r="X39" s="116"/>
      <c r="Y39" s="264"/>
      <c r="Z39" s="264"/>
      <c r="AA39" s="298"/>
      <c r="AB39" s="143"/>
      <c r="AC39" s="144"/>
      <c r="AD39" s="144"/>
      <c r="AE39" s="116"/>
      <c r="AF39" s="116"/>
      <c r="AG39" s="116"/>
      <c r="AH39" s="264"/>
      <c r="AI39" s="264"/>
      <c r="AJ39" s="298"/>
      <c r="AK39" s="241"/>
      <c r="AL39" s="241"/>
      <c r="AM39" s="241"/>
      <c r="AN39" s="206"/>
      <c r="AO39" s="206"/>
      <c r="AP39" s="206"/>
      <c r="AQ39" s="197"/>
      <c r="AR39" s="197"/>
      <c r="AS39" s="198"/>
      <c r="AT39" s="118"/>
      <c r="AU39" s="118"/>
      <c r="AV39" s="118"/>
      <c r="AW39" s="118"/>
      <c r="AX39" s="118"/>
      <c r="AY39" s="118"/>
      <c r="AZ39" s="136"/>
      <c r="BA39" s="118"/>
      <c r="BB39" s="137"/>
      <c r="BC39" s="118"/>
      <c r="BD39" s="118"/>
      <c r="BE39" s="119"/>
      <c r="BF39" s="3"/>
      <c r="BG39" s="3"/>
      <c r="BH39" s="140"/>
      <c r="BI39" s="116"/>
      <c r="BJ39" s="366"/>
      <c r="BK39" s="366"/>
      <c r="BL39" s="366"/>
      <c r="BM39" s="366"/>
      <c r="BN39" s="366"/>
      <c r="BO39" s="366"/>
      <c r="BP39" s="367"/>
      <c r="BQ39" s="320"/>
      <c r="BR39" s="149"/>
      <c r="BS39" s="149"/>
      <c r="BT39" s="149"/>
      <c r="BU39" s="149"/>
      <c r="BV39" s="149"/>
      <c r="BW39" s="149"/>
      <c r="BX39" s="149"/>
      <c r="BY39" s="321"/>
      <c r="BZ39" s="143"/>
      <c r="CA39" s="144"/>
      <c r="CB39" s="144"/>
      <c r="CC39" s="116"/>
      <c r="CD39" s="116"/>
      <c r="CE39" s="116"/>
      <c r="CF39" s="264"/>
      <c r="CG39" s="264"/>
      <c r="CH39" s="298"/>
      <c r="CI39" s="143"/>
      <c r="CJ39" s="144"/>
      <c r="CK39" s="144"/>
      <c r="CL39" s="116"/>
      <c r="CM39" s="116"/>
      <c r="CN39" s="116"/>
      <c r="CO39" s="264"/>
      <c r="CP39" s="264"/>
      <c r="CQ39" s="298"/>
      <c r="CR39" s="241"/>
      <c r="CS39" s="241"/>
      <c r="CT39" s="241"/>
      <c r="CU39" s="206"/>
      <c r="CV39" s="206"/>
      <c r="CW39" s="206"/>
      <c r="CX39" s="197"/>
      <c r="CY39" s="197"/>
      <c r="CZ39" s="198"/>
      <c r="DA39" s="118"/>
      <c r="DB39" s="118"/>
      <c r="DC39" s="118"/>
      <c r="DD39" s="118"/>
      <c r="DE39" s="118"/>
      <c r="DF39" s="118"/>
      <c r="DG39" s="136"/>
      <c r="DH39" s="118"/>
      <c r="DI39" s="137"/>
      <c r="DJ39" s="118"/>
      <c r="DK39" s="118"/>
      <c r="DL39" s="119"/>
      <c r="FJ39" s="34"/>
      <c r="FK39" s="34"/>
      <c r="FL39" s="34"/>
      <c r="FM39" s="34"/>
    </row>
    <row r="40" spans="1:181" ht="6" customHeight="1" x14ac:dyDescent="0.2">
      <c r="A40" s="154">
        <v>2</v>
      </c>
      <c r="B40" s="114"/>
      <c r="C40" s="366" t="s">
        <v>100</v>
      </c>
      <c r="D40" s="366"/>
      <c r="E40" s="366"/>
      <c r="F40" s="366"/>
      <c r="G40" s="366"/>
      <c r="H40" s="366"/>
      <c r="I40" s="367"/>
      <c r="J40" s="128">
        <f>IF(Y36="","",Y36)</f>
        <v>1</v>
      </c>
      <c r="K40" s="129"/>
      <c r="L40" s="129"/>
      <c r="M40" s="158" t="s">
        <v>101</v>
      </c>
      <c r="N40" s="159"/>
      <c r="O40" s="159"/>
      <c r="P40" s="160">
        <f>IF(S36="","",S36)</f>
        <v>3</v>
      </c>
      <c r="Q40" s="160"/>
      <c r="R40" s="160"/>
      <c r="S40" s="232"/>
      <c r="T40" s="233"/>
      <c r="U40" s="233"/>
      <c r="V40" s="233"/>
      <c r="W40" s="233"/>
      <c r="X40" s="233"/>
      <c r="Y40" s="233"/>
      <c r="Z40" s="233"/>
      <c r="AA40" s="234"/>
      <c r="AB40" s="300">
        <v>3</v>
      </c>
      <c r="AC40" s="300"/>
      <c r="AD40" s="300"/>
      <c r="AE40" s="114" t="s">
        <v>101</v>
      </c>
      <c r="AF40" s="114"/>
      <c r="AG40" s="114"/>
      <c r="AH40" s="160">
        <v>1</v>
      </c>
      <c r="AI40" s="160"/>
      <c r="AJ40" s="258"/>
      <c r="AK40" s="357">
        <v>3</v>
      </c>
      <c r="AL40" s="357"/>
      <c r="AM40" s="357"/>
      <c r="AN40" s="205" t="s">
        <v>101</v>
      </c>
      <c r="AO40" s="205"/>
      <c r="AP40" s="205"/>
      <c r="AQ40" s="195">
        <v>0</v>
      </c>
      <c r="AR40" s="195"/>
      <c r="AS40" s="196"/>
      <c r="AT40" s="114">
        <f>IF(AND(S40="",AB40="",AK40="",J40=""),"",IF(S40=3,1,0)+IF(AB40=3,1,0)+IF(AK40=3,1,0)+IF(J40=3,1,0))</f>
        <v>2</v>
      </c>
      <c r="AU40" s="114"/>
      <c r="AV40" s="114" t="s">
        <v>101</v>
      </c>
      <c r="AW40" s="114"/>
      <c r="AX40" s="114">
        <f>IF(AND(Y40="",AH40="",AQ40="",P40=""),"",IF(Y40=3,1,0)+IF(AH40=3,1,0)+IF(AQ40=3,1,0)+IF(P40=3,1,0))</f>
        <v>1</v>
      </c>
      <c r="AY40" s="114"/>
      <c r="AZ40" s="120">
        <f>IF(AT40="","",AT40*2+AX40)</f>
        <v>5</v>
      </c>
      <c r="BA40" s="114"/>
      <c r="BB40" s="121"/>
      <c r="BC40" s="114">
        <f>IF(AZ40="","",RANK(AZ40,AZ36:BB51))</f>
        <v>2</v>
      </c>
      <c r="BD40" s="114"/>
      <c r="BE40" s="115"/>
      <c r="BF40" s="3"/>
      <c r="BG40" s="3"/>
      <c r="BH40" s="154">
        <v>2</v>
      </c>
      <c r="BI40" s="114"/>
      <c r="BJ40" s="366" t="s">
        <v>58</v>
      </c>
      <c r="BK40" s="366"/>
      <c r="BL40" s="366"/>
      <c r="BM40" s="366"/>
      <c r="BN40" s="366"/>
      <c r="BO40" s="366"/>
      <c r="BP40" s="367"/>
      <c r="BQ40" s="128">
        <f>IF(CF36="","",CF36)</f>
        <v>0</v>
      </c>
      <c r="BR40" s="129"/>
      <c r="BS40" s="129"/>
      <c r="BT40" s="158" t="s">
        <v>13</v>
      </c>
      <c r="BU40" s="159"/>
      <c r="BV40" s="159"/>
      <c r="BW40" s="160">
        <f>IF(BZ36="","",BZ36)</f>
        <v>3</v>
      </c>
      <c r="BX40" s="160"/>
      <c r="BY40" s="160"/>
      <c r="BZ40" s="232"/>
      <c r="CA40" s="233"/>
      <c r="CB40" s="233"/>
      <c r="CC40" s="233"/>
      <c r="CD40" s="233"/>
      <c r="CE40" s="233"/>
      <c r="CF40" s="233"/>
      <c r="CG40" s="233"/>
      <c r="CH40" s="234"/>
      <c r="CI40" s="300">
        <v>3</v>
      </c>
      <c r="CJ40" s="300"/>
      <c r="CK40" s="300"/>
      <c r="CL40" s="114" t="s">
        <v>13</v>
      </c>
      <c r="CM40" s="114"/>
      <c r="CN40" s="114"/>
      <c r="CO40" s="160">
        <v>1</v>
      </c>
      <c r="CP40" s="160"/>
      <c r="CQ40" s="258"/>
      <c r="CR40" s="357">
        <v>3</v>
      </c>
      <c r="CS40" s="357"/>
      <c r="CT40" s="357"/>
      <c r="CU40" s="205" t="s">
        <v>13</v>
      </c>
      <c r="CV40" s="205"/>
      <c r="CW40" s="205"/>
      <c r="CX40" s="195">
        <v>1</v>
      </c>
      <c r="CY40" s="195"/>
      <c r="CZ40" s="196"/>
      <c r="DA40" s="114">
        <f>IF(AND(BZ40="",CI40="",CR40="",BQ40=""),"",IF(BZ40=3,1,0)+IF(CI40=3,1,0)+IF(CR40=3,1,0)+IF(BQ40=3,1,0))</f>
        <v>2</v>
      </c>
      <c r="DB40" s="114"/>
      <c r="DC40" s="114" t="s">
        <v>13</v>
      </c>
      <c r="DD40" s="114"/>
      <c r="DE40" s="114">
        <f>IF(AND(CF40="",CO40="",CX40="",BW40=""),"",IF(CF40=3,1,0)+IF(CO40=3,1,0)+IF(CX40=3,1,0)+IF(BW40=3,1,0))</f>
        <v>1</v>
      </c>
      <c r="DF40" s="114"/>
      <c r="DG40" s="120">
        <f>IF(DA40="","",DA40*2+DE40)</f>
        <v>5</v>
      </c>
      <c r="DH40" s="114"/>
      <c r="DI40" s="121"/>
      <c r="DJ40" s="114">
        <f>IF(DG40="","",RANK(DG40,DG36:DI51))</f>
        <v>2</v>
      </c>
      <c r="DK40" s="114"/>
      <c r="DL40" s="115"/>
      <c r="FJ40" s="21"/>
      <c r="FK40" s="21"/>
      <c r="FL40" s="21"/>
      <c r="FM40" s="21"/>
    </row>
    <row r="41" spans="1:181" ht="6" customHeight="1" x14ac:dyDescent="0.2">
      <c r="A41" s="140"/>
      <c r="B41" s="116"/>
      <c r="C41" s="366"/>
      <c r="D41" s="366"/>
      <c r="E41" s="366"/>
      <c r="F41" s="366"/>
      <c r="G41" s="366"/>
      <c r="H41" s="366"/>
      <c r="I41" s="367"/>
      <c r="J41" s="128"/>
      <c r="K41" s="129"/>
      <c r="L41" s="129"/>
      <c r="M41" s="159"/>
      <c r="N41" s="159"/>
      <c r="O41" s="159"/>
      <c r="P41" s="160"/>
      <c r="Q41" s="160"/>
      <c r="R41" s="160"/>
      <c r="S41" s="232"/>
      <c r="T41" s="233"/>
      <c r="U41" s="233"/>
      <c r="V41" s="233"/>
      <c r="W41" s="233"/>
      <c r="X41" s="233"/>
      <c r="Y41" s="233"/>
      <c r="Z41" s="233"/>
      <c r="AA41" s="234"/>
      <c r="AB41" s="144"/>
      <c r="AC41" s="144"/>
      <c r="AD41" s="144"/>
      <c r="AE41" s="116"/>
      <c r="AF41" s="116"/>
      <c r="AG41" s="116"/>
      <c r="AH41" s="160"/>
      <c r="AI41" s="160"/>
      <c r="AJ41" s="258"/>
      <c r="AK41" s="241"/>
      <c r="AL41" s="241"/>
      <c r="AM41" s="241"/>
      <c r="AN41" s="206"/>
      <c r="AO41" s="206"/>
      <c r="AP41" s="206"/>
      <c r="AQ41" s="197"/>
      <c r="AR41" s="197"/>
      <c r="AS41" s="198"/>
      <c r="AT41" s="116"/>
      <c r="AU41" s="116"/>
      <c r="AV41" s="116"/>
      <c r="AW41" s="116"/>
      <c r="AX41" s="116"/>
      <c r="AY41" s="116"/>
      <c r="AZ41" s="122"/>
      <c r="BA41" s="116"/>
      <c r="BB41" s="123"/>
      <c r="BC41" s="116"/>
      <c r="BD41" s="116"/>
      <c r="BE41" s="117"/>
      <c r="BF41" s="3"/>
      <c r="BG41" s="3"/>
      <c r="BH41" s="140"/>
      <c r="BI41" s="116"/>
      <c r="BJ41" s="366"/>
      <c r="BK41" s="366"/>
      <c r="BL41" s="366"/>
      <c r="BM41" s="366"/>
      <c r="BN41" s="366"/>
      <c r="BO41" s="366"/>
      <c r="BP41" s="367"/>
      <c r="BQ41" s="128"/>
      <c r="BR41" s="129"/>
      <c r="BS41" s="129"/>
      <c r="BT41" s="159"/>
      <c r="BU41" s="159"/>
      <c r="BV41" s="159"/>
      <c r="BW41" s="160"/>
      <c r="BX41" s="160"/>
      <c r="BY41" s="160"/>
      <c r="BZ41" s="232"/>
      <c r="CA41" s="233"/>
      <c r="CB41" s="233"/>
      <c r="CC41" s="233"/>
      <c r="CD41" s="233"/>
      <c r="CE41" s="233"/>
      <c r="CF41" s="233"/>
      <c r="CG41" s="233"/>
      <c r="CH41" s="234"/>
      <c r="CI41" s="144"/>
      <c r="CJ41" s="144"/>
      <c r="CK41" s="144"/>
      <c r="CL41" s="116"/>
      <c r="CM41" s="116"/>
      <c r="CN41" s="116"/>
      <c r="CO41" s="160"/>
      <c r="CP41" s="160"/>
      <c r="CQ41" s="258"/>
      <c r="CR41" s="241"/>
      <c r="CS41" s="241"/>
      <c r="CT41" s="241"/>
      <c r="CU41" s="206"/>
      <c r="CV41" s="206"/>
      <c r="CW41" s="206"/>
      <c r="CX41" s="197"/>
      <c r="CY41" s="197"/>
      <c r="CZ41" s="198"/>
      <c r="DA41" s="116"/>
      <c r="DB41" s="116"/>
      <c r="DC41" s="116"/>
      <c r="DD41" s="116"/>
      <c r="DE41" s="116"/>
      <c r="DF41" s="116"/>
      <c r="DG41" s="122"/>
      <c r="DH41" s="116"/>
      <c r="DI41" s="123"/>
      <c r="DJ41" s="116"/>
      <c r="DK41" s="116"/>
      <c r="DL41" s="117"/>
      <c r="DQ41" s="8"/>
      <c r="DR41" s="8"/>
      <c r="DS41" s="8"/>
      <c r="DT41" s="8"/>
      <c r="DU41" s="8"/>
      <c r="DV41" s="8"/>
      <c r="DW41" s="3"/>
      <c r="DX41" s="3"/>
      <c r="DY41" s="260" t="s">
        <v>67</v>
      </c>
      <c r="DZ41" s="260"/>
      <c r="EA41" s="260"/>
      <c r="EB41" s="260"/>
      <c r="EC41" s="260"/>
      <c r="ED41" s="260"/>
      <c r="EE41" s="260"/>
      <c r="EF41" s="260"/>
      <c r="EG41" s="260"/>
      <c r="EH41" s="260"/>
      <c r="EI41" s="260"/>
      <c r="EJ41" s="260"/>
      <c r="EK41" s="260"/>
      <c r="EL41" s="260"/>
      <c r="EM41" s="260"/>
      <c r="EN41" s="260"/>
      <c r="EO41" s="260"/>
      <c r="EP41" s="260"/>
      <c r="EQ41" s="260"/>
      <c r="ER41" s="3"/>
      <c r="ES41" s="3"/>
      <c r="ET41" s="3"/>
      <c r="EU41" s="260" t="s">
        <v>59</v>
      </c>
      <c r="EV41" s="260"/>
      <c r="EW41" s="260"/>
      <c r="EX41" s="260"/>
      <c r="EY41" s="260"/>
      <c r="EZ41" s="260"/>
      <c r="FA41" s="260"/>
      <c r="FB41" s="260"/>
      <c r="FC41" s="260"/>
      <c r="FD41" s="260"/>
      <c r="FE41" s="3"/>
      <c r="FF41" s="3"/>
      <c r="FG41" s="3"/>
      <c r="FH41" s="3"/>
      <c r="FI41" s="3"/>
      <c r="FJ41" s="21"/>
      <c r="FK41" s="21"/>
      <c r="FL41" s="21"/>
      <c r="FM41" s="21"/>
    </row>
    <row r="42" spans="1:181" ht="6" customHeight="1" x14ac:dyDescent="0.2">
      <c r="A42" s="140"/>
      <c r="B42" s="116"/>
      <c r="C42" s="366"/>
      <c r="D42" s="366"/>
      <c r="E42" s="366"/>
      <c r="F42" s="366"/>
      <c r="G42" s="366"/>
      <c r="H42" s="366"/>
      <c r="I42" s="367"/>
      <c r="J42" s="128"/>
      <c r="K42" s="129"/>
      <c r="L42" s="129"/>
      <c r="M42" s="159"/>
      <c r="N42" s="159"/>
      <c r="O42" s="159"/>
      <c r="P42" s="160"/>
      <c r="Q42" s="160"/>
      <c r="R42" s="160"/>
      <c r="S42" s="232"/>
      <c r="T42" s="233"/>
      <c r="U42" s="233"/>
      <c r="V42" s="233"/>
      <c r="W42" s="233"/>
      <c r="X42" s="233"/>
      <c r="Y42" s="233"/>
      <c r="Z42" s="233"/>
      <c r="AA42" s="234"/>
      <c r="AB42" s="144"/>
      <c r="AC42" s="144"/>
      <c r="AD42" s="144"/>
      <c r="AE42" s="116"/>
      <c r="AF42" s="116"/>
      <c r="AG42" s="116"/>
      <c r="AH42" s="160"/>
      <c r="AI42" s="160"/>
      <c r="AJ42" s="258"/>
      <c r="AK42" s="241"/>
      <c r="AL42" s="241"/>
      <c r="AM42" s="241"/>
      <c r="AN42" s="206"/>
      <c r="AO42" s="206"/>
      <c r="AP42" s="206"/>
      <c r="AQ42" s="197"/>
      <c r="AR42" s="197"/>
      <c r="AS42" s="198"/>
      <c r="AT42" s="116"/>
      <c r="AU42" s="116"/>
      <c r="AV42" s="116"/>
      <c r="AW42" s="116"/>
      <c r="AX42" s="116"/>
      <c r="AY42" s="116"/>
      <c r="AZ42" s="122"/>
      <c r="BA42" s="116"/>
      <c r="BB42" s="123"/>
      <c r="BC42" s="116"/>
      <c r="BD42" s="116"/>
      <c r="BE42" s="117"/>
      <c r="BF42" s="3"/>
      <c r="BG42" s="3"/>
      <c r="BH42" s="140"/>
      <c r="BI42" s="116"/>
      <c r="BJ42" s="366"/>
      <c r="BK42" s="366"/>
      <c r="BL42" s="366"/>
      <c r="BM42" s="366"/>
      <c r="BN42" s="366"/>
      <c r="BO42" s="366"/>
      <c r="BP42" s="367"/>
      <c r="BQ42" s="128"/>
      <c r="BR42" s="129"/>
      <c r="BS42" s="129"/>
      <c r="BT42" s="159"/>
      <c r="BU42" s="159"/>
      <c r="BV42" s="159"/>
      <c r="BW42" s="160"/>
      <c r="BX42" s="160"/>
      <c r="BY42" s="160"/>
      <c r="BZ42" s="232"/>
      <c r="CA42" s="233"/>
      <c r="CB42" s="233"/>
      <c r="CC42" s="233"/>
      <c r="CD42" s="233"/>
      <c r="CE42" s="233"/>
      <c r="CF42" s="233"/>
      <c r="CG42" s="233"/>
      <c r="CH42" s="234"/>
      <c r="CI42" s="144"/>
      <c r="CJ42" s="144"/>
      <c r="CK42" s="144"/>
      <c r="CL42" s="116"/>
      <c r="CM42" s="116"/>
      <c r="CN42" s="116"/>
      <c r="CO42" s="160"/>
      <c r="CP42" s="160"/>
      <c r="CQ42" s="258"/>
      <c r="CR42" s="241"/>
      <c r="CS42" s="241"/>
      <c r="CT42" s="241"/>
      <c r="CU42" s="206"/>
      <c r="CV42" s="206"/>
      <c r="CW42" s="206"/>
      <c r="CX42" s="197"/>
      <c r="CY42" s="197"/>
      <c r="CZ42" s="198"/>
      <c r="DA42" s="116"/>
      <c r="DB42" s="116"/>
      <c r="DC42" s="116"/>
      <c r="DD42" s="116"/>
      <c r="DE42" s="116"/>
      <c r="DF42" s="116"/>
      <c r="DG42" s="122"/>
      <c r="DH42" s="116"/>
      <c r="DI42" s="123"/>
      <c r="DJ42" s="116"/>
      <c r="DK42" s="116"/>
      <c r="DL42" s="117"/>
      <c r="DQ42" s="9"/>
      <c r="DR42" s="3"/>
      <c r="DS42" s="3"/>
      <c r="DT42" s="3"/>
      <c r="DU42" s="3"/>
      <c r="DV42" s="3"/>
      <c r="DW42" s="3"/>
      <c r="DX42" s="3"/>
      <c r="DY42" s="260"/>
      <c r="DZ42" s="260"/>
      <c r="EA42" s="260"/>
      <c r="EB42" s="260"/>
      <c r="EC42" s="260"/>
      <c r="ED42" s="260"/>
      <c r="EE42" s="260"/>
      <c r="EF42" s="260"/>
      <c r="EG42" s="260"/>
      <c r="EH42" s="260"/>
      <c r="EI42" s="260"/>
      <c r="EJ42" s="260"/>
      <c r="EK42" s="260"/>
      <c r="EL42" s="260"/>
      <c r="EM42" s="260"/>
      <c r="EN42" s="260"/>
      <c r="EO42" s="260"/>
      <c r="EP42" s="260"/>
      <c r="EQ42" s="260"/>
      <c r="EU42" s="260"/>
      <c r="EV42" s="260"/>
      <c r="EW42" s="260"/>
      <c r="EX42" s="260"/>
      <c r="EY42" s="260"/>
      <c r="EZ42" s="260"/>
      <c r="FA42" s="260"/>
      <c r="FB42" s="260"/>
      <c r="FC42" s="260"/>
      <c r="FD42" s="260"/>
      <c r="FV42" s="3"/>
      <c r="FW42" s="3"/>
      <c r="FX42" s="3"/>
      <c r="FY42" s="3"/>
    </row>
    <row r="43" spans="1:181" ht="6" customHeight="1" x14ac:dyDescent="0.2">
      <c r="A43" s="155"/>
      <c r="B43" s="118"/>
      <c r="C43" s="366"/>
      <c r="D43" s="366"/>
      <c r="E43" s="366"/>
      <c r="F43" s="366"/>
      <c r="G43" s="366"/>
      <c r="H43" s="366"/>
      <c r="I43" s="367"/>
      <c r="J43" s="128"/>
      <c r="K43" s="129"/>
      <c r="L43" s="129"/>
      <c r="M43" s="159"/>
      <c r="N43" s="159"/>
      <c r="O43" s="159"/>
      <c r="P43" s="160"/>
      <c r="Q43" s="160"/>
      <c r="R43" s="160"/>
      <c r="S43" s="232"/>
      <c r="T43" s="233"/>
      <c r="U43" s="233"/>
      <c r="V43" s="233"/>
      <c r="W43" s="233"/>
      <c r="X43" s="233"/>
      <c r="Y43" s="233"/>
      <c r="Z43" s="233"/>
      <c r="AA43" s="234"/>
      <c r="AB43" s="302"/>
      <c r="AC43" s="302"/>
      <c r="AD43" s="302"/>
      <c r="AE43" s="118"/>
      <c r="AF43" s="118"/>
      <c r="AG43" s="118"/>
      <c r="AH43" s="160"/>
      <c r="AI43" s="160"/>
      <c r="AJ43" s="258"/>
      <c r="AK43" s="358"/>
      <c r="AL43" s="358"/>
      <c r="AM43" s="358"/>
      <c r="AN43" s="207"/>
      <c r="AO43" s="207"/>
      <c r="AP43" s="207"/>
      <c r="AQ43" s="199"/>
      <c r="AR43" s="199"/>
      <c r="AS43" s="200"/>
      <c r="AT43" s="118"/>
      <c r="AU43" s="118"/>
      <c r="AV43" s="118"/>
      <c r="AW43" s="118"/>
      <c r="AX43" s="118"/>
      <c r="AY43" s="118"/>
      <c r="AZ43" s="136"/>
      <c r="BA43" s="118"/>
      <c r="BB43" s="137"/>
      <c r="BC43" s="118"/>
      <c r="BD43" s="118"/>
      <c r="BE43" s="119"/>
      <c r="BF43" s="3"/>
      <c r="BG43" s="3"/>
      <c r="BH43" s="155"/>
      <c r="BI43" s="118"/>
      <c r="BJ43" s="366"/>
      <c r="BK43" s="366"/>
      <c r="BL43" s="366"/>
      <c r="BM43" s="366"/>
      <c r="BN43" s="366"/>
      <c r="BO43" s="366"/>
      <c r="BP43" s="367"/>
      <c r="BQ43" s="128"/>
      <c r="BR43" s="129"/>
      <c r="BS43" s="129"/>
      <c r="BT43" s="159"/>
      <c r="BU43" s="159"/>
      <c r="BV43" s="159"/>
      <c r="BW43" s="160"/>
      <c r="BX43" s="160"/>
      <c r="BY43" s="160"/>
      <c r="BZ43" s="232"/>
      <c r="CA43" s="233"/>
      <c r="CB43" s="233"/>
      <c r="CC43" s="233"/>
      <c r="CD43" s="233"/>
      <c r="CE43" s="233"/>
      <c r="CF43" s="233"/>
      <c r="CG43" s="233"/>
      <c r="CH43" s="234"/>
      <c r="CI43" s="302"/>
      <c r="CJ43" s="302"/>
      <c r="CK43" s="302"/>
      <c r="CL43" s="118"/>
      <c r="CM43" s="118"/>
      <c r="CN43" s="118"/>
      <c r="CO43" s="160"/>
      <c r="CP43" s="160"/>
      <c r="CQ43" s="258"/>
      <c r="CR43" s="358"/>
      <c r="CS43" s="358"/>
      <c r="CT43" s="358"/>
      <c r="CU43" s="207"/>
      <c r="CV43" s="207"/>
      <c r="CW43" s="207"/>
      <c r="CX43" s="199"/>
      <c r="CY43" s="199"/>
      <c r="CZ43" s="200"/>
      <c r="DA43" s="118"/>
      <c r="DB43" s="118"/>
      <c r="DC43" s="118"/>
      <c r="DD43" s="118"/>
      <c r="DE43" s="118"/>
      <c r="DF43" s="118"/>
      <c r="DG43" s="136"/>
      <c r="DH43" s="118"/>
      <c r="DI43" s="137"/>
      <c r="DJ43" s="118"/>
      <c r="DK43" s="118"/>
      <c r="DL43" s="119"/>
      <c r="DQ43" s="9"/>
      <c r="DR43" s="3"/>
      <c r="DS43" s="3"/>
      <c r="DT43" s="3"/>
      <c r="DU43" s="3"/>
      <c r="DV43" s="3"/>
      <c r="DW43" s="3"/>
      <c r="DX43" s="3"/>
      <c r="DY43" s="260"/>
      <c r="DZ43" s="260"/>
      <c r="EA43" s="260"/>
      <c r="EB43" s="260"/>
      <c r="EC43" s="260"/>
      <c r="ED43" s="260"/>
      <c r="EE43" s="260"/>
      <c r="EF43" s="260"/>
      <c r="EG43" s="260"/>
      <c r="EH43" s="260"/>
      <c r="EI43" s="260"/>
      <c r="EJ43" s="260"/>
      <c r="EK43" s="260"/>
      <c r="EL43" s="260"/>
      <c r="EM43" s="260"/>
      <c r="EN43" s="260"/>
      <c r="EO43" s="260"/>
      <c r="EP43" s="260"/>
      <c r="EQ43" s="260"/>
      <c r="EU43" s="260"/>
      <c r="EV43" s="260"/>
      <c r="EW43" s="260"/>
      <c r="EX43" s="260"/>
      <c r="EY43" s="260"/>
      <c r="EZ43" s="260"/>
      <c r="FA43" s="260"/>
      <c r="FB43" s="260"/>
      <c r="FC43" s="260"/>
      <c r="FD43" s="260"/>
    </row>
    <row r="44" spans="1:181" ht="6" customHeight="1" x14ac:dyDescent="0.2">
      <c r="A44" s="154">
        <v>3</v>
      </c>
      <c r="B44" s="114"/>
      <c r="C44" s="366" t="s">
        <v>172</v>
      </c>
      <c r="D44" s="366"/>
      <c r="E44" s="366"/>
      <c r="F44" s="366"/>
      <c r="G44" s="366"/>
      <c r="H44" s="366"/>
      <c r="I44" s="367"/>
      <c r="J44" s="128">
        <f>IF(AH36="","",AH36)</f>
        <v>0</v>
      </c>
      <c r="K44" s="129"/>
      <c r="L44" s="129"/>
      <c r="M44" s="158" t="s">
        <v>101</v>
      </c>
      <c r="N44" s="159"/>
      <c r="O44" s="159"/>
      <c r="P44" s="160">
        <f>IF(AB36="","",AB36)</f>
        <v>3</v>
      </c>
      <c r="Q44" s="160"/>
      <c r="R44" s="160"/>
      <c r="S44" s="190">
        <f>IF(AH40="","",AH40)</f>
        <v>1</v>
      </c>
      <c r="T44" s="129"/>
      <c r="U44" s="129"/>
      <c r="V44" s="158" t="s">
        <v>101</v>
      </c>
      <c r="W44" s="159"/>
      <c r="X44" s="159"/>
      <c r="Y44" s="160">
        <f>IF(AB40="","",AB40)</f>
        <v>3</v>
      </c>
      <c r="Z44" s="160"/>
      <c r="AA44" s="258"/>
      <c r="AB44" s="351"/>
      <c r="AC44" s="352"/>
      <c r="AD44" s="352"/>
      <c r="AE44" s="352"/>
      <c r="AF44" s="352"/>
      <c r="AG44" s="352"/>
      <c r="AH44" s="352"/>
      <c r="AI44" s="352"/>
      <c r="AJ44" s="352"/>
      <c r="AK44" s="361">
        <v>2</v>
      </c>
      <c r="AL44" s="357"/>
      <c r="AM44" s="357"/>
      <c r="AN44" s="205" t="s">
        <v>101</v>
      </c>
      <c r="AO44" s="205"/>
      <c r="AP44" s="205"/>
      <c r="AQ44" s="195">
        <v>3</v>
      </c>
      <c r="AR44" s="195"/>
      <c r="AS44" s="196"/>
      <c r="AT44" s="114">
        <f>IF(AND(S44="",AB44="",AK44="",J44=""),"",IF(S44=3,1,0)+IF(AB44=3,1,0)+IF(AK44=3,1,0)+IF(J44=3,1,0))</f>
        <v>0</v>
      </c>
      <c r="AU44" s="114"/>
      <c r="AV44" s="114" t="s">
        <v>101</v>
      </c>
      <c r="AW44" s="114"/>
      <c r="AX44" s="114">
        <f>IF(AND(Y44="",AH44="",AQ44="",P44=""),"",IF(Y44=3,1,0)+IF(AH44=3,1,0)+IF(AQ44=3,1,0)+IF(P44=3,1,0))</f>
        <v>3</v>
      </c>
      <c r="AY44" s="114"/>
      <c r="AZ44" s="120">
        <f>IF(AT44="","",AT44*2+AX44)</f>
        <v>3</v>
      </c>
      <c r="BA44" s="114"/>
      <c r="BB44" s="121"/>
      <c r="BC44" s="114">
        <f>IF(AZ44="","",RANK(AZ44,AZ36:BB51))</f>
        <v>4</v>
      </c>
      <c r="BD44" s="114"/>
      <c r="BE44" s="115"/>
      <c r="BF44" s="3"/>
      <c r="BG44" s="3"/>
      <c r="BH44" s="154">
        <v>3</v>
      </c>
      <c r="BI44" s="114"/>
      <c r="BJ44" s="366" t="s">
        <v>89</v>
      </c>
      <c r="BK44" s="366"/>
      <c r="BL44" s="366"/>
      <c r="BM44" s="366"/>
      <c r="BN44" s="366"/>
      <c r="BO44" s="366"/>
      <c r="BP44" s="367"/>
      <c r="BQ44" s="128">
        <f>IF(CO36="","",CO36)</f>
        <v>0</v>
      </c>
      <c r="BR44" s="129"/>
      <c r="BS44" s="129"/>
      <c r="BT44" s="158" t="s">
        <v>13</v>
      </c>
      <c r="BU44" s="159"/>
      <c r="BV44" s="159"/>
      <c r="BW44" s="160">
        <f>IF(CI36="","",CI36)</f>
        <v>3</v>
      </c>
      <c r="BX44" s="160"/>
      <c r="BY44" s="160"/>
      <c r="BZ44" s="190">
        <f>IF(CO40="","",CO40)</f>
        <v>1</v>
      </c>
      <c r="CA44" s="129"/>
      <c r="CB44" s="129"/>
      <c r="CC44" s="158" t="s">
        <v>13</v>
      </c>
      <c r="CD44" s="159"/>
      <c r="CE44" s="159"/>
      <c r="CF44" s="160">
        <f>IF(CI40="","",CI40)</f>
        <v>3</v>
      </c>
      <c r="CG44" s="160"/>
      <c r="CH44" s="258"/>
      <c r="CI44" s="351"/>
      <c r="CJ44" s="352"/>
      <c r="CK44" s="352"/>
      <c r="CL44" s="352"/>
      <c r="CM44" s="352"/>
      <c r="CN44" s="352"/>
      <c r="CO44" s="352"/>
      <c r="CP44" s="352"/>
      <c r="CQ44" s="352"/>
      <c r="CR44" s="361">
        <v>2</v>
      </c>
      <c r="CS44" s="357"/>
      <c r="CT44" s="357"/>
      <c r="CU44" s="205" t="s">
        <v>13</v>
      </c>
      <c r="CV44" s="205"/>
      <c r="CW44" s="205"/>
      <c r="CX44" s="195">
        <v>3</v>
      </c>
      <c r="CY44" s="195"/>
      <c r="CZ44" s="196"/>
      <c r="DA44" s="114">
        <f>IF(AND(BZ44="",CI44="",CR44="",BQ44=""),"",IF(BZ44=3,1,0)+IF(CI44=3,1,0)+IF(CR44=3,1,0)+IF(BQ44=3,1,0))</f>
        <v>0</v>
      </c>
      <c r="DB44" s="114"/>
      <c r="DC44" s="114" t="s">
        <v>13</v>
      </c>
      <c r="DD44" s="114"/>
      <c r="DE44" s="114">
        <f>IF(AND(CF44="",CO44="",CX44="",BW44=""),"",IF(CF44=3,1,0)+IF(CO44=3,1,0)+IF(CX44=3,1,0)+IF(BW44=3,1,0))</f>
        <v>3</v>
      </c>
      <c r="DF44" s="114"/>
      <c r="DG44" s="120">
        <f>IF(DA44="","",DA44*2+DE44)</f>
        <v>3</v>
      </c>
      <c r="DH44" s="114"/>
      <c r="DI44" s="121"/>
      <c r="DJ44" s="114">
        <f>IF(DG44="","",RANK(DG44,DG36:DI51))</f>
        <v>4</v>
      </c>
      <c r="DK44" s="114"/>
      <c r="DL44" s="115"/>
      <c r="DQ44" s="9"/>
      <c r="DR44" s="3"/>
      <c r="DS44" s="3"/>
      <c r="DT44" s="3"/>
      <c r="DU44" s="3"/>
      <c r="DV44" s="3"/>
      <c r="DW44" s="3"/>
      <c r="DX44" s="3"/>
      <c r="DY44" s="260" t="s">
        <v>24</v>
      </c>
      <c r="DZ44" s="260"/>
      <c r="EA44" s="260"/>
      <c r="EB44" s="260"/>
      <c r="EC44" s="260"/>
      <c r="ED44" s="260"/>
      <c r="EE44" s="260"/>
      <c r="EF44" s="260"/>
      <c r="EG44" s="260"/>
      <c r="EH44" s="260"/>
      <c r="EI44" s="260"/>
      <c r="EJ44" s="260"/>
      <c r="EK44" s="260"/>
      <c r="EL44" s="260"/>
      <c r="EM44" s="260"/>
      <c r="EN44" s="260"/>
      <c r="EO44" s="260"/>
      <c r="EP44" s="260"/>
      <c r="EQ44" s="260"/>
      <c r="EU44" s="260" t="s">
        <v>60</v>
      </c>
      <c r="EV44" s="260"/>
      <c r="EW44" s="260"/>
      <c r="EX44" s="260"/>
      <c r="EY44" s="260"/>
      <c r="EZ44" s="260"/>
      <c r="FA44" s="260"/>
      <c r="FB44" s="260"/>
      <c r="FC44" s="260"/>
      <c r="FD44" s="260"/>
    </row>
    <row r="45" spans="1:181" ht="6" customHeight="1" x14ac:dyDescent="0.2">
      <c r="A45" s="140"/>
      <c r="B45" s="116"/>
      <c r="C45" s="366"/>
      <c r="D45" s="366"/>
      <c r="E45" s="366"/>
      <c r="F45" s="366"/>
      <c r="G45" s="366"/>
      <c r="H45" s="366"/>
      <c r="I45" s="367"/>
      <c r="J45" s="128"/>
      <c r="K45" s="129"/>
      <c r="L45" s="129"/>
      <c r="M45" s="159"/>
      <c r="N45" s="159"/>
      <c r="O45" s="159"/>
      <c r="P45" s="160"/>
      <c r="Q45" s="160"/>
      <c r="R45" s="160"/>
      <c r="S45" s="190"/>
      <c r="T45" s="129"/>
      <c r="U45" s="129"/>
      <c r="V45" s="159"/>
      <c r="W45" s="159"/>
      <c r="X45" s="159"/>
      <c r="Y45" s="160"/>
      <c r="Z45" s="160"/>
      <c r="AA45" s="258"/>
      <c r="AB45" s="351"/>
      <c r="AC45" s="352"/>
      <c r="AD45" s="352"/>
      <c r="AE45" s="352"/>
      <c r="AF45" s="352"/>
      <c r="AG45" s="352"/>
      <c r="AH45" s="352"/>
      <c r="AI45" s="352"/>
      <c r="AJ45" s="352"/>
      <c r="AK45" s="362"/>
      <c r="AL45" s="241"/>
      <c r="AM45" s="241"/>
      <c r="AN45" s="206"/>
      <c r="AO45" s="206"/>
      <c r="AP45" s="206"/>
      <c r="AQ45" s="197"/>
      <c r="AR45" s="197"/>
      <c r="AS45" s="198"/>
      <c r="AT45" s="116"/>
      <c r="AU45" s="116"/>
      <c r="AV45" s="116"/>
      <c r="AW45" s="116"/>
      <c r="AX45" s="116"/>
      <c r="AY45" s="116"/>
      <c r="AZ45" s="122"/>
      <c r="BA45" s="116"/>
      <c r="BB45" s="123"/>
      <c r="BC45" s="116"/>
      <c r="BD45" s="116"/>
      <c r="BE45" s="117"/>
      <c r="BF45" s="3"/>
      <c r="BG45" s="3"/>
      <c r="BH45" s="140"/>
      <c r="BI45" s="116"/>
      <c r="BJ45" s="366"/>
      <c r="BK45" s="366"/>
      <c r="BL45" s="366"/>
      <c r="BM45" s="366"/>
      <c r="BN45" s="366"/>
      <c r="BO45" s="366"/>
      <c r="BP45" s="367"/>
      <c r="BQ45" s="128"/>
      <c r="BR45" s="129"/>
      <c r="BS45" s="129"/>
      <c r="BT45" s="159"/>
      <c r="BU45" s="159"/>
      <c r="BV45" s="159"/>
      <c r="BW45" s="160"/>
      <c r="BX45" s="160"/>
      <c r="BY45" s="160"/>
      <c r="BZ45" s="190"/>
      <c r="CA45" s="129"/>
      <c r="CB45" s="129"/>
      <c r="CC45" s="159"/>
      <c r="CD45" s="159"/>
      <c r="CE45" s="159"/>
      <c r="CF45" s="160"/>
      <c r="CG45" s="160"/>
      <c r="CH45" s="258"/>
      <c r="CI45" s="351"/>
      <c r="CJ45" s="352"/>
      <c r="CK45" s="352"/>
      <c r="CL45" s="352"/>
      <c r="CM45" s="352"/>
      <c r="CN45" s="352"/>
      <c r="CO45" s="352"/>
      <c r="CP45" s="352"/>
      <c r="CQ45" s="352"/>
      <c r="CR45" s="362"/>
      <c r="CS45" s="241"/>
      <c r="CT45" s="241"/>
      <c r="CU45" s="206"/>
      <c r="CV45" s="206"/>
      <c r="CW45" s="206"/>
      <c r="CX45" s="197"/>
      <c r="CY45" s="197"/>
      <c r="CZ45" s="198"/>
      <c r="DA45" s="116"/>
      <c r="DB45" s="116"/>
      <c r="DC45" s="116"/>
      <c r="DD45" s="116"/>
      <c r="DE45" s="116"/>
      <c r="DF45" s="116"/>
      <c r="DG45" s="122"/>
      <c r="DH45" s="116"/>
      <c r="DI45" s="123"/>
      <c r="DJ45" s="116"/>
      <c r="DK45" s="116"/>
      <c r="DL45" s="117"/>
      <c r="DQ45" s="11"/>
      <c r="DR45" s="3"/>
      <c r="DS45" s="3"/>
      <c r="DT45" s="3"/>
      <c r="DU45" s="3"/>
      <c r="DV45" s="3"/>
      <c r="DW45" s="3"/>
      <c r="DX45" s="3"/>
      <c r="DY45" s="260"/>
      <c r="DZ45" s="260"/>
      <c r="EA45" s="260"/>
      <c r="EB45" s="260"/>
      <c r="EC45" s="260"/>
      <c r="ED45" s="260"/>
      <c r="EE45" s="260"/>
      <c r="EF45" s="260"/>
      <c r="EG45" s="260"/>
      <c r="EH45" s="260"/>
      <c r="EI45" s="260"/>
      <c r="EJ45" s="260"/>
      <c r="EK45" s="260"/>
      <c r="EL45" s="260"/>
      <c r="EM45" s="260"/>
      <c r="EN45" s="260"/>
      <c r="EO45" s="260"/>
      <c r="EP45" s="260"/>
      <c r="EQ45" s="260"/>
      <c r="EU45" s="260"/>
      <c r="EV45" s="260"/>
      <c r="EW45" s="260"/>
      <c r="EX45" s="260"/>
      <c r="EY45" s="260"/>
      <c r="EZ45" s="260"/>
      <c r="FA45" s="260"/>
      <c r="FB45" s="260"/>
      <c r="FC45" s="260"/>
      <c r="FD45" s="260"/>
    </row>
    <row r="46" spans="1:181" ht="6" customHeight="1" x14ac:dyDescent="0.2">
      <c r="A46" s="140"/>
      <c r="B46" s="116"/>
      <c r="C46" s="366"/>
      <c r="D46" s="366"/>
      <c r="E46" s="366"/>
      <c r="F46" s="366"/>
      <c r="G46" s="366"/>
      <c r="H46" s="366"/>
      <c r="I46" s="367"/>
      <c r="J46" s="128"/>
      <c r="K46" s="129"/>
      <c r="L46" s="129"/>
      <c r="M46" s="159"/>
      <c r="N46" s="159"/>
      <c r="O46" s="159"/>
      <c r="P46" s="160"/>
      <c r="Q46" s="160"/>
      <c r="R46" s="160"/>
      <c r="S46" s="190"/>
      <c r="T46" s="129"/>
      <c r="U46" s="129"/>
      <c r="V46" s="159"/>
      <c r="W46" s="159"/>
      <c r="X46" s="159"/>
      <c r="Y46" s="160"/>
      <c r="Z46" s="160"/>
      <c r="AA46" s="258"/>
      <c r="AB46" s="351"/>
      <c r="AC46" s="352"/>
      <c r="AD46" s="352"/>
      <c r="AE46" s="352"/>
      <c r="AF46" s="352"/>
      <c r="AG46" s="352"/>
      <c r="AH46" s="352"/>
      <c r="AI46" s="352"/>
      <c r="AJ46" s="352"/>
      <c r="AK46" s="362"/>
      <c r="AL46" s="241"/>
      <c r="AM46" s="241"/>
      <c r="AN46" s="206"/>
      <c r="AO46" s="206"/>
      <c r="AP46" s="206"/>
      <c r="AQ46" s="197"/>
      <c r="AR46" s="197"/>
      <c r="AS46" s="198"/>
      <c r="AT46" s="116"/>
      <c r="AU46" s="116"/>
      <c r="AV46" s="116"/>
      <c r="AW46" s="116"/>
      <c r="AX46" s="116"/>
      <c r="AY46" s="116"/>
      <c r="AZ46" s="122"/>
      <c r="BA46" s="116"/>
      <c r="BB46" s="123"/>
      <c r="BC46" s="116"/>
      <c r="BD46" s="116"/>
      <c r="BE46" s="117"/>
      <c r="BF46" s="3"/>
      <c r="BG46" s="3"/>
      <c r="BH46" s="140"/>
      <c r="BI46" s="116"/>
      <c r="BJ46" s="366"/>
      <c r="BK46" s="366"/>
      <c r="BL46" s="366"/>
      <c r="BM46" s="366"/>
      <c r="BN46" s="366"/>
      <c r="BO46" s="366"/>
      <c r="BP46" s="367"/>
      <c r="BQ46" s="128"/>
      <c r="BR46" s="129"/>
      <c r="BS46" s="129"/>
      <c r="BT46" s="159"/>
      <c r="BU46" s="159"/>
      <c r="BV46" s="159"/>
      <c r="BW46" s="160"/>
      <c r="BX46" s="160"/>
      <c r="BY46" s="160"/>
      <c r="BZ46" s="190"/>
      <c r="CA46" s="129"/>
      <c r="CB46" s="129"/>
      <c r="CC46" s="159"/>
      <c r="CD46" s="159"/>
      <c r="CE46" s="159"/>
      <c r="CF46" s="160"/>
      <c r="CG46" s="160"/>
      <c r="CH46" s="258"/>
      <c r="CI46" s="351"/>
      <c r="CJ46" s="352"/>
      <c r="CK46" s="352"/>
      <c r="CL46" s="352"/>
      <c r="CM46" s="352"/>
      <c r="CN46" s="352"/>
      <c r="CO46" s="352"/>
      <c r="CP46" s="352"/>
      <c r="CQ46" s="352"/>
      <c r="CR46" s="362"/>
      <c r="CS46" s="241"/>
      <c r="CT46" s="241"/>
      <c r="CU46" s="206"/>
      <c r="CV46" s="206"/>
      <c r="CW46" s="206"/>
      <c r="CX46" s="197"/>
      <c r="CY46" s="197"/>
      <c r="CZ46" s="198"/>
      <c r="DA46" s="116"/>
      <c r="DB46" s="116"/>
      <c r="DC46" s="116"/>
      <c r="DD46" s="116"/>
      <c r="DE46" s="116"/>
      <c r="DF46" s="116"/>
      <c r="DG46" s="122"/>
      <c r="DH46" s="116"/>
      <c r="DI46" s="123"/>
      <c r="DJ46" s="116"/>
      <c r="DK46" s="116"/>
      <c r="DL46" s="117"/>
      <c r="DQ46" s="11"/>
      <c r="DR46" s="3"/>
      <c r="DS46" s="3"/>
      <c r="DT46" s="3"/>
      <c r="DU46" s="3"/>
      <c r="DV46" s="3"/>
      <c r="DW46" s="3"/>
      <c r="DX46" s="3"/>
      <c r="DY46" s="260"/>
      <c r="DZ46" s="260"/>
      <c r="EA46" s="260"/>
      <c r="EB46" s="260"/>
      <c r="EC46" s="260"/>
      <c r="ED46" s="260"/>
      <c r="EE46" s="260"/>
      <c r="EF46" s="260"/>
      <c r="EG46" s="260"/>
      <c r="EH46" s="260"/>
      <c r="EI46" s="260"/>
      <c r="EJ46" s="260"/>
      <c r="EK46" s="260"/>
      <c r="EL46" s="260"/>
      <c r="EM46" s="260"/>
      <c r="EN46" s="260"/>
      <c r="EO46" s="260"/>
      <c r="EP46" s="260"/>
      <c r="EQ46" s="260"/>
      <c r="EU46" s="260"/>
      <c r="EV46" s="260"/>
      <c r="EW46" s="260"/>
      <c r="EX46" s="260"/>
      <c r="EY46" s="260"/>
      <c r="EZ46" s="260"/>
      <c r="FA46" s="260"/>
      <c r="FB46" s="260"/>
      <c r="FC46" s="260"/>
      <c r="FD46" s="260"/>
    </row>
    <row r="47" spans="1:181" ht="6" customHeight="1" x14ac:dyDescent="0.2">
      <c r="A47" s="155"/>
      <c r="B47" s="118"/>
      <c r="C47" s="366"/>
      <c r="D47" s="366"/>
      <c r="E47" s="366"/>
      <c r="F47" s="366"/>
      <c r="G47" s="366"/>
      <c r="H47" s="366"/>
      <c r="I47" s="367"/>
      <c r="J47" s="128"/>
      <c r="K47" s="129"/>
      <c r="L47" s="129"/>
      <c r="M47" s="159"/>
      <c r="N47" s="159"/>
      <c r="O47" s="159"/>
      <c r="P47" s="160"/>
      <c r="Q47" s="160"/>
      <c r="R47" s="160"/>
      <c r="S47" s="190"/>
      <c r="T47" s="129"/>
      <c r="U47" s="129"/>
      <c r="V47" s="159"/>
      <c r="W47" s="159"/>
      <c r="X47" s="159"/>
      <c r="Y47" s="160"/>
      <c r="Z47" s="160"/>
      <c r="AA47" s="258"/>
      <c r="AB47" s="351"/>
      <c r="AC47" s="352"/>
      <c r="AD47" s="352"/>
      <c r="AE47" s="352"/>
      <c r="AF47" s="352"/>
      <c r="AG47" s="352"/>
      <c r="AH47" s="352"/>
      <c r="AI47" s="352"/>
      <c r="AJ47" s="352"/>
      <c r="AK47" s="363"/>
      <c r="AL47" s="358"/>
      <c r="AM47" s="358"/>
      <c r="AN47" s="207"/>
      <c r="AO47" s="207"/>
      <c r="AP47" s="207"/>
      <c r="AQ47" s="199"/>
      <c r="AR47" s="199"/>
      <c r="AS47" s="200"/>
      <c r="AT47" s="118"/>
      <c r="AU47" s="118"/>
      <c r="AV47" s="118"/>
      <c r="AW47" s="118"/>
      <c r="AX47" s="118"/>
      <c r="AY47" s="118"/>
      <c r="AZ47" s="136"/>
      <c r="BA47" s="118"/>
      <c r="BB47" s="137"/>
      <c r="BC47" s="118"/>
      <c r="BD47" s="118"/>
      <c r="BE47" s="119"/>
      <c r="BF47" s="3"/>
      <c r="BG47" s="3"/>
      <c r="BH47" s="155"/>
      <c r="BI47" s="118"/>
      <c r="BJ47" s="366"/>
      <c r="BK47" s="366"/>
      <c r="BL47" s="366"/>
      <c r="BM47" s="366"/>
      <c r="BN47" s="366"/>
      <c r="BO47" s="366"/>
      <c r="BP47" s="367"/>
      <c r="BQ47" s="128"/>
      <c r="BR47" s="129"/>
      <c r="BS47" s="129"/>
      <c r="BT47" s="159"/>
      <c r="BU47" s="159"/>
      <c r="BV47" s="159"/>
      <c r="BW47" s="160"/>
      <c r="BX47" s="160"/>
      <c r="BY47" s="160"/>
      <c r="BZ47" s="190"/>
      <c r="CA47" s="129"/>
      <c r="CB47" s="129"/>
      <c r="CC47" s="159"/>
      <c r="CD47" s="159"/>
      <c r="CE47" s="159"/>
      <c r="CF47" s="160"/>
      <c r="CG47" s="160"/>
      <c r="CH47" s="258"/>
      <c r="CI47" s="351"/>
      <c r="CJ47" s="352"/>
      <c r="CK47" s="352"/>
      <c r="CL47" s="352"/>
      <c r="CM47" s="352"/>
      <c r="CN47" s="352"/>
      <c r="CO47" s="352"/>
      <c r="CP47" s="352"/>
      <c r="CQ47" s="352"/>
      <c r="CR47" s="363"/>
      <c r="CS47" s="358"/>
      <c r="CT47" s="358"/>
      <c r="CU47" s="207"/>
      <c r="CV47" s="207"/>
      <c r="CW47" s="207"/>
      <c r="CX47" s="199"/>
      <c r="CY47" s="199"/>
      <c r="CZ47" s="200"/>
      <c r="DA47" s="118"/>
      <c r="DB47" s="118"/>
      <c r="DC47" s="118"/>
      <c r="DD47" s="118"/>
      <c r="DE47" s="118"/>
      <c r="DF47" s="118"/>
      <c r="DG47" s="136"/>
      <c r="DH47" s="118"/>
      <c r="DI47" s="137"/>
      <c r="DJ47" s="118"/>
      <c r="DK47" s="118"/>
      <c r="DL47" s="119"/>
      <c r="DQ47" s="11"/>
      <c r="DR47" s="3"/>
      <c r="DS47" s="3"/>
      <c r="DT47" s="3"/>
      <c r="DU47" s="3"/>
      <c r="DV47" s="3"/>
      <c r="DW47" s="3"/>
      <c r="DX47" s="3"/>
      <c r="DY47" s="161" t="s">
        <v>25</v>
      </c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9"/>
      <c r="EU47" s="260" t="s">
        <v>61</v>
      </c>
      <c r="EV47" s="260"/>
      <c r="EW47" s="260"/>
      <c r="EX47" s="260"/>
      <c r="EY47" s="260"/>
      <c r="EZ47" s="260"/>
      <c r="FA47" s="260"/>
      <c r="FB47" s="260"/>
      <c r="FC47" s="260"/>
      <c r="FD47" s="260"/>
    </row>
    <row r="48" spans="1:181" ht="6" customHeight="1" x14ac:dyDescent="0.2">
      <c r="A48" s="307">
        <v>4</v>
      </c>
      <c r="B48" s="206"/>
      <c r="C48" s="390" t="s">
        <v>88</v>
      </c>
      <c r="D48" s="390"/>
      <c r="E48" s="390"/>
      <c r="F48" s="390"/>
      <c r="G48" s="390"/>
      <c r="H48" s="390"/>
      <c r="I48" s="391"/>
      <c r="J48" s="228">
        <f>IF(AQ36="","",AQ36)</f>
        <v>0</v>
      </c>
      <c r="K48" s="202"/>
      <c r="L48" s="202"/>
      <c r="M48" s="208" t="s">
        <v>101</v>
      </c>
      <c r="N48" s="209"/>
      <c r="O48" s="209"/>
      <c r="P48" s="230">
        <f>IF(AK36="","",AK36)</f>
        <v>3</v>
      </c>
      <c r="Q48" s="230"/>
      <c r="R48" s="230"/>
      <c r="S48" s="201">
        <f>IF(AQ40="","",AQ40)</f>
        <v>0</v>
      </c>
      <c r="T48" s="202"/>
      <c r="U48" s="202"/>
      <c r="V48" s="208" t="s">
        <v>101</v>
      </c>
      <c r="W48" s="209"/>
      <c r="X48" s="209"/>
      <c r="Y48" s="230">
        <f>IF(AK40="","",AK40)</f>
        <v>3</v>
      </c>
      <c r="Z48" s="230"/>
      <c r="AA48" s="235"/>
      <c r="AB48" s="201">
        <f>IF(AQ44="","",AQ44)</f>
        <v>3</v>
      </c>
      <c r="AC48" s="202"/>
      <c r="AD48" s="202"/>
      <c r="AE48" s="208" t="s">
        <v>101</v>
      </c>
      <c r="AF48" s="209"/>
      <c r="AG48" s="209"/>
      <c r="AH48" s="230">
        <f>IF(AK44="","",AK44)</f>
        <v>2</v>
      </c>
      <c r="AI48" s="230"/>
      <c r="AJ48" s="230"/>
      <c r="AK48" s="211"/>
      <c r="AL48" s="212"/>
      <c r="AM48" s="212"/>
      <c r="AN48" s="212"/>
      <c r="AO48" s="212"/>
      <c r="AP48" s="212"/>
      <c r="AQ48" s="212"/>
      <c r="AR48" s="212"/>
      <c r="AS48" s="213"/>
      <c r="AT48" s="205">
        <f>IF(AND(S48="",AB48="",AK48="",J48=""),"",IF(S48=3,1,0)+IF(AB48=3,1,0)+IF(AK48=3,1,0)+IF(J48=3,1,0))</f>
        <v>1</v>
      </c>
      <c r="AU48" s="205"/>
      <c r="AV48" s="205" t="s">
        <v>101</v>
      </c>
      <c r="AW48" s="205"/>
      <c r="AX48" s="205">
        <f>IF(AND(Y48="",AH48="",AQ48="",P48=""),"",IF(Y48=3,1,0)+IF(AH48=3,1,0)+IF(AQ48=3,1,0)+IF(P48=3,1,0))</f>
        <v>2</v>
      </c>
      <c r="AY48" s="205"/>
      <c r="AZ48" s="218">
        <f>IF(AT48="","",AT48*2+AX48)</f>
        <v>4</v>
      </c>
      <c r="BA48" s="205"/>
      <c r="BB48" s="219"/>
      <c r="BC48" s="205">
        <f>IF(AZ48="","",RANK(AZ48,AZ36:BB51))</f>
        <v>3</v>
      </c>
      <c r="BD48" s="205"/>
      <c r="BE48" s="251"/>
      <c r="BF48" s="3"/>
      <c r="BG48" s="3"/>
      <c r="BH48" s="307">
        <v>4</v>
      </c>
      <c r="BI48" s="206"/>
      <c r="BJ48" s="390" t="s">
        <v>94</v>
      </c>
      <c r="BK48" s="390"/>
      <c r="BL48" s="390"/>
      <c r="BM48" s="390"/>
      <c r="BN48" s="390"/>
      <c r="BO48" s="390"/>
      <c r="BP48" s="391"/>
      <c r="BQ48" s="228">
        <f>IF(CX36="","",CX36)</f>
        <v>0</v>
      </c>
      <c r="BR48" s="202"/>
      <c r="BS48" s="202"/>
      <c r="BT48" s="208" t="s">
        <v>13</v>
      </c>
      <c r="BU48" s="209"/>
      <c r="BV48" s="209"/>
      <c r="BW48" s="230">
        <f>IF(CR36="","",CR36)</f>
        <v>3</v>
      </c>
      <c r="BX48" s="230"/>
      <c r="BY48" s="230"/>
      <c r="BZ48" s="201">
        <f>IF(CX40="","",CX40)</f>
        <v>1</v>
      </c>
      <c r="CA48" s="202"/>
      <c r="CB48" s="202"/>
      <c r="CC48" s="208" t="s">
        <v>13</v>
      </c>
      <c r="CD48" s="209"/>
      <c r="CE48" s="209"/>
      <c r="CF48" s="230">
        <f>IF(CR40="","",CR40)</f>
        <v>3</v>
      </c>
      <c r="CG48" s="230"/>
      <c r="CH48" s="235"/>
      <c r="CI48" s="201">
        <f>IF(CX44="","",CX44)</f>
        <v>3</v>
      </c>
      <c r="CJ48" s="202"/>
      <c r="CK48" s="202"/>
      <c r="CL48" s="208" t="s">
        <v>13</v>
      </c>
      <c r="CM48" s="209"/>
      <c r="CN48" s="209"/>
      <c r="CO48" s="230">
        <f>IF(CR44="","",CR44)</f>
        <v>2</v>
      </c>
      <c r="CP48" s="230"/>
      <c r="CQ48" s="230"/>
      <c r="CR48" s="211"/>
      <c r="CS48" s="212"/>
      <c r="CT48" s="212"/>
      <c r="CU48" s="212"/>
      <c r="CV48" s="212"/>
      <c r="CW48" s="212"/>
      <c r="CX48" s="212"/>
      <c r="CY48" s="212"/>
      <c r="CZ48" s="213"/>
      <c r="DA48" s="205">
        <f>IF(AND(BZ48="",CI48="",CR48="",BQ48=""),"",IF(BZ48=3,1,0)+IF(CI48=3,1,0)+IF(CR48=3,1,0)+IF(BQ48=3,1,0))</f>
        <v>1</v>
      </c>
      <c r="DB48" s="205"/>
      <c r="DC48" s="205" t="s">
        <v>13</v>
      </c>
      <c r="DD48" s="205"/>
      <c r="DE48" s="205">
        <f>IF(AND(CF48="",CO48="",CX48="",BW48=""),"",IF(CF48=3,1,0)+IF(CO48=3,1,0)+IF(CX48=3,1,0)+IF(BW48=3,1,0))</f>
        <v>2</v>
      </c>
      <c r="DF48" s="205"/>
      <c r="DG48" s="218">
        <f>IF(DA48="","",DA48*2+DE48)</f>
        <v>4</v>
      </c>
      <c r="DH48" s="205"/>
      <c r="DI48" s="219"/>
      <c r="DJ48" s="205">
        <f>IF(DG48="","",RANK(DG48,DG36:DI51))</f>
        <v>3</v>
      </c>
      <c r="DK48" s="205"/>
      <c r="DL48" s="251"/>
      <c r="DQ48" s="9"/>
      <c r="DR48" s="11"/>
      <c r="DS48" s="11"/>
      <c r="DT48" s="11"/>
      <c r="DU48" s="11"/>
      <c r="DV48" s="11"/>
      <c r="DW48" s="11"/>
      <c r="DX48" s="1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9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</row>
    <row r="49" spans="1:172" ht="6" customHeight="1" x14ac:dyDescent="0.2">
      <c r="A49" s="307"/>
      <c r="B49" s="206"/>
      <c r="C49" s="390"/>
      <c r="D49" s="390"/>
      <c r="E49" s="390"/>
      <c r="F49" s="390"/>
      <c r="G49" s="390"/>
      <c r="H49" s="390"/>
      <c r="I49" s="391"/>
      <c r="J49" s="228"/>
      <c r="K49" s="202"/>
      <c r="L49" s="202"/>
      <c r="M49" s="209"/>
      <c r="N49" s="209"/>
      <c r="O49" s="209"/>
      <c r="P49" s="230"/>
      <c r="Q49" s="230"/>
      <c r="R49" s="230"/>
      <c r="S49" s="201"/>
      <c r="T49" s="202"/>
      <c r="U49" s="202"/>
      <c r="V49" s="209"/>
      <c r="W49" s="209"/>
      <c r="X49" s="209"/>
      <c r="Y49" s="230"/>
      <c r="Z49" s="230"/>
      <c r="AA49" s="235"/>
      <c r="AB49" s="201"/>
      <c r="AC49" s="202"/>
      <c r="AD49" s="202"/>
      <c r="AE49" s="209"/>
      <c r="AF49" s="209"/>
      <c r="AG49" s="209"/>
      <c r="AH49" s="230"/>
      <c r="AI49" s="230"/>
      <c r="AJ49" s="230"/>
      <c r="AK49" s="211"/>
      <c r="AL49" s="212"/>
      <c r="AM49" s="212"/>
      <c r="AN49" s="212"/>
      <c r="AO49" s="212"/>
      <c r="AP49" s="212"/>
      <c r="AQ49" s="212"/>
      <c r="AR49" s="212"/>
      <c r="AS49" s="213"/>
      <c r="AT49" s="206"/>
      <c r="AU49" s="206"/>
      <c r="AV49" s="206"/>
      <c r="AW49" s="206"/>
      <c r="AX49" s="206"/>
      <c r="AY49" s="206"/>
      <c r="AZ49" s="220"/>
      <c r="BA49" s="206"/>
      <c r="BB49" s="221"/>
      <c r="BC49" s="206"/>
      <c r="BD49" s="206"/>
      <c r="BE49" s="252"/>
      <c r="BF49" s="3"/>
      <c r="BG49" s="3"/>
      <c r="BH49" s="307"/>
      <c r="BI49" s="206"/>
      <c r="BJ49" s="390"/>
      <c r="BK49" s="390"/>
      <c r="BL49" s="390"/>
      <c r="BM49" s="390"/>
      <c r="BN49" s="390"/>
      <c r="BO49" s="390"/>
      <c r="BP49" s="391"/>
      <c r="BQ49" s="228"/>
      <c r="BR49" s="202"/>
      <c r="BS49" s="202"/>
      <c r="BT49" s="209"/>
      <c r="BU49" s="209"/>
      <c r="BV49" s="209"/>
      <c r="BW49" s="230"/>
      <c r="BX49" s="230"/>
      <c r="BY49" s="230"/>
      <c r="BZ49" s="201"/>
      <c r="CA49" s="202"/>
      <c r="CB49" s="202"/>
      <c r="CC49" s="209"/>
      <c r="CD49" s="209"/>
      <c r="CE49" s="209"/>
      <c r="CF49" s="230"/>
      <c r="CG49" s="230"/>
      <c r="CH49" s="235"/>
      <c r="CI49" s="201"/>
      <c r="CJ49" s="202"/>
      <c r="CK49" s="202"/>
      <c r="CL49" s="209"/>
      <c r="CM49" s="209"/>
      <c r="CN49" s="209"/>
      <c r="CO49" s="230"/>
      <c r="CP49" s="230"/>
      <c r="CQ49" s="230"/>
      <c r="CR49" s="211"/>
      <c r="CS49" s="212"/>
      <c r="CT49" s="212"/>
      <c r="CU49" s="212"/>
      <c r="CV49" s="212"/>
      <c r="CW49" s="212"/>
      <c r="CX49" s="212"/>
      <c r="CY49" s="212"/>
      <c r="CZ49" s="213"/>
      <c r="DA49" s="206"/>
      <c r="DB49" s="206"/>
      <c r="DC49" s="206"/>
      <c r="DD49" s="206"/>
      <c r="DE49" s="206"/>
      <c r="DF49" s="206"/>
      <c r="DG49" s="220"/>
      <c r="DH49" s="206"/>
      <c r="DI49" s="221"/>
      <c r="DJ49" s="206"/>
      <c r="DK49" s="206"/>
      <c r="DL49" s="252"/>
      <c r="DQ49" s="9"/>
      <c r="DR49" s="11"/>
      <c r="DS49" s="11"/>
      <c r="DT49" s="11"/>
      <c r="DU49" s="11"/>
      <c r="DV49" s="11"/>
      <c r="DW49" s="11"/>
      <c r="DX49" s="1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9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</row>
    <row r="50" spans="1:172" ht="6" customHeight="1" x14ac:dyDescent="0.2">
      <c r="A50" s="307"/>
      <c r="B50" s="206"/>
      <c r="C50" s="390"/>
      <c r="D50" s="390"/>
      <c r="E50" s="390"/>
      <c r="F50" s="390"/>
      <c r="G50" s="390"/>
      <c r="H50" s="390"/>
      <c r="I50" s="391"/>
      <c r="J50" s="228"/>
      <c r="K50" s="202"/>
      <c r="L50" s="202"/>
      <c r="M50" s="209"/>
      <c r="N50" s="209"/>
      <c r="O50" s="209"/>
      <c r="P50" s="230"/>
      <c r="Q50" s="230"/>
      <c r="R50" s="230"/>
      <c r="S50" s="201"/>
      <c r="T50" s="202"/>
      <c r="U50" s="202"/>
      <c r="V50" s="209"/>
      <c r="W50" s="209"/>
      <c r="X50" s="209"/>
      <c r="Y50" s="230"/>
      <c r="Z50" s="230"/>
      <c r="AA50" s="235"/>
      <c r="AB50" s="201"/>
      <c r="AC50" s="202"/>
      <c r="AD50" s="202"/>
      <c r="AE50" s="209"/>
      <c r="AF50" s="209"/>
      <c r="AG50" s="209"/>
      <c r="AH50" s="230"/>
      <c r="AI50" s="230"/>
      <c r="AJ50" s="230"/>
      <c r="AK50" s="211"/>
      <c r="AL50" s="212"/>
      <c r="AM50" s="212"/>
      <c r="AN50" s="212"/>
      <c r="AO50" s="212"/>
      <c r="AP50" s="212"/>
      <c r="AQ50" s="212"/>
      <c r="AR50" s="212"/>
      <c r="AS50" s="213"/>
      <c r="AT50" s="206"/>
      <c r="AU50" s="206"/>
      <c r="AV50" s="206"/>
      <c r="AW50" s="206"/>
      <c r="AX50" s="206"/>
      <c r="AY50" s="206"/>
      <c r="AZ50" s="220"/>
      <c r="BA50" s="206"/>
      <c r="BB50" s="221"/>
      <c r="BC50" s="206"/>
      <c r="BD50" s="206"/>
      <c r="BE50" s="252"/>
      <c r="BF50" s="3"/>
      <c r="BG50" s="3"/>
      <c r="BH50" s="307"/>
      <c r="BI50" s="206"/>
      <c r="BJ50" s="390"/>
      <c r="BK50" s="390"/>
      <c r="BL50" s="390"/>
      <c r="BM50" s="390"/>
      <c r="BN50" s="390"/>
      <c r="BO50" s="390"/>
      <c r="BP50" s="391"/>
      <c r="BQ50" s="228"/>
      <c r="BR50" s="202"/>
      <c r="BS50" s="202"/>
      <c r="BT50" s="209"/>
      <c r="BU50" s="209"/>
      <c r="BV50" s="209"/>
      <c r="BW50" s="230"/>
      <c r="BX50" s="230"/>
      <c r="BY50" s="230"/>
      <c r="BZ50" s="201"/>
      <c r="CA50" s="202"/>
      <c r="CB50" s="202"/>
      <c r="CC50" s="209"/>
      <c r="CD50" s="209"/>
      <c r="CE50" s="209"/>
      <c r="CF50" s="230"/>
      <c r="CG50" s="230"/>
      <c r="CH50" s="235"/>
      <c r="CI50" s="201"/>
      <c r="CJ50" s="202"/>
      <c r="CK50" s="202"/>
      <c r="CL50" s="209"/>
      <c r="CM50" s="209"/>
      <c r="CN50" s="209"/>
      <c r="CO50" s="230"/>
      <c r="CP50" s="230"/>
      <c r="CQ50" s="230"/>
      <c r="CR50" s="211"/>
      <c r="CS50" s="212"/>
      <c r="CT50" s="212"/>
      <c r="CU50" s="212"/>
      <c r="CV50" s="212"/>
      <c r="CW50" s="212"/>
      <c r="CX50" s="212"/>
      <c r="CY50" s="212"/>
      <c r="CZ50" s="213"/>
      <c r="DA50" s="206"/>
      <c r="DB50" s="206"/>
      <c r="DC50" s="206"/>
      <c r="DD50" s="206"/>
      <c r="DE50" s="206"/>
      <c r="DF50" s="206"/>
      <c r="DG50" s="220"/>
      <c r="DH50" s="206"/>
      <c r="DI50" s="221"/>
      <c r="DJ50" s="206"/>
      <c r="DK50" s="206"/>
      <c r="DL50" s="252"/>
      <c r="DQ50" s="9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E50" s="9"/>
      <c r="EF50" s="9"/>
      <c r="EG50" s="9"/>
      <c r="EH50" s="9"/>
      <c r="EI50" s="9"/>
      <c r="EJ50" s="9"/>
      <c r="EK50" s="9"/>
      <c r="EL50" s="9"/>
      <c r="EM50" s="9"/>
    </row>
    <row r="51" spans="1:172" ht="6" customHeight="1" thickBot="1" x14ac:dyDescent="0.25">
      <c r="A51" s="308"/>
      <c r="B51" s="217"/>
      <c r="C51" s="392"/>
      <c r="D51" s="392"/>
      <c r="E51" s="392"/>
      <c r="F51" s="392"/>
      <c r="G51" s="392"/>
      <c r="H51" s="392"/>
      <c r="I51" s="393"/>
      <c r="J51" s="229"/>
      <c r="K51" s="204"/>
      <c r="L51" s="204"/>
      <c r="M51" s="210"/>
      <c r="N51" s="210"/>
      <c r="O51" s="210"/>
      <c r="P51" s="231"/>
      <c r="Q51" s="231"/>
      <c r="R51" s="231"/>
      <c r="S51" s="203"/>
      <c r="T51" s="204"/>
      <c r="U51" s="204"/>
      <c r="V51" s="210"/>
      <c r="W51" s="210"/>
      <c r="X51" s="210"/>
      <c r="Y51" s="231"/>
      <c r="Z51" s="231"/>
      <c r="AA51" s="236"/>
      <c r="AB51" s="203"/>
      <c r="AC51" s="204"/>
      <c r="AD51" s="204"/>
      <c r="AE51" s="210"/>
      <c r="AF51" s="210"/>
      <c r="AG51" s="210"/>
      <c r="AH51" s="231"/>
      <c r="AI51" s="231"/>
      <c r="AJ51" s="231"/>
      <c r="AK51" s="214"/>
      <c r="AL51" s="215"/>
      <c r="AM51" s="215"/>
      <c r="AN51" s="215"/>
      <c r="AO51" s="215"/>
      <c r="AP51" s="215"/>
      <c r="AQ51" s="215"/>
      <c r="AR51" s="215"/>
      <c r="AS51" s="216"/>
      <c r="AT51" s="217"/>
      <c r="AU51" s="217"/>
      <c r="AV51" s="217"/>
      <c r="AW51" s="217"/>
      <c r="AX51" s="217"/>
      <c r="AY51" s="217"/>
      <c r="AZ51" s="222"/>
      <c r="BA51" s="217"/>
      <c r="BB51" s="223"/>
      <c r="BC51" s="217"/>
      <c r="BD51" s="217"/>
      <c r="BE51" s="253"/>
      <c r="BF51" s="3"/>
      <c r="BG51" s="3"/>
      <c r="BH51" s="308"/>
      <c r="BI51" s="217"/>
      <c r="BJ51" s="392"/>
      <c r="BK51" s="392"/>
      <c r="BL51" s="392"/>
      <c r="BM51" s="392"/>
      <c r="BN51" s="392"/>
      <c r="BO51" s="392"/>
      <c r="BP51" s="393"/>
      <c r="BQ51" s="229"/>
      <c r="BR51" s="204"/>
      <c r="BS51" s="204"/>
      <c r="BT51" s="210"/>
      <c r="BU51" s="210"/>
      <c r="BV51" s="210"/>
      <c r="BW51" s="231"/>
      <c r="BX51" s="231"/>
      <c r="BY51" s="231"/>
      <c r="BZ51" s="203"/>
      <c r="CA51" s="204"/>
      <c r="CB51" s="204"/>
      <c r="CC51" s="210"/>
      <c r="CD51" s="210"/>
      <c r="CE51" s="210"/>
      <c r="CF51" s="231"/>
      <c r="CG51" s="231"/>
      <c r="CH51" s="236"/>
      <c r="CI51" s="203"/>
      <c r="CJ51" s="204"/>
      <c r="CK51" s="204"/>
      <c r="CL51" s="210"/>
      <c r="CM51" s="210"/>
      <c r="CN51" s="210"/>
      <c r="CO51" s="231"/>
      <c r="CP51" s="231"/>
      <c r="CQ51" s="231"/>
      <c r="CR51" s="214"/>
      <c r="CS51" s="215"/>
      <c r="CT51" s="215"/>
      <c r="CU51" s="215"/>
      <c r="CV51" s="215"/>
      <c r="CW51" s="215"/>
      <c r="CX51" s="215"/>
      <c r="CY51" s="215"/>
      <c r="CZ51" s="216"/>
      <c r="DA51" s="217"/>
      <c r="DB51" s="217"/>
      <c r="DC51" s="217"/>
      <c r="DD51" s="217"/>
      <c r="DE51" s="217"/>
      <c r="DF51" s="217"/>
      <c r="DG51" s="222"/>
      <c r="DH51" s="217"/>
      <c r="DI51" s="223"/>
      <c r="DJ51" s="217"/>
      <c r="DK51" s="217"/>
      <c r="DL51" s="253"/>
      <c r="DQ51" s="7"/>
      <c r="DR51" s="3"/>
      <c r="DS51" s="3"/>
      <c r="DT51" s="7"/>
      <c r="DU51" s="7"/>
      <c r="DV51" s="7"/>
      <c r="DW51" s="7"/>
      <c r="DX51" s="7"/>
      <c r="DY51" s="7"/>
      <c r="DZ51" s="7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</row>
    <row r="52" spans="1:172" ht="6" customHeight="1" x14ac:dyDescent="0.2">
      <c r="BF52" s="3"/>
      <c r="BG52" s="3"/>
      <c r="BH52" s="3"/>
      <c r="BI52" s="7"/>
      <c r="BJ52" s="7"/>
      <c r="DP52" s="7"/>
      <c r="DQ52" s="7"/>
      <c r="DR52" s="3"/>
      <c r="DS52" s="3"/>
      <c r="DT52" s="7"/>
      <c r="DU52" s="7"/>
      <c r="DV52" s="7"/>
      <c r="DW52" s="7"/>
      <c r="DX52" s="7"/>
      <c r="DY52" s="7"/>
      <c r="DZ52" s="7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FG52" s="3"/>
      <c r="FH52" s="3"/>
      <c r="FI52" s="3"/>
      <c r="FJ52" s="3"/>
      <c r="FK52" s="3"/>
      <c r="FL52" s="3"/>
      <c r="FM52" s="3"/>
    </row>
    <row r="53" spans="1:172" ht="6" customHeight="1" x14ac:dyDescent="0.2">
      <c r="BF53" s="3"/>
      <c r="BG53" s="3"/>
      <c r="BH53" s="3"/>
      <c r="BI53" s="7"/>
      <c r="BJ53" s="7"/>
      <c r="BK53" s="3"/>
      <c r="BL53" s="3"/>
      <c r="BM53" s="7"/>
      <c r="BN53" s="7"/>
      <c r="BO53" s="7"/>
      <c r="BP53" s="7"/>
      <c r="BQ53" s="7"/>
      <c r="BR53" s="7"/>
      <c r="BS53" s="7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I53" s="3"/>
      <c r="DJ53" s="3"/>
      <c r="DK53" s="7"/>
      <c r="DL53" s="7"/>
      <c r="DM53" s="7"/>
      <c r="DN53" s="7"/>
      <c r="DO53" s="7"/>
      <c r="DP53" s="7"/>
      <c r="DQ53" s="7"/>
      <c r="DR53" s="3"/>
      <c r="DS53" s="3"/>
      <c r="DT53" s="7"/>
      <c r="DU53" s="7"/>
      <c r="DV53" s="7"/>
      <c r="DW53" s="7"/>
      <c r="DX53" s="7"/>
      <c r="DY53" s="7"/>
      <c r="DZ53" s="7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FG53" s="3"/>
      <c r="FH53" s="3"/>
      <c r="FI53" s="3"/>
      <c r="FJ53" s="3"/>
      <c r="FK53" s="3"/>
      <c r="FL53" s="3"/>
      <c r="FM53" s="3"/>
    </row>
    <row r="54" spans="1:172" ht="6" customHeight="1" x14ac:dyDescent="0.2">
      <c r="BG54" s="7"/>
      <c r="BH54" s="7"/>
      <c r="BI54" s="7"/>
      <c r="BJ54" s="7"/>
      <c r="BK54" s="7"/>
      <c r="BL54" s="3"/>
      <c r="BM54" s="3"/>
      <c r="BN54" s="7"/>
      <c r="BO54" s="7"/>
      <c r="BP54" s="7"/>
      <c r="BQ54" s="7"/>
      <c r="BR54" s="7"/>
      <c r="BS54" s="7"/>
      <c r="BT54" s="7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J54" s="3"/>
      <c r="DK54" s="3"/>
      <c r="DL54" s="7"/>
      <c r="DM54" s="7"/>
      <c r="DN54" s="7"/>
      <c r="DO54" s="7"/>
      <c r="DP54" s="7"/>
      <c r="DQ54" s="7"/>
      <c r="DR54" s="7"/>
      <c r="DS54" s="3"/>
      <c r="DT54" s="3"/>
      <c r="DU54" s="7"/>
      <c r="DV54" s="7"/>
      <c r="DW54" s="7"/>
      <c r="DX54" s="7"/>
    </row>
    <row r="55" spans="1:172" ht="6" customHeight="1" x14ac:dyDescent="0.2">
      <c r="E55" s="3"/>
      <c r="F55" s="3"/>
      <c r="G55" s="7"/>
      <c r="H55" s="7"/>
      <c r="I55" s="7"/>
      <c r="J55" s="7"/>
      <c r="K55" s="7"/>
      <c r="L55" s="7"/>
      <c r="M55" s="7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C55" s="3"/>
      <c r="BD55" s="3"/>
      <c r="BE55" s="7"/>
      <c r="BF55" s="7"/>
      <c r="BG55" s="7"/>
      <c r="BH55" s="7"/>
      <c r="BI55" s="7"/>
      <c r="BJ55" s="7"/>
      <c r="BK55" s="7"/>
      <c r="BL55" s="3"/>
      <c r="BM55" s="3"/>
      <c r="BN55" s="7"/>
      <c r="BO55" s="7"/>
      <c r="BP55" s="7"/>
      <c r="BQ55" s="7"/>
      <c r="BR55" s="7"/>
      <c r="BS55" s="7"/>
      <c r="BT55" s="7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J55" s="3"/>
      <c r="DK55" s="3"/>
      <c r="DL55" s="7"/>
      <c r="DM55" s="7"/>
      <c r="DN55" s="7"/>
      <c r="DO55" s="7"/>
      <c r="DP55" s="7"/>
      <c r="DQ55" s="7"/>
      <c r="DR55" s="7"/>
      <c r="DS55" s="3"/>
      <c r="DT55" s="3"/>
      <c r="DU55" s="7"/>
      <c r="DV55" s="7"/>
      <c r="DW55" s="7"/>
      <c r="DX55" s="7"/>
    </row>
    <row r="56" spans="1:172" ht="6" customHeight="1" x14ac:dyDescent="0.2">
      <c r="D56" s="386" t="s">
        <v>3</v>
      </c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AC56" s="3"/>
      <c r="AD56" s="3"/>
      <c r="AE56" s="3"/>
      <c r="AF56" s="3"/>
      <c r="AG56" s="3"/>
      <c r="AH56" s="3"/>
      <c r="AI56" s="3"/>
      <c r="AJ56" s="3"/>
      <c r="AK56" s="3"/>
      <c r="AL56" s="385" t="s">
        <v>47</v>
      </c>
      <c r="AM56" s="385"/>
      <c r="AN56" s="385"/>
      <c r="AO56" s="385"/>
      <c r="AP56" s="385"/>
      <c r="AQ56" s="385"/>
      <c r="AR56" s="385"/>
      <c r="AS56" s="385"/>
      <c r="AT56" s="385"/>
      <c r="AU56" s="385"/>
      <c r="AV56" s="385"/>
      <c r="AW56" s="385"/>
      <c r="AX56" s="385"/>
      <c r="AY56" s="385"/>
      <c r="AZ56" s="385"/>
      <c r="BA56" s="385"/>
      <c r="BB56" s="65"/>
      <c r="BC56" s="65"/>
      <c r="BR56" s="385" t="s">
        <v>5</v>
      </c>
      <c r="BS56" s="385"/>
      <c r="BT56" s="385"/>
      <c r="BU56" s="385"/>
      <c r="BV56" s="385"/>
      <c r="BW56" s="385"/>
      <c r="BX56" s="385"/>
      <c r="BY56" s="385"/>
      <c r="BZ56" s="385"/>
      <c r="CA56" s="385"/>
      <c r="CB56" s="385"/>
      <c r="CC56" s="385"/>
      <c r="CD56" s="385"/>
      <c r="CE56" s="385"/>
      <c r="CF56" s="385"/>
      <c r="CG56" s="385"/>
      <c r="CH56" s="385"/>
      <c r="CI56" s="385"/>
      <c r="EN56" s="386" t="s">
        <v>68</v>
      </c>
      <c r="EO56" s="386"/>
      <c r="EP56" s="386"/>
      <c r="EQ56" s="386"/>
      <c r="ER56" s="386"/>
      <c r="ES56" s="386"/>
      <c r="ET56" s="386"/>
      <c r="EU56" s="386"/>
      <c r="EV56" s="386"/>
      <c r="EW56" s="386"/>
      <c r="EX56" s="386"/>
      <c r="EY56" s="386"/>
      <c r="EZ56" s="386"/>
      <c r="FA56" s="386"/>
      <c r="FB56" s="386"/>
      <c r="FC56" s="386"/>
      <c r="FD56" s="386"/>
      <c r="FE56" s="386"/>
      <c r="FF56" s="386"/>
      <c r="FG56" s="386"/>
      <c r="FI56" s="34"/>
      <c r="FJ56" s="29"/>
      <c r="FK56" s="29"/>
      <c r="FL56" s="29"/>
      <c r="FM56" s="29"/>
      <c r="FN56" s="29"/>
      <c r="FO56" s="29"/>
      <c r="FP56" s="29"/>
    </row>
    <row r="57" spans="1:172" ht="6" customHeight="1" x14ac:dyDescent="0.2">
      <c r="D57" s="386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AC57" s="3"/>
      <c r="AD57" s="3"/>
      <c r="AE57" s="3"/>
      <c r="AF57" s="3"/>
      <c r="AG57" s="3"/>
      <c r="AH57" s="3"/>
      <c r="AI57" s="3"/>
      <c r="AJ57" s="3"/>
      <c r="AK57" s="3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5"/>
      <c r="AW57" s="385"/>
      <c r="AX57" s="385"/>
      <c r="AY57" s="385"/>
      <c r="AZ57" s="385"/>
      <c r="BA57" s="385"/>
      <c r="BB57" s="65"/>
      <c r="BC57" s="65"/>
      <c r="BR57" s="385"/>
      <c r="BS57" s="385"/>
      <c r="BT57" s="385"/>
      <c r="BU57" s="385"/>
      <c r="BV57" s="385"/>
      <c r="BW57" s="385"/>
      <c r="BX57" s="385"/>
      <c r="BY57" s="385"/>
      <c r="BZ57" s="385"/>
      <c r="CA57" s="385"/>
      <c r="CB57" s="385"/>
      <c r="CC57" s="385"/>
      <c r="CD57" s="385"/>
      <c r="CE57" s="385"/>
      <c r="CF57" s="385"/>
      <c r="CG57" s="385"/>
      <c r="CH57" s="385"/>
      <c r="CI57" s="385"/>
      <c r="EN57" s="386"/>
      <c r="EO57" s="386"/>
      <c r="EP57" s="386"/>
      <c r="EQ57" s="386"/>
      <c r="ER57" s="386"/>
      <c r="ES57" s="386"/>
      <c r="ET57" s="386"/>
      <c r="EU57" s="386"/>
      <c r="EV57" s="386"/>
      <c r="EW57" s="386"/>
      <c r="EX57" s="386"/>
      <c r="EY57" s="386"/>
      <c r="EZ57" s="386"/>
      <c r="FA57" s="386"/>
      <c r="FB57" s="386"/>
      <c r="FC57" s="386"/>
      <c r="FD57" s="386"/>
      <c r="FE57" s="386"/>
      <c r="FF57" s="386"/>
      <c r="FG57" s="386"/>
      <c r="FI57" s="34"/>
      <c r="FJ57" s="29"/>
      <c r="FK57" s="29"/>
      <c r="FL57" s="29"/>
      <c r="FM57" s="29"/>
      <c r="FN57" s="29"/>
      <c r="FO57" s="29"/>
      <c r="FP57" s="29"/>
    </row>
    <row r="58" spans="1:172" ht="6" customHeight="1" thickBot="1" x14ac:dyDescent="0.25">
      <c r="E58" s="3"/>
      <c r="F58" s="3"/>
      <c r="G58" s="7"/>
      <c r="H58" s="7"/>
      <c r="I58" s="7"/>
      <c r="J58" s="7"/>
      <c r="K58" s="7"/>
      <c r="L58" s="7"/>
      <c r="M58" s="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EN58" s="29"/>
      <c r="EO58" s="29"/>
      <c r="EP58" s="29"/>
      <c r="EQ58" s="29"/>
      <c r="ER58" s="29"/>
      <c r="ES58" s="29"/>
      <c r="ET58" s="34"/>
      <c r="EU58" s="34"/>
      <c r="EV58" s="34"/>
      <c r="EW58" s="34"/>
      <c r="EX58" s="34"/>
      <c r="EY58" s="34"/>
      <c r="EZ58" s="34"/>
      <c r="FA58" s="7"/>
      <c r="FB58" s="7"/>
      <c r="FC58" s="7"/>
      <c r="FD58" s="7"/>
      <c r="FE58" s="7"/>
      <c r="FF58" s="7"/>
      <c r="FG58" s="7"/>
      <c r="FH58" s="34"/>
      <c r="FI58" s="34"/>
      <c r="FJ58" s="29"/>
      <c r="FK58" s="29"/>
      <c r="FL58" s="29"/>
      <c r="FM58" s="29"/>
      <c r="FN58" s="29"/>
      <c r="FO58" s="29"/>
      <c r="FP58" s="29"/>
    </row>
    <row r="59" spans="1:172" ht="6" customHeight="1" x14ac:dyDescent="0.2">
      <c r="A59" s="370" t="s">
        <v>182</v>
      </c>
      <c r="B59" s="370"/>
      <c r="C59" s="370"/>
      <c r="D59" s="127" t="s">
        <v>26</v>
      </c>
      <c r="E59" s="127"/>
      <c r="F59" s="127">
        <v>1</v>
      </c>
      <c r="G59" s="127"/>
      <c r="H59" s="127" t="s">
        <v>14</v>
      </c>
      <c r="I59" s="127"/>
      <c r="J59" s="383" t="s">
        <v>124</v>
      </c>
      <c r="K59" s="383"/>
      <c r="L59" s="383"/>
      <c r="M59" s="383"/>
      <c r="N59" s="383"/>
      <c r="O59" s="383"/>
      <c r="P59" s="383"/>
      <c r="Q59" s="116" t="s">
        <v>15</v>
      </c>
      <c r="R59" s="127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3"/>
      <c r="AH59" s="3"/>
      <c r="AI59" s="3"/>
      <c r="AJ59" s="3"/>
      <c r="AK59" s="3"/>
      <c r="AL59" s="127" t="s">
        <v>14</v>
      </c>
      <c r="AM59" s="127"/>
      <c r="AN59" s="383" t="s">
        <v>72</v>
      </c>
      <c r="AO59" s="383"/>
      <c r="AP59" s="383"/>
      <c r="AQ59" s="383"/>
      <c r="AR59" s="383"/>
      <c r="AS59" s="383"/>
      <c r="AT59" s="383"/>
      <c r="AU59" s="116" t="s">
        <v>15</v>
      </c>
      <c r="AV59" s="127"/>
      <c r="AW59" s="9"/>
      <c r="AX59" s="9"/>
      <c r="AY59" s="9"/>
      <c r="AZ59" s="9"/>
      <c r="BA59" s="9"/>
      <c r="BB59" s="9"/>
      <c r="BC59" s="9"/>
      <c r="BD59" s="9"/>
      <c r="BE59" s="127" t="s">
        <v>14</v>
      </c>
      <c r="BF59" s="127"/>
      <c r="BG59" s="383" t="s">
        <v>71</v>
      </c>
      <c r="BH59" s="383"/>
      <c r="BI59" s="383"/>
      <c r="BJ59" s="383"/>
      <c r="BK59" s="383"/>
      <c r="BL59" s="383"/>
      <c r="BM59" s="383"/>
      <c r="BN59" s="116" t="s">
        <v>15</v>
      </c>
      <c r="BO59" s="127"/>
      <c r="BP59" s="66"/>
      <c r="BQ59" s="68"/>
      <c r="BR59" s="353" t="s">
        <v>4</v>
      </c>
      <c r="BS59" s="354"/>
      <c r="BT59" s="354"/>
      <c r="BU59" s="354"/>
      <c r="BV59" s="354"/>
      <c r="BW59" s="354"/>
      <c r="BX59" s="354"/>
      <c r="BY59" s="354"/>
      <c r="BZ59" s="354"/>
      <c r="CA59" s="354"/>
      <c r="CB59" s="354"/>
      <c r="CC59" s="355"/>
      <c r="CD59" s="334" t="s">
        <v>16</v>
      </c>
      <c r="CE59" s="268"/>
      <c r="CF59" s="268"/>
      <c r="CG59" s="268"/>
      <c r="CH59" s="268"/>
      <c r="CI59" s="268"/>
      <c r="CJ59" s="268"/>
      <c r="CK59" s="268"/>
      <c r="CL59" s="268"/>
      <c r="CM59" s="268"/>
      <c r="CN59" s="268"/>
      <c r="CO59" s="268"/>
      <c r="CP59" s="270">
        <v>2</v>
      </c>
      <c r="CQ59" s="268"/>
      <c r="CR59" s="268"/>
      <c r="CS59" s="268"/>
      <c r="CT59" s="268"/>
      <c r="CU59" s="268"/>
      <c r="CV59" s="268"/>
      <c r="CW59" s="268"/>
      <c r="CX59" s="268"/>
      <c r="CY59" s="268"/>
      <c r="CZ59" s="268"/>
      <c r="DA59" s="271"/>
      <c r="DB59" s="268" t="s">
        <v>17</v>
      </c>
      <c r="DC59" s="268"/>
      <c r="DD59" s="268"/>
      <c r="DE59" s="268"/>
      <c r="DF59" s="268"/>
      <c r="DG59" s="268"/>
      <c r="DH59" s="268"/>
      <c r="DI59" s="268"/>
      <c r="DJ59" s="268"/>
      <c r="DK59" s="268"/>
      <c r="DL59" s="268"/>
      <c r="DM59" s="268"/>
      <c r="DN59" s="268">
        <v>4</v>
      </c>
      <c r="DO59" s="268"/>
      <c r="DP59" s="268"/>
      <c r="DQ59" s="268"/>
      <c r="DR59" s="268"/>
      <c r="DS59" s="268"/>
      <c r="DT59" s="268"/>
      <c r="DU59" s="268"/>
      <c r="DV59" s="268"/>
      <c r="DW59" s="268"/>
      <c r="DX59" s="268"/>
      <c r="DY59" s="268"/>
      <c r="DZ59" s="270" t="s">
        <v>18</v>
      </c>
      <c r="EA59" s="268"/>
      <c r="EB59" s="268"/>
      <c r="EC59" s="268"/>
      <c r="ED59" s="268"/>
      <c r="EE59" s="268"/>
      <c r="EF59" s="268"/>
      <c r="EG59" s="268"/>
      <c r="EH59" s="268"/>
      <c r="EI59" s="268"/>
      <c r="EJ59" s="268"/>
      <c r="EK59" s="304"/>
      <c r="EN59" s="127" t="s">
        <v>26</v>
      </c>
      <c r="EO59" s="127"/>
      <c r="EP59" s="127">
        <v>3</v>
      </c>
      <c r="EQ59" s="127"/>
      <c r="ER59" s="127" t="s">
        <v>14</v>
      </c>
      <c r="ES59" s="127"/>
      <c r="ET59" s="383" t="s">
        <v>197</v>
      </c>
      <c r="EU59" s="383"/>
      <c r="EV59" s="383"/>
      <c r="EW59" s="383"/>
      <c r="EX59" s="383"/>
      <c r="EY59" s="383"/>
      <c r="EZ59" s="383"/>
      <c r="FA59" s="116" t="s">
        <v>15</v>
      </c>
      <c r="FB59" s="127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</row>
    <row r="60" spans="1:172" ht="6" customHeight="1" thickBot="1" x14ac:dyDescent="0.25">
      <c r="A60" s="370"/>
      <c r="B60" s="370"/>
      <c r="C60" s="370"/>
      <c r="D60" s="127"/>
      <c r="E60" s="127"/>
      <c r="F60" s="127"/>
      <c r="G60" s="127"/>
      <c r="H60" s="127"/>
      <c r="I60" s="127"/>
      <c r="J60" s="383"/>
      <c r="K60" s="383"/>
      <c r="L60" s="383"/>
      <c r="M60" s="383"/>
      <c r="N60" s="383"/>
      <c r="O60" s="383"/>
      <c r="P60" s="383"/>
      <c r="Q60" s="116"/>
      <c r="R60" s="12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3"/>
      <c r="AH60" s="3"/>
      <c r="AI60" s="3"/>
      <c r="AJ60" s="3"/>
      <c r="AK60" s="3"/>
      <c r="AL60" s="127"/>
      <c r="AM60" s="127"/>
      <c r="AN60" s="383"/>
      <c r="AO60" s="383"/>
      <c r="AP60" s="383"/>
      <c r="AQ60" s="383"/>
      <c r="AR60" s="383"/>
      <c r="AS60" s="383"/>
      <c r="AT60" s="383"/>
      <c r="AU60" s="116"/>
      <c r="AV60" s="127"/>
      <c r="AW60" s="9"/>
      <c r="AX60" s="9"/>
      <c r="AY60" s="9"/>
      <c r="AZ60" s="116" t="s">
        <v>13</v>
      </c>
      <c r="BA60" s="116"/>
      <c r="BB60" s="9"/>
      <c r="BC60" s="9"/>
      <c r="BD60" s="9"/>
      <c r="BE60" s="127"/>
      <c r="BF60" s="127"/>
      <c r="BG60" s="383"/>
      <c r="BH60" s="383"/>
      <c r="BI60" s="383"/>
      <c r="BJ60" s="383"/>
      <c r="BK60" s="383"/>
      <c r="BL60" s="383"/>
      <c r="BM60" s="383"/>
      <c r="BN60" s="116"/>
      <c r="BO60" s="127"/>
      <c r="BP60" s="66"/>
      <c r="BQ60" s="68"/>
      <c r="BR60" s="325"/>
      <c r="BS60" s="326"/>
      <c r="BT60" s="326"/>
      <c r="BU60" s="326"/>
      <c r="BV60" s="326"/>
      <c r="BW60" s="326"/>
      <c r="BX60" s="326"/>
      <c r="BY60" s="326"/>
      <c r="BZ60" s="326"/>
      <c r="CA60" s="326"/>
      <c r="CB60" s="326"/>
      <c r="CC60" s="327"/>
      <c r="CD60" s="335"/>
      <c r="CE60" s="269"/>
      <c r="CF60" s="269"/>
      <c r="CG60" s="269"/>
      <c r="CH60" s="269"/>
      <c r="CI60" s="269"/>
      <c r="CJ60" s="269"/>
      <c r="CK60" s="269"/>
      <c r="CL60" s="269"/>
      <c r="CM60" s="269"/>
      <c r="CN60" s="269"/>
      <c r="CO60" s="269"/>
      <c r="CP60" s="272"/>
      <c r="CQ60" s="269"/>
      <c r="CR60" s="269"/>
      <c r="CS60" s="269"/>
      <c r="CT60" s="269"/>
      <c r="CU60" s="269"/>
      <c r="CV60" s="269"/>
      <c r="CW60" s="269"/>
      <c r="CX60" s="269"/>
      <c r="CY60" s="269"/>
      <c r="CZ60" s="269"/>
      <c r="DA60" s="273"/>
      <c r="DB60" s="269"/>
      <c r="DC60" s="269"/>
      <c r="DD60" s="269"/>
      <c r="DE60" s="269"/>
      <c r="DF60" s="269"/>
      <c r="DG60" s="269"/>
      <c r="DH60" s="269"/>
      <c r="DI60" s="269"/>
      <c r="DJ60" s="269"/>
      <c r="DK60" s="269"/>
      <c r="DL60" s="269"/>
      <c r="DM60" s="269"/>
      <c r="DN60" s="269"/>
      <c r="DO60" s="269"/>
      <c r="DP60" s="269"/>
      <c r="DQ60" s="269"/>
      <c r="DR60" s="269"/>
      <c r="DS60" s="269"/>
      <c r="DT60" s="269"/>
      <c r="DU60" s="269"/>
      <c r="DV60" s="269"/>
      <c r="DW60" s="269"/>
      <c r="DX60" s="269"/>
      <c r="DY60" s="269"/>
      <c r="DZ60" s="272"/>
      <c r="EA60" s="269"/>
      <c r="EB60" s="269"/>
      <c r="EC60" s="269"/>
      <c r="ED60" s="269"/>
      <c r="EE60" s="269"/>
      <c r="EF60" s="269"/>
      <c r="EG60" s="269"/>
      <c r="EH60" s="269"/>
      <c r="EI60" s="269"/>
      <c r="EJ60" s="269"/>
      <c r="EK60" s="292"/>
      <c r="EN60" s="127"/>
      <c r="EO60" s="127"/>
      <c r="EP60" s="127"/>
      <c r="EQ60" s="127"/>
      <c r="ER60" s="127"/>
      <c r="ES60" s="127"/>
      <c r="ET60" s="383"/>
      <c r="EU60" s="383"/>
      <c r="EV60" s="383"/>
      <c r="EW60" s="383"/>
      <c r="EX60" s="383"/>
      <c r="EY60" s="383"/>
      <c r="EZ60" s="383"/>
      <c r="FA60" s="116"/>
      <c r="FB60" s="127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</row>
    <row r="61" spans="1:172" ht="6" customHeight="1" thickTop="1" x14ac:dyDescent="0.2">
      <c r="A61" s="370"/>
      <c r="B61" s="370"/>
      <c r="C61" s="370"/>
      <c r="D61" s="127"/>
      <c r="E61" s="127"/>
      <c r="F61" s="127"/>
      <c r="G61" s="127"/>
      <c r="H61" s="127"/>
      <c r="I61" s="127"/>
      <c r="J61" s="383"/>
      <c r="K61" s="383"/>
      <c r="L61" s="383"/>
      <c r="M61" s="383"/>
      <c r="N61" s="383"/>
      <c r="O61" s="383"/>
      <c r="P61" s="383"/>
      <c r="Q61" s="116"/>
      <c r="R61" s="127"/>
      <c r="S61" s="70"/>
      <c r="T61" s="70"/>
      <c r="U61" s="70"/>
      <c r="V61" s="107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3"/>
      <c r="AH61" s="3"/>
      <c r="AI61" s="3"/>
      <c r="AJ61" s="3"/>
      <c r="AK61" s="3"/>
      <c r="AL61" s="127"/>
      <c r="AM61" s="127"/>
      <c r="AN61" s="383"/>
      <c r="AO61" s="383"/>
      <c r="AP61" s="383"/>
      <c r="AQ61" s="383"/>
      <c r="AR61" s="383"/>
      <c r="AS61" s="383"/>
      <c r="AT61" s="383"/>
      <c r="AU61" s="116"/>
      <c r="AV61" s="127"/>
      <c r="AW61" s="9"/>
      <c r="AX61" s="9"/>
      <c r="AY61" s="9"/>
      <c r="AZ61" s="116"/>
      <c r="BA61" s="116"/>
      <c r="BB61" s="9"/>
      <c r="BC61" s="9"/>
      <c r="BD61" s="9"/>
      <c r="BE61" s="127"/>
      <c r="BF61" s="127"/>
      <c r="BG61" s="383"/>
      <c r="BH61" s="383"/>
      <c r="BI61" s="383"/>
      <c r="BJ61" s="383"/>
      <c r="BK61" s="383"/>
      <c r="BL61" s="383"/>
      <c r="BM61" s="383"/>
      <c r="BN61" s="116"/>
      <c r="BO61" s="127"/>
      <c r="BP61" s="66"/>
      <c r="BQ61" s="68"/>
      <c r="BR61" s="325"/>
      <c r="BS61" s="326"/>
      <c r="BT61" s="326"/>
      <c r="BU61" s="326"/>
      <c r="BV61" s="326"/>
      <c r="BW61" s="326"/>
      <c r="BX61" s="326"/>
      <c r="BY61" s="326"/>
      <c r="BZ61" s="326"/>
      <c r="CA61" s="326"/>
      <c r="CB61" s="326"/>
      <c r="CC61" s="327"/>
      <c r="CD61" s="335"/>
      <c r="CE61" s="269"/>
      <c r="CF61" s="269"/>
      <c r="CG61" s="269"/>
      <c r="CH61" s="269"/>
      <c r="CI61" s="269"/>
      <c r="CJ61" s="269"/>
      <c r="CK61" s="269"/>
      <c r="CL61" s="269"/>
      <c r="CM61" s="269"/>
      <c r="CN61" s="269"/>
      <c r="CO61" s="269"/>
      <c r="CP61" s="272"/>
      <c r="CQ61" s="269"/>
      <c r="CR61" s="269"/>
      <c r="CS61" s="269"/>
      <c r="CT61" s="269"/>
      <c r="CU61" s="269"/>
      <c r="CV61" s="269"/>
      <c r="CW61" s="269"/>
      <c r="CX61" s="269"/>
      <c r="CY61" s="269"/>
      <c r="CZ61" s="269"/>
      <c r="DA61" s="273"/>
      <c r="DB61" s="269"/>
      <c r="DC61" s="269"/>
      <c r="DD61" s="269"/>
      <c r="DE61" s="269"/>
      <c r="DF61" s="269"/>
      <c r="DG61" s="269"/>
      <c r="DH61" s="269"/>
      <c r="DI61" s="269"/>
      <c r="DJ61" s="269"/>
      <c r="DK61" s="269"/>
      <c r="DL61" s="269"/>
      <c r="DM61" s="269"/>
      <c r="DN61" s="269"/>
      <c r="DO61" s="269"/>
      <c r="DP61" s="269"/>
      <c r="DQ61" s="269"/>
      <c r="DR61" s="269"/>
      <c r="DS61" s="269"/>
      <c r="DT61" s="269"/>
      <c r="DU61" s="269"/>
      <c r="DV61" s="269"/>
      <c r="DW61" s="269"/>
      <c r="DX61" s="269"/>
      <c r="DY61" s="269"/>
      <c r="DZ61" s="272"/>
      <c r="EA61" s="269"/>
      <c r="EB61" s="269"/>
      <c r="EC61" s="269"/>
      <c r="ED61" s="269"/>
      <c r="EE61" s="269"/>
      <c r="EF61" s="269"/>
      <c r="EG61" s="269"/>
      <c r="EH61" s="269"/>
      <c r="EI61" s="269"/>
      <c r="EJ61" s="269"/>
      <c r="EK61" s="292"/>
      <c r="EN61" s="127"/>
      <c r="EO61" s="127"/>
      <c r="EP61" s="127"/>
      <c r="EQ61" s="127"/>
      <c r="ER61" s="127"/>
      <c r="ES61" s="127"/>
      <c r="ET61" s="383"/>
      <c r="EU61" s="383"/>
      <c r="EV61" s="383"/>
      <c r="EW61" s="383"/>
      <c r="EX61" s="383"/>
      <c r="EY61" s="383"/>
      <c r="EZ61" s="383"/>
      <c r="FA61" s="116"/>
      <c r="FB61" s="127"/>
      <c r="FC61" s="12"/>
      <c r="FD61" s="12"/>
      <c r="FE61" s="12"/>
      <c r="FF61" s="13"/>
      <c r="FG61" s="9"/>
      <c r="FH61" s="9"/>
      <c r="FI61" s="9"/>
      <c r="FJ61" s="9"/>
      <c r="FK61" s="9"/>
      <c r="FL61" s="9"/>
      <c r="FM61" s="9"/>
      <c r="FN61" s="9"/>
      <c r="FO61" s="9"/>
      <c r="FP61" s="9"/>
    </row>
    <row r="62" spans="1:172" ht="6" customHeight="1" thickBot="1" x14ac:dyDescent="0.25">
      <c r="A62" s="370"/>
      <c r="B62" s="370"/>
      <c r="C62" s="370"/>
      <c r="D62" s="127"/>
      <c r="E62" s="127"/>
      <c r="F62" s="127"/>
      <c r="G62" s="127"/>
      <c r="H62" s="127"/>
      <c r="I62" s="127"/>
      <c r="J62" s="383"/>
      <c r="K62" s="383"/>
      <c r="L62" s="383"/>
      <c r="M62" s="383"/>
      <c r="N62" s="383"/>
      <c r="O62" s="383"/>
      <c r="P62" s="383"/>
      <c r="Q62" s="116"/>
      <c r="R62" s="127"/>
      <c r="S62" s="14"/>
      <c r="T62" s="14"/>
      <c r="U62" s="14"/>
      <c r="V62" s="94"/>
      <c r="W62" s="98"/>
      <c r="X62" s="92"/>
      <c r="Y62" s="92"/>
      <c r="Z62" s="92"/>
      <c r="AA62" s="9"/>
      <c r="AB62" s="9"/>
      <c r="AC62" s="9"/>
      <c r="AD62" s="9"/>
      <c r="AE62" s="9"/>
      <c r="AF62" s="9"/>
      <c r="AG62" s="3"/>
      <c r="AH62" s="3"/>
      <c r="AI62" s="3"/>
      <c r="AJ62" s="3"/>
      <c r="AK62" s="3"/>
      <c r="AL62" s="127"/>
      <c r="AM62" s="127"/>
      <c r="AN62" s="383"/>
      <c r="AO62" s="383"/>
      <c r="AP62" s="383"/>
      <c r="AQ62" s="383"/>
      <c r="AR62" s="383"/>
      <c r="AS62" s="383"/>
      <c r="AT62" s="383"/>
      <c r="AU62" s="116"/>
      <c r="AV62" s="127"/>
      <c r="AW62" s="9"/>
      <c r="AX62" s="9"/>
      <c r="AY62" s="9"/>
      <c r="AZ62" s="9"/>
      <c r="BA62" s="9"/>
      <c r="BB62" s="9"/>
      <c r="BC62" s="9"/>
      <c r="BD62" s="9"/>
      <c r="BE62" s="127"/>
      <c r="BF62" s="127"/>
      <c r="BG62" s="383"/>
      <c r="BH62" s="383"/>
      <c r="BI62" s="383"/>
      <c r="BJ62" s="383"/>
      <c r="BK62" s="383"/>
      <c r="BL62" s="383"/>
      <c r="BM62" s="383"/>
      <c r="BN62" s="116"/>
      <c r="BO62" s="127"/>
      <c r="BP62" s="66"/>
      <c r="BQ62" s="68"/>
      <c r="BR62" s="328"/>
      <c r="BS62" s="329"/>
      <c r="BT62" s="329"/>
      <c r="BU62" s="329"/>
      <c r="BV62" s="329"/>
      <c r="BW62" s="329"/>
      <c r="BX62" s="329"/>
      <c r="BY62" s="329"/>
      <c r="BZ62" s="329"/>
      <c r="CA62" s="329"/>
      <c r="CB62" s="329"/>
      <c r="CC62" s="330"/>
      <c r="CD62" s="335"/>
      <c r="CE62" s="269"/>
      <c r="CF62" s="269"/>
      <c r="CG62" s="269"/>
      <c r="CH62" s="269"/>
      <c r="CI62" s="269"/>
      <c r="CJ62" s="269"/>
      <c r="CK62" s="269"/>
      <c r="CL62" s="269"/>
      <c r="CM62" s="269"/>
      <c r="CN62" s="269"/>
      <c r="CO62" s="269"/>
      <c r="CP62" s="272"/>
      <c r="CQ62" s="269"/>
      <c r="CR62" s="269"/>
      <c r="CS62" s="269"/>
      <c r="CT62" s="269"/>
      <c r="CU62" s="269"/>
      <c r="CV62" s="269"/>
      <c r="CW62" s="269"/>
      <c r="CX62" s="269"/>
      <c r="CY62" s="269"/>
      <c r="CZ62" s="269"/>
      <c r="DA62" s="273"/>
      <c r="DB62" s="269"/>
      <c r="DC62" s="269"/>
      <c r="DD62" s="269"/>
      <c r="DE62" s="269"/>
      <c r="DF62" s="269"/>
      <c r="DG62" s="269"/>
      <c r="DH62" s="269"/>
      <c r="DI62" s="269"/>
      <c r="DJ62" s="269"/>
      <c r="DK62" s="269"/>
      <c r="DL62" s="269"/>
      <c r="DM62" s="269"/>
      <c r="DN62" s="269"/>
      <c r="DO62" s="269"/>
      <c r="DP62" s="269"/>
      <c r="DQ62" s="269"/>
      <c r="DR62" s="269"/>
      <c r="DS62" s="269"/>
      <c r="DT62" s="269"/>
      <c r="DU62" s="269"/>
      <c r="DV62" s="269"/>
      <c r="DW62" s="269"/>
      <c r="DX62" s="269"/>
      <c r="DY62" s="269"/>
      <c r="DZ62" s="272"/>
      <c r="EA62" s="269"/>
      <c r="EB62" s="269"/>
      <c r="EC62" s="269"/>
      <c r="ED62" s="269"/>
      <c r="EE62" s="269"/>
      <c r="EF62" s="269"/>
      <c r="EG62" s="269"/>
      <c r="EH62" s="269"/>
      <c r="EI62" s="269"/>
      <c r="EJ62" s="269"/>
      <c r="EK62" s="292"/>
      <c r="EN62" s="127"/>
      <c r="EO62" s="127"/>
      <c r="EP62" s="127"/>
      <c r="EQ62" s="127"/>
      <c r="ER62" s="127"/>
      <c r="ES62" s="127"/>
      <c r="ET62" s="383"/>
      <c r="EU62" s="383"/>
      <c r="EV62" s="383"/>
      <c r="EW62" s="383"/>
      <c r="EX62" s="383"/>
      <c r="EY62" s="383"/>
      <c r="EZ62" s="383"/>
      <c r="FA62" s="116"/>
      <c r="FB62" s="127"/>
      <c r="FC62" s="14"/>
      <c r="FD62" s="14"/>
      <c r="FE62" s="14"/>
      <c r="FF62" s="15"/>
      <c r="FG62" s="9"/>
      <c r="FH62" s="9"/>
      <c r="FI62" s="9"/>
      <c r="FJ62" s="9"/>
      <c r="FK62" s="9"/>
      <c r="FL62" s="9"/>
      <c r="FM62" s="9"/>
      <c r="FN62" s="9"/>
      <c r="FO62" s="9"/>
      <c r="FP62" s="9"/>
    </row>
    <row r="63" spans="1:172" ht="6" customHeight="1" thickTop="1" x14ac:dyDescent="0.2">
      <c r="A63" s="370" t="s">
        <v>134</v>
      </c>
      <c r="B63" s="370"/>
      <c r="C63" s="370"/>
      <c r="D63" s="127" t="s">
        <v>31</v>
      </c>
      <c r="E63" s="127"/>
      <c r="F63" s="127">
        <v>2</v>
      </c>
      <c r="G63" s="127"/>
      <c r="H63" s="127" t="s">
        <v>14</v>
      </c>
      <c r="I63" s="127"/>
      <c r="J63" s="383" t="s">
        <v>176</v>
      </c>
      <c r="K63" s="383"/>
      <c r="L63" s="383"/>
      <c r="M63" s="383"/>
      <c r="N63" s="383"/>
      <c r="O63" s="383"/>
      <c r="P63" s="383"/>
      <c r="Q63" s="116" t="s">
        <v>15</v>
      </c>
      <c r="R63" s="127"/>
      <c r="S63" s="14"/>
      <c r="T63" s="14"/>
      <c r="U63" s="14"/>
      <c r="V63" s="15"/>
      <c r="W63" s="14"/>
      <c r="X63" s="14"/>
      <c r="Y63" s="14"/>
      <c r="Z63" s="14"/>
      <c r="AA63" s="97"/>
      <c r="AB63" s="14"/>
      <c r="AC63" s="14"/>
      <c r="AD63" s="14"/>
      <c r="AE63" s="9"/>
      <c r="AF63" s="9"/>
      <c r="AG63" s="3"/>
      <c r="AH63" s="3"/>
      <c r="AI63" s="3"/>
      <c r="AJ63" s="3"/>
      <c r="AK63" s="3"/>
      <c r="BR63" s="322" t="s">
        <v>9</v>
      </c>
      <c r="BS63" s="323"/>
      <c r="BT63" s="323"/>
      <c r="BU63" s="323"/>
      <c r="BV63" s="323"/>
      <c r="BW63" s="323"/>
      <c r="BX63" s="323"/>
      <c r="BY63" s="323"/>
      <c r="BZ63" s="323"/>
      <c r="CA63" s="323"/>
      <c r="CB63" s="323"/>
      <c r="CC63" s="324"/>
      <c r="CD63" s="335" t="s">
        <v>187</v>
      </c>
      <c r="CE63" s="269"/>
      <c r="CF63" s="269"/>
      <c r="CG63" s="269"/>
      <c r="CH63" s="269"/>
      <c r="CI63" s="269"/>
      <c r="CJ63" s="269"/>
      <c r="CK63" s="269"/>
      <c r="CL63" s="269"/>
      <c r="CM63" s="269"/>
      <c r="CN63" s="269"/>
      <c r="CO63" s="269"/>
      <c r="CP63" s="272" t="s">
        <v>188</v>
      </c>
      <c r="CQ63" s="269"/>
      <c r="CR63" s="269"/>
      <c r="CS63" s="269"/>
      <c r="CT63" s="269"/>
      <c r="CU63" s="269"/>
      <c r="CV63" s="269"/>
      <c r="CW63" s="269"/>
      <c r="CX63" s="269"/>
      <c r="CY63" s="269"/>
      <c r="CZ63" s="269"/>
      <c r="DA63" s="273"/>
      <c r="DB63" s="269" t="s">
        <v>189</v>
      </c>
      <c r="DC63" s="269"/>
      <c r="DD63" s="269"/>
      <c r="DE63" s="269"/>
      <c r="DF63" s="269"/>
      <c r="DG63" s="269"/>
      <c r="DH63" s="269"/>
      <c r="DI63" s="269"/>
      <c r="DJ63" s="269"/>
      <c r="DK63" s="269"/>
      <c r="DL63" s="269"/>
      <c r="DM63" s="269"/>
      <c r="DN63" s="269" t="s">
        <v>190</v>
      </c>
      <c r="DO63" s="269"/>
      <c r="DP63" s="269"/>
      <c r="DQ63" s="269"/>
      <c r="DR63" s="269"/>
      <c r="DS63" s="269"/>
      <c r="DT63" s="269"/>
      <c r="DU63" s="269"/>
      <c r="DV63" s="269"/>
      <c r="DW63" s="269"/>
      <c r="DX63" s="269"/>
      <c r="DY63" s="269"/>
      <c r="DZ63" s="272" t="s">
        <v>191</v>
      </c>
      <c r="EA63" s="269"/>
      <c r="EB63" s="269"/>
      <c r="EC63" s="269"/>
      <c r="ED63" s="269"/>
      <c r="EE63" s="269"/>
      <c r="EF63" s="269"/>
      <c r="EG63" s="269"/>
      <c r="EH63" s="269"/>
      <c r="EI63" s="269"/>
      <c r="EJ63" s="269"/>
      <c r="EK63" s="292"/>
      <c r="EN63" s="127" t="s">
        <v>31</v>
      </c>
      <c r="EO63" s="127"/>
      <c r="EP63" s="127">
        <v>4</v>
      </c>
      <c r="EQ63" s="127"/>
      <c r="ER63" s="127" t="s">
        <v>14</v>
      </c>
      <c r="ES63" s="127"/>
      <c r="ET63" s="383" t="s">
        <v>172</v>
      </c>
      <c r="EU63" s="383"/>
      <c r="EV63" s="383"/>
      <c r="EW63" s="383"/>
      <c r="EX63" s="383"/>
      <c r="EY63" s="383"/>
      <c r="EZ63" s="383"/>
      <c r="FA63" s="116" t="s">
        <v>15</v>
      </c>
      <c r="FB63" s="127"/>
      <c r="FC63" s="14"/>
      <c r="FD63" s="14"/>
      <c r="FE63" s="14"/>
      <c r="FF63" s="14"/>
      <c r="FG63" s="95"/>
      <c r="FH63" s="70"/>
      <c r="FI63" s="70"/>
      <c r="FJ63" s="107"/>
      <c r="FK63" s="9"/>
      <c r="FL63" s="9"/>
      <c r="FM63" s="9"/>
      <c r="FN63" s="9"/>
      <c r="FO63" s="9"/>
      <c r="FP63" s="9"/>
    </row>
    <row r="64" spans="1:172" ht="6" customHeight="1" thickBot="1" x14ac:dyDescent="0.25">
      <c r="A64" s="370"/>
      <c r="B64" s="370"/>
      <c r="C64" s="370"/>
      <c r="D64" s="127"/>
      <c r="E64" s="127"/>
      <c r="F64" s="127"/>
      <c r="G64" s="127"/>
      <c r="H64" s="127"/>
      <c r="I64" s="127"/>
      <c r="J64" s="383"/>
      <c r="K64" s="383"/>
      <c r="L64" s="383"/>
      <c r="M64" s="383"/>
      <c r="N64" s="383"/>
      <c r="O64" s="383"/>
      <c r="P64" s="383"/>
      <c r="Q64" s="116"/>
      <c r="R64" s="127"/>
      <c r="S64" s="16"/>
      <c r="T64" s="16"/>
      <c r="U64" s="16"/>
      <c r="V64" s="17"/>
      <c r="W64" s="14"/>
      <c r="X64" s="14"/>
      <c r="Y64" s="14"/>
      <c r="Z64" s="14"/>
      <c r="AA64" s="97"/>
      <c r="AB64" s="14"/>
      <c r="AC64" s="14"/>
      <c r="AD64" s="14"/>
      <c r="AE64" s="9"/>
      <c r="AF64" s="9"/>
      <c r="AG64" s="29"/>
      <c r="AH64" s="29"/>
      <c r="AI64" s="29"/>
      <c r="AJ64" s="29"/>
      <c r="AK64" s="29"/>
      <c r="AL64" s="385" t="s">
        <v>48</v>
      </c>
      <c r="AM64" s="385"/>
      <c r="AN64" s="385"/>
      <c r="AO64" s="385"/>
      <c r="AP64" s="385"/>
      <c r="AQ64" s="385"/>
      <c r="AR64" s="385"/>
      <c r="AS64" s="385"/>
      <c r="AT64" s="385"/>
      <c r="AU64" s="385"/>
      <c r="AV64" s="385"/>
      <c r="AW64" s="385"/>
      <c r="AX64" s="385"/>
      <c r="AY64" s="385"/>
      <c r="AZ64" s="385"/>
      <c r="BA64" s="385"/>
      <c r="BR64" s="325"/>
      <c r="BS64" s="326"/>
      <c r="BT64" s="326"/>
      <c r="BU64" s="326"/>
      <c r="BV64" s="326"/>
      <c r="BW64" s="326"/>
      <c r="BX64" s="326"/>
      <c r="BY64" s="326"/>
      <c r="BZ64" s="326"/>
      <c r="CA64" s="326"/>
      <c r="CB64" s="326"/>
      <c r="CC64" s="327"/>
      <c r="CD64" s="335"/>
      <c r="CE64" s="269"/>
      <c r="CF64" s="269"/>
      <c r="CG64" s="269"/>
      <c r="CH64" s="269"/>
      <c r="CI64" s="269"/>
      <c r="CJ64" s="269"/>
      <c r="CK64" s="269"/>
      <c r="CL64" s="269"/>
      <c r="CM64" s="269"/>
      <c r="CN64" s="269"/>
      <c r="CO64" s="269"/>
      <c r="CP64" s="272"/>
      <c r="CQ64" s="269"/>
      <c r="CR64" s="269"/>
      <c r="CS64" s="269"/>
      <c r="CT64" s="269"/>
      <c r="CU64" s="269"/>
      <c r="CV64" s="269"/>
      <c r="CW64" s="269"/>
      <c r="CX64" s="269"/>
      <c r="CY64" s="269"/>
      <c r="CZ64" s="269"/>
      <c r="DA64" s="273"/>
      <c r="DB64" s="269"/>
      <c r="DC64" s="269"/>
      <c r="DD64" s="269"/>
      <c r="DE64" s="269"/>
      <c r="DF64" s="269"/>
      <c r="DG64" s="269"/>
      <c r="DH64" s="269"/>
      <c r="DI64" s="269"/>
      <c r="DJ64" s="269"/>
      <c r="DK64" s="269"/>
      <c r="DL64" s="269"/>
      <c r="DM64" s="269"/>
      <c r="DN64" s="269"/>
      <c r="DO64" s="269"/>
      <c r="DP64" s="269"/>
      <c r="DQ64" s="269"/>
      <c r="DR64" s="269"/>
      <c r="DS64" s="269"/>
      <c r="DT64" s="269"/>
      <c r="DU64" s="269"/>
      <c r="DV64" s="269"/>
      <c r="DW64" s="269"/>
      <c r="DX64" s="269"/>
      <c r="DY64" s="269"/>
      <c r="DZ64" s="272"/>
      <c r="EA64" s="269"/>
      <c r="EB64" s="269"/>
      <c r="EC64" s="269"/>
      <c r="ED64" s="269"/>
      <c r="EE64" s="269"/>
      <c r="EF64" s="269"/>
      <c r="EG64" s="269"/>
      <c r="EH64" s="269"/>
      <c r="EI64" s="269"/>
      <c r="EJ64" s="269"/>
      <c r="EK64" s="292"/>
      <c r="EN64" s="127"/>
      <c r="EO64" s="127"/>
      <c r="EP64" s="127"/>
      <c r="EQ64" s="127"/>
      <c r="ER64" s="127"/>
      <c r="ES64" s="127"/>
      <c r="ET64" s="383"/>
      <c r="EU64" s="383"/>
      <c r="EV64" s="383"/>
      <c r="EW64" s="383"/>
      <c r="EX64" s="383"/>
      <c r="EY64" s="383"/>
      <c r="EZ64" s="383"/>
      <c r="FA64" s="116"/>
      <c r="FB64" s="127"/>
      <c r="FC64" s="92"/>
      <c r="FD64" s="92"/>
      <c r="FE64" s="92"/>
      <c r="FF64" s="92"/>
      <c r="FG64" s="97"/>
      <c r="FH64" s="14"/>
      <c r="FI64" s="14"/>
      <c r="FJ64" s="94"/>
      <c r="FK64" s="9"/>
      <c r="FL64" s="9"/>
      <c r="FM64" s="9"/>
      <c r="FN64" s="9"/>
      <c r="FO64" s="9"/>
      <c r="FP64" s="9"/>
    </row>
    <row r="65" spans="1:172" ht="6" customHeight="1" thickTop="1" thickBot="1" x14ac:dyDescent="0.25">
      <c r="A65" s="370"/>
      <c r="B65" s="370"/>
      <c r="C65" s="370"/>
      <c r="D65" s="127"/>
      <c r="E65" s="127"/>
      <c r="F65" s="127"/>
      <c r="G65" s="127"/>
      <c r="H65" s="127"/>
      <c r="I65" s="127"/>
      <c r="J65" s="383"/>
      <c r="K65" s="383"/>
      <c r="L65" s="383"/>
      <c r="M65" s="383"/>
      <c r="N65" s="383"/>
      <c r="O65" s="383"/>
      <c r="P65" s="383"/>
      <c r="Q65" s="116"/>
      <c r="R65" s="127"/>
      <c r="S65" s="9"/>
      <c r="T65" s="9"/>
      <c r="U65" s="9"/>
      <c r="V65" s="9"/>
      <c r="W65" s="14"/>
      <c r="X65" s="14"/>
      <c r="Y65" s="14"/>
      <c r="Z65" s="14"/>
      <c r="AA65" s="97"/>
      <c r="AB65" s="14"/>
      <c r="AC65" s="14"/>
      <c r="AD65" s="14"/>
      <c r="AE65" s="9"/>
      <c r="AF65" s="9"/>
      <c r="AG65" s="29"/>
      <c r="AH65" s="29"/>
      <c r="AI65" s="29"/>
      <c r="AJ65" s="29"/>
      <c r="AK65" s="29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5"/>
      <c r="AW65" s="385"/>
      <c r="AX65" s="385"/>
      <c r="AY65" s="385"/>
      <c r="AZ65" s="385"/>
      <c r="BA65" s="385"/>
      <c r="BR65" s="325"/>
      <c r="BS65" s="326"/>
      <c r="BT65" s="326"/>
      <c r="BU65" s="326"/>
      <c r="BV65" s="326"/>
      <c r="BW65" s="326"/>
      <c r="BX65" s="326"/>
      <c r="BY65" s="326"/>
      <c r="BZ65" s="326"/>
      <c r="CA65" s="326"/>
      <c r="CB65" s="326"/>
      <c r="CC65" s="327"/>
      <c r="CD65" s="335"/>
      <c r="CE65" s="269"/>
      <c r="CF65" s="269"/>
      <c r="CG65" s="269"/>
      <c r="CH65" s="269"/>
      <c r="CI65" s="269"/>
      <c r="CJ65" s="269"/>
      <c r="CK65" s="269"/>
      <c r="CL65" s="269"/>
      <c r="CM65" s="269"/>
      <c r="CN65" s="269"/>
      <c r="CO65" s="269"/>
      <c r="CP65" s="272"/>
      <c r="CQ65" s="269"/>
      <c r="CR65" s="269"/>
      <c r="CS65" s="269"/>
      <c r="CT65" s="269"/>
      <c r="CU65" s="269"/>
      <c r="CV65" s="269"/>
      <c r="CW65" s="269"/>
      <c r="CX65" s="269"/>
      <c r="CY65" s="269"/>
      <c r="CZ65" s="269"/>
      <c r="DA65" s="273"/>
      <c r="DB65" s="269"/>
      <c r="DC65" s="269"/>
      <c r="DD65" s="269"/>
      <c r="DE65" s="269"/>
      <c r="DF65" s="269"/>
      <c r="DG65" s="269"/>
      <c r="DH65" s="269"/>
      <c r="DI65" s="269"/>
      <c r="DJ65" s="269"/>
      <c r="DK65" s="269"/>
      <c r="DL65" s="269"/>
      <c r="DM65" s="269"/>
      <c r="DN65" s="269"/>
      <c r="DO65" s="269"/>
      <c r="DP65" s="269"/>
      <c r="DQ65" s="269"/>
      <c r="DR65" s="269"/>
      <c r="DS65" s="269"/>
      <c r="DT65" s="269"/>
      <c r="DU65" s="269"/>
      <c r="DV65" s="269"/>
      <c r="DW65" s="269"/>
      <c r="DX65" s="269"/>
      <c r="DY65" s="269"/>
      <c r="DZ65" s="272"/>
      <c r="EA65" s="269"/>
      <c r="EB65" s="269"/>
      <c r="EC65" s="269"/>
      <c r="ED65" s="269"/>
      <c r="EE65" s="269"/>
      <c r="EF65" s="269"/>
      <c r="EG65" s="269"/>
      <c r="EH65" s="269"/>
      <c r="EI65" s="269"/>
      <c r="EJ65" s="269"/>
      <c r="EK65" s="292"/>
      <c r="EN65" s="127"/>
      <c r="EO65" s="127"/>
      <c r="EP65" s="127"/>
      <c r="EQ65" s="127"/>
      <c r="ER65" s="127"/>
      <c r="ES65" s="127"/>
      <c r="ET65" s="383"/>
      <c r="EU65" s="383"/>
      <c r="EV65" s="383"/>
      <c r="EW65" s="383"/>
      <c r="EX65" s="383"/>
      <c r="EY65" s="383"/>
      <c r="EZ65" s="383"/>
      <c r="FA65" s="116"/>
      <c r="FB65" s="127"/>
      <c r="FC65" s="9"/>
      <c r="FD65" s="9"/>
      <c r="FE65" s="9"/>
      <c r="FF65" s="70"/>
      <c r="FG65" s="14"/>
      <c r="FH65" s="14"/>
      <c r="FI65" s="14"/>
      <c r="FJ65" s="94"/>
      <c r="FK65" s="98"/>
      <c r="FL65" s="92"/>
      <c r="FM65" s="92"/>
      <c r="FN65" s="92"/>
      <c r="FO65" s="9"/>
      <c r="FP65" s="9"/>
    </row>
    <row r="66" spans="1:172" ht="6" customHeight="1" thickTop="1" thickBot="1" x14ac:dyDescent="0.25">
      <c r="A66" s="370"/>
      <c r="B66" s="370"/>
      <c r="C66" s="370"/>
      <c r="D66" s="127"/>
      <c r="E66" s="127"/>
      <c r="F66" s="127"/>
      <c r="G66" s="127"/>
      <c r="H66" s="127"/>
      <c r="I66" s="127"/>
      <c r="J66" s="383"/>
      <c r="K66" s="383"/>
      <c r="L66" s="383"/>
      <c r="M66" s="383"/>
      <c r="N66" s="383"/>
      <c r="O66" s="383"/>
      <c r="P66" s="383"/>
      <c r="Q66" s="116"/>
      <c r="R66" s="127"/>
      <c r="S66" s="9"/>
      <c r="T66" s="9"/>
      <c r="U66" s="9"/>
      <c r="V66" s="9"/>
      <c r="W66" s="14"/>
      <c r="X66" s="14"/>
      <c r="Y66" s="14"/>
      <c r="Z66" s="14"/>
      <c r="AA66" s="98"/>
      <c r="AB66" s="92"/>
      <c r="AC66" s="92"/>
      <c r="AD66" s="92"/>
      <c r="AE66" s="9"/>
      <c r="AF66" s="9"/>
      <c r="AG66" s="29"/>
      <c r="AH66" s="29"/>
      <c r="AI66" s="29"/>
      <c r="AJ66" s="29"/>
      <c r="AK66" s="29"/>
      <c r="BR66" s="328"/>
      <c r="BS66" s="329"/>
      <c r="BT66" s="329"/>
      <c r="BU66" s="329"/>
      <c r="BV66" s="329"/>
      <c r="BW66" s="329"/>
      <c r="BX66" s="329"/>
      <c r="BY66" s="329"/>
      <c r="BZ66" s="329"/>
      <c r="CA66" s="329"/>
      <c r="CB66" s="329"/>
      <c r="CC66" s="330"/>
      <c r="CD66" s="335"/>
      <c r="CE66" s="269"/>
      <c r="CF66" s="269"/>
      <c r="CG66" s="269"/>
      <c r="CH66" s="269"/>
      <c r="CI66" s="269"/>
      <c r="CJ66" s="269"/>
      <c r="CK66" s="269"/>
      <c r="CL66" s="269"/>
      <c r="CM66" s="269"/>
      <c r="CN66" s="269"/>
      <c r="CO66" s="269"/>
      <c r="CP66" s="272"/>
      <c r="CQ66" s="269"/>
      <c r="CR66" s="269"/>
      <c r="CS66" s="269"/>
      <c r="CT66" s="269"/>
      <c r="CU66" s="269"/>
      <c r="CV66" s="269"/>
      <c r="CW66" s="269"/>
      <c r="CX66" s="269"/>
      <c r="CY66" s="269"/>
      <c r="CZ66" s="269"/>
      <c r="DA66" s="273"/>
      <c r="DB66" s="269"/>
      <c r="DC66" s="269"/>
      <c r="DD66" s="269"/>
      <c r="DE66" s="269"/>
      <c r="DF66" s="269"/>
      <c r="DG66" s="269"/>
      <c r="DH66" s="269"/>
      <c r="DI66" s="269"/>
      <c r="DJ66" s="269"/>
      <c r="DK66" s="269"/>
      <c r="DL66" s="269"/>
      <c r="DM66" s="269"/>
      <c r="DN66" s="269"/>
      <c r="DO66" s="269"/>
      <c r="DP66" s="269"/>
      <c r="DQ66" s="269"/>
      <c r="DR66" s="269"/>
      <c r="DS66" s="269"/>
      <c r="DT66" s="269"/>
      <c r="DU66" s="269"/>
      <c r="DV66" s="269"/>
      <c r="DW66" s="269"/>
      <c r="DX66" s="269"/>
      <c r="DY66" s="269"/>
      <c r="DZ66" s="272"/>
      <c r="EA66" s="269"/>
      <c r="EB66" s="269"/>
      <c r="EC66" s="269"/>
      <c r="ED66" s="269"/>
      <c r="EE66" s="269"/>
      <c r="EF66" s="269"/>
      <c r="EG66" s="269"/>
      <c r="EH66" s="269"/>
      <c r="EI66" s="269"/>
      <c r="EJ66" s="269"/>
      <c r="EK66" s="292"/>
      <c r="EN66" s="127"/>
      <c r="EO66" s="127"/>
      <c r="EP66" s="127"/>
      <c r="EQ66" s="127"/>
      <c r="ER66" s="127"/>
      <c r="ES66" s="127"/>
      <c r="ET66" s="383"/>
      <c r="EU66" s="383"/>
      <c r="EV66" s="383"/>
      <c r="EW66" s="383"/>
      <c r="EX66" s="383"/>
      <c r="EY66" s="383"/>
      <c r="EZ66" s="383"/>
      <c r="FA66" s="116"/>
      <c r="FB66" s="127"/>
      <c r="FC66" s="9"/>
      <c r="FD66" s="9"/>
      <c r="FE66" s="9"/>
      <c r="FF66" s="9"/>
      <c r="FG66" s="14"/>
      <c r="FH66" s="14"/>
      <c r="FI66" s="14"/>
      <c r="FJ66" s="15"/>
      <c r="FK66" s="19"/>
      <c r="FL66" s="14"/>
      <c r="FM66" s="70"/>
      <c r="FN66" s="107"/>
      <c r="FO66" s="9"/>
      <c r="FP66" s="9"/>
    </row>
    <row r="67" spans="1:172" ht="6" customHeight="1" thickTop="1" x14ac:dyDescent="0.2">
      <c r="A67" s="370" t="s">
        <v>183</v>
      </c>
      <c r="B67" s="370"/>
      <c r="C67" s="370"/>
      <c r="D67" s="127" t="s">
        <v>29</v>
      </c>
      <c r="E67" s="127"/>
      <c r="F67" s="127">
        <v>2</v>
      </c>
      <c r="G67" s="127"/>
      <c r="H67" s="127" t="s">
        <v>14</v>
      </c>
      <c r="I67" s="127"/>
      <c r="J67" s="383" t="s">
        <v>177</v>
      </c>
      <c r="K67" s="383"/>
      <c r="L67" s="383"/>
      <c r="M67" s="383"/>
      <c r="N67" s="383"/>
      <c r="O67" s="383"/>
      <c r="P67" s="383"/>
      <c r="Q67" s="116" t="s">
        <v>15</v>
      </c>
      <c r="R67" s="127"/>
      <c r="S67" s="9"/>
      <c r="T67" s="9"/>
      <c r="U67" s="9"/>
      <c r="V67" s="9"/>
      <c r="W67" s="14"/>
      <c r="X67" s="14"/>
      <c r="Y67" s="14"/>
      <c r="Z67" s="15"/>
      <c r="AA67" s="14"/>
      <c r="AB67" s="14"/>
      <c r="AC67" s="14"/>
      <c r="AD67" s="15"/>
      <c r="AE67" s="9"/>
      <c r="AF67" s="9"/>
      <c r="AG67" s="29"/>
      <c r="AH67" s="29"/>
      <c r="AI67" s="29"/>
      <c r="AJ67" s="29"/>
      <c r="AK67" s="29"/>
      <c r="AL67" s="127" t="s">
        <v>14</v>
      </c>
      <c r="AM67" s="127"/>
      <c r="AN67" s="383" t="s">
        <v>100</v>
      </c>
      <c r="AO67" s="383"/>
      <c r="AP67" s="383"/>
      <c r="AQ67" s="383"/>
      <c r="AR67" s="383"/>
      <c r="AS67" s="383"/>
      <c r="AT67" s="383"/>
      <c r="AU67" s="116" t="s">
        <v>15</v>
      </c>
      <c r="AV67" s="127"/>
      <c r="BR67" s="344">
        <v>0</v>
      </c>
      <c r="BS67" s="345"/>
      <c r="BT67" s="345"/>
      <c r="BU67" s="345"/>
      <c r="BV67" s="345"/>
      <c r="BW67" s="345"/>
      <c r="BX67" s="345"/>
      <c r="BY67" s="345"/>
      <c r="BZ67" s="345"/>
      <c r="CA67" s="345"/>
      <c r="CB67" s="345"/>
      <c r="CC67" s="345"/>
      <c r="CD67" s="359">
        <v>0</v>
      </c>
      <c r="CE67" s="284"/>
      <c r="CF67" s="284"/>
      <c r="CG67" s="284"/>
      <c r="CH67" s="284"/>
      <c r="CI67" s="284"/>
      <c r="CJ67" s="284"/>
      <c r="CK67" s="284"/>
      <c r="CL67" s="284"/>
      <c r="CM67" s="284"/>
      <c r="CN67" s="284"/>
      <c r="CO67" s="285"/>
      <c r="CP67" s="284">
        <v>2</v>
      </c>
      <c r="CQ67" s="284"/>
      <c r="CR67" s="284"/>
      <c r="CS67" s="284"/>
      <c r="CT67" s="284"/>
      <c r="CU67" s="284"/>
      <c r="CV67" s="284"/>
      <c r="CW67" s="284"/>
      <c r="CX67" s="284"/>
      <c r="CY67" s="284"/>
      <c r="CZ67" s="284"/>
      <c r="DA67" s="284"/>
      <c r="DB67" s="283">
        <v>1</v>
      </c>
      <c r="DC67" s="284"/>
      <c r="DD67" s="284"/>
      <c r="DE67" s="284"/>
      <c r="DF67" s="284"/>
      <c r="DG67" s="284"/>
      <c r="DH67" s="284"/>
      <c r="DI67" s="284"/>
      <c r="DJ67" s="284"/>
      <c r="DK67" s="284"/>
      <c r="DL67" s="284"/>
      <c r="DM67" s="285"/>
      <c r="DN67" s="283"/>
      <c r="DO67" s="284"/>
      <c r="DP67" s="284"/>
      <c r="DQ67" s="284"/>
      <c r="DR67" s="284"/>
      <c r="DS67" s="284"/>
      <c r="DT67" s="284"/>
      <c r="DU67" s="284"/>
      <c r="DV67" s="284"/>
      <c r="DW67" s="284"/>
      <c r="DX67" s="284"/>
      <c r="DY67" s="285"/>
      <c r="DZ67" s="284"/>
      <c r="EA67" s="284"/>
      <c r="EB67" s="284"/>
      <c r="EC67" s="284"/>
      <c r="ED67" s="284"/>
      <c r="EE67" s="284"/>
      <c r="EF67" s="284"/>
      <c r="EG67" s="284"/>
      <c r="EH67" s="284"/>
      <c r="EI67" s="284"/>
      <c r="EJ67" s="284"/>
      <c r="EK67" s="293"/>
      <c r="EN67" s="127" t="s">
        <v>38</v>
      </c>
      <c r="EO67" s="127"/>
      <c r="EP67" s="127">
        <v>3</v>
      </c>
      <c r="EQ67" s="127"/>
      <c r="ER67" s="127" t="s">
        <v>14</v>
      </c>
      <c r="ES67" s="127"/>
      <c r="ET67" s="383" t="s">
        <v>94</v>
      </c>
      <c r="EU67" s="383"/>
      <c r="EV67" s="383"/>
      <c r="EW67" s="383"/>
      <c r="EX67" s="383"/>
      <c r="EY67" s="383"/>
      <c r="EZ67" s="383"/>
      <c r="FA67" s="116" t="s">
        <v>15</v>
      </c>
      <c r="FB67" s="127"/>
      <c r="FC67" s="14"/>
      <c r="FD67" s="14"/>
      <c r="FE67" s="14"/>
      <c r="FF67" s="14"/>
      <c r="FG67" s="14"/>
      <c r="FH67" s="14"/>
      <c r="FI67" s="14"/>
      <c r="FJ67" s="15"/>
      <c r="FK67" s="14"/>
      <c r="FL67" s="14"/>
      <c r="FM67" s="14"/>
      <c r="FN67" s="94"/>
      <c r="FO67" s="9"/>
      <c r="FP67" s="9"/>
    </row>
    <row r="68" spans="1:172" ht="6" customHeight="1" x14ac:dyDescent="0.2">
      <c r="A68" s="370"/>
      <c r="B68" s="370"/>
      <c r="C68" s="370"/>
      <c r="D68" s="127"/>
      <c r="E68" s="127"/>
      <c r="F68" s="127"/>
      <c r="G68" s="127"/>
      <c r="H68" s="127"/>
      <c r="I68" s="127"/>
      <c r="J68" s="383"/>
      <c r="K68" s="383"/>
      <c r="L68" s="383"/>
      <c r="M68" s="383"/>
      <c r="N68" s="383"/>
      <c r="O68" s="383"/>
      <c r="P68" s="383"/>
      <c r="Q68" s="116"/>
      <c r="R68" s="127"/>
      <c r="S68" s="9"/>
      <c r="T68" s="9"/>
      <c r="U68" s="9"/>
      <c r="V68" s="9"/>
      <c r="W68" s="14"/>
      <c r="X68" s="14"/>
      <c r="Y68" s="14"/>
      <c r="Z68" s="15"/>
      <c r="AA68" s="14"/>
      <c r="AB68" s="14"/>
      <c r="AC68" s="14"/>
      <c r="AD68" s="15"/>
      <c r="AE68" s="9"/>
      <c r="AF68" s="9"/>
      <c r="AG68" s="29"/>
      <c r="AH68" s="29"/>
      <c r="AI68" s="29"/>
      <c r="AJ68" s="29"/>
      <c r="AK68" s="29"/>
      <c r="AL68" s="127"/>
      <c r="AM68" s="127"/>
      <c r="AN68" s="383"/>
      <c r="AO68" s="383"/>
      <c r="AP68" s="383"/>
      <c r="AQ68" s="383"/>
      <c r="AR68" s="383"/>
      <c r="AS68" s="383"/>
      <c r="AT68" s="383"/>
      <c r="AU68" s="116"/>
      <c r="AV68" s="127"/>
      <c r="BR68" s="344"/>
      <c r="BS68" s="345"/>
      <c r="BT68" s="345"/>
      <c r="BU68" s="345"/>
      <c r="BV68" s="345"/>
      <c r="BW68" s="345"/>
      <c r="BX68" s="345"/>
      <c r="BY68" s="345"/>
      <c r="BZ68" s="345"/>
      <c r="CA68" s="345"/>
      <c r="CB68" s="345"/>
      <c r="CC68" s="345"/>
      <c r="CD68" s="313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  <c r="CO68" s="288"/>
      <c r="CP68" s="287"/>
      <c r="CQ68" s="287"/>
      <c r="CR68" s="287"/>
      <c r="CS68" s="287"/>
      <c r="CT68" s="287"/>
      <c r="CU68" s="287"/>
      <c r="CV68" s="287"/>
      <c r="CW68" s="287"/>
      <c r="CX68" s="287"/>
      <c r="CY68" s="287"/>
      <c r="CZ68" s="287"/>
      <c r="DA68" s="287"/>
      <c r="DB68" s="286"/>
      <c r="DC68" s="287"/>
      <c r="DD68" s="287"/>
      <c r="DE68" s="287"/>
      <c r="DF68" s="287"/>
      <c r="DG68" s="287"/>
      <c r="DH68" s="287"/>
      <c r="DI68" s="287"/>
      <c r="DJ68" s="287"/>
      <c r="DK68" s="287"/>
      <c r="DL68" s="287"/>
      <c r="DM68" s="288"/>
      <c r="DN68" s="286"/>
      <c r="DO68" s="287"/>
      <c r="DP68" s="287"/>
      <c r="DQ68" s="287"/>
      <c r="DR68" s="287"/>
      <c r="DS68" s="287"/>
      <c r="DT68" s="287"/>
      <c r="DU68" s="287"/>
      <c r="DV68" s="287"/>
      <c r="DW68" s="287"/>
      <c r="DX68" s="287"/>
      <c r="DY68" s="288"/>
      <c r="DZ68" s="287"/>
      <c r="EA68" s="287"/>
      <c r="EB68" s="287"/>
      <c r="EC68" s="287"/>
      <c r="ED68" s="287"/>
      <c r="EE68" s="287"/>
      <c r="EF68" s="287"/>
      <c r="EG68" s="287"/>
      <c r="EH68" s="287"/>
      <c r="EI68" s="287"/>
      <c r="EJ68" s="287"/>
      <c r="EK68" s="294"/>
      <c r="EN68" s="127"/>
      <c r="EO68" s="127"/>
      <c r="EP68" s="127"/>
      <c r="EQ68" s="127"/>
      <c r="ER68" s="127"/>
      <c r="ES68" s="127"/>
      <c r="ET68" s="383"/>
      <c r="EU68" s="383"/>
      <c r="EV68" s="383"/>
      <c r="EW68" s="383"/>
      <c r="EX68" s="383"/>
      <c r="EY68" s="383"/>
      <c r="EZ68" s="383"/>
      <c r="FA68" s="116"/>
      <c r="FB68" s="127"/>
      <c r="FC68" s="16"/>
      <c r="FD68" s="16"/>
      <c r="FE68" s="16"/>
      <c r="FF68" s="16"/>
      <c r="FG68" s="16"/>
      <c r="FH68" s="16"/>
      <c r="FI68" s="16"/>
      <c r="FJ68" s="17"/>
      <c r="FK68" s="14"/>
      <c r="FL68" s="14"/>
      <c r="FM68" s="14"/>
      <c r="FN68" s="94"/>
      <c r="FO68" s="9"/>
      <c r="FP68" s="9"/>
    </row>
    <row r="69" spans="1:172" ht="6" customHeight="1" x14ac:dyDescent="0.2">
      <c r="A69" s="370"/>
      <c r="B69" s="370"/>
      <c r="C69" s="370"/>
      <c r="D69" s="127"/>
      <c r="E69" s="127"/>
      <c r="F69" s="127"/>
      <c r="G69" s="127"/>
      <c r="H69" s="127"/>
      <c r="I69" s="127"/>
      <c r="J69" s="383"/>
      <c r="K69" s="383"/>
      <c r="L69" s="383"/>
      <c r="M69" s="383"/>
      <c r="N69" s="383"/>
      <c r="O69" s="383"/>
      <c r="P69" s="383"/>
      <c r="Q69" s="116"/>
      <c r="R69" s="127"/>
      <c r="S69" s="12"/>
      <c r="T69" s="12"/>
      <c r="U69" s="12"/>
      <c r="V69" s="13"/>
      <c r="W69" s="14"/>
      <c r="X69" s="14"/>
      <c r="Y69" s="14"/>
      <c r="Z69" s="15"/>
      <c r="AA69" s="14"/>
      <c r="AB69" s="14"/>
      <c r="AC69" s="14"/>
      <c r="AD69" s="15"/>
      <c r="AE69" s="9"/>
      <c r="AF69" s="9"/>
      <c r="AG69" s="29"/>
      <c r="AH69" s="29"/>
      <c r="AI69" s="29"/>
      <c r="AJ69" s="29"/>
      <c r="AK69" s="29"/>
      <c r="AL69" s="127"/>
      <c r="AM69" s="127"/>
      <c r="AN69" s="383"/>
      <c r="AO69" s="383"/>
      <c r="AP69" s="383"/>
      <c r="AQ69" s="383"/>
      <c r="AR69" s="383"/>
      <c r="AS69" s="383"/>
      <c r="AT69" s="383"/>
      <c r="AU69" s="116"/>
      <c r="AV69" s="127"/>
      <c r="AW69" s="27"/>
      <c r="AX69" s="27"/>
      <c r="AY69" s="27"/>
      <c r="AZ69" s="28"/>
      <c r="BR69" s="344"/>
      <c r="BS69" s="345"/>
      <c r="BT69" s="345"/>
      <c r="BU69" s="345"/>
      <c r="BV69" s="345"/>
      <c r="BW69" s="345"/>
      <c r="BX69" s="345"/>
      <c r="BY69" s="345"/>
      <c r="BZ69" s="345"/>
      <c r="CA69" s="345"/>
      <c r="CB69" s="345"/>
      <c r="CC69" s="345"/>
      <c r="CD69" s="360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1"/>
      <c r="CP69" s="290"/>
      <c r="CQ69" s="290"/>
      <c r="CR69" s="290"/>
      <c r="CS69" s="290"/>
      <c r="CT69" s="290"/>
      <c r="CU69" s="290"/>
      <c r="CV69" s="290"/>
      <c r="CW69" s="290"/>
      <c r="CX69" s="290"/>
      <c r="CY69" s="290"/>
      <c r="CZ69" s="290"/>
      <c r="DA69" s="290"/>
      <c r="DB69" s="289"/>
      <c r="DC69" s="290"/>
      <c r="DD69" s="290"/>
      <c r="DE69" s="290"/>
      <c r="DF69" s="290"/>
      <c r="DG69" s="290"/>
      <c r="DH69" s="290"/>
      <c r="DI69" s="290"/>
      <c r="DJ69" s="290"/>
      <c r="DK69" s="290"/>
      <c r="DL69" s="290"/>
      <c r="DM69" s="291"/>
      <c r="DN69" s="289"/>
      <c r="DO69" s="290"/>
      <c r="DP69" s="290"/>
      <c r="DQ69" s="290"/>
      <c r="DR69" s="290"/>
      <c r="DS69" s="290"/>
      <c r="DT69" s="290"/>
      <c r="DU69" s="290"/>
      <c r="DV69" s="290"/>
      <c r="DW69" s="290"/>
      <c r="DX69" s="290"/>
      <c r="DY69" s="291"/>
      <c r="DZ69" s="290"/>
      <c r="EA69" s="290"/>
      <c r="EB69" s="290"/>
      <c r="EC69" s="290"/>
      <c r="ED69" s="290"/>
      <c r="EE69" s="290"/>
      <c r="EF69" s="290"/>
      <c r="EG69" s="290"/>
      <c r="EH69" s="290"/>
      <c r="EI69" s="290"/>
      <c r="EJ69" s="290"/>
      <c r="EK69" s="295"/>
      <c r="EN69" s="127"/>
      <c r="EO69" s="127"/>
      <c r="EP69" s="127"/>
      <c r="EQ69" s="127"/>
      <c r="ER69" s="127"/>
      <c r="ES69" s="127"/>
      <c r="ET69" s="383"/>
      <c r="EU69" s="383"/>
      <c r="EV69" s="383"/>
      <c r="EW69" s="383"/>
      <c r="EX69" s="383"/>
      <c r="EY69" s="383"/>
      <c r="EZ69" s="383"/>
      <c r="FA69" s="116"/>
      <c r="FB69" s="127"/>
      <c r="FC69" s="9"/>
      <c r="FD69" s="9"/>
      <c r="FE69" s="9"/>
      <c r="FF69" s="9"/>
      <c r="FG69" s="9"/>
      <c r="FH69" s="9"/>
      <c r="FI69" s="9"/>
      <c r="FJ69" s="9"/>
      <c r="FK69" s="14"/>
      <c r="FL69" s="14"/>
      <c r="FM69" s="14"/>
      <c r="FN69" s="94"/>
      <c r="FO69" s="9"/>
      <c r="FP69" s="9"/>
    </row>
    <row r="70" spans="1:172" ht="6" customHeight="1" thickBot="1" x14ac:dyDescent="0.25">
      <c r="A70" s="370"/>
      <c r="B70" s="370"/>
      <c r="C70" s="370"/>
      <c r="D70" s="127"/>
      <c r="E70" s="127"/>
      <c r="F70" s="127"/>
      <c r="G70" s="127"/>
      <c r="H70" s="127"/>
      <c r="I70" s="127"/>
      <c r="J70" s="383"/>
      <c r="K70" s="383"/>
      <c r="L70" s="383"/>
      <c r="M70" s="383"/>
      <c r="N70" s="383"/>
      <c r="O70" s="383"/>
      <c r="P70" s="383"/>
      <c r="Q70" s="116"/>
      <c r="R70" s="127"/>
      <c r="S70" s="14"/>
      <c r="T70" s="14"/>
      <c r="U70" s="14"/>
      <c r="V70" s="15"/>
      <c r="W70" s="14"/>
      <c r="X70" s="14"/>
      <c r="Y70" s="14"/>
      <c r="Z70" s="15"/>
      <c r="AA70" s="14"/>
      <c r="AB70" s="14"/>
      <c r="AC70" s="14"/>
      <c r="AD70" s="15"/>
      <c r="AE70" s="9"/>
      <c r="AF70" s="9"/>
      <c r="AG70" s="29"/>
      <c r="AH70" s="29"/>
      <c r="AI70" s="29"/>
      <c r="AJ70" s="29"/>
      <c r="AK70" s="29"/>
      <c r="AL70" s="127"/>
      <c r="AM70" s="127"/>
      <c r="AN70" s="383"/>
      <c r="AO70" s="383"/>
      <c r="AP70" s="383"/>
      <c r="AQ70" s="383"/>
      <c r="AR70" s="383"/>
      <c r="AS70" s="383"/>
      <c r="AT70" s="383"/>
      <c r="AU70" s="116"/>
      <c r="AV70" s="127"/>
      <c r="AW70" s="29"/>
      <c r="AX70" s="29"/>
      <c r="AY70" s="29"/>
      <c r="AZ70" s="30"/>
      <c r="BA70" s="102"/>
      <c r="BB70" s="78"/>
      <c r="BC70" s="78"/>
      <c r="BD70" s="78"/>
      <c r="BR70" s="344"/>
      <c r="BS70" s="345"/>
      <c r="BT70" s="345"/>
      <c r="BU70" s="345"/>
      <c r="BV70" s="345"/>
      <c r="BW70" s="345"/>
      <c r="BX70" s="345"/>
      <c r="BY70" s="345"/>
      <c r="BZ70" s="345"/>
      <c r="CA70" s="345"/>
      <c r="CB70" s="345"/>
      <c r="CC70" s="345"/>
      <c r="CD70" s="18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5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9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5"/>
      <c r="DN70" s="19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5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20"/>
      <c r="EN70" s="127"/>
      <c r="EO70" s="127"/>
      <c r="EP70" s="127"/>
      <c r="EQ70" s="127"/>
      <c r="ER70" s="127"/>
      <c r="ES70" s="127"/>
      <c r="ET70" s="383"/>
      <c r="EU70" s="383"/>
      <c r="EV70" s="383"/>
      <c r="EW70" s="383"/>
      <c r="EX70" s="383"/>
      <c r="EY70" s="383"/>
      <c r="EZ70" s="383"/>
      <c r="FA70" s="116"/>
      <c r="FB70" s="127"/>
      <c r="FC70" s="9"/>
      <c r="FD70" s="9"/>
      <c r="FE70" s="9"/>
      <c r="FF70" s="9"/>
      <c r="FG70" s="9"/>
      <c r="FH70" s="9"/>
      <c r="FI70" s="9"/>
      <c r="FJ70" s="9"/>
      <c r="FK70" s="14"/>
      <c r="FL70" s="14"/>
      <c r="FM70" s="14"/>
      <c r="FN70" s="94"/>
      <c r="FO70" s="92"/>
      <c r="FP70" s="92"/>
    </row>
    <row r="71" spans="1:172" ht="6" customHeight="1" thickTop="1" x14ac:dyDescent="0.2">
      <c r="A71" s="370" t="s">
        <v>131</v>
      </c>
      <c r="B71" s="370"/>
      <c r="C71" s="370"/>
      <c r="D71" s="127" t="s">
        <v>38</v>
      </c>
      <c r="E71" s="127"/>
      <c r="F71" s="127">
        <v>1</v>
      </c>
      <c r="G71" s="127"/>
      <c r="H71" s="127" t="s">
        <v>14</v>
      </c>
      <c r="I71" s="127"/>
      <c r="J71" s="383" t="s">
        <v>178</v>
      </c>
      <c r="K71" s="383"/>
      <c r="L71" s="383"/>
      <c r="M71" s="383"/>
      <c r="N71" s="383"/>
      <c r="O71" s="383"/>
      <c r="P71" s="383"/>
      <c r="Q71" s="116" t="s">
        <v>15</v>
      </c>
      <c r="R71" s="127"/>
      <c r="S71" s="14"/>
      <c r="T71" s="14"/>
      <c r="U71" s="14"/>
      <c r="V71" s="94"/>
      <c r="W71" s="95"/>
      <c r="X71" s="70"/>
      <c r="Y71" s="70"/>
      <c r="Z71" s="70"/>
      <c r="AA71" s="14"/>
      <c r="AB71" s="14"/>
      <c r="AC71" s="14"/>
      <c r="AD71" s="15"/>
      <c r="AE71" s="9"/>
      <c r="AF71" s="9"/>
      <c r="AG71" s="309" t="s">
        <v>7</v>
      </c>
      <c r="AH71" s="309"/>
      <c r="AI71" s="309"/>
      <c r="AJ71" s="309"/>
      <c r="AK71" s="29"/>
      <c r="AL71" s="127" t="s">
        <v>14</v>
      </c>
      <c r="AM71" s="127"/>
      <c r="AN71" s="383" t="s">
        <v>117</v>
      </c>
      <c r="AO71" s="383"/>
      <c r="AP71" s="383"/>
      <c r="AQ71" s="383"/>
      <c r="AR71" s="383"/>
      <c r="AS71" s="383"/>
      <c r="AT71" s="383"/>
      <c r="AU71" s="116" t="s">
        <v>15</v>
      </c>
      <c r="AV71" s="127"/>
      <c r="AW71" s="29"/>
      <c r="AX71" s="29"/>
      <c r="AY71" s="29"/>
      <c r="AZ71" s="83"/>
      <c r="BA71" s="29"/>
      <c r="BB71" s="29"/>
      <c r="BC71" s="29"/>
      <c r="BD71" s="30"/>
      <c r="BR71" s="344"/>
      <c r="BS71" s="345"/>
      <c r="BT71" s="345"/>
      <c r="BU71" s="345"/>
      <c r="BV71" s="345"/>
      <c r="BW71" s="345"/>
      <c r="BX71" s="345"/>
      <c r="BY71" s="345"/>
      <c r="BZ71" s="345"/>
      <c r="CA71" s="345"/>
      <c r="CB71" s="345"/>
      <c r="CC71" s="345"/>
      <c r="CD71" s="18"/>
      <c r="CE71" s="113">
        <v>8</v>
      </c>
      <c r="CF71" s="113"/>
      <c r="CG71" s="113">
        <v>4</v>
      </c>
      <c r="CH71" s="113"/>
      <c r="CI71" s="113">
        <v>10</v>
      </c>
      <c r="CJ71" s="113"/>
      <c r="CK71" s="113"/>
      <c r="CL71" s="113"/>
      <c r="CM71" s="113"/>
      <c r="CN71" s="113"/>
      <c r="CO71" s="110"/>
      <c r="CP71" s="111"/>
      <c r="CQ71" s="113">
        <v>8</v>
      </c>
      <c r="CR71" s="113"/>
      <c r="CS71" s="113">
        <v>9</v>
      </c>
      <c r="CT71" s="113"/>
      <c r="CU71" s="113">
        <v>11</v>
      </c>
      <c r="CV71" s="113"/>
      <c r="CW71" s="113">
        <v>11</v>
      </c>
      <c r="CX71" s="113"/>
      <c r="CY71" s="113">
        <v>7</v>
      </c>
      <c r="CZ71" s="113"/>
      <c r="DA71" s="111"/>
      <c r="DB71" s="112"/>
      <c r="DC71" s="113">
        <v>6</v>
      </c>
      <c r="DD71" s="113"/>
      <c r="DE71" s="113">
        <v>4</v>
      </c>
      <c r="DF71" s="113"/>
      <c r="DG71" s="113">
        <v>11</v>
      </c>
      <c r="DH71" s="113"/>
      <c r="DI71" s="113">
        <v>9</v>
      </c>
      <c r="DJ71" s="113"/>
      <c r="DK71" s="113"/>
      <c r="DL71" s="113"/>
      <c r="DM71" s="110"/>
      <c r="DN71" s="112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0"/>
      <c r="DZ71" s="111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20"/>
      <c r="EN71" s="127" t="s">
        <v>31</v>
      </c>
      <c r="EO71" s="127"/>
      <c r="EP71" s="127">
        <v>3</v>
      </c>
      <c r="EQ71" s="127"/>
      <c r="ER71" s="127" t="s">
        <v>14</v>
      </c>
      <c r="ES71" s="127"/>
      <c r="ET71" s="383" t="s">
        <v>88</v>
      </c>
      <c r="EU71" s="383"/>
      <c r="EV71" s="383"/>
      <c r="EW71" s="383"/>
      <c r="EX71" s="383"/>
      <c r="EY71" s="383"/>
      <c r="EZ71" s="383"/>
      <c r="FA71" s="116" t="s">
        <v>15</v>
      </c>
      <c r="FB71" s="127"/>
      <c r="FC71" s="9"/>
      <c r="FD71" s="9"/>
      <c r="FE71" s="9"/>
      <c r="FF71" s="9"/>
      <c r="FG71" s="9"/>
      <c r="FH71" s="9"/>
      <c r="FI71" s="9"/>
      <c r="FJ71" s="9"/>
      <c r="FK71" s="14"/>
      <c r="FL71" s="14"/>
      <c r="FM71" s="14"/>
      <c r="FN71" s="15"/>
      <c r="FO71" s="19"/>
      <c r="FP71" s="14"/>
    </row>
    <row r="72" spans="1:172" ht="6" customHeight="1" thickBot="1" x14ac:dyDescent="0.25">
      <c r="A72" s="370"/>
      <c r="B72" s="370"/>
      <c r="C72" s="370"/>
      <c r="D72" s="127"/>
      <c r="E72" s="127"/>
      <c r="F72" s="127"/>
      <c r="G72" s="127"/>
      <c r="H72" s="127"/>
      <c r="I72" s="127"/>
      <c r="J72" s="383"/>
      <c r="K72" s="383"/>
      <c r="L72" s="383"/>
      <c r="M72" s="383"/>
      <c r="N72" s="383"/>
      <c r="O72" s="383"/>
      <c r="P72" s="383"/>
      <c r="Q72" s="116"/>
      <c r="R72" s="127"/>
      <c r="S72" s="92"/>
      <c r="T72" s="92"/>
      <c r="U72" s="92"/>
      <c r="V72" s="96"/>
      <c r="W72" s="9"/>
      <c r="X72" s="9"/>
      <c r="Y72" s="9"/>
      <c r="Z72" s="9"/>
      <c r="AA72" s="14"/>
      <c r="AB72" s="14"/>
      <c r="AC72" s="14"/>
      <c r="AD72" s="15"/>
      <c r="AE72" s="9"/>
      <c r="AF72" s="9"/>
      <c r="AG72" s="309"/>
      <c r="AH72" s="309"/>
      <c r="AI72" s="309"/>
      <c r="AJ72" s="309"/>
      <c r="AK72" s="29"/>
      <c r="AL72" s="127"/>
      <c r="AM72" s="127"/>
      <c r="AN72" s="383"/>
      <c r="AO72" s="383"/>
      <c r="AP72" s="383"/>
      <c r="AQ72" s="383"/>
      <c r="AR72" s="383"/>
      <c r="AS72" s="383"/>
      <c r="AT72" s="383"/>
      <c r="AU72" s="116"/>
      <c r="AV72" s="127"/>
      <c r="AW72" s="78"/>
      <c r="AX72" s="78"/>
      <c r="AY72" s="78"/>
      <c r="AZ72" s="109"/>
      <c r="BA72" s="29"/>
      <c r="BB72" s="29"/>
      <c r="BC72" s="29"/>
      <c r="BD72" s="30"/>
      <c r="BR72" s="344"/>
      <c r="BS72" s="345"/>
      <c r="BT72" s="345"/>
      <c r="BU72" s="345"/>
      <c r="BV72" s="345"/>
      <c r="BW72" s="345"/>
      <c r="BX72" s="345"/>
      <c r="BY72" s="345"/>
      <c r="BZ72" s="345"/>
      <c r="CA72" s="345"/>
      <c r="CB72" s="345"/>
      <c r="CC72" s="345"/>
      <c r="CD72" s="18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0"/>
      <c r="CP72" s="111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1"/>
      <c r="DB72" s="112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0"/>
      <c r="DN72" s="112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0"/>
      <c r="DZ72" s="111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20"/>
      <c r="EN72" s="127"/>
      <c r="EO72" s="127"/>
      <c r="EP72" s="127"/>
      <c r="EQ72" s="127"/>
      <c r="ER72" s="127"/>
      <c r="ES72" s="127"/>
      <c r="ET72" s="383"/>
      <c r="EU72" s="383"/>
      <c r="EV72" s="383"/>
      <c r="EW72" s="383"/>
      <c r="EX72" s="383"/>
      <c r="EY72" s="383"/>
      <c r="EZ72" s="383"/>
      <c r="FA72" s="116"/>
      <c r="FB72" s="127"/>
      <c r="FC72" s="9"/>
      <c r="FD72" s="9"/>
      <c r="FE72" s="9"/>
      <c r="FF72" s="9"/>
      <c r="FG72" s="9"/>
      <c r="FH72" s="9"/>
      <c r="FI72" s="9"/>
      <c r="FJ72" s="9"/>
      <c r="FK72" s="14"/>
      <c r="FL72" s="14"/>
      <c r="FM72" s="14"/>
      <c r="FN72" s="15"/>
      <c r="FO72" s="9"/>
      <c r="FP72" s="9"/>
    </row>
    <row r="73" spans="1:172" ht="6" customHeight="1" thickTop="1" x14ac:dyDescent="0.2">
      <c r="A73" s="370"/>
      <c r="B73" s="370"/>
      <c r="C73" s="370"/>
      <c r="D73" s="127"/>
      <c r="E73" s="127"/>
      <c r="F73" s="127"/>
      <c r="G73" s="127"/>
      <c r="H73" s="127"/>
      <c r="I73" s="127"/>
      <c r="J73" s="383"/>
      <c r="K73" s="383"/>
      <c r="L73" s="383"/>
      <c r="M73" s="383"/>
      <c r="N73" s="383"/>
      <c r="O73" s="383"/>
      <c r="P73" s="383"/>
      <c r="Q73" s="116"/>
      <c r="R73" s="127"/>
      <c r="S73" s="9"/>
      <c r="T73" s="9"/>
      <c r="U73" s="9"/>
      <c r="V73" s="9"/>
      <c r="W73" s="9"/>
      <c r="X73" s="9"/>
      <c r="Y73" s="9"/>
      <c r="Z73" s="9"/>
      <c r="AA73" s="14"/>
      <c r="AB73" s="14"/>
      <c r="AC73" s="14"/>
      <c r="AD73" s="15"/>
      <c r="AE73" s="9"/>
      <c r="AF73" s="9"/>
      <c r="AG73" s="309"/>
      <c r="AH73" s="309"/>
      <c r="AI73" s="309"/>
      <c r="AJ73" s="309"/>
      <c r="AK73" s="29"/>
      <c r="AL73" s="127"/>
      <c r="AM73" s="127"/>
      <c r="AN73" s="383"/>
      <c r="AO73" s="383"/>
      <c r="AP73" s="383"/>
      <c r="AQ73" s="383"/>
      <c r="AR73" s="383"/>
      <c r="AS73" s="383"/>
      <c r="AT73" s="383"/>
      <c r="AU73" s="116"/>
      <c r="AV73" s="127"/>
      <c r="BA73" s="29"/>
      <c r="BB73" s="29"/>
      <c r="BC73" s="29"/>
      <c r="BD73" s="30"/>
      <c r="BR73" s="344"/>
      <c r="BS73" s="345"/>
      <c r="BT73" s="345"/>
      <c r="BU73" s="345"/>
      <c r="BV73" s="345"/>
      <c r="BW73" s="345"/>
      <c r="BX73" s="345"/>
      <c r="BY73" s="345"/>
      <c r="BZ73" s="345"/>
      <c r="CA73" s="345"/>
      <c r="CB73" s="345"/>
      <c r="CC73" s="345"/>
      <c r="CD73" s="18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0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  <c r="DA73" s="111"/>
      <c r="DB73" s="112"/>
      <c r="DC73" s="111"/>
      <c r="DD73" s="111"/>
      <c r="DE73" s="111"/>
      <c r="DF73" s="111"/>
      <c r="DG73" s="111"/>
      <c r="DH73" s="111"/>
      <c r="DI73" s="111"/>
      <c r="DJ73" s="111"/>
      <c r="DK73" s="111"/>
      <c r="DL73" s="111"/>
      <c r="DM73" s="110"/>
      <c r="DN73" s="112"/>
      <c r="DO73" s="111"/>
      <c r="DP73" s="111"/>
      <c r="DQ73" s="111"/>
      <c r="DR73" s="111"/>
      <c r="DS73" s="111"/>
      <c r="DT73" s="111"/>
      <c r="DU73" s="111"/>
      <c r="DV73" s="111"/>
      <c r="DW73" s="111"/>
      <c r="DX73" s="111"/>
      <c r="DY73" s="110"/>
      <c r="DZ73" s="111"/>
      <c r="EA73" s="111"/>
      <c r="EB73" s="111"/>
      <c r="EC73" s="111"/>
      <c r="ED73" s="111"/>
      <c r="EE73" s="111"/>
      <c r="EF73" s="111"/>
      <c r="EG73" s="111"/>
      <c r="EH73" s="111"/>
      <c r="EI73" s="111"/>
      <c r="EJ73" s="111"/>
      <c r="EK73" s="20"/>
      <c r="EN73" s="127"/>
      <c r="EO73" s="127"/>
      <c r="EP73" s="127"/>
      <c r="EQ73" s="127"/>
      <c r="ER73" s="127"/>
      <c r="ES73" s="127"/>
      <c r="ET73" s="383"/>
      <c r="EU73" s="383"/>
      <c r="EV73" s="383"/>
      <c r="EW73" s="383"/>
      <c r="EX73" s="383"/>
      <c r="EY73" s="383"/>
      <c r="EZ73" s="383"/>
      <c r="FA73" s="116"/>
      <c r="FB73" s="127"/>
      <c r="FC73" s="70"/>
      <c r="FD73" s="70"/>
      <c r="FE73" s="70"/>
      <c r="FF73" s="70"/>
      <c r="FG73" s="70"/>
      <c r="FH73" s="70"/>
      <c r="FI73" s="70"/>
      <c r="FJ73" s="107"/>
      <c r="FK73" s="14"/>
      <c r="FL73" s="14"/>
      <c r="FM73" s="14"/>
      <c r="FN73" s="15"/>
      <c r="FO73" s="9"/>
      <c r="FP73" s="9"/>
    </row>
    <row r="74" spans="1:172" ht="6" customHeight="1" thickBot="1" x14ac:dyDescent="0.25">
      <c r="A74" s="370"/>
      <c r="B74" s="370"/>
      <c r="C74" s="370"/>
      <c r="D74" s="127"/>
      <c r="E74" s="127"/>
      <c r="F74" s="127"/>
      <c r="G74" s="127"/>
      <c r="H74" s="127"/>
      <c r="I74" s="127"/>
      <c r="J74" s="383"/>
      <c r="K74" s="383"/>
      <c r="L74" s="383"/>
      <c r="M74" s="383"/>
      <c r="N74" s="383"/>
      <c r="O74" s="383"/>
      <c r="P74" s="383"/>
      <c r="Q74" s="116"/>
      <c r="R74" s="127"/>
      <c r="S74" s="9"/>
      <c r="T74" s="9"/>
      <c r="U74" s="9"/>
      <c r="V74" s="9"/>
      <c r="W74" s="9"/>
      <c r="X74" s="9"/>
      <c r="Y74" s="9"/>
      <c r="Z74" s="9"/>
      <c r="AA74" s="14"/>
      <c r="AB74" s="14"/>
      <c r="AC74" s="14"/>
      <c r="AD74" s="15"/>
      <c r="AE74" s="9"/>
      <c r="AF74" s="9"/>
      <c r="AG74" s="309"/>
      <c r="AH74" s="309"/>
      <c r="AI74" s="309"/>
      <c r="AJ74" s="309"/>
      <c r="AK74" s="29"/>
      <c r="AL74" s="127"/>
      <c r="AM74" s="127"/>
      <c r="AN74" s="383"/>
      <c r="AO74" s="383"/>
      <c r="AP74" s="383"/>
      <c r="AQ74" s="383"/>
      <c r="AR74" s="383"/>
      <c r="AS74" s="383"/>
      <c r="AT74" s="383"/>
      <c r="AU74" s="116"/>
      <c r="AV74" s="127"/>
      <c r="BA74" s="29"/>
      <c r="BB74" s="29"/>
      <c r="BC74" s="29"/>
      <c r="BD74" s="30"/>
      <c r="BR74" s="18"/>
      <c r="BS74" s="14"/>
      <c r="BT74" s="14"/>
      <c r="BU74" s="14"/>
      <c r="BV74" s="14"/>
      <c r="BW74" s="15"/>
      <c r="BX74" s="14"/>
      <c r="BY74" s="14"/>
      <c r="BZ74" s="14"/>
      <c r="CA74" s="14"/>
      <c r="CB74" s="14"/>
      <c r="CC74" s="14"/>
      <c r="CD74" s="18"/>
      <c r="CE74" s="110"/>
      <c r="CF74" s="111"/>
      <c r="CG74" s="110"/>
      <c r="CH74" s="111"/>
      <c r="CI74" s="110"/>
      <c r="CJ74" s="111"/>
      <c r="CK74" s="110"/>
      <c r="CL74" s="111"/>
      <c r="CM74" s="110"/>
      <c r="CN74" s="111"/>
      <c r="CO74" s="110"/>
      <c r="CP74" s="111"/>
      <c r="CQ74" s="110"/>
      <c r="CR74" s="111"/>
      <c r="CS74" s="110"/>
      <c r="CT74" s="111"/>
      <c r="CU74" s="110"/>
      <c r="CV74" s="111"/>
      <c r="CW74" s="110"/>
      <c r="CX74" s="111"/>
      <c r="CY74" s="110"/>
      <c r="CZ74" s="111"/>
      <c r="DA74" s="111"/>
      <c r="DB74" s="112"/>
      <c r="DC74" s="110"/>
      <c r="DD74" s="111"/>
      <c r="DE74" s="110"/>
      <c r="DF74" s="111"/>
      <c r="DG74" s="110"/>
      <c r="DH74" s="111"/>
      <c r="DI74" s="110"/>
      <c r="DJ74" s="111"/>
      <c r="DK74" s="110"/>
      <c r="DL74" s="111"/>
      <c r="DM74" s="110"/>
      <c r="DN74" s="112"/>
      <c r="DO74" s="110"/>
      <c r="DP74" s="111"/>
      <c r="DQ74" s="110"/>
      <c r="DR74" s="111"/>
      <c r="DS74" s="110"/>
      <c r="DT74" s="111"/>
      <c r="DU74" s="110"/>
      <c r="DV74" s="111"/>
      <c r="DW74" s="110"/>
      <c r="DX74" s="111"/>
      <c r="DY74" s="110"/>
      <c r="DZ74" s="111"/>
      <c r="EA74" s="110"/>
      <c r="EB74" s="111"/>
      <c r="EC74" s="110"/>
      <c r="ED74" s="111"/>
      <c r="EE74" s="110"/>
      <c r="EF74" s="111"/>
      <c r="EG74" s="110"/>
      <c r="EH74" s="111"/>
      <c r="EI74" s="110"/>
      <c r="EJ74" s="111"/>
      <c r="EK74" s="20"/>
      <c r="EN74" s="127"/>
      <c r="EO74" s="127"/>
      <c r="EP74" s="127"/>
      <c r="EQ74" s="127"/>
      <c r="ER74" s="127"/>
      <c r="ES74" s="127"/>
      <c r="ET74" s="383"/>
      <c r="EU74" s="383"/>
      <c r="EV74" s="383"/>
      <c r="EW74" s="383"/>
      <c r="EX74" s="383"/>
      <c r="EY74" s="383"/>
      <c r="EZ74" s="383"/>
      <c r="FA74" s="116"/>
      <c r="FB74" s="127"/>
      <c r="FC74" s="14"/>
      <c r="FD74" s="14"/>
      <c r="FE74" s="14"/>
      <c r="FF74" s="14"/>
      <c r="FG74" s="14"/>
      <c r="FH74" s="14"/>
      <c r="FI74" s="14"/>
      <c r="FJ74" s="94"/>
      <c r="FK74" s="14"/>
      <c r="FL74" s="14"/>
      <c r="FM74" s="14"/>
      <c r="FN74" s="15"/>
      <c r="FO74" s="9"/>
      <c r="FP74" s="9"/>
    </row>
    <row r="75" spans="1:172" ht="6" customHeight="1" thickTop="1" thickBot="1" x14ac:dyDescent="0.25">
      <c r="A75" s="370" t="s">
        <v>184</v>
      </c>
      <c r="B75" s="370"/>
      <c r="C75" s="370"/>
      <c r="D75" s="127" t="s">
        <v>31</v>
      </c>
      <c r="E75" s="127"/>
      <c r="F75" s="127">
        <v>1</v>
      </c>
      <c r="G75" s="127"/>
      <c r="H75" s="127" t="s">
        <v>14</v>
      </c>
      <c r="I75" s="127"/>
      <c r="J75" s="383" t="s">
        <v>179</v>
      </c>
      <c r="K75" s="383"/>
      <c r="L75" s="383"/>
      <c r="M75" s="383"/>
      <c r="N75" s="383"/>
      <c r="O75" s="383"/>
      <c r="P75" s="383"/>
      <c r="Q75" s="116" t="s">
        <v>15</v>
      </c>
      <c r="R75" s="127"/>
      <c r="S75" s="9"/>
      <c r="T75" s="9"/>
      <c r="U75" s="9"/>
      <c r="V75" s="9"/>
      <c r="W75" s="9"/>
      <c r="X75" s="9"/>
      <c r="Y75" s="9"/>
      <c r="Z75" s="9"/>
      <c r="AA75" s="14"/>
      <c r="AB75" s="14"/>
      <c r="AC75" s="14"/>
      <c r="AD75" s="14"/>
      <c r="AE75" s="95"/>
      <c r="AF75" s="70"/>
      <c r="AG75" s="309"/>
      <c r="AH75" s="309"/>
      <c r="AI75" s="309"/>
      <c r="AJ75" s="309"/>
      <c r="AK75" s="29"/>
      <c r="AL75" s="127" t="s">
        <v>14</v>
      </c>
      <c r="AM75" s="127"/>
      <c r="AN75" s="383" t="s">
        <v>118</v>
      </c>
      <c r="AO75" s="383"/>
      <c r="AP75" s="383"/>
      <c r="AQ75" s="383"/>
      <c r="AR75" s="383"/>
      <c r="AS75" s="383"/>
      <c r="AT75" s="383"/>
      <c r="AU75" s="116" t="s">
        <v>15</v>
      </c>
      <c r="AV75" s="127"/>
      <c r="BA75" s="29"/>
      <c r="BB75" s="29"/>
      <c r="BC75" s="29"/>
      <c r="BD75" s="29"/>
      <c r="BE75" s="100"/>
      <c r="BF75" s="80"/>
      <c r="BR75" s="18"/>
      <c r="BS75" s="14"/>
      <c r="BT75" s="14"/>
      <c r="BU75" s="14"/>
      <c r="BV75" s="14"/>
      <c r="BW75" s="15"/>
      <c r="BX75" s="14"/>
      <c r="BY75" s="14"/>
      <c r="BZ75" s="14"/>
      <c r="CA75" s="14"/>
      <c r="CB75" s="14"/>
      <c r="CC75" s="14"/>
      <c r="CD75" s="18"/>
      <c r="CE75" s="110"/>
      <c r="CF75" s="111"/>
      <c r="CG75" s="110"/>
      <c r="CH75" s="111"/>
      <c r="CI75" s="110"/>
      <c r="CJ75" s="111"/>
      <c r="CK75" s="110"/>
      <c r="CL75" s="111"/>
      <c r="CM75" s="110"/>
      <c r="CN75" s="111"/>
      <c r="CO75" s="110"/>
      <c r="CP75" s="111"/>
      <c r="CQ75" s="110"/>
      <c r="CR75" s="111"/>
      <c r="CS75" s="110"/>
      <c r="CT75" s="111"/>
      <c r="CU75" s="110"/>
      <c r="CV75" s="111"/>
      <c r="CW75" s="110"/>
      <c r="CX75" s="111"/>
      <c r="CY75" s="110"/>
      <c r="CZ75" s="111"/>
      <c r="DA75" s="111"/>
      <c r="DB75" s="112"/>
      <c r="DC75" s="110"/>
      <c r="DD75" s="111"/>
      <c r="DE75" s="110"/>
      <c r="DF75" s="111"/>
      <c r="DG75" s="110"/>
      <c r="DH75" s="111"/>
      <c r="DI75" s="110"/>
      <c r="DJ75" s="111"/>
      <c r="DK75" s="110"/>
      <c r="DL75" s="111"/>
      <c r="DM75" s="110"/>
      <c r="DN75" s="112"/>
      <c r="DO75" s="110"/>
      <c r="DP75" s="111"/>
      <c r="DQ75" s="110"/>
      <c r="DR75" s="111"/>
      <c r="DS75" s="110"/>
      <c r="DT75" s="111"/>
      <c r="DU75" s="110"/>
      <c r="DV75" s="111"/>
      <c r="DW75" s="110"/>
      <c r="DX75" s="111"/>
      <c r="DY75" s="110"/>
      <c r="DZ75" s="111"/>
      <c r="EA75" s="110"/>
      <c r="EB75" s="111"/>
      <c r="EC75" s="110"/>
      <c r="ED75" s="111"/>
      <c r="EE75" s="110"/>
      <c r="EF75" s="111"/>
      <c r="EG75" s="110"/>
      <c r="EH75" s="111"/>
      <c r="EI75" s="110"/>
      <c r="EJ75" s="111"/>
      <c r="EK75" s="20"/>
      <c r="EN75" s="127" t="s">
        <v>38</v>
      </c>
      <c r="EO75" s="127"/>
      <c r="EP75" s="127">
        <v>4</v>
      </c>
      <c r="EQ75" s="127"/>
      <c r="ER75" s="127" t="s">
        <v>14</v>
      </c>
      <c r="ES75" s="127"/>
      <c r="ET75" s="383" t="s">
        <v>89</v>
      </c>
      <c r="EU75" s="383"/>
      <c r="EV75" s="383"/>
      <c r="EW75" s="383"/>
      <c r="EX75" s="383"/>
      <c r="EY75" s="383"/>
      <c r="EZ75" s="383"/>
      <c r="FA75" s="116" t="s">
        <v>15</v>
      </c>
      <c r="FB75" s="127"/>
      <c r="FC75" s="14"/>
      <c r="FD75" s="14"/>
      <c r="FE75" s="14"/>
      <c r="FF75" s="14"/>
      <c r="FG75" s="14"/>
      <c r="FH75" s="14"/>
      <c r="FI75" s="14"/>
      <c r="FJ75" s="94"/>
      <c r="FK75" s="14"/>
      <c r="FL75" s="14"/>
      <c r="FM75" s="14"/>
      <c r="FN75" s="15"/>
      <c r="FO75" s="9"/>
      <c r="FP75" s="9"/>
    </row>
    <row r="76" spans="1:172" ht="6" customHeight="1" thickTop="1" thickBot="1" x14ac:dyDescent="0.25">
      <c r="A76" s="370"/>
      <c r="B76" s="370"/>
      <c r="C76" s="370"/>
      <c r="D76" s="127"/>
      <c r="E76" s="127"/>
      <c r="F76" s="127"/>
      <c r="G76" s="127"/>
      <c r="H76" s="127"/>
      <c r="I76" s="127"/>
      <c r="J76" s="383"/>
      <c r="K76" s="383"/>
      <c r="L76" s="383"/>
      <c r="M76" s="383"/>
      <c r="N76" s="383"/>
      <c r="O76" s="383"/>
      <c r="P76" s="383"/>
      <c r="Q76" s="116"/>
      <c r="R76" s="127"/>
      <c r="S76" s="9"/>
      <c r="T76" s="9"/>
      <c r="U76" s="9"/>
      <c r="V76" s="9"/>
      <c r="W76" s="9"/>
      <c r="X76" s="9"/>
      <c r="Y76" s="9"/>
      <c r="Z76" s="9"/>
      <c r="AA76" s="14"/>
      <c r="AB76" s="14"/>
      <c r="AC76" s="14"/>
      <c r="AD76" s="14"/>
      <c r="AE76" s="97"/>
      <c r="AF76" s="14"/>
      <c r="AG76" s="309"/>
      <c r="AH76" s="309"/>
      <c r="AI76" s="309"/>
      <c r="AJ76" s="309"/>
      <c r="AK76" s="29"/>
      <c r="AL76" s="127"/>
      <c r="AM76" s="127"/>
      <c r="AN76" s="383"/>
      <c r="AO76" s="383"/>
      <c r="AP76" s="383"/>
      <c r="AQ76" s="383"/>
      <c r="AR76" s="383"/>
      <c r="AS76" s="383"/>
      <c r="AT76" s="383"/>
      <c r="AU76" s="116"/>
      <c r="AV76" s="127"/>
      <c r="BA76" s="29"/>
      <c r="BB76" s="29"/>
      <c r="BC76" s="29"/>
      <c r="BD76" s="29"/>
      <c r="BE76" s="76"/>
      <c r="BF76" s="29"/>
      <c r="BR76" s="344">
        <v>3</v>
      </c>
      <c r="BS76" s="345"/>
      <c r="BT76" s="345"/>
      <c r="BU76" s="345"/>
      <c r="BV76" s="345"/>
      <c r="BW76" s="345"/>
      <c r="BX76" s="345"/>
      <c r="BY76" s="345"/>
      <c r="BZ76" s="345"/>
      <c r="CA76" s="345"/>
      <c r="CB76" s="345"/>
      <c r="CC76" s="345"/>
      <c r="CD76" s="18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0"/>
      <c r="CP76" s="111"/>
      <c r="CQ76" s="111"/>
      <c r="CR76" s="111"/>
      <c r="CS76" s="111"/>
      <c r="CT76" s="111"/>
      <c r="CU76" s="111"/>
      <c r="CV76" s="111"/>
      <c r="CW76" s="111"/>
      <c r="CX76" s="111"/>
      <c r="CY76" s="111"/>
      <c r="CZ76" s="111"/>
      <c r="DA76" s="111"/>
      <c r="DB76" s="112"/>
      <c r="DC76" s="111"/>
      <c r="DD76" s="111"/>
      <c r="DE76" s="111"/>
      <c r="DF76" s="111"/>
      <c r="DG76" s="111"/>
      <c r="DH76" s="111"/>
      <c r="DI76" s="111"/>
      <c r="DJ76" s="111"/>
      <c r="DK76" s="111"/>
      <c r="DL76" s="111"/>
      <c r="DM76" s="110"/>
      <c r="DN76" s="112"/>
      <c r="DO76" s="111"/>
      <c r="DP76" s="111"/>
      <c r="DQ76" s="111"/>
      <c r="DR76" s="111"/>
      <c r="DS76" s="111"/>
      <c r="DT76" s="111"/>
      <c r="DU76" s="111"/>
      <c r="DV76" s="111"/>
      <c r="DW76" s="111"/>
      <c r="DX76" s="111"/>
      <c r="DY76" s="110"/>
      <c r="DZ76" s="111"/>
      <c r="EA76" s="111"/>
      <c r="EB76" s="111"/>
      <c r="EC76" s="111"/>
      <c r="ED76" s="111"/>
      <c r="EE76" s="111"/>
      <c r="EF76" s="111"/>
      <c r="EG76" s="111"/>
      <c r="EH76" s="111"/>
      <c r="EI76" s="111"/>
      <c r="EJ76" s="111"/>
      <c r="EK76" s="20"/>
      <c r="EN76" s="127"/>
      <c r="EO76" s="127"/>
      <c r="EP76" s="127"/>
      <c r="EQ76" s="127"/>
      <c r="ER76" s="127"/>
      <c r="ES76" s="127"/>
      <c r="ET76" s="383"/>
      <c r="EU76" s="383"/>
      <c r="EV76" s="383"/>
      <c r="EW76" s="383"/>
      <c r="EX76" s="383"/>
      <c r="EY76" s="383"/>
      <c r="EZ76" s="383"/>
      <c r="FA76" s="116"/>
      <c r="FB76" s="127"/>
      <c r="FC76" s="9"/>
      <c r="FD76" s="9"/>
      <c r="FE76" s="9"/>
      <c r="FF76" s="9"/>
      <c r="FG76" s="14"/>
      <c r="FH76" s="14"/>
      <c r="FI76" s="14"/>
      <c r="FJ76" s="15"/>
      <c r="FK76" s="99"/>
      <c r="FL76" s="70"/>
      <c r="FM76" s="70"/>
      <c r="FN76" s="70"/>
      <c r="FO76" s="9"/>
      <c r="FP76" s="9"/>
    </row>
    <row r="77" spans="1:172" ht="6" customHeight="1" thickTop="1" x14ac:dyDescent="0.2">
      <c r="A77" s="370"/>
      <c r="B77" s="370"/>
      <c r="C77" s="370"/>
      <c r="D77" s="127"/>
      <c r="E77" s="127"/>
      <c r="F77" s="127"/>
      <c r="G77" s="127"/>
      <c r="H77" s="127"/>
      <c r="I77" s="127"/>
      <c r="J77" s="383"/>
      <c r="K77" s="383"/>
      <c r="L77" s="383"/>
      <c r="M77" s="383"/>
      <c r="N77" s="383"/>
      <c r="O77" s="383"/>
      <c r="P77" s="383"/>
      <c r="Q77" s="116"/>
      <c r="R77" s="127"/>
      <c r="S77" s="70"/>
      <c r="T77" s="70"/>
      <c r="U77" s="70"/>
      <c r="V77" s="107"/>
      <c r="W77" s="9"/>
      <c r="X77" s="9"/>
      <c r="Y77" s="9"/>
      <c r="Z77" s="9"/>
      <c r="AA77" s="14"/>
      <c r="AB77" s="14"/>
      <c r="AC77" s="14"/>
      <c r="AD77" s="14"/>
      <c r="AE77" s="97"/>
      <c r="AF77" s="9"/>
      <c r="AG77" s="309"/>
      <c r="AH77" s="309"/>
      <c r="AI77" s="309"/>
      <c r="AJ77" s="309"/>
      <c r="AK77" s="29"/>
      <c r="AL77" s="127"/>
      <c r="AM77" s="127"/>
      <c r="AN77" s="383"/>
      <c r="AO77" s="383"/>
      <c r="AP77" s="383"/>
      <c r="AQ77" s="383"/>
      <c r="AR77" s="383"/>
      <c r="AS77" s="383"/>
      <c r="AT77" s="383"/>
      <c r="AU77" s="116"/>
      <c r="AV77" s="127"/>
      <c r="AW77" s="80"/>
      <c r="AX77" s="80"/>
      <c r="AY77" s="80"/>
      <c r="AZ77" s="88"/>
      <c r="BA77" s="29"/>
      <c r="BB77" s="29"/>
      <c r="BC77" s="29"/>
      <c r="BD77" s="29"/>
      <c r="BE77" s="76"/>
      <c r="BF77" s="29"/>
      <c r="BR77" s="344"/>
      <c r="BS77" s="345"/>
      <c r="BT77" s="345"/>
      <c r="BU77" s="345"/>
      <c r="BV77" s="345"/>
      <c r="BW77" s="345"/>
      <c r="BX77" s="345"/>
      <c r="BY77" s="345"/>
      <c r="BZ77" s="345"/>
      <c r="CA77" s="345"/>
      <c r="CB77" s="345"/>
      <c r="CC77" s="345"/>
      <c r="CD77" s="18"/>
      <c r="CE77" s="113">
        <v>11</v>
      </c>
      <c r="CF77" s="113"/>
      <c r="CG77" s="113">
        <v>11</v>
      </c>
      <c r="CH77" s="113"/>
      <c r="CI77" s="113">
        <v>12</v>
      </c>
      <c r="CJ77" s="113"/>
      <c r="CK77" s="113"/>
      <c r="CL77" s="113"/>
      <c r="CM77" s="113"/>
      <c r="CN77" s="113"/>
      <c r="CO77" s="110"/>
      <c r="CP77" s="111"/>
      <c r="CQ77" s="113">
        <v>11</v>
      </c>
      <c r="CR77" s="113"/>
      <c r="CS77" s="113">
        <v>11</v>
      </c>
      <c r="CT77" s="113"/>
      <c r="CU77" s="113">
        <v>6</v>
      </c>
      <c r="CV77" s="113"/>
      <c r="CW77" s="113">
        <v>7</v>
      </c>
      <c r="CX77" s="113"/>
      <c r="CY77" s="113">
        <v>11</v>
      </c>
      <c r="CZ77" s="113"/>
      <c r="DA77" s="111"/>
      <c r="DB77" s="112"/>
      <c r="DC77" s="113">
        <v>11</v>
      </c>
      <c r="DD77" s="113"/>
      <c r="DE77" s="113">
        <v>11</v>
      </c>
      <c r="DF77" s="113"/>
      <c r="DG77" s="113">
        <v>6</v>
      </c>
      <c r="DH77" s="113"/>
      <c r="DI77" s="113">
        <v>11</v>
      </c>
      <c r="DJ77" s="113"/>
      <c r="DK77" s="113"/>
      <c r="DL77" s="113"/>
      <c r="DM77" s="110"/>
      <c r="DN77" s="112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0"/>
      <c r="DZ77" s="111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20"/>
      <c r="EN77" s="127"/>
      <c r="EO77" s="127"/>
      <c r="EP77" s="127"/>
      <c r="EQ77" s="127"/>
      <c r="ER77" s="127"/>
      <c r="ES77" s="127"/>
      <c r="ET77" s="383"/>
      <c r="EU77" s="383"/>
      <c r="EV77" s="383"/>
      <c r="EW77" s="383"/>
      <c r="EX77" s="383"/>
      <c r="EY77" s="383"/>
      <c r="EZ77" s="383"/>
      <c r="FA77" s="116"/>
      <c r="FB77" s="127"/>
      <c r="FC77" s="70"/>
      <c r="FD77" s="70"/>
      <c r="FE77" s="70"/>
      <c r="FF77" s="107"/>
      <c r="FG77" s="14"/>
      <c r="FH77" s="14"/>
      <c r="FI77" s="14"/>
      <c r="FJ77" s="15"/>
      <c r="FK77" s="19"/>
      <c r="FL77" s="14"/>
      <c r="FM77" s="14"/>
      <c r="FN77" s="14"/>
      <c r="FO77" s="9"/>
      <c r="FP77" s="9"/>
    </row>
    <row r="78" spans="1:172" ht="6" customHeight="1" thickBot="1" x14ac:dyDescent="0.25">
      <c r="A78" s="370"/>
      <c r="B78" s="370"/>
      <c r="C78" s="370"/>
      <c r="D78" s="127"/>
      <c r="E78" s="127"/>
      <c r="F78" s="127"/>
      <c r="G78" s="127"/>
      <c r="H78" s="127"/>
      <c r="I78" s="127"/>
      <c r="J78" s="383"/>
      <c r="K78" s="383"/>
      <c r="L78" s="383"/>
      <c r="M78" s="383"/>
      <c r="N78" s="383"/>
      <c r="O78" s="383"/>
      <c r="P78" s="383"/>
      <c r="Q78" s="116"/>
      <c r="R78" s="127"/>
      <c r="S78" s="14"/>
      <c r="T78" s="14"/>
      <c r="U78" s="14"/>
      <c r="V78" s="94"/>
      <c r="W78" s="98"/>
      <c r="X78" s="92"/>
      <c r="Y78" s="92"/>
      <c r="Z78" s="92"/>
      <c r="AA78" s="14"/>
      <c r="AB78" s="14"/>
      <c r="AC78" s="14"/>
      <c r="AD78" s="14"/>
      <c r="AE78" s="97"/>
      <c r="AF78" s="9"/>
      <c r="AG78" s="309"/>
      <c r="AH78" s="309"/>
      <c r="AI78" s="309"/>
      <c r="AJ78" s="309"/>
      <c r="AK78" s="29"/>
      <c r="AL78" s="127"/>
      <c r="AM78" s="127"/>
      <c r="AN78" s="383"/>
      <c r="AO78" s="383"/>
      <c r="AP78" s="383"/>
      <c r="AQ78" s="383"/>
      <c r="AR78" s="383"/>
      <c r="AS78" s="383"/>
      <c r="AT78" s="383"/>
      <c r="AU78" s="116"/>
      <c r="AV78" s="127"/>
      <c r="AW78" s="29"/>
      <c r="AX78" s="29"/>
      <c r="AY78" s="29"/>
      <c r="AZ78" s="83"/>
      <c r="BA78" s="78"/>
      <c r="BB78" s="78"/>
      <c r="BC78" s="78"/>
      <c r="BD78" s="78"/>
      <c r="BE78" s="76"/>
      <c r="BF78" s="29"/>
      <c r="BR78" s="344"/>
      <c r="BS78" s="345"/>
      <c r="BT78" s="345"/>
      <c r="BU78" s="345"/>
      <c r="BV78" s="345"/>
      <c r="BW78" s="345"/>
      <c r="BX78" s="345"/>
      <c r="BY78" s="345"/>
      <c r="BZ78" s="345"/>
      <c r="CA78" s="345"/>
      <c r="CB78" s="345"/>
      <c r="CC78" s="345"/>
      <c r="CD78" s="18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0"/>
      <c r="CP78" s="111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1"/>
      <c r="DB78" s="112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0"/>
      <c r="DN78" s="112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0"/>
      <c r="DZ78" s="111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20"/>
      <c r="EN78" s="127"/>
      <c r="EO78" s="127"/>
      <c r="EP78" s="127"/>
      <c r="EQ78" s="127"/>
      <c r="ER78" s="127"/>
      <c r="ES78" s="127"/>
      <c r="ET78" s="383"/>
      <c r="EU78" s="383"/>
      <c r="EV78" s="383"/>
      <c r="EW78" s="383"/>
      <c r="EX78" s="383"/>
      <c r="EY78" s="383"/>
      <c r="EZ78" s="383"/>
      <c r="FA78" s="116"/>
      <c r="FB78" s="127"/>
      <c r="FC78" s="14"/>
      <c r="FD78" s="14"/>
      <c r="FE78" s="14"/>
      <c r="FF78" s="94"/>
      <c r="FG78" s="14"/>
      <c r="FH78" s="14"/>
      <c r="FI78" s="14"/>
      <c r="FJ78" s="15"/>
      <c r="FK78" s="19"/>
      <c r="FL78" s="14"/>
      <c r="FM78" s="14"/>
      <c r="FN78" s="14"/>
      <c r="FO78" s="9"/>
      <c r="FP78" s="9"/>
    </row>
    <row r="79" spans="1:172" ht="6" customHeight="1" thickTop="1" x14ac:dyDescent="0.2">
      <c r="A79" s="370" t="s">
        <v>185</v>
      </c>
      <c r="B79" s="370"/>
      <c r="C79" s="370"/>
      <c r="D79" s="127" t="s">
        <v>30</v>
      </c>
      <c r="E79" s="127"/>
      <c r="F79" s="127">
        <v>2</v>
      </c>
      <c r="G79" s="127"/>
      <c r="H79" s="127" t="s">
        <v>14</v>
      </c>
      <c r="I79" s="127"/>
      <c r="J79" s="383" t="s">
        <v>154</v>
      </c>
      <c r="K79" s="383"/>
      <c r="L79" s="383"/>
      <c r="M79" s="383"/>
      <c r="N79" s="383"/>
      <c r="O79" s="383"/>
      <c r="P79" s="383"/>
      <c r="Q79" s="116" t="s">
        <v>15</v>
      </c>
      <c r="R79" s="127"/>
      <c r="S79" s="14"/>
      <c r="T79" s="14"/>
      <c r="U79" s="14"/>
      <c r="V79" s="15"/>
      <c r="W79" s="14"/>
      <c r="X79" s="14"/>
      <c r="Y79" s="14"/>
      <c r="Z79" s="15"/>
      <c r="AA79" s="14"/>
      <c r="AB79" s="14"/>
      <c r="AC79" s="14"/>
      <c r="AD79" s="14"/>
      <c r="AE79" s="97"/>
      <c r="AF79" s="9"/>
      <c r="AG79" s="29"/>
      <c r="AH79" s="29"/>
      <c r="AI79" s="29"/>
      <c r="AJ79" s="29"/>
      <c r="AK79" s="29"/>
      <c r="AL79" s="127" t="s">
        <v>14</v>
      </c>
      <c r="AM79" s="127"/>
      <c r="AN79" s="383" t="s">
        <v>186</v>
      </c>
      <c r="AO79" s="383"/>
      <c r="AP79" s="383"/>
      <c r="AQ79" s="383"/>
      <c r="AR79" s="383"/>
      <c r="AS79" s="383"/>
      <c r="AT79" s="383"/>
      <c r="AU79" s="116" t="s">
        <v>15</v>
      </c>
      <c r="AV79" s="127"/>
      <c r="AW79" s="29"/>
      <c r="AX79" s="29"/>
      <c r="AY79" s="29"/>
      <c r="AZ79" s="30"/>
      <c r="BE79" s="29"/>
      <c r="BF79" s="29"/>
      <c r="BR79" s="344"/>
      <c r="BS79" s="345"/>
      <c r="BT79" s="345"/>
      <c r="BU79" s="345"/>
      <c r="BV79" s="345"/>
      <c r="BW79" s="345"/>
      <c r="BX79" s="345"/>
      <c r="BY79" s="345"/>
      <c r="BZ79" s="345"/>
      <c r="CA79" s="345"/>
      <c r="CB79" s="345"/>
      <c r="CC79" s="345"/>
      <c r="CD79" s="18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5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9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5"/>
      <c r="DN79" s="19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5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20"/>
      <c r="EN79" s="127" t="s">
        <v>29</v>
      </c>
      <c r="EO79" s="127"/>
      <c r="EP79" s="127">
        <v>3</v>
      </c>
      <c r="EQ79" s="127"/>
      <c r="ER79" s="127" t="s">
        <v>14</v>
      </c>
      <c r="ES79" s="127"/>
      <c r="ET79" s="383" t="s">
        <v>198</v>
      </c>
      <c r="EU79" s="383"/>
      <c r="EV79" s="383"/>
      <c r="EW79" s="383"/>
      <c r="EX79" s="383"/>
      <c r="EY79" s="383"/>
      <c r="EZ79" s="383"/>
      <c r="FA79" s="116" t="s">
        <v>15</v>
      </c>
      <c r="FB79" s="127"/>
      <c r="FC79" s="14"/>
      <c r="FD79" s="14"/>
      <c r="FE79" s="14"/>
      <c r="FF79" s="15"/>
      <c r="FG79" s="99"/>
      <c r="FH79" s="70"/>
      <c r="FI79" s="70"/>
      <c r="FJ79" s="70"/>
      <c r="FK79" s="9"/>
      <c r="FL79" s="9"/>
      <c r="FM79" s="9"/>
      <c r="FN79" s="9"/>
      <c r="FO79" s="9"/>
      <c r="FP79" s="9"/>
    </row>
    <row r="80" spans="1:172" ht="6" customHeight="1" x14ac:dyDescent="0.2">
      <c r="A80" s="370"/>
      <c r="B80" s="370"/>
      <c r="C80" s="370"/>
      <c r="D80" s="127"/>
      <c r="E80" s="127"/>
      <c r="F80" s="127"/>
      <c r="G80" s="127"/>
      <c r="H80" s="127"/>
      <c r="I80" s="127"/>
      <c r="J80" s="383"/>
      <c r="K80" s="383"/>
      <c r="L80" s="383"/>
      <c r="M80" s="383"/>
      <c r="N80" s="383"/>
      <c r="O80" s="383"/>
      <c r="P80" s="383"/>
      <c r="Q80" s="116"/>
      <c r="R80" s="127"/>
      <c r="S80" s="16"/>
      <c r="T80" s="16"/>
      <c r="U80" s="16"/>
      <c r="V80" s="17"/>
      <c r="W80" s="14"/>
      <c r="X80" s="14"/>
      <c r="Y80" s="14"/>
      <c r="Z80" s="15"/>
      <c r="AA80" s="14"/>
      <c r="AB80" s="14"/>
      <c r="AC80" s="14"/>
      <c r="AD80" s="14"/>
      <c r="AE80" s="97"/>
      <c r="AF80" s="9"/>
      <c r="AG80" s="29"/>
      <c r="AH80" s="29"/>
      <c r="AI80" s="29"/>
      <c r="AJ80" s="29"/>
      <c r="AK80" s="29"/>
      <c r="AL80" s="127"/>
      <c r="AM80" s="127"/>
      <c r="AN80" s="383"/>
      <c r="AO80" s="383"/>
      <c r="AP80" s="383"/>
      <c r="AQ80" s="383"/>
      <c r="AR80" s="383"/>
      <c r="AS80" s="383"/>
      <c r="AT80" s="383"/>
      <c r="AU80" s="116"/>
      <c r="AV80" s="127"/>
      <c r="AW80" s="31"/>
      <c r="AX80" s="31"/>
      <c r="AY80" s="31"/>
      <c r="AZ80" s="32"/>
      <c r="BE80" s="29"/>
      <c r="BF80" s="29"/>
      <c r="BR80" s="344"/>
      <c r="BS80" s="345"/>
      <c r="BT80" s="345"/>
      <c r="BU80" s="345"/>
      <c r="BV80" s="345"/>
      <c r="BW80" s="345"/>
      <c r="BX80" s="345"/>
      <c r="BY80" s="345"/>
      <c r="BZ80" s="345"/>
      <c r="CA80" s="345"/>
      <c r="CB80" s="345"/>
      <c r="CC80" s="345"/>
      <c r="CD80" s="310">
        <v>3</v>
      </c>
      <c r="CE80" s="311"/>
      <c r="CF80" s="311"/>
      <c r="CG80" s="311"/>
      <c r="CH80" s="311"/>
      <c r="CI80" s="311"/>
      <c r="CJ80" s="311"/>
      <c r="CK80" s="311"/>
      <c r="CL80" s="311"/>
      <c r="CM80" s="311"/>
      <c r="CN80" s="311"/>
      <c r="CO80" s="312"/>
      <c r="CP80" s="311">
        <v>3</v>
      </c>
      <c r="CQ80" s="311"/>
      <c r="CR80" s="311"/>
      <c r="CS80" s="311"/>
      <c r="CT80" s="311"/>
      <c r="CU80" s="311"/>
      <c r="CV80" s="311"/>
      <c r="CW80" s="311"/>
      <c r="CX80" s="311"/>
      <c r="CY80" s="311"/>
      <c r="CZ80" s="311"/>
      <c r="DA80" s="311"/>
      <c r="DB80" s="336">
        <v>3</v>
      </c>
      <c r="DC80" s="311"/>
      <c r="DD80" s="311"/>
      <c r="DE80" s="311"/>
      <c r="DF80" s="311"/>
      <c r="DG80" s="311"/>
      <c r="DH80" s="311"/>
      <c r="DI80" s="311"/>
      <c r="DJ80" s="311"/>
      <c r="DK80" s="311"/>
      <c r="DL80" s="311"/>
      <c r="DM80" s="312"/>
      <c r="DN80" s="336"/>
      <c r="DO80" s="311"/>
      <c r="DP80" s="311"/>
      <c r="DQ80" s="311"/>
      <c r="DR80" s="311"/>
      <c r="DS80" s="311"/>
      <c r="DT80" s="311"/>
      <c r="DU80" s="311"/>
      <c r="DV80" s="311"/>
      <c r="DW80" s="311"/>
      <c r="DX80" s="311"/>
      <c r="DY80" s="312"/>
      <c r="DZ80" s="311"/>
      <c r="EA80" s="311"/>
      <c r="EB80" s="311"/>
      <c r="EC80" s="311"/>
      <c r="ED80" s="311"/>
      <c r="EE80" s="311"/>
      <c r="EF80" s="311"/>
      <c r="EG80" s="311"/>
      <c r="EH80" s="311"/>
      <c r="EI80" s="311"/>
      <c r="EJ80" s="311"/>
      <c r="EK80" s="349"/>
      <c r="EN80" s="127"/>
      <c r="EO80" s="127"/>
      <c r="EP80" s="127"/>
      <c r="EQ80" s="127"/>
      <c r="ER80" s="127"/>
      <c r="ES80" s="127"/>
      <c r="ET80" s="383"/>
      <c r="EU80" s="383"/>
      <c r="EV80" s="383"/>
      <c r="EW80" s="383"/>
      <c r="EX80" s="383"/>
      <c r="EY80" s="383"/>
      <c r="EZ80" s="383"/>
      <c r="FA80" s="116"/>
      <c r="FB80" s="127"/>
      <c r="FC80" s="16"/>
      <c r="FD80" s="16"/>
      <c r="FE80" s="16"/>
      <c r="FF80" s="17"/>
      <c r="FG80" s="14"/>
      <c r="FH80" s="14"/>
      <c r="FI80" s="14"/>
      <c r="FJ80" s="14"/>
      <c r="FK80" s="9"/>
      <c r="FL80" s="9"/>
      <c r="FM80" s="9"/>
      <c r="FN80" s="9"/>
      <c r="FO80" s="9"/>
      <c r="FP80" s="9"/>
    </row>
    <row r="81" spans="1:174" ht="6" customHeight="1" x14ac:dyDescent="0.2">
      <c r="A81" s="370"/>
      <c r="B81" s="370"/>
      <c r="C81" s="370"/>
      <c r="D81" s="127"/>
      <c r="E81" s="127"/>
      <c r="F81" s="127"/>
      <c r="G81" s="127"/>
      <c r="H81" s="127"/>
      <c r="I81" s="127"/>
      <c r="J81" s="383"/>
      <c r="K81" s="383"/>
      <c r="L81" s="383"/>
      <c r="M81" s="383"/>
      <c r="N81" s="383"/>
      <c r="O81" s="383"/>
      <c r="P81" s="383"/>
      <c r="Q81" s="116"/>
      <c r="R81" s="127"/>
      <c r="S81" s="9"/>
      <c r="T81" s="9"/>
      <c r="U81" s="9"/>
      <c r="V81" s="9"/>
      <c r="W81" s="14"/>
      <c r="X81" s="14"/>
      <c r="Y81" s="14"/>
      <c r="Z81" s="15"/>
      <c r="AA81" s="14"/>
      <c r="AB81" s="14"/>
      <c r="AC81" s="14"/>
      <c r="AD81" s="14"/>
      <c r="AE81" s="97"/>
      <c r="AF81" s="9"/>
      <c r="AG81" s="29"/>
      <c r="AH81" s="29"/>
      <c r="AI81" s="29"/>
      <c r="AJ81" s="29"/>
      <c r="AK81" s="29"/>
      <c r="AL81" s="127"/>
      <c r="AM81" s="127"/>
      <c r="AN81" s="383"/>
      <c r="AO81" s="383"/>
      <c r="AP81" s="383"/>
      <c r="AQ81" s="383"/>
      <c r="AR81" s="383"/>
      <c r="AS81" s="383"/>
      <c r="AT81" s="383"/>
      <c r="AU81" s="116"/>
      <c r="AV81" s="127"/>
      <c r="BE81" s="29"/>
      <c r="BF81" s="29"/>
      <c r="BR81" s="344"/>
      <c r="BS81" s="345"/>
      <c r="BT81" s="345"/>
      <c r="BU81" s="345"/>
      <c r="BV81" s="345"/>
      <c r="BW81" s="345"/>
      <c r="BX81" s="345"/>
      <c r="BY81" s="345"/>
      <c r="BZ81" s="345"/>
      <c r="CA81" s="345"/>
      <c r="CB81" s="345"/>
      <c r="CC81" s="345"/>
      <c r="CD81" s="313"/>
      <c r="CE81" s="287"/>
      <c r="CF81" s="287"/>
      <c r="CG81" s="287"/>
      <c r="CH81" s="287"/>
      <c r="CI81" s="287"/>
      <c r="CJ81" s="287"/>
      <c r="CK81" s="287"/>
      <c r="CL81" s="287"/>
      <c r="CM81" s="287"/>
      <c r="CN81" s="287"/>
      <c r="CO81" s="288"/>
      <c r="CP81" s="287"/>
      <c r="CQ81" s="287"/>
      <c r="CR81" s="287"/>
      <c r="CS81" s="287"/>
      <c r="CT81" s="287"/>
      <c r="CU81" s="287"/>
      <c r="CV81" s="287"/>
      <c r="CW81" s="287"/>
      <c r="CX81" s="287"/>
      <c r="CY81" s="287"/>
      <c r="CZ81" s="287"/>
      <c r="DA81" s="287"/>
      <c r="DB81" s="286"/>
      <c r="DC81" s="287"/>
      <c r="DD81" s="287"/>
      <c r="DE81" s="287"/>
      <c r="DF81" s="287"/>
      <c r="DG81" s="287"/>
      <c r="DH81" s="287"/>
      <c r="DI81" s="287"/>
      <c r="DJ81" s="287"/>
      <c r="DK81" s="287"/>
      <c r="DL81" s="287"/>
      <c r="DM81" s="288"/>
      <c r="DN81" s="286"/>
      <c r="DO81" s="287"/>
      <c r="DP81" s="287"/>
      <c r="DQ81" s="287"/>
      <c r="DR81" s="287"/>
      <c r="DS81" s="287"/>
      <c r="DT81" s="287"/>
      <c r="DU81" s="287"/>
      <c r="DV81" s="287"/>
      <c r="DW81" s="287"/>
      <c r="DX81" s="287"/>
      <c r="DY81" s="288"/>
      <c r="DZ81" s="287"/>
      <c r="EA81" s="287"/>
      <c r="EB81" s="287"/>
      <c r="EC81" s="287"/>
      <c r="ED81" s="287"/>
      <c r="EE81" s="287"/>
      <c r="EF81" s="287"/>
      <c r="EG81" s="287"/>
      <c r="EH81" s="287"/>
      <c r="EI81" s="287"/>
      <c r="EJ81" s="287"/>
      <c r="EK81" s="294"/>
      <c r="EN81" s="127"/>
      <c r="EO81" s="127"/>
      <c r="EP81" s="127"/>
      <c r="EQ81" s="127"/>
      <c r="ER81" s="127"/>
      <c r="ES81" s="127"/>
      <c r="ET81" s="383"/>
      <c r="EU81" s="383"/>
      <c r="EV81" s="383"/>
      <c r="EW81" s="383"/>
      <c r="EX81" s="383"/>
      <c r="EY81" s="383"/>
      <c r="EZ81" s="383"/>
      <c r="FA81" s="116"/>
      <c r="FB81" s="127"/>
      <c r="FC81" s="9"/>
      <c r="FD81" s="9"/>
      <c r="FE81" s="9"/>
      <c r="FF81" s="9"/>
      <c r="FG81" s="14"/>
      <c r="FH81" s="14"/>
      <c r="FI81" s="14"/>
      <c r="FJ81" s="14"/>
      <c r="FK81" s="9"/>
      <c r="FL81" s="9"/>
      <c r="FM81" s="9"/>
      <c r="FN81" s="9"/>
      <c r="FO81" s="9"/>
      <c r="FP81" s="9"/>
    </row>
    <row r="82" spans="1:174" ht="6" customHeight="1" thickBot="1" x14ac:dyDescent="0.25">
      <c r="A82" s="370"/>
      <c r="B82" s="370"/>
      <c r="C82" s="370"/>
      <c r="D82" s="127"/>
      <c r="E82" s="127"/>
      <c r="F82" s="127"/>
      <c r="G82" s="127"/>
      <c r="H82" s="127"/>
      <c r="I82" s="127"/>
      <c r="J82" s="383"/>
      <c r="K82" s="383"/>
      <c r="L82" s="383"/>
      <c r="M82" s="383"/>
      <c r="N82" s="383"/>
      <c r="O82" s="383"/>
      <c r="P82" s="383"/>
      <c r="Q82" s="116"/>
      <c r="R82" s="127"/>
      <c r="S82" s="9"/>
      <c r="T82" s="9"/>
      <c r="U82" s="9"/>
      <c r="V82" s="9"/>
      <c r="W82" s="14"/>
      <c r="X82" s="14"/>
      <c r="Y82" s="14"/>
      <c r="Z82" s="15"/>
      <c r="AA82" s="108"/>
      <c r="AB82" s="92"/>
      <c r="AC82" s="92"/>
      <c r="AD82" s="92"/>
      <c r="AE82" s="97"/>
      <c r="AF82" s="9"/>
      <c r="AG82" s="29"/>
      <c r="AH82" s="29"/>
      <c r="AI82" s="29"/>
      <c r="AJ82" s="29"/>
      <c r="AK82" s="29"/>
      <c r="AL82" s="127"/>
      <c r="AM82" s="127"/>
      <c r="AN82" s="383"/>
      <c r="AO82" s="383"/>
      <c r="AP82" s="383"/>
      <c r="AQ82" s="383"/>
      <c r="AR82" s="383"/>
      <c r="AS82" s="383"/>
      <c r="AT82" s="383"/>
      <c r="AU82" s="116"/>
      <c r="AV82" s="127"/>
      <c r="BE82" s="29"/>
      <c r="BF82" s="29"/>
      <c r="BR82" s="344"/>
      <c r="BS82" s="345"/>
      <c r="BT82" s="345"/>
      <c r="BU82" s="345"/>
      <c r="BV82" s="345"/>
      <c r="BW82" s="345"/>
      <c r="BX82" s="345"/>
      <c r="BY82" s="345"/>
      <c r="BZ82" s="345"/>
      <c r="CA82" s="345"/>
      <c r="CB82" s="345"/>
      <c r="CC82" s="345"/>
      <c r="CD82" s="314"/>
      <c r="CE82" s="315"/>
      <c r="CF82" s="315"/>
      <c r="CG82" s="315"/>
      <c r="CH82" s="315"/>
      <c r="CI82" s="315"/>
      <c r="CJ82" s="315"/>
      <c r="CK82" s="315"/>
      <c r="CL82" s="315"/>
      <c r="CM82" s="315"/>
      <c r="CN82" s="315"/>
      <c r="CO82" s="316"/>
      <c r="CP82" s="315"/>
      <c r="CQ82" s="315"/>
      <c r="CR82" s="315"/>
      <c r="CS82" s="315"/>
      <c r="CT82" s="315"/>
      <c r="CU82" s="315"/>
      <c r="CV82" s="315"/>
      <c r="CW82" s="315"/>
      <c r="CX82" s="315"/>
      <c r="CY82" s="315"/>
      <c r="CZ82" s="315"/>
      <c r="DA82" s="315"/>
      <c r="DB82" s="337"/>
      <c r="DC82" s="315"/>
      <c r="DD82" s="315"/>
      <c r="DE82" s="315"/>
      <c r="DF82" s="315"/>
      <c r="DG82" s="315"/>
      <c r="DH82" s="315"/>
      <c r="DI82" s="315"/>
      <c r="DJ82" s="315"/>
      <c r="DK82" s="315"/>
      <c r="DL82" s="315"/>
      <c r="DM82" s="316"/>
      <c r="DN82" s="337"/>
      <c r="DO82" s="315"/>
      <c r="DP82" s="315"/>
      <c r="DQ82" s="315"/>
      <c r="DR82" s="315"/>
      <c r="DS82" s="315"/>
      <c r="DT82" s="315"/>
      <c r="DU82" s="315"/>
      <c r="DV82" s="315"/>
      <c r="DW82" s="315"/>
      <c r="DX82" s="315"/>
      <c r="DY82" s="316"/>
      <c r="DZ82" s="315"/>
      <c r="EA82" s="315"/>
      <c r="EB82" s="315"/>
      <c r="EC82" s="315"/>
      <c r="ED82" s="315"/>
      <c r="EE82" s="315"/>
      <c r="EF82" s="315"/>
      <c r="EG82" s="315"/>
      <c r="EH82" s="315"/>
      <c r="EI82" s="315"/>
      <c r="EJ82" s="315"/>
      <c r="EK82" s="350"/>
      <c r="EN82" s="127"/>
      <c r="EO82" s="127"/>
      <c r="EP82" s="127"/>
      <c r="EQ82" s="127"/>
      <c r="ER82" s="127"/>
      <c r="ES82" s="127"/>
      <c r="ET82" s="383"/>
      <c r="EU82" s="383"/>
      <c r="EV82" s="383"/>
      <c r="EW82" s="383"/>
      <c r="EX82" s="383"/>
      <c r="EY82" s="383"/>
      <c r="EZ82" s="383"/>
      <c r="FA82" s="116"/>
      <c r="FB82" s="127"/>
      <c r="FC82" s="9"/>
      <c r="FD82" s="9"/>
      <c r="FE82" s="9"/>
      <c r="FF82" s="9"/>
      <c r="FG82" s="14"/>
      <c r="FH82" s="14"/>
      <c r="FI82" s="14"/>
      <c r="FJ82" s="14"/>
      <c r="FK82" s="9"/>
      <c r="FL82" s="9"/>
      <c r="FM82" s="9"/>
      <c r="FN82" s="9"/>
      <c r="FO82" s="9"/>
      <c r="FP82" s="9"/>
    </row>
    <row r="83" spans="1:174" ht="6" customHeight="1" thickTop="1" x14ac:dyDescent="0.2">
      <c r="A83" s="370" t="s">
        <v>129</v>
      </c>
      <c r="B83" s="370"/>
      <c r="C83" s="370"/>
      <c r="D83" s="127" t="s">
        <v>38</v>
      </c>
      <c r="E83" s="127"/>
      <c r="F83" s="127">
        <v>2</v>
      </c>
      <c r="G83" s="127"/>
      <c r="H83" s="127" t="s">
        <v>14</v>
      </c>
      <c r="I83" s="127"/>
      <c r="J83" s="383" t="s">
        <v>180</v>
      </c>
      <c r="K83" s="383"/>
      <c r="L83" s="383"/>
      <c r="M83" s="383"/>
      <c r="N83" s="383"/>
      <c r="O83" s="383"/>
      <c r="P83" s="383"/>
      <c r="Q83" s="116" t="s">
        <v>15</v>
      </c>
      <c r="R83" s="127"/>
      <c r="S83" s="9"/>
      <c r="T83" s="9"/>
      <c r="U83" s="9"/>
      <c r="V83" s="9"/>
      <c r="W83" s="14"/>
      <c r="X83" s="14"/>
      <c r="Y83" s="14"/>
      <c r="Z83" s="14"/>
      <c r="AA83" s="95"/>
      <c r="AB83" s="9"/>
      <c r="AC83" s="9"/>
      <c r="AD83" s="9"/>
      <c r="AE83" s="9"/>
      <c r="AF83" s="9"/>
      <c r="AG83" s="3"/>
      <c r="AH83" s="3"/>
      <c r="AI83" s="3"/>
      <c r="AJ83" s="29"/>
      <c r="AK83" s="29"/>
      <c r="BR83" s="322" t="s">
        <v>7</v>
      </c>
      <c r="BS83" s="323"/>
      <c r="BT83" s="323"/>
      <c r="BU83" s="323"/>
      <c r="BV83" s="323"/>
      <c r="BW83" s="323"/>
      <c r="BX83" s="323"/>
      <c r="BY83" s="323"/>
      <c r="BZ83" s="323"/>
      <c r="CA83" s="323"/>
      <c r="CB83" s="323"/>
      <c r="CC83" s="324"/>
      <c r="CD83" s="331" t="s">
        <v>192</v>
      </c>
      <c r="CE83" s="332"/>
      <c r="CF83" s="332"/>
      <c r="CG83" s="332"/>
      <c r="CH83" s="332"/>
      <c r="CI83" s="332"/>
      <c r="CJ83" s="332"/>
      <c r="CK83" s="332"/>
      <c r="CL83" s="332"/>
      <c r="CM83" s="332"/>
      <c r="CN83" s="332"/>
      <c r="CO83" s="272"/>
      <c r="CP83" s="332" t="s">
        <v>193</v>
      </c>
      <c r="CQ83" s="332"/>
      <c r="CR83" s="332"/>
      <c r="CS83" s="332"/>
      <c r="CT83" s="332"/>
      <c r="CU83" s="332"/>
      <c r="CV83" s="332"/>
      <c r="CW83" s="332"/>
      <c r="CX83" s="332"/>
      <c r="CY83" s="332"/>
      <c r="CZ83" s="332"/>
      <c r="DA83" s="332"/>
      <c r="DB83" s="273" t="s">
        <v>194</v>
      </c>
      <c r="DC83" s="332"/>
      <c r="DD83" s="332"/>
      <c r="DE83" s="332"/>
      <c r="DF83" s="332"/>
      <c r="DG83" s="332"/>
      <c r="DH83" s="332"/>
      <c r="DI83" s="332"/>
      <c r="DJ83" s="332"/>
      <c r="DK83" s="332"/>
      <c r="DL83" s="332"/>
      <c r="DM83" s="272"/>
      <c r="DN83" s="273" t="s">
        <v>195</v>
      </c>
      <c r="DO83" s="332"/>
      <c r="DP83" s="332"/>
      <c r="DQ83" s="332"/>
      <c r="DR83" s="332"/>
      <c r="DS83" s="332"/>
      <c r="DT83" s="332"/>
      <c r="DU83" s="332"/>
      <c r="DV83" s="332"/>
      <c r="DW83" s="332"/>
      <c r="DX83" s="332"/>
      <c r="DY83" s="272"/>
      <c r="DZ83" s="332" t="s">
        <v>196</v>
      </c>
      <c r="EA83" s="332"/>
      <c r="EB83" s="332"/>
      <c r="EC83" s="332"/>
      <c r="ED83" s="332"/>
      <c r="EE83" s="332"/>
      <c r="EF83" s="332"/>
      <c r="EG83" s="332"/>
      <c r="EH83" s="332"/>
      <c r="EI83" s="332"/>
      <c r="EJ83" s="332"/>
      <c r="EK83" s="347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</row>
    <row r="84" spans="1:174" ht="6" customHeight="1" x14ac:dyDescent="0.2">
      <c r="A84" s="370"/>
      <c r="B84" s="370"/>
      <c r="C84" s="370"/>
      <c r="D84" s="127"/>
      <c r="E84" s="127"/>
      <c r="F84" s="127"/>
      <c r="G84" s="127"/>
      <c r="H84" s="127"/>
      <c r="I84" s="127"/>
      <c r="J84" s="383"/>
      <c r="K84" s="383"/>
      <c r="L84" s="383"/>
      <c r="M84" s="383"/>
      <c r="N84" s="383"/>
      <c r="O84" s="383"/>
      <c r="P84" s="383"/>
      <c r="Q84" s="116"/>
      <c r="R84" s="127"/>
      <c r="S84" s="9"/>
      <c r="T84" s="9"/>
      <c r="U84" s="9"/>
      <c r="V84" s="9"/>
      <c r="W84" s="14"/>
      <c r="X84" s="14"/>
      <c r="Y84" s="14"/>
      <c r="Z84" s="14"/>
      <c r="AA84" s="97"/>
      <c r="AB84" s="9"/>
      <c r="AC84" s="9"/>
      <c r="AD84" s="9"/>
      <c r="AE84" s="9"/>
      <c r="AF84" s="9"/>
      <c r="AG84" s="3"/>
      <c r="AH84" s="3"/>
      <c r="AI84" s="3"/>
      <c r="AJ84" s="29"/>
      <c r="AK84" s="29"/>
      <c r="AL84" s="385" t="s">
        <v>49</v>
      </c>
      <c r="AM84" s="385"/>
      <c r="AN84" s="385"/>
      <c r="AO84" s="385"/>
      <c r="AP84" s="385"/>
      <c r="AQ84" s="385"/>
      <c r="AR84" s="385"/>
      <c r="AS84" s="385"/>
      <c r="AT84" s="385"/>
      <c r="AU84" s="385"/>
      <c r="AV84" s="385"/>
      <c r="AW84" s="385"/>
      <c r="AX84" s="385"/>
      <c r="AY84" s="385"/>
      <c r="AZ84" s="385"/>
      <c r="BA84" s="385"/>
      <c r="BB84" s="385"/>
      <c r="BC84" s="385"/>
      <c r="BR84" s="325"/>
      <c r="BS84" s="326"/>
      <c r="BT84" s="326"/>
      <c r="BU84" s="326"/>
      <c r="BV84" s="326"/>
      <c r="BW84" s="326"/>
      <c r="BX84" s="326"/>
      <c r="BY84" s="326"/>
      <c r="BZ84" s="326"/>
      <c r="CA84" s="326"/>
      <c r="CB84" s="326"/>
      <c r="CC84" s="327"/>
      <c r="CD84" s="331"/>
      <c r="CE84" s="332"/>
      <c r="CF84" s="332"/>
      <c r="CG84" s="332"/>
      <c r="CH84" s="332"/>
      <c r="CI84" s="332"/>
      <c r="CJ84" s="332"/>
      <c r="CK84" s="332"/>
      <c r="CL84" s="332"/>
      <c r="CM84" s="332"/>
      <c r="CN84" s="332"/>
      <c r="CO84" s="272"/>
      <c r="CP84" s="332"/>
      <c r="CQ84" s="332"/>
      <c r="CR84" s="332"/>
      <c r="CS84" s="332"/>
      <c r="CT84" s="332"/>
      <c r="CU84" s="332"/>
      <c r="CV84" s="332"/>
      <c r="CW84" s="332"/>
      <c r="CX84" s="332"/>
      <c r="CY84" s="332"/>
      <c r="CZ84" s="332"/>
      <c r="DA84" s="332"/>
      <c r="DB84" s="273"/>
      <c r="DC84" s="332"/>
      <c r="DD84" s="332"/>
      <c r="DE84" s="332"/>
      <c r="DF84" s="332"/>
      <c r="DG84" s="332"/>
      <c r="DH84" s="332"/>
      <c r="DI84" s="332"/>
      <c r="DJ84" s="332"/>
      <c r="DK84" s="332"/>
      <c r="DL84" s="332"/>
      <c r="DM84" s="272"/>
      <c r="DN84" s="273"/>
      <c r="DO84" s="332"/>
      <c r="DP84" s="332"/>
      <c r="DQ84" s="332"/>
      <c r="DR84" s="332"/>
      <c r="DS84" s="332"/>
      <c r="DT84" s="332"/>
      <c r="DU84" s="332"/>
      <c r="DV84" s="332"/>
      <c r="DW84" s="332"/>
      <c r="DX84" s="332"/>
      <c r="DY84" s="272"/>
      <c r="DZ84" s="332"/>
      <c r="EA84" s="332"/>
      <c r="EB84" s="332"/>
      <c r="EC84" s="332"/>
      <c r="ED84" s="332"/>
      <c r="EE84" s="332"/>
      <c r="EF84" s="332"/>
      <c r="EG84" s="332"/>
      <c r="EH84" s="332"/>
      <c r="EI84" s="332"/>
      <c r="EJ84" s="332"/>
      <c r="EK84" s="347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</row>
    <row r="85" spans="1:174" ht="6" customHeight="1" x14ac:dyDescent="0.2">
      <c r="A85" s="370"/>
      <c r="B85" s="370"/>
      <c r="C85" s="370"/>
      <c r="D85" s="127"/>
      <c r="E85" s="127"/>
      <c r="F85" s="127"/>
      <c r="G85" s="127"/>
      <c r="H85" s="127"/>
      <c r="I85" s="127"/>
      <c r="J85" s="383"/>
      <c r="K85" s="383"/>
      <c r="L85" s="383"/>
      <c r="M85" s="383"/>
      <c r="N85" s="383"/>
      <c r="O85" s="383"/>
      <c r="P85" s="383"/>
      <c r="Q85" s="116"/>
      <c r="R85" s="127"/>
      <c r="S85" s="12"/>
      <c r="T85" s="12"/>
      <c r="U85" s="12"/>
      <c r="V85" s="13"/>
      <c r="W85" s="14"/>
      <c r="X85" s="14"/>
      <c r="Y85" s="14"/>
      <c r="Z85" s="14"/>
      <c r="AA85" s="97"/>
      <c r="AB85" s="9"/>
      <c r="AC85" s="9"/>
      <c r="AD85" s="9"/>
      <c r="AE85" s="9"/>
      <c r="AF85" s="9"/>
      <c r="AG85" s="3"/>
      <c r="AH85" s="3"/>
      <c r="AI85" s="3"/>
      <c r="AJ85" s="29"/>
      <c r="AK85" s="29"/>
      <c r="AL85" s="385"/>
      <c r="AM85" s="385"/>
      <c r="AN85" s="385"/>
      <c r="AO85" s="385"/>
      <c r="AP85" s="385"/>
      <c r="AQ85" s="385"/>
      <c r="AR85" s="385"/>
      <c r="AS85" s="385"/>
      <c r="AT85" s="385"/>
      <c r="AU85" s="385"/>
      <c r="AV85" s="385"/>
      <c r="AW85" s="385"/>
      <c r="AX85" s="385"/>
      <c r="AY85" s="385"/>
      <c r="AZ85" s="385"/>
      <c r="BA85" s="385"/>
      <c r="BB85" s="385"/>
      <c r="BC85" s="385"/>
      <c r="BR85" s="325"/>
      <c r="BS85" s="326"/>
      <c r="BT85" s="326"/>
      <c r="BU85" s="326"/>
      <c r="BV85" s="326"/>
      <c r="BW85" s="326"/>
      <c r="BX85" s="326"/>
      <c r="BY85" s="326"/>
      <c r="BZ85" s="326"/>
      <c r="CA85" s="326"/>
      <c r="CB85" s="326"/>
      <c r="CC85" s="327"/>
      <c r="CD85" s="331"/>
      <c r="CE85" s="332"/>
      <c r="CF85" s="332"/>
      <c r="CG85" s="332"/>
      <c r="CH85" s="332"/>
      <c r="CI85" s="332"/>
      <c r="CJ85" s="332"/>
      <c r="CK85" s="332"/>
      <c r="CL85" s="332"/>
      <c r="CM85" s="332"/>
      <c r="CN85" s="332"/>
      <c r="CO85" s="272"/>
      <c r="CP85" s="332"/>
      <c r="CQ85" s="332"/>
      <c r="CR85" s="332"/>
      <c r="CS85" s="332"/>
      <c r="CT85" s="332"/>
      <c r="CU85" s="332"/>
      <c r="CV85" s="332"/>
      <c r="CW85" s="332"/>
      <c r="CX85" s="332"/>
      <c r="CY85" s="332"/>
      <c r="CZ85" s="332"/>
      <c r="DA85" s="332"/>
      <c r="DB85" s="273"/>
      <c r="DC85" s="332"/>
      <c r="DD85" s="332"/>
      <c r="DE85" s="332"/>
      <c r="DF85" s="332"/>
      <c r="DG85" s="332"/>
      <c r="DH85" s="332"/>
      <c r="DI85" s="332"/>
      <c r="DJ85" s="332"/>
      <c r="DK85" s="332"/>
      <c r="DL85" s="332"/>
      <c r="DM85" s="272"/>
      <c r="DN85" s="273"/>
      <c r="DO85" s="332"/>
      <c r="DP85" s="332"/>
      <c r="DQ85" s="332"/>
      <c r="DR85" s="332"/>
      <c r="DS85" s="332"/>
      <c r="DT85" s="332"/>
      <c r="DU85" s="332"/>
      <c r="DV85" s="332"/>
      <c r="DW85" s="332"/>
      <c r="DX85" s="332"/>
      <c r="DY85" s="272"/>
      <c r="DZ85" s="332"/>
      <c r="EA85" s="332"/>
      <c r="EB85" s="332"/>
      <c r="EC85" s="332"/>
      <c r="ED85" s="332"/>
      <c r="EE85" s="332"/>
      <c r="EF85" s="332"/>
      <c r="EG85" s="332"/>
      <c r="EH85" s="332"/>
      <c r="EI85" s="332"/>
      <c r="EJ85" s="332"/>
      <c r="EK85" s="347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</row>
    <row r="86" spans="1:174" ht="6" customHeight="1" thickBot="1" x14ac:dyDescent="0.25">
      <c r="A86" s="370"/>
      <c r="B86" s="370"/>
      <c r="C86" s="370"/>
      <c r="D86" s="127"/>
      <c r="E86" s="127"/>
      <c r="F86" s="127"/>
      <c r="G86" s="127"/>
      <c r="H86" s="127"/>
      <c r="I86" s="127"/>
      <c r="J86" s="383"/>
      <c r="K86" s="383"/>
      <c r="L86" s="383"/>
      <c r="M86" s="383"/>
      <c r="N86" s="383"/>
      <c r="O86" s="383"/>
      <c r="P86" s="383"/>
      <c r="Q86" s="116"/>
      <c r="R86" s="127"/>
      <c r="S86" s="14"/>
      <c r="T86" s="14"/>
      <c r="U86" s="14"/>
      <c r="V86" s="15"/>
      <c r="W86" s="108"/>
      <c r="X86" s="92"/>
      <c r="Y86" s="92"/>
      <c r="Z86" s="92"/>
      <c r="AA86" s="97"/>
      <c r="AB86" s="9"/>
      <c r="AC86" s="9"/>
      <c r="AD86" s="9"/>
      <c r="AE86" s="9"/>
      <c r="AF86" s="9"/>
      <c r="AG86" s="3"/>
      <c r="AH86" s="3"/>
      <c r="AI86" s="3"/>
      <c r="AJ86" s="29"/>
      <c r="AK86" s="29"/>
      <c r="BR86" s="328"/>
      <c r="BS86" s="329"/>
      <c r="BT86" s="329"/>
      <c r="BU86" s="329"/>
      <c r="BV86" s="329"/>
      <c r="BW86" s="329"/>
      <c r="BX86" s="329"/>
      <c r="BY86" s="329"/>
      <c r="BZ86" s="329"/>
      <c r="CA86" s="329"/>
      <c r="CB86" s="329"/>
      <c r="CC86" s="330"/>
      <c r="CD86" s="331"/>
      <c r="CE86" s="332"/>
      <c r="CF86" s="332"/>
      <c r="CG86" s="332"/>
      <c r="CH86" s="332"/>
      <c r="CI86" s="332"/>
      <c r="CJ86" s="332"/>
      <c r="CK86" s="332"/>
      <c r="CL86" s="332"/>
      <c r="CM86" s="332"/>
      <c r="CN86" s="332"/>
      <c r="CO86" s="272"/>
      <c r="CP86" s="332"/>
      <c r="CQ86" s="332"/>
      <c r="CR86" s="332"/>
      <c r="CS86" s="332"/>
      <c r="CT86" s="332"/>
      <c r="CU86" s="332"/>
      <c r="CV86" s="332"/>
      <c r="CW86" s="332"/>
      <c r="CX86" s="332"/>
      <c r="CY86" s="332"/>
      <c r="CZ86" s="332"/>
      <c r="DA86" s="332"/>
      <c r="DB86" s="273"/>
      <c r="DC86" s="332"/>
      <c r="DD86" s="332"/>
      <c r="DE86" s="332"/>
      <c r="DF86" s="332"/>
      <c r="DG86" s="332"/>
      <c r="DH86" s="332"/>
      <c r="DI86" s="332"/>
      <c r="DJ86" s="332"/>
      <c r="DK86" s="332"/>
      <c r="DL86" s="332"/>
      <c r="DM86" s="272"/>
      <c r="DN86" s="273"/>
      <c r="DO86" s="332"/>
      <c r="DP86" s="332"/>
      <c r="DQ86" s="332"/>
      <c r="DR86" s="332"/>
      <c r="DS86" s="332"/>
      <c r="DT86" s="332"/>
      <c r="DU86" s="332"/>
      <c r="DV86" s="332"/>
      <c r="DW86" s="332"/>
      <c r="DX86" s="332"/>
      <c r="DY86" s="272"/>
      <c r="DZ86" s="332"/>
      <c r="EA86" s="332"/>
      <c r="EB86" s="332"/>
      <c r="EC86" s="332"/>
      <c r="ED86" s="332"/>
      <c r="EE86" s="332"/>
      <c r="EF86" s="332"/>
      <c r="EG86" s="332"/>
      <c r="EH86" s="332"/>
      <c r="EI86" s="332"/>
      <c r="EJ86" s="332"/>
      <c r="EK86" s="347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</row>
    <row r="87" spans="1:174" ht="6" customHeight="1" thickTop="1" x14ac:dyDescent="0.2">
      <c r="A87" s="370" t="s">
        <v>128</v>
      </c>
      <c r="B87" s="370"/>
      <c r="C87" s="370"/>
      <c r="D87" s="127" t="s">
        <v>29</v>
      </c>
      <c r="E87" s="127"/>
      <c r="F87" s="127">
        <v>1</v>
      </c>
      <c r="G87" s="127"/>
      <c r="H87" s="127" t="s">
        <v>14</v>
      </c>
      <c r="I87" s="127"/>
      <c r="J87" s="383" t="s">
        <v>181</v>
      </c>
      <c r="K87" s="383"/>
      <c r="L87" s="383"/>
      <c r="M87" s="383"/>
      <c r="N87" s="383"/>
      <c r="O87" s="383"/>
      <c r="P87" s="383"/>
      <c r="Q87" s="116" t="s">
        <v>15</v>
      </c>
      <c r="R87" s="127"/>
      <c r="S87" s="14"/>
      <c r="T87" s="14"/>
      <c r="U87" s="14"/>
      <c r="V87" s="94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3"/>
      <c r="AH87" s="3"/>
      <c r="AI87" s="3"/>
      <c r="AJ87" s="29"/>
      <c r="AK87" s="29"/>
      <c r="AL87" s="127" t="s">
        <v>14</v>
      </c>
      <c r="AM87" s="127"/>
      <c r="AN87" s="383" t="s">
        <v>100</v>
      </c>
      <c r="AO87" s="383"/>
      <c r="AP87" s="383"/>
      <c r="AQ87" s="383"/>
      <c r="AR87" s="383"/>
      <c r="AS87" s="383"/>
      <c r="AT87" s="383"/>
      <c r="AU87" s="116" t="s">
        <v>15</v>
      </c>
      <c r="AV87" s="127"/>
      <c r="AW87" s="9"/>
      <c r="AX87" s="9"/>
      <c r="AY87" s="9"/>
      <c r="AZ87" s="9"/>
      <c r="BA87" s="9"/>
      <c r="BB87" s="9"/>
      <c r="BC87" s="9"/>
      <c r="BD87" s="9"/>
      <c r="BE87" s="127" t="s">
        <v>14</v>
      </c>
      <c r="BF87" s="127"/>
      <c r="BG87" s="383" t="s">
        <v>186</v>
      </c>
      <c r="BH87" s="383"/>
      <c r="BI87" s="383"/>
      <c r="BJ87" s="383"/>
      <c r="BK87" s="383"/>
      <c r="BL87" s="383"/>
      <c r="BM87" s="383"/>
      <c r="BN87" s="116" t="s">
        <v>15</v>
      </c>
      <c r="BO87" s="127"/>
      <c r="BP87" s="66"/>
      <c r="BQ87" s="68"/>
      <c r="BR87" s="322" t="s">
        <v>4</v>
      </c>
      <c r="BS87" s="323"/>
      <c r="BT87" s="323"/>
      <c r="BU87" s="323"/>
      <c r="BV87" s="323"/>
      <c r="BW87" s="323"/>
      <c r="BX87" s="323"/>
      <c r="BY87" s="323"/>
      <c r="BZ87" s="323"/>
      <c r="CA87" s="323"/>
      <c r="CB87" s="323"/>
      <c r="CC87" s="324"/>
      <c r="CD87" s="331" t="s">
        <v>16</v>
      </c>
      <c r="CE87" s="332"/>
      <c r="CF87" s="332"/>
      <c r="CG87" s="332"/>
      <c r="CH87" s="332"/>
      <c r="CI87" s="332"/>
      <c r="CJ87" s="332"/>
      <c r="CK87" s="332"/>
      <c r="CL87" s="332"/>
      <c r="CM87" s="332"/>
      <c r="CN87" s="332"/>
      <c r="CO87" s="272"/>
      <c r="CP87" s="332">
        <v>2</v>
      </c>
      <c r="CQ87" s="332"/>
      <c r="CR87" s="332"/>
      <c r="CS87" s="332"/>
      <c r="CT87" s="332"/>
      <c r="CU87" s="332"/>
      <c r="CV87" s="332"/>
      <c r="CW87" s="332"/>
      <c r="CX87" s="332"/>
      <c r="CY87" s="332"/>
      <c r="CZ87" s="332"/>
      <c r="DA87" s="332"/>
      <c r="DB87" s="273" t="s">
        <v>17</v>
      </c>
      <c r="DC87" s="332"/>
      <c r="DD87" s="332"/>
      <c r="DE87" s="332"/>
      <c r="DF87" s="332"/>
      <c r="DG87" s="332"/>
      <c r="DH87" s="332"/>
      <c r="DI87" s="332"/>
      <c r="DJ87" s="332"/>
      <c r="DK87" s="332"/>
      <c r="DL87" s="332"/>
      <c r="DM87" s="272"/>
      <c r="DN87" s="273">
        <v>4</v>
      </c>
      <c r="DO87" s="332"/>
      <c r="DP87" s="332"/>
      <c r="DQ87" s="332"/>
      <c r="DR87" s="332"/>
      <c r="DS87" s="332"/>
      <c r="DT87" s="332"/>
      <c r="DU87" s="332"/>
      <c r="DV87" s="332"/>
      <c r="DW87" s="332"/>
      <c r="DX87" s="332"/>
      <c r="DY87" s="272"/>
      <c r="DZ87" s="332" t="s">
        <v>18</v>
      </c>
      <c r="EA87" s="332"/>
      <c r="EB87" s="332"/>
      <c r="EC87" s="332"/>
      <c r="ED87" s="332"/>
      <c r="EE87" s="332"/>
      <c r="EF87" s="332"/>
      <c r="EG87" s="332"/>
      <c r="EH87" s="332"/>
      <c r="EI87" s="332"/>
      <c r="EJ87" s="332"/>
      <c r="EK87" s="347"/>
    </row>
    <row r="88" spans="1:174" ht="6" customHeight="1" thickBot="1" x14ac:dyDescent="0.25">
      <c r="A88" s="370"/>
      <c r="B88" s="370"/>
      <c r="C88" s="370"/>
      <c r="D88" s="127"/>
      <c r="E88" s="127"/>
      <c r="F88" s="127"/>
      <c r="G88" s="127"/>
      <c r="H88" s="127"/>
      <c r="I88" s="127"/>
      <c r="J88" s="383"/>
      <c r="K88" s="383"/>
      <c r="L88" s="383"/>
      <c r="M88" s="383"/>
      <c r="N88" s="383"/>
      <c r="O88" s="383"/>
      <c r="P88" s="383"/>
      <c r="Q88" s="116"/>
      <c r="R88" s="127"/>
      <c r="S88" s="92"/>
      <c r="T88" s="92"/>
      <c r="U88" s="92"/>
      <c r="V88" s="96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29"/>
      <c r="AH88" s="29"/>
      <c r="AI88" s="29"/>
      <c r="AJ88" s="29"/>
      <c r="AK88" s="29"/>
      <c r="AL88" s="127"/>
      <c r="AM88" s="127"/>
      <c r="AN88" s="383"/>
      <c r="AO88" s="383"/>
      <c r="AP88" s="383"/>
      <c r="AQ88" s="383"/>
      <c r="AR88" s="383"/>
      <c r="AS88" s="383"/>
      <c r="AT88" s="383"/>
      <c r="AU88" s="116"/>
      <c r="AV88" s="127"/>
      <c r="AW88" s="9"/>
      <c r="AX88" s="9"/>
      <c r="AY88" s="9"/>
      <c r="AZ88" s="116" t="s">
        <v>13</v>
      </c>
      <c r="BA88" s="116"/>
      <c r="BB88" s="9"/>
      <c r="BC88" s="9"/>
      <c r="BD88" s="9"/>
      <c r="BE88" s="127"/>
      <c r="BF88" s="127"/>
      <c r="BG88" s="383"/>
      <c r="BH88" s="383"/>
      <c r="BI88" s="383"/>
      <c r="BJ88" s="383"/>
      <c r="BK88" s="383"/>
      <c r="BL88" s="383"/>
      <c r="BM88" s="383"/>
      <c r="BN88" s="116"/>
      <c r="BO88" s="127"/>
      <c r="BP88" s="66"/>
      <c r="BQ88" s="68"/>
      <c r="BR88" s="325"/>
      <c r="BS88" s="326"/>
      <c r="BT88" s="326"/>
      <c r="BU88" s="326"/>
      <c r="BV88" s="326"/>
      <c r="BW88" s="326"/>
      <c r="BX88" s="326"/>
      <c r="BY88" s="326"/>
      <c r="BZ88" s="326"/>
      <c r="CA88" s="326"/>
      <c r="CB88" s="326"/>
      <c r="CC88" s="327"/>
      <c r="CD88" s="331"/>
      <c r="CE88" s="332"/>
      <c r="CF88" s="332"/>
      <c r="CG88" s="332"/>
      <c r="CH88" s="332"/>
      <c r="CI88" s="332"/>
      <c r="CJ88" s="332"/>
      <c r="CK88" s="332"/>
      <c r="CL88" s="332"/>
      <c r="CM88" s="332"/>
      <c r="CN88" s="332"/>
      <c r="CO88" s="272"/>
      <c r="CP88" s="332"/>
      <c r="CQ88" s="332"/>
      <c r="CR88" s="332"/>
      <c r="CS88" s="332"/>
      <c r="CT88" s="332"/>
      <c r="CU88" s="332"/>
      <c r="CV88" s="332"/>
      <c r="CW88" s="332"/>
      <c r="CX88" s="332"/>
      <c r="CY88" s="332"/>
      <c r="CZ88" s="332"/>
      <c r="DA88" s="332"/>
      <c r="DB88" s="273"/>
      <c r="DC88" s="332"/>
      <c r="DD88" s="332"/>
      <c r="DE88" s="332"/>
      <c r="DF88" s="332"/>
      <c r="DG88" s="332"/>
      <c r="DH88" s="332"/>
      <c r="DI88" s="332"/>
      <c r="DJ88" s="332"/>
      <c r="DK88" s="332"/>
      <c r="DL88" s="332"/>
      <c r="DM88" s="272"/>
      <c r="DN88" s="273"/>
      <c r="DO88" s="332"/>
      <c r="DP88" s="332"/>
      <c r="DQ88" s="332"/>
      <c r="DR88" s="332"/>
      <c r="DS88" s="332"/>
      <c r="DT88" s="332"/>
      <c r="DU88" s="332"/>
      <c r="DV88" s="332"/>
      <c r="DW88" s="332"/>
      <c r="DX88" s="332"/>
      <c r="DY88" s="272"/>
      <c r="DZ88" s="332"/>
      <c r="EA88" s="332"/>
      <c r="EB88" s="332"/>
      <c r="EC88" s="332"/>
      <c r="ED88" s="332"/>
      <c r="EE88" s="332"/>
      <c r="EF88" s="332"/>
      <c r="EG88" s="332"/>
      <c r="EH88" s="332"/>
      <c r="EI88" s="332"/>
      <c r="EJ88" s="332"/>
      <c r="EK88" s="347"/>
    </row>
    <row r="89" spans="1:174" ht="6" customHeight="1" thickTop="1" x14ac:dyDescent="0.2">
      <c r="A89" s="370"/>
      <c r="B89" s="370"/>
      <c r="C89" s="370"/>
      <c r="D89" s="127"/>
      <c r="E89" s="127"/>
      <c r="F89" s="127"/>
      <c r="G89" s="127"/>
      <c r="H89" s="127"/>
      <c r="I89" s="127"/>
      <c r="J89" s="383"/>
      <c r="K89" s="383"/>
      <c r="L89" s="383"/>
      <c r="M89" s="383"/>
      <c r="N89" s="383"/>
      <c r="O89" s="383"/>
      <c r="P89" s="383"/>
      <c r="Q89" s="116"/>
      <c r="R89" s="127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29"/>
      <c r="AH89" s="29"/>
      <c r="AI89" s="29"/>
      <c r="AJ89" s="29"/>
      <c r="AK89" s="29"/>
      <c r="AL89" s="127"/>
      <c r="AM89" s="127"/>
      <c r="AN89" s="383"/>
      <c r="AO89" s="383"/>
      <c r="AP89" s="383"/>
      <c r="AQ89" s="383"/>
      <c r="AR89" s="383"/>
      <c r="AS89" s="383"/>
      <c r="AT89" s="383"/>
      <c r="AU89" s="116"/>
      <c r="AV89" s="127"/>
      <c r="AW89" s="9"/>
      <c r="AX89" s="9"/>
      <c r="AY89" s="9"/>
      <c r="AZ89" s="116"/>
      <c r="BA89" s="116"/>
      <c r="BB89" s="9"/>
      <c r="BC89" s="9"/>
      <c r="BD89" s="9"/>
      <c r="BE89" s="127"/>
      <c r="BF89" s="127"/>
      <c r="BG89" s="383"/>
      <c r="BH89" s="383"/>
      <c r="BI89" s="383"/>
      <c r="BJ89" s="383"/>
      <c r="BK89" s="383"/>
      <c r="BL89" s="383"/>
      <c r="BM89" s="383"/>
      <c r="BN89" s="116"/>
      <c r="BO89" s="127"/>
      <c r="BP89" s="66"/>
      <c r="BQ89" s="68"/>
      <c r="BR89" s="325"/>
      <c r="BS89" s="326"/>
      <c r="BT89" s="326"/>
      <c r="BU89" s="326"/>
      <c r="BV89" s="326"/>
      <c r="BW89" s="326"/>
      <c r="BX89" s="326"/>
      <c r="BY89" s="326"/>
      <c r="BZ89" s="326"/>
      <c r="CA89" s="326"/>
      <c r="CB89" s="326"/>
      <c r="CC89" s="327"/>
      <c r="CD89" s="331"/>
      <c r="CE89" s="332"/>
      <c r="CF89" s="332"/>
      <c r="CG89" s="332"/>
      <c r="CH89" s="332"/>
      <c r="CI89" s="332"/>
      <c r="CJ89" s="332"/>
      <c r="CK89" s="332"/>
      <c r="CL89" s="332"/>
      <c r="CM89" s="332"/>
      <c r="CN89" s="332"/>
      <c r="CO89" s="272"/>
      <c r="CP89" s="332"/>
      <c r="CQ89" s="332"/>
      <c r="CR89" s="332"/>
      <c r="CS89" s="332"/>
      <c r="CT89" s="332"/>
      <c r="CU89" s="332"/>
      <c r="CV89" s="332"/>
      <c r="CW89" s="332"/>
      <c r="CX89" s="332"/>
      <c r="CY89" s="332"/>
      <c r="CZ89" s="332"/>
      <c r="DA89" s="332"/>
      <c r="DB89" s="273"/>
      <c r="DC89" s="332"/>
      <c r="DD89" s="332"/>
      <c r="DE89" s="332"/>
      <c r="DF89" s="332"/>
      <c r="DG89" s="332"/>
      <c r="DH89" s="332"/>
      <c r="DI89" s="332"/>
      <c r="DJ89" s="332"/>
      <c r="DK89" s="332"/>
      <c r="DL89" s="332"/>
      <c r="DM89" s="272"/>
      <c r="DN89" s="273"/>
      <c r="DO89" s="332"/>
      <c r="DP89" s="332"/>
      <c r="DQ89" s="332"/>
      <c r="DR89" s="332"/>
      <c r="DS89" s="332"/>
      <c r="DT89" s="332"/>
      <c r="DU89" s="332"/>
      <c r="DV89" s="332"/>
      <c r="DW89" s="332"/>
      <c r="DX89" s="332"/>
      <c r="DY89" s="272"/>
      <c r="DZ89" s="332"/>
      <c r="EA89" s="332"/>
      <c r="EB89" s="332"/>
      <c r="EC89" s="332"/>
      <c r="ED89" s="332"/>
      <c r="EE89" s="332"/>
      <c r="EF89" s="332"/>
      <c r="EG89" s="332"/>
      <c r="EH89" s="332"/>
      <c r="EI89" s="332"/>
      <c r="EJ89" s="332"/>
      <c r="EK89" s="347"/>
    </row>
    <row r="90" spans="1:174" ht="6" customHeight="1" thickBot="1" x14ac:dyDescent="0.25">
      <c r="A90" s="370"/>
      <c r="B90" s="370"/>
      <c r="C90" s="370"/>
      <c r="D90" s="127"/>
      <c r="E90" s="127"/>
      <c r="F90" s="127"/>
      <c r="G90" s="127"/>
      <c r="H90" s="127"/>
      <c r="I90" s="127"/>
      <c r="J90" s="383"/>
      <c r="K90" s="383"/>
      <c r="L90" s="383"/>
      <c r="M90" s="383"/>
      <c r="N90" s="383"/>
      <c r="O90" s="383"/>
      <c r="P90" s="383"/>
      <c r="Q90" s="116"/>
      <c r="R90" s="127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29"/>
      <c r="AH90" s="29"/>
      <c r="AI90" s="29"/>
      <c r="AJ90" s="29"/>
      <c r="AK90" s="29"/>
      <c r="AL90" s="127"/>
      <c r="AM90" s="127"/>
      <c r="AN90" s="383"/>
      <c r="AO90" s="383"/>
      <c r="AP90" s="383"/>
      <c r="AQ90" s="383"/>
      <c r="AR90" s="383"/>
      <c r="AS90" s="383"/>
      <c r="AT90" s="383"/>
      <c r="AU90" s="116"/>
      <c r="AV90" s="127"/>
      <c r="AW90" s="9"/>
      <c r="AX90" s="9"/>
      <c r="AY90" s="9"/>
      <c r="AZ90" s="9"/>
      <c r="BA90" s="9"/>
      <c r="BB90" s="9"/>
      <c r="BC90" s="9"/>
      <c r="BD90" s="9"/>
      <c r="BE90" s="127"/>
      <c r="BF90" s="127"/>
      <c r="BG90" s="383"/>
      <c r="BH90" s="383"/>
      <c r="BI90" s="383"/>
      <c r="BJ90" s="383"/>
      <c r="BK90" s="383"/>
      <c r="BL90" s="383"/>
      <c r="BM90" s="383"/>
      <c r="BN90" s="116"/>
      <c r="BO90" s="127"/>
      <c r="BP90" s="66"/>
      <c r="BQ90" s="68"/>
      <c r="BR90" s="341"/>
      <c r="BS90" s="342"/>
      <c r="BT90" s="342"/>
      <c r="BU90" s="342"/>
      <c r="BV90" s="342"/>
      <c r="BW90" s="342"/>
      <c r="BX90" s="342"/>
      <c r="BY90" s="342"/>
      <c r="BZ90" s="342"/>
      <c r="CA90" s="342"/>
      <c r="CB90" s="342"/>
      <c r="CC90" s="343"/>
      <c r="CD90" s="346"/>
      <c r="CE90" s="338"/>
      <c r="CF90" s="338"/>
      <c r="CG90" s="338"/>
      <c r="CH90" s="338"/>
      <c r="CI90" s="338"/>
      <c r="CJ90" s="338"/>
      <c r="CK90" s="338"/>
      <c r="CL90" s="338"/>
      <c r="CM90" s="338"/>
      <c r="CN90" s="338"/>
      <c r="CO90" s="340"/>
      <c r="CP90" s="338"/>
      <c r="CQ90" s="338"/>
      <c r="CR90" s="338"/>
      <c r="CS90" s="338"/>
      <c r="CT90" s="338"/>
      <c r="CU90" s="338"/>
      <c r="CV90" s="338"/>
      <c r="CW90" s="338"/>
      <c r="CX90" s="338"/>
      <c r="CY90" s="338"/>
      <c r="CZ90" s="338"/>
      <c r="DA90" s="338"/>
      <c r="DB90" s="339"/>
      <c r="DC90" s="338"/>
      <c r="DD90" s="338"/>
      <c r="DE90" s="338"/>
      <c r="DF90" s="338"/>
      <c r="DG90" s="338"/>
      <c r="DH90" s="338"/>
      <c r="DI90" s="338"/>
      <c r="DJ90" s="338"/>
      <c r="DK90" s="338"/>
      <c r="DL90" s="338"/>
      <c r="DM90" s="340"/>
      <c r="DN90" s="339"/>
      <c r="DO90" s="338"/>
      <c r="DP90" s="338"/>
      <c r="DQ90" s="338"/>
      <c r="DR90" s="338"/>
      <c r="DS90" s="338"/>
      <c r="DT90" s="338"/>
      <c r="DU90" s="338"/>
      <c r="DV90" s="338"/>
      <c r="DW90" s="338"/>
      <c r="DX90" s="338"/>
      <c r="DY90" s="340"/>
      <c r="DZ90" s="338"/>
      <c r="EA90" s="338"/>
      <c r="EB90" s="338"/>
      <c r="EC90" s="338"/>
      <c r="ED90" s="338"/>
      <c r="EE90" s="338"/>
      <c r="EF90" s="338"/>
      <c r="EG90" s="338"/>
      <c r="EH90" s="338"/>
      <c r="EI90" s="338"/>
      <c r="EJ90" s="338"/>
      <c r="EK90" s="348"/>
    </row>
    <row r="91" spans="1:174" ht="6" customHeight="1" x14ac:dyDescent="0.2">
      <c r="A91" s="161" t="s">
        <v>127</v>
      </c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29"/>
    </row>
    <row r="92" spans="1:174" ht="6" customHeight="1" x14ac:dyDescent="0.2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</row>
    <row r="93" spans="1:174" ht="6" customHeight="1" x14ac:dyDescent="0.2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34"/>
      <c r="BI93" s="29"/>
      <c r="BJ93" s="29"/>
      <c r="BK93" s="29"/>
      <c r="BL93" s="29"/>
      <c r="BM93" s="29"/>
    </row>
    <row r="94" spans="1:174" ht="6" customHeight="1" x14ac:dyDescent="0.2">
      <c r="AF94" s="29"/>
      <c r="AG94" s="29"/>
      <c r="AH94" s="29"/>
      <c r="AI94" s="29"/>
      <c r="AJ94" s="29"/>
      <c r="AK94" s="29"/>
      <c r="AL94" s="29"/>
      <c r="AM94" s="29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34"/>
      <c r="BI94" s="29"/>
      <c r="BJ94" s="29"/>
      <c r="BK94" s="29"/>
      <c r="BL94" s="29"/>
      <c r="BM94" s="29"/>
    </row>
    <row r="95" spans="1:174" ht="6" customHeight="1" x14ac:dyDescent="0.2"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34"/>
      <c r="AT95" s="34"/>
      <c r="AU95" s="34"/>
      <c r="AV95" s="34"/>
      <c r="AW95" s="34"/>
      <c r="AX95" s="34"/>
      <c r="AY95" s="34"/>
      <c r="AZ95" s="7"/>
      <c r="BA95" s="7"/>
      <c r="BB95" s="7"/>
      <c r="BC95" s="7"/>
      <c r="BD95" s="7"/>
      <c r="BE95" s="7"/>
      <c r="BF95" s="7"/>
      <c r="BG95" s="34"/>
      <c r="BH95" s="34"/>
      <c r="BI95" s="29"/>
      <c r="BJ95" s="29"/>
      <c r="BK95" s="29"/>
      <c r="BL95" s="29"/>
      <c r="BM95" s="29"/>
    </row>
    <row r="96" spans="1:174" ht="6" customHeight="1" x14ac:dyDescent="0.2">
      <c r="AF96" s="29"/>
      <c r="AG96" s="29"/>
      <c r="AH96" s="29"/>
      <c r="AI96" s="29"/>
      <c r="AJ96" s="29"/>
      <c r="AK96" s="29"/>
      <c r="AL96" s="29"/>
      <c r="AM96" s="29"/>
      <c r="AN96" s="3"/>
      <c r="AO96" s="3"/>
      <c r="AP96" s="3"/>
      <c r="AQ96" s="3"/>
      <c r="AR96" s="3"/>
      <c r="AS96" s="3"/>
      <c r="AT96" s="7"/>
      <c r="AU96" s="7"/>
      <c r="AV96" s="7"/>
      <c r="AW96" s="7"/>
      <c r="AX96" s="7"/>
      <c r="AY96" s="7"/>
      <c r="AZ96" s="7"/>
      <c r="BA96" s="3"/>
      <c r="BB96" s="3"/>
      <c r="BC96" s="7"/>
      <c r="BD96" s="7"/>
      <c r="BE96" s="7"/>
      <c r="BF96" s="7"/>
      <c r="BG96" s="34"/>
      <c r="BH96" s="34"/>
      <c r="BI96" s="29"/>
      <c r="BJ96" s="29"/>
      <c r="BK96" s="29"/>
      <c r="BL96" s="29"/>
      <c r="BM96" s="29"/>
    </row>
    <row r="97" spans="32:72" ht="6" customHeight="1" x14ac:dyDescent="0.2">
      <c r="AF97" s="29"/>
      <c r="AG97" s="29"/>
      <c r="AH97" s="29"/>
      <c r="AI97" s="29"/>
      <c r="AJ97" s="29"/>
      <c r="AK97" s="29"/>
      <c r="AL97" s="29"/>
      <c r="AM97" s="29"/>
      <c r="AN97" s="3"/>
      <c r="AO97" s="3"/>
      <c r="AP97" s="3"/>
      <c r="AQ97" s="3"/>
      <c r="AR97" s="3"/>
      <c r="AS97" s="3"/>
      <c r="AT97" s="7"/>
      <c r="AU97" s="7"/>
      <c r="AV97" s="7"/>
      <c r="AW97" s="7"/>
      <c r="AX97" s="7"/>
      <c r="AY97" s="7"/>
      <c r="AZ97" s="7"/>
      <c r="BA97" s="3"/>
      <c r="BB97" s="3"/>
      <c r="BC97" s="14"/>
      <c r="BD97" s="14"/>
      <c r="BE97" s="14"/>
      <c r="BF97" s="14"/>
      <c r="BG97" s="14"/>
      <c r="BH97" s="14"/>
      <c r="BI97" s="14"/>
      <c r="BJ97" s="14"/>
      <c r="BK97" s="29"/>
      <c r="BL97" s="29"/>
      <c r="BM97" s="29"/>
    </row>
    <row r="98" spans="32:72" ht="6" customHeight="1" x14ac:dyDescent="0.2">
      <c r="AF98" s="29"/>
      <c r="AG98" s="29"/>
      <c r="AH98" s="29"/>
      <c r="AI98" s="29"/>
      <c r="AJ98" s="29"/>
      <c r="AK98" s="29"/>
      <c r="AL98" s="29"/>
      <c r="AM98" s="29"/>
      <c r="AN98" s="3"/>
      <c r="AO98" s="3"/>
      <c r="AP98" s="3"/>
      <c r="AQ98" s="3"/>
      <c r="AR98" s="3"/>
      <c r="AS98" s="3"/>
      <c r="AT98" s="7"/>
      <c r="AU98" s="7"/>
      <c r="AV98" s="7"/>
      <c r="AW98" s="7"/>
      <c r="AX98" s="7"/>
      <c r="AY98" s="7"/>
      <c r="AZ98" s="7"/>
      <c r="BA98" s="3"/>
      <c r="BB98" s="3"/>
      <c r="BC98" s="14"/>
      <c r="BD98" s="14"/>
      <c r="BE98" s="14"/>
      <c r="BF98" s="14"/>
      <c r="BG98" s="14"/>
      <c r="BH98" s="14"/>
      <c r="BI98" s="14"/>
      <c r="BJ98" s="14"/>
      <c r="BK98" s="29"/>
      <c r="BL98" s="29"/>
      <c r="BM98" s="29"/>
    </row>
    <row r="99" spans="32:72" ht="6" customHeight="1" x14ac:dyDescent="0.2">
      <c r="AF99" s="29"/>
      <c r="AG99" s="29"/>
      <c r="AH99" s="29"/>
      <c r="AI99" s="29"/>
      <c r="AJ99" s="29"/>
      <c r="AK99" s="29"/>
      <c r="AL99" s="29"/>
      <c r="AM99" s="29"/>
      <c r="AN99" s="3"/>
      <c r="AO99" s="3"/>
      <c r="AP99" s="3"/>
      <c r="AQ99" s="3"/>
      <c r="AR99" s="3"/>
      <c r="AS99" s="3"/>
      <c r="AT99" s="7"/>
      <c r="AU99" s="7"/>
      <c r="AV99" s="7"/>
      <c r="AW99" s="7"/>
      <c r="AX99" s="7"/>
      <c r="AY99" s="7"/>
      <c r="AZ99" s="7"/>
      <c r="BA99" s="3"/>
      <c r="BB99" s="3"/>
      <c r="BC99" s="14"/>
      <c r="BD99" s="14"/>
      <c r="BE99" s="14"/>
      <c r="BF99" s="14"/>
      <c r="BG99" s="14"/>
      <c r="BH99" s="14"/>
      <c r="BI99" s="14"/>
      <c r="BJ99" s="14"/>
      <c r="BK99" s="29"/>
      <c r="BL99" s="29"/>
      <c r="BM99" s="29"/>
    </row>
    <row r="100" spans="32:72" ht="6" customHeight="1" x14ac:dyDescent="0.2">
      <c r="AF100" s="29"/>
      <c r="AG100" s="29"/>
      <c r="AH100" s="29"/>
      <c r="AI100" s="29"/>
      <c r="AJ100" s="29"/>
      <c r="AK100" s="29"/>
      <c r="AL100" s="29"/>
      <c r="AM100" s="29"/>
      <c r="AN100" s="3"/>
      <c r="AO100" s="3"/>
      <c r="AP100" s="3"/>
      <c r="AQ100" s="3"/>
      <c r="AR100" s="3"/>
      <c r="AS100" s="3"/>
      <c r="AT100" s="7"/>
      <c r="AU100" s="7"/>
      <c r="AV100" s="7"/>
      <c r="AW100" s="7"/>
      <c r="AX100" s="7"/>
      <c r="AY100" s="7"/>
      <c r="AZ100" s="7"/>
      <c r="BA100" s="3"/>
      <c r="BB100" s="3"/>
      <c r="BC100" s="14"/>
      <c r="BD100" s="14"/>
      <c r="BE100" s="14"/>
      <c r="BF100" s="14"/>
      <c r="BG100" s="14"/>
      <c r="BH100" s="14"/>
      <c r="BI100" s="14"/>
      <c r="BJ100" s="14"/>
      <c r="BK100" s="29"/>
      <c r="BL100" s="29"/>
      <c r="BM100" s="29"/>
    </row>
    <row r="101" spans="32:72" ht="6" customHeight="1" x14ac:dyDescent="0.2">
      <c r="AF101" s="29"/>
      <c r="AG101" s="29"/>
      <c r="AH101" s="29"/>
      <c r="AI101" s="29"/>
      <c r="AJ101" s="29"/>
      <c r="AK101" s="29"/>
      <c r="AL101" s="29"/>
      <c r="AM101" s="29"/>
      <c r="AN101" s="3"/>
      <c r="AO101" s="3"/>
      <c r="AP101" s="3"/>
      <c r="AQ101" s="35"/>
      <c r="AR101" s="35"/>
      <c r="AS101" s="2"/>
      <c r="AT101" s="2"/>
      <c r="AU101" s="2"/>
      <c r="AV101" s="2"/>
      <c r="AW101" s="2"/>
      <c r="AX101" s="2"/>
      <c r="AY101" s="2"/>
      <c r="AZ101" s="1"/>
      <c r="BA101" s="35"/>
      <c r="BB101" s="9"/>
      <c r="BC101" s="9"/>
      <c r="BD101" s="9"/>
      <c r="BE101" s="9"/>
      <c r="BF101" s="9"/>
      <c r="BG101" s="9"/>
      <c r="BH101" s="9"/>
      <c r="BI101" s="9"/>
      <c r="BJ101" s="35"/>
      <c r="BK101" s="35"/>
      <c r="BL101" s="2"/>
      <c r="BM101" s="2"/>
      <c r="BN101" s="2"/>
      <c r="BO101" s="2"/>
      <c r="BP101" s="2"/>
      <c r="BQ101" s="2"/>
      <c r="BR101" s="2"/>
      <c r="BS101" s="1"/>
      <c r="BT101" s="35"/>
    </row>
    <row r="102" spans="32:72" ht="6" customHeight="1" x14ac:dyDescent="0.2">
      <c r="AF102" s="29"/>
      <c r="AG102" s="29"/>
      <c r="AH102" s="29"/>
      <c r="AI102" s="29"/>
      <c r="AJ102" s="29"/>
      <c r="AK102" s="29"/>
      <c r="AL102" s="29"/>
      <c r="AM102" s="29"/>
      <c r="AN102" s="3"/>
      <c r="AO102" s="3"/>
      <c r="AP102" s="3"/>
      <c r="AQ102" s="35"/>
      <c r="AR102" s="35"/>
      <c r="AS102" s="2"/>
      <c r="AT102" s="2"/>
      <c r="AU102" s="2"/>
      <c r="AV102" s="2"/>
      <c r="AW102" s="2"/>
      <c r="AX102" s="2"/>
      <c r="AY102" s="2"/>
      <c r="AZ102" s="1"/>
      <c r="BA102" s="35"/>
      <c r="BB102" s="9"/>
      <c r="BC102" s="9"/>
      <c r="BD102" s="9"/>
      <c r="BE102" s="1"/>
      <c r="BF102" s="1"/>
      <c r="BG102" s="9"/>
      <c r="BH102" s="9"/>
      <c r="BI102" s="9"/>
      <c r="BJ102" s="35"/>
      <c r="BK102" s="35"/>
      <c r="BL102" s="2"/>
      <c r="BM102" s="2"/>
      <c r="BN102" s="2"/>
      <c r="BO102" s="2"/>
      <c r="BP102" s="2"/>
      <c r="BQ102" s="2"/>
      <c r="BR102" s="2"/>
      <c r="BS102" s="1"/>
      <c r="BT102" s="35"/>
    </row>
    <row r="103" spans="32:72" ht="6" customHeight="1" x14ac:dyDescent="0.2">
      <c r="AF103" s="29"/>
      <c r="AG103" s="29"/>
      <c r="AH103" s="29"/>
      <c r="AI103" s="29"/>
      <c r="AJ103" s="29"/>
      <c r="AK103" s="29"/>
      <c r="AL103" s="29"/>
      <c r="AM103" s="29"/>
      <c r="AN103" s="3"/>
      <c r="AO103" s="3"/>
      <c r="AP103" s="3"/>
      <c r="AQ103" s="35"/>
      <c r="AR103" s="35"/>
      <c r="AS103" s="2"/>
      <c r="AT103" s="2"/>
      <c r="AU103" s="2"/>
      <c r="AV103" s="2"/>
      <c r="AW103" s="2"/>
      <c r="AX103" s="2"/>
      <c r="AY103" s="2"/>
      <c r="AZ103" s="1"/>
      <c r="BA103" s="35"/>
      <c r="BB103" s="9"/>
      <c r="BC103" s="9"/>
      <c r="BD103" s="9"/>
      <c r="BE103" s="1"/>
      <c r="BF103" s="1"/>
      <c r="BG103" s="9"/>
      <c r="BH103" s="9"/>
      <c r="BI103" s="9"/>
      <c r="BJ103" s="35"/>
      <c r="BK103" s="35"/>
      <c r="BL103" s="2"/>
      <c r="BM103" s="2"/>
      <c r="BN103" s="2"/>
      <c r="BO103" s="2"/>
      <c r="BP103" s="2"/>
      <c r="BQ103" s="2"/>
      <c r="BR103" s="2"/>
      <c r="BS103" s="1"/>
      <c r="BT103" s="35"/>
    </row>
    <row r="104" spans="32:72" ht="6" customHeight="1" x14ac:dyDescent="0.2">
      <c r="AF104" s="29"/>
      <c r="AG104" s="29"/>
      <c r="AH104" s="29"/>
      <c r="AI104" s="29"/>
      <c r="AJ104" s="29"/>
      <c r="AK104" s="29"/>
      <c r="AL104" s="29"/>
      <c r="AM104" s="29"/>
      <c r="AN104" s="3"/>
      <c r="AO104" s="3"/>
      <c r="AP104" s="3"/>
      <c r="AQ104" s="35"/>
      <c r="AR104" s="35"/>
      <c r="AS104" s="2"/>
      <c r="AT104" s="2"/>
      <c r="AU104" s="2"/>
      <c r="AV104" s="2"/>
      <c r="AW104" s="2"/>
      <c r="AX104" s="2"/>
      <c r="AY104" s="2"/>
      <c r="AZ104" s="1"/>
      <c r="BA104" s="35"/>
      <c r="BB104" s="9"/>
      <c r="BC104" s="9"/>
      <c r="BD104" s="9"/>
      <c r="BE104" s="9"/>
      <c r="BF104" s="9"/>
      <c r="BG104" s="9"/>
      <c r="BH104" s="9"/>
      <c r="BI104" s="9"/>
      <c r="BJ104" s="35"/>
      <c r="BK104" s="35"/>
      <c r="BL104" s="2"/>
      <c r="BM104" s="2"/>
      <c r="BN104" s="2"/>
      <c r="BO104" s="2"/>
      <c r="BP104" s="2"/>
      <c r="BQ104" s="2"/>
      <c r="BR104" s="2"/>
      <c r="BS104" s="1"/>
      <c r="BT104" s="35"/>
    </row>
    <row r="105" spans="32:72" ht="6" customHeight="1" x14ac:dyDescent="0.2">
      <c r="AN105" s="3"/>
      <c r="AO105" s="3"/>
      <c r="AP105" s="3"/>
      <c r="AQ105" s="3"/>
      <c r="AR105" s="3"/>
      <c r="AS105" s="3"/>
      <c r="AT105" s="7"/>
      <c r="AU105" s="7"/>
      <c r="AV105" s="7"/>
      <c r="AW105" s="7"/>
      <c r="AX105" s="7"/>
      <c r="AY105" s="7"/>
      <c r="AZ105" s="7"/>
      <c r="BA105" s="3"/>
      <c r="BB105" s="3"/>
      <c r="BC105" s="14"/>
      <c r="BD105" s="14"/>
      <c r="BE105" s="14"/>
      <c r="BF105" s="14"/>
      <c r="BG105" s="14"/>
      <c r="BH105" s="14"/>
      <c r="BI105" s="14"/>
      <c r="BJ105" s="14"/>
      <c r="BK105" s="29"/>
      <c r="BL105" s="29"/>
      <c r="BM105" s="29"/>
    </row>
    <row r="106" spans="32:72" ht="6" customHeight="1" x14ac:dyDescent="0.2">
      <c r="AN106" s="3"/>
      <c r="AO106" s="3"/>
      <c r="AP106" s="3"/>
      <c r="AQ106" s="3"/>
      <c r="AR106" s="3"/>
      <c r="AS106" s="3"/>
      <c r="AT106" s="7"/>
      <c r="AU106" s="7"/>
      <c r="AV106" s="7"/>
      <c r="AW106" s="7"/>
      <c r="AX106" s="7"/>
      <c r="AY106" s="7"/>
      <c r="AZ106" s="7"/>
      <c r="BA106" s="3"/>
      <c r="BB106" s="3"/>
      <c r="BC106" s="14"/>
      <c r="BD106" s="14"/>
      <c r="BE106" s="14"/>
      <c r="BF106" s="14"/>
      <c r="BG106" s="14"/>
      <c r="BH106" s="14"/>
      <c r="BI106" s="14"/>
      <c r="BJ106" s="14"/>
      <c r="BK106" s="29"/>
      <c r="BL106" s="29"/>
      <c r="BM106" s="29"/>
    </row>
    <row r="107" spans="32:72" ht="6" customHeight="1" x14ac:dyDescent="0.2">
      <c r="AN107" s="3"/>
      <c r="AO107" s="3"/>
      <c r="AP107" s="3"/>
      <c r="AQ107" s="3"/>
      <c r="AR107" s="3"/>
      <c r="AS107" s="3"/>
      <c r="AT107" s="7"/>
      <c r="AU107" s="7"/>
      <c r="AV107" s="7"/>
      <c r="AW107" s="7"/>
      <c r="AX107" s="7"/>
      <c r="AY107" s="7"/>
      <c r="AZ107" s="7"/>
      <c r="BA107" s="3"/>
      <c r="BB107" s="3"/>
      <c r="BC107" s="14"/>
      <c r="BD107" s="14"/>
      <c r="BE107" s="14"/>
      <c r="BF107" s="14"/>
      <c r="BG107" s="14"/>
      <c r="BH107" s="14"/>
      <c r="BI107" s="14"/>
      <c r="BJ107" s="14"/>
      <c r="BK107" s="29"/>
      <c r="BL107" s="29"/>
      <c r="BM107" s="29"/>
    </row>
    <row r="130" spans="78:85" ht="6" customHeight="1" x14ac:dyDescent="0.2">
      <c r="BZ130" s="29"/>
      <c r="CA130" s="29"/>
      <c r="CB130" s="29"/>
      <c r="CC130" s="29"/>
      <c r="CD130" s="29"/>
      <c r="CE130" s="29"/>
      <c r="CF130" s="29"/>
      <c r="CG130" s="29"/>
    </row>
    <row r="131" spans="78:85" ht="6" customHeight="1" x14ac:dyDescent="0.2">
      <c r="BZ131" s="29"/>
      <c r="CA131" s="29"/>
      <c r="CB131" s="29"/>
      <c r="CC131" s="29"/>
      <c r="CD131" s="29"/>
      <c r="CE131" s="29"/>
      <c r="CF131" s="29"/>
      <c r="CG131" s="29"/>
    </row>
  </sheetData>
  <mergeCells count="488">
    <mergeCell ref="DI22:FF24"/>
    <mergeCell ref="A7:T8"/>
    <mergeCell ref="J36:R39"/>
    <mergeCell ref="A40:B43"/>
    <mergeCell ref="AZ1:DM3"/>
    <mergeCell ref="BS4:CW5"/>
    <mergeCell ref="A32:B35"/>
    <mergeCell ref="C32:I35"/>
    <mergeCell ref="J32:K35"/>
    <mergeCell ref="L32:R35"/>
    <mergeCell ref="BC32:BE35"/>
    <mergeCell ref="CV30:DL31"/>
    <mergeCell ref="AK36:AM39"/>
    <mergeCell ref="S36:U39"/>
    <mergeCell ref="A91:AO93"/>
    <mergeCell ref="AM32:AS35"/>
    <mergeCell ref="AT32:AY35"/>
    <mergeCell ref="AZ32:BB35"/>
    <mergeCell ref="AD32:AJ35"/>
    <mergeCell ref="S32:T35"/>
    <mergeCell ref="A36:B39"/>
    <mergeCell ref="C36:I39"/>
    <mergeCell ref="BZ36:CB39"/>
    <mergeCell ref="CC36:CE39"/>
    <mergeCell ref="AO30:BE31"/>
    <mergeCell ref="U32:AA35"/>
    <mergeCell ref="AB32:AC35"/>
    <mergeCell ref="V36:X39"/>
    <mergeCell ref="Y36:AA39"/>
    <mergeCell ref="AB36:AD39"/>
    <mergeCell ref="AE36:AG39"/>
    <mergeCell ref="AH36:AJ39"/>
    <mergeCell ref="AN36:AP39"/>
    <mergeCell ref="AQ36:AS39"/>
    <mergeCell ref="AT36:AU39"/>
    <mergeCell ref="AV36:AW39"/>
    <mergeCell ref="CX36:CZ39"/>
    <mergeCell ref="DA36:DB39"/>
    <mergeCell ref="BC36:BE39"/>
    <mergeCell ref="BH36:BI39"/>
    <mergeCell ref="BJ36:BP39"/>
    <mergeCell ref="BQ36:BY39"/>
    <mergeCell ref="AK40:AM43"/>
    <mergeCell ref="AN40:AP43"/>
    <mergeCell ref="AQ40:AS43"/>
    <mergeCell ref="AT40:AU43"/>
    <mergeCell ref="AV40:AW43"/>
    <mergeCell ref="AX40:AY43"/>
    <mergeCell ref="DJ36:DL39"/>
    <mergeCell ref="CF36:CH39"/>
    <mergeCell ref="CI36:CK39"/>
    <mergeCell ref="CL36:CN39"/>
    <mergeCell ref="CO36:CQ39"/>
    <mergeCell ref="CR36:CT39"/>
    <mergeCell ref="CU36:CW39"/>
    <mergeCell ref="DC36:DD39"/>
    <mergeCell ref="C40:I43"/>
    <mergeCell ref="J40:L43"/>
    <mergeCell ref="M40:O43"/>
    <mergeCell ref="P40:R43"/>
    <mergeCell ref="DE36:DF39"/>
    <mergeCell ref="DG36:DI39"/>
    <mergeCell ref="AX36:AY39"/>
    <mergeCell ref="BJ40:BP43"/>
    <mergeCell ref="AE40:AG43"/>
    <mergeCell ref="AH40:AJ43"/>
    <mergeCell ref="S40:AA43"/>
    <mergeCell ref="AB40:AD43"/>
    <mergeCell ref="A44:B47"/>
    <mergeCell ref="C44:I47"/>
    <mergeCell ref="J44:L47"/>
    <mergeCell ref="M44:O47"/>
    <mergeCell ref="P44:R47"/>
    <mergeCell ref="S44:U47"/>
    <mergeCell ref="V44:X47"/>
    <mergeCell ref="Y44:AA47"/>
    <mergeCell ref="A63:C66"/>
    <mergeCell ref="A67:C70"/>
    <mergeCell ref="DE40:DF43"/>
    <mergeCell ref="DG40:DI43"/>
    <mergeCell ref="BQ40:BS43"/>
    <mergeCell ref="BT40:BV43"/>
    <mergeCell ref="BW40:BY43"/>
    <mergeCell ref="BZ40:CH43"/>
    <mergeCell ref="CI40:CK43"/>
    <mergeCell ref="CL40:CN43"/>
    <mergeCell ref="AV44:AW47"/>
    <mergeCell ref="DJ40:DL43"/>
    <mergeCell ref="CO40:CQ43"/>
    <mergeCell ref="CR40:CT43"/>
    <mergeCell ref="CU40:CW43"/>
    <mergeCell ref="CX40:CZ43"/>
    <mergeCell ref="DA40:DB43"/>
    <mergeCell ref="DC40:DD43"/>
    <mergeCell ref="CC44:CE47"/>
    <mergeCell ref="CF44:CH47"/>
    <mergeCell ref="AZ40:BB43"/>
    <mergeCell ref="BC40:BE43"/>
    <mergeCell ref="BH40:BI43"/>
    <mergeCell ref="AB44:AJ47"/>
    <mergeCell ref="AK44:AM47"/>
    <mergeCell ref="AN44:AP47"/>
    <mergeCell ref="AQ44:AS47"/>
    <mergeCell ref="AT44:AU47"/>
    <mergeCell ref="CI44:CQ47"/>
    <mergeCell ref="AX44:AY47"/>
    <mergeCell ref="AZ44:BB47"/>
    <mergeCell ref="BC44:BE47"/>
    <mergeCell ref="BH44:BI47"/>
    <mergeCell ref="BJ44:BP47"/>
    <mergeCell ref="BQ44:BS47"/>
    <mergeCell ref="BT44:BV47"/>
    <mergeCell ref="BW44:BY47"/>
    <mergeCell ref="BZ44:CB47"/>
    <mergeCell ref="J48:L51"/>
    <mergeCell ref="AK48:AS51"/>
    <mergeCell ref="AT48:AU51"/>
    <mergeCell ref="M48:O51"/>
    <mergeCell ref="P48:R51"/>
    <mergeCell ref="S48:U51"/>
    <mergeCell ref="V48:X51"/>
    <mergeCell ref="BC48:BE51"/>
    <mergeCell ref="BH48:BI51"/>
    <mergeCell ref="A15:B18"/>
    <mergeCell ref="C15:I18"/>
    <mergeCell ref="J15:R18"/>
    <mergeCell ref="S15:U18"/>
    <mergeCell ref="V15:X18"/>
    <mergeCell ref="Y15:AA18"/>
    <mergeCell ref="AE48:AG51"/>
    <mergeCell ref="AH48:AJ51"/>
    <mergeCell ref="BJ48:BP51"/>
    <mergeCell ref="AZ48:BB51"/>
    <mergeCell ref="A11:B14"/>
    <mergeCell ref="C11:I14"/>
    <mergeCell ref="J11:K14"/>
    <mergeCell ref="L11:R14"/>
    <mergeCell ref="AB11:AC14"/>
    <mergeCell ref="AD11:AJ14"/>
    <mergeCell ref="Y48:AA51"/>
    <mergeCell ref="AB48:AD51"/>
    <mergeCell ref="S11:T14"/>
    <mergeCell ref="U11:AA14"/>
    <mergeCell ref="AV48:AW51"/>
    <mergeCell ref="AX48:AY51"/>
    <mergeCell ref="AQ15:AS18"/>
    <mergeCell ref="Y23:AA26"/>
    <mergeCell ref="AB23:AJ26"/>
    <mergeCell ref="AM15:AN18"/>
    <mergeCell ref="AO15:AP18"/>
    <mergeCell ref="AT15:AV18"/>
    <mergeCell ref="A48:B51"/>
    <mergeCell ref="C48:I51"/>
    <mergeCell ref="AE15:AG18"/>
    <mergeCell ref="AH15:AJ18"/>
    <mergeCell ref="AB19:AD22"/>
    <mergeCell ref="AE19:AG22"/>
    <mergeCell ref="AH19:AJ22"/>
    <mergeCell ref="A19:B22"/>
    <mergeCell ref="C19:I22"/>
    <mergeCell ref="J19:L22"/>
    <mergeCell ref="DA32:DF35"/>
    <mergeCell ref="DG32:DI35"/>
    <mergeCell ref="DI13:FF15"/>
    <mergeCell ref="AB15:AD18"/>
    <mergeCell ref="DT36:FO38"/>
    <mergeCell ref="AK15:AL18"/>
    <mergeCell ref="CF15:CH18"/>
    <mergeCell ref="CI15:CK18"/>
    <mergeCell ref="AZ36:BB39"/>
    <mergeCell ref="DJ32:DL35"/>
    <mergeCell ref="BH32:BI35"/>
    <mergeCell ref="BJ32:BP35"/>
    <mergeCell ref="BQ32:BR35"/>
    <mergeCell ref="BS32:BY35"/>
    <mergeCell ref="CR32:CS35"/>
    <mergeCell ref="CT32:CZ35"/>
    <mergeCell ref="CI32:CJ35"/>
    <mergeCell ref="CK32:CQ35"/>
    <mergeCell ref="BZ32:CA35"/>
    <mergeCell ref="CB32:CH35"/>
    <mergeCell ref="AK32:AL35"/>
    <mergeCell ref="AT19:AV22"/>
    <mergeCell ref="AQ19:AS22"/>
    <mergeCell ref="AO19:AP22"/>
    <mergeCell ref="AK19:AL22"/>
    <mergeCell ref="AM19:AN22"/>
    <mergeCell ref="BH19:BI22"/>
    <mergeCell ref="BQ19:BS22"/>
    <mergeCell ref="M19:O22"/>
    <mergeCell ref="P19:R22"/>
    <mergeCell ref="S19:AA22"/>
    <mergeCell ref="DY47:EP49"/>
    <mergeCell ref="AQ23:AS26"/>
    <mergeCell ref="AK23:AL26"/>
    <mergeCell ref="AM23:AN26"/>
    <mergeCell ref="AO23:AP26"/>
    <mergeCell ref="AT23:AV26"/>
    <mergeCell ref="DY44:EQ46"/>
    <mergeCell ref="CF48:CH51"/>
    <mergeCell ref="DC44:DD47"/>
    <mergeCell ref="DE44:DF47"/>
    <mergeCell ref="A23:B26"/>
    <mergeCell ref="C23:I26"/>
    <mergeCell ref="V23:X26"/>
    <mergeCell ref="J23:L26"/>
    <mergeCell ref="M23:O26"/>
    <mergeCell ref="P23:R26"/>
    <mergeCell ref="S23:U26"/>
    <mergeCell ref="AN59:AT62"/>
    <mergeCell ref="AU59:AV62"/>
    <mergeCell ref="AL56:BA57"/>
    <mergeCell ref="DY41:EQ43"/>
    <mergeCell ref="DC48:DD51"/>
    <mergeCell ref="BQ48:BS51"/>
    <mergeCell ref="BT48:BV51"/>
    <mergeCell ref="BW48:BY51"/>
    <mergeCell ref="BZ48:CB51"/>
    <mergeCell ref="CC48:CE51"/>
    <mergeCell ref="CD59:CO62"/>
    <mergeCell ref="CP59:DA62"/>
    <mergeCell ref="DB59:DM62"/>
    <mergeCell ref="BR56:CI57"/>
    <mergeCell ref="D59:E62"/>
    <mergeCell ref="F59:G62"/>
    <mergeCell ref="H59:I62"/>
    <mergeCell ref="J59:P62"/>
    <mergeCell ref="Q59:R62"/>
    <mergeCell ref="AL59:AM62"/>
    <mergeCell ref="BR63:CC66"/>
    <mergeCell ref="CD63:CO66"/>
    <mergeCell ref="CP63:DA66"/>
    <mergeCell ref="AZ60:BA61"/>
    <mergeCell ref="D56:W57"/>
    <mergeCell ref="DN59:DY62"/>
    <mergeCell ref="BE59:BF62"/>
    <mergeCell ref="BG59:BM62"/>
    <mergeCell ref="BN59:BO62"/>
    <mergeCell ref="BR59:CC62"/>
    <mergeCell ref="D67:E70"/>
    <mergeCell ref="F67:G70"/>
    <mergeCell ref="H67:I70"/>
    <mergeCell ref="J67:P70"/>
    <mergeCell ref="DZ59:EK62"/>
    <mergeCell ref="D63:E66"/>
    <mergeCell ref="F63:G66"/>
    <mergeCell ref="H63:I66"/>
    <mergeCell ref="J63:P66"/>
    <mergeCell ref="Q63:R66"/>
    <mergeCell ref="Q67:R70"/>
    <mergeCell ref="AL67:AM70"/>
    <mergeCell ref="AN67:AT70"/>
    <mergeCell ref="H71:I74"/>
    <mergeCell ref="J71:P74"/>
    <mergeCell ref="CW71:CX72"/>
    <mergeCell ref="AU67:AV70"/>
    <mergeCell ref="BR67:CC73"/>
    <mergeCell ref="CD67:CO69"/>
    <mergeCell ref="CP67:DA69"/>
    <mergeCell ref="D75:E78"/>
    <mergeCell ref="F75:G78"/>
    <mergeCell ref="H75:I78"/>
    <mergeCell ref="J75:P78"/>
    <mergeCell ref="CE71:CF72"/>
    <mergeCell ref="CG71:CH72"/>
    <mergeCell ref="DU71:DV72"/>
    <mergeCell ref="Q71:R74"/>
    <mergeCell ref="AL71:AM74"/>
    <mergeCell ref="AN71:AT74"/>
    <mergeCell ref="AU71:AV74"/>
    <mergeCell ref="AG71:AJ78"/>
    <mergeCell ref="DE77:DF78"/>
    <mergeCell ref="CI71:CJ72"/>
    <mergeCell ref="CK71:CL72"/>
    <mergeCell ref="CY71:CZ72"/>
    <mergeCell ref="DO71:DP72"/>
    <mergeCell ref="DQ71:DR72"/>
    <mergeCell ref="DS71:DT72"/>
    <mergeCell ref="Q75:R78"/>
    <mergeCell ref="AL75:AM78"/>
    <mergeCell ref="AN75:AT78"/>
    <mergeCell ref="CM71:CN72"/>
    <mergeCell ref="CQ71:CR72"/>
    <mergeCell ref="CS71:CT72"/>
    <mergeCell ref="CU71:CV72"/>
    <mergeCell ref="D71:E74"/>
    <mergeCell ref="F71:G74"/>
    <mergeCell ref="D79:E82"/>
    <mergeCell ref="F79:G82"/>
    <mergeCell ref="DW71:DX72"/>
    <mergeCell ref="DC71:DD72"/>
    <mergeCell ref="DE71:DF72"/>
    <mergeCell ref="DG71:DH72"/>
    <mergeCell ref="DI71:DJ72"/>
    <mergeCell ref="DK71:DL72"/>
    <mergeCell ref="H79:I82"/>
    <mergeCell ref="J79:P82"/>
    <mergeCell ref="DB80:DM82"/>
    <mergeCell ref="DN80:DY82"/>
    <mergeCell ref="Q79:R82"/>
    <mergeCell ref="AL79:AM82"/>
    <mergeCell ref="AN79:AT82"/>
    <mergeCell ref="CP80:DA82"/>
    <mergeCell ref="DO77:DP78"/>
    <mergeCell ref="DZ80:EK82"/>
    <mergeCell ref="DS77:DT78"/>
    <mergeCell ref="DU77:DV78"/>
    <mergeCell ref="DW77:DX78"/>
    <mergeCell ref="EA77:EB78"/>
    <mergeCell ref="EC77:ED78"/>
    <mergeCell ref="EE77:EF78"/>
    <mergeCell ref="EG77:EH78"/>
    <mergeCell ref="EI77:EJ78"/>
    <mergeCell ref="DQ77:DR78"/>
    <mergeCell ref="CQ77:CR78"/>
    <mergeCell ref="CS77:CT78"/>
    <mergeCell ref="CU77:CV78"/>
    <mergeCell ref="CW77:CX78"/>
    <mergeCell ref="CY77:CZ78"/>
    <mergeCell ref="DC77:DD78"/>
    <mergeCell ref="DG77:DH78"/>
    <mergeCell ref="DI77:DJ78"/>
    <mergeCell ref="DK77:DL78"/>
    <mergeCell ref="DN83:DY86"/>
    <mergeCell ref="DZ83:EK86"/>
    <mergeCell ref="Q83:R86"/>
    <mergeCell ref="BR83:CC86"/>
    <mergeCell ref="CD83:CO86"/>
    <mergeCell ref="CP83:DA86"/>
    <mergeCell ref="DB83:DM86"/>
    <mergeCell ref="AL84:BC85"/>
    <mergeCell ref="CI77:CJ78"/>
    <mergeCell ref="CK77:CL78"/>
    <mergeCell ref="AU79:AV82"/>
    <mergeCell ref="CD80:CO82"/>
    <mergeCell ref="CM77:CN78"/>
    <mergeCell ref="AU75:AV78"/>
    <mergeCell ref="BR76:CC82"/>
    <mergeCell ref="CE77:CF78"/>
    <mergeCell ref="CG77:CH78"/>
    <mergeCell ref="D83:E86"/>
    <mergeCell ref="F83:G86"/>
    <mergeCell ref="H83:I86"/>
    <mergeCell ref="J83:P86"/>
    <mergeCell ref="BE87:BF90"/>
    <mergeCell ref="BG87:BM90"/>
    <mergeCell ref="D87:E90"/>
    <mergeCell ref="F87:G90"/>
    <mergeCell ref="H87:I90"/>
    <mergeCell ref="J87:P90"/>
    <mergeCell ref="Q87:R90"/>
    <mergeCell ref="AL87:AM90"/>
    <mergeCell ref="FA75:FB78"/>
    <mergeCell ref="DN87:DY90"/>
    <mergeCell ref="BR87:CC90"/>
    <mergeCell ref="CD87:CO90"/>
    <mergeCell ref="AN87:AT90"/>
    <mergeCell ref="AU87:AV90"/>
    <mergeCell ref="AZ88:BA89"/>
    <mergeCell ref="BN87:BO90"/>
    <mergeCell ref="DB87:DM90"/>
    <mergeCell ref="CP87:DA90"/>
    <mergeCell ref="EN56:FG57"/>
    <mergeCell ref="EN59:EO62"/>
    <mergeCell ref="EP59:EQ62"/>
    <mergeCell ref="ER59:ES62"/>
    <mergeCell ref="ET59:EZ62"/>
    <mergeCell ref="FA59:FB62"/>
    <mergeCell ref="EC71:ED72"/>
    <mergeCell ref="EN71:EO74"/>
    <mergeCell ref="EP71:EQ74"/>
    <mergeCell ref="ER71:ES74"/>
    <mergeCell ref="ET71:EZ74"/>
    <mergeCell ref="DZ87:EK90"/>
    <mergeCell ref="AL64:BA65"/>
    <mergeCell ref="EN75:EO78"/>
    <mergeCell ref="EU41:FD43"/>
    <mergeCell ref="EU44:FD46"/>
    <mergeCell ref="EU47:FD49"/>
    <mergeCell ref="DB63:DM66"/>
    <mergeCell ref="DN63:DY66"/>
    <mergeCell ref="DZ63:EK66"/>
    <mergeCell ref="ER63:ES66"/>
    <mergeCell ref="ET63:EZ66"/>
    <mergeCell ref="DI26:FM29"/>
    <mergeCell ref="EN79:EO82"/>
    <mergeCell ref="EP79:EQ82"/>
    <mergeCell ref="ER79:ES82"/>
    <mergeCell ref="ET79:EZ82"/>
    <mergeCell ref="FA67:FB70"/>
    <mergeCell ref="FA71:FB74"/>
    <mergeCell ref="FA79:FB82"/>
    <mergeCell ref="EE71:EF72"/>
    <mergeCell ref="EG71:EH72"/>
    <mergeCell ref="FA63:FB66"/>
    <mergeCell ref="DN67:DY69"/>
    <mergeCell ref="DZ67:EK69"/>
    <mergeCell ref="DB67:DM69"/>
    <mergeCell ref="EN63:EO66"/>
    <mergeCell ref="EP63:EQ66"/>
    <mergeCell ref="ER67:ES70"/>
    <mergeCell ref="ET67:EZ70"/>
    <mergeCell ref="EN67:EO70"/>
    <mergeCell ref="EP67:EQ70"/>
    <mergeCell ref="EO1:FR3"/>
    <mergeCell ref="EO4:FP6"/>
    <mergeCell ref="AF9:AV10"/>
    <mergeCell ref="AK11:AP14"/>
    <mergeCell ref="AQ11:AS14"/>
    <mergeCell ref="AT11:AV14"/>
    <mergeCell ref="CI11:CJ14"/>
    <mergeCell ref="CK11:CQ14"/>
    <mergeCell ref="CR11:CW14"/>
    <mergeCell ref="CX11:CZ14"/>
    <mergeCell ref="BH15:BI18"/>
    <mergeCell ref="EP75:EQ78"/>
    <mergeCell ref="ER75:ES78"/>
    <mergeCell ref="DI10:FF12"/>
    <mergeCell ref="CI48:CK51"/>
    <mergeCell ref="DG44:DI47"/>
    <mergeCell ref="DJ44:DL47"/>
    <mergeCell ref="CR44:CT47"/>
    <mergeCell ref="CU44:CW47"/>
    <mergeCell ref="DI19:EP21"/>
    <mergeCell ref="ET75:EZ78"/>
    <mergeCell ref="DG48:DI51"/>
    <mergeCell ref="DJ48:DL51"/>
    <mergeCell ref="CL48:CN51"/>
    <mergeCell ref="CR48:CZ51"/>
    <mergeCell ref="DA48:DB51"/>
    <mergeCell ref="CO48:CQ51"/>
    <mergeCell ref="DE48:DF51"/>
    <mergeCell ref="EI71:EJ72"/>
    <mergeCell ref="EA71:EB72"/>
    <mergeCell ref="DA15:DC18"/>
    <mergeCell ref="BJ19:BP22"/>
    <mergeCell ref="CM9:DC10"/>
    <mergeCell ref="BH11:BI14"/>
    <mergeCell ref="BJ11:BP14"/>
    <mergeCell ref="BQ11:BR14"/>
    <mergeCell ref="BS11:BY14"/>
    <mergeCell ref="BZ11:CA14"/>
    <mergeCell ref="CB11:CH14"/>
    <mergeCell ref="DA11:DC14"/>
    <mergeCell ref="BJ15:BP18"/>
    <mergeCell ref="BQ15:BY18"/>
    <mergeCell ref="BZ15:CB18"/>
    <mergeCell ref="CC15:CE18"/>
    <mergeCell ref="BT23:BV26"/>
    <mergeCell ref="BW23:BY26"/>
    <mergeCell ref="CR15:CS18"/>
    <mergeCell ref="CT15:CU18"/>
    <mergeCell ref="CV15:CW18"/>
    <mergeCell ref="CX15:CZ18"/>
    <mergeCell ref="CL19:CN22"/>
    <mergeCell ref="CO19:CQ22"/>
    <mergeCell ref="CL15:CN18"/>
    <mergeCell ref="CO15:CQ18"/>
    <mergeCell ref="A87:C90"/>
    <mergeCell ref="CV23:CW26"/>
    <mergeCell ref="CX23:CZ26"/>
    <mergeCell ref="DA23:DC26"/>
    <mergeCell ref="A71:C74"/>
    <mergeCell ref="A75:C78"/>
    <mergeCell ref="A79:C82"/>
    <mergeCell ref="A83:C86"/>
    <mergeCell ref="CX44:CZ47"/>
    <mergeCell ref="DA44:DB47"/>
    <mergeCell ref="DI16:FR18"/>
    <mergeCell ref="A59:C62"/>
    <mergeCell ref="BZ23:CB26"/>
    <mergeCell ref="CC23:CE26"/>
    <mergeCell ref="CF23:CH26"/>
    <mergeCell ref="CI23:CQ26"/>
    <mergeCell ref="CR23:CS26"/>
    <mergeCell ref="CT23:CU26"/>
    <mergeCell ref="CR19:CS22"/>
    <mergeCell ref="CT19:CU22"/>
    <mergeCell ref="CV19:CW22"/>
    <mergeCell ref="CX19:CZ22"/>
    <mergeCell ref="DA19:DC22"/>
    <mergeCell ref="BH23:BI26"/>
    <mergeCell ref="BJ23:BP26"/>
    <mergeCell ref="BQ23:BS26"/>
    <mergeCell ref="BT19:BV22"/>
    <mergeCell ref="BW19:BY22"/>
    <mergeCell ref="BZ19:CH22"/>
    <mergeCell ref="CI19:CK22"/>
  </mergeCells>
  <phoneticPr fontId="2"/>
  <printOptions horizontalCentered="1"/>
  <pageMargins left="0.39370078740157483" right="0.39370078740157483" top="0.59055118110236227" bottom="0.59055118110236227" header="0.43307086614173229" footer="0.19685039370078741"/>
  <pageSetup paperSize="12" scale="11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31F9-994C-487C-8EE2-A56AD74D7C80}">
  <dimension ref="B1:BU148"/>
  <sheetViews>
    <sheetView view="pageBreakPreview" zoomScale="70" zoomScaleNormal="55" workbookViewId="0">
      <selection activeCell="Q82" sqref="Q82"/>
    </sheetView>
  </sheetViews>
  <sheetFormatPr defaultColWidth="9" defaultRowHeight="13.8" x14ac:dyDescent="0.2"/>
  <cols>
    <col min="1" max="1" width="2.6640625" style="398" customWidth="1"/>
    <col min="2" max="2" width="4.109375" style="399" customWidth="1"/>
    <col min="3" max="3" width="0" style="398" hidden="1" customWidth="1"/>
    <col min="4" max="4" width="9.109375" style="402" customWidth="1"/>
    <col min="5" max="5" width="1.6640625" style="400" customWidth="1"/>
    <col min="6" max="6" width="6.6640625" style="401" customWidth="1"/>
    <col min="7" max="7" width="1.6640625" style="400" customWidth="1"/>
    <col min="8" max="30" width="2.6640625" style="398" customWidth="1"/>
    <col min="31" max="31" width="0" style="398" hidden="1" customWidth="1"/>
    <col min="32" max="32" width="9.109375" style="402" customWidth="1"/>
    <col min="33" max="33" width="1.6640625" style="400" customWidth="1"/>
    <col min="34" max="34" width="6.6640625" style="401" customWidth="1"/>
    <col min="35" max="35" width="1.6640625" style="400" customWidth="1"/>
    <col min="36" max="36" width="4.109375" style="399" customWidth="1"/>
    <col min="37" max="38" width="2.6640625" style="398" customWidth="1"/>
    <col min="39" max="39" width="4.109375" style="399" customWidth="1"/>
    <col min="40" max="40" width="0" style="398" hidden="1" customWidth="1"/>
    <col min="41" max="41" width="9.109375" style="402" customWidth="1"/>
    <col min="42" max="42" width="1.6640625" style="400" customWidth="1"/>
    <col min="43" max="43" width="6.6640625" style="401" customWidth="1"/>
    <col min="44" max="44" width="1.6640625" style="400" customWidth="1"/>
    <col min="45" max="67" width="2.6640625" style="398" customWidth="1"/>
    <col min="68" max="68" width="0" style="398" hidden="1" customWidth="1"/>
    <col min="69" max="69" width="9.109375" style="402" customWidth="1"/>
    <col min="70" max="70" width="1.6640625" style="400" customWidth="1"/>
    <col min="71" max="71" width="6.6640625" style="401" customWidth="1"/>
    <col min="72" max="72" width="1.6640625" style="400" customWidth="1"/>
    <col min="73" max="73" width="4.109375" style="399" customWidth="1"/>
    <col min="74" max="74" width="2.6640625" style="398" customWidth="1"/>
    <col min="75" max="16384" width="9" style="398"/>
  </cols>
  <sheetData>
    <row r="1" spans="2:73" ht="30" customHeight="1" x14ac:dyDescent="0.2">
      <c r="D1" s="463" t="s">
        <v>347</v>
      </c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459"/>
      <c r="AP1" s="459"/>
      <c r="AQ1" s="459"/>
      <c r="AR1" s="459"/>
      <c r="AS1" s="459"/>
      <c r="AT1" s="459"/>
      <c r="AU1" s="459"/>
      <c r="AV1" s="459"/>
      <c r="AW1" s="459"/>
      <c r="AX1" s="459"/>
      <c r="AY1" s="459"/>
      <c r="AZ1" s="459"/>
      <c r="BA1" s="459"/>
      <c r="BB1" s="459"/>
      <c r="BC1" s="459"/>
      <c r="BD1" s="459"/>
      <c r="BE1" s="459"/>
      <c r="BF1" s="459"/>
      <c r="BG1" s="459"/>
      <c r="BH1" s="459"/>
      <c r="BI1" s="459"/>
      <c r="BJ1" s="459"/>
      <c r="BK1" s="459"/>
      <c r="BL1" s="459"/>
      <c r="BM1" s="459"/>
      <c r="BN1" s="459"/>
      <c r="BO1" s="459"/>
      <c r="BP1" s="459"/>
      <c r="BQ1" s="459"/>
      <c r="BR1" s="459"/>
      <c r="BS1" s="462">
        <v>1</v>
      </c>
      <c r="BT1" s="434"/>
      <c r="BU1" s="434"/>
    </row>
    <row r="3" spans="2:73" ht="24.9" customHeight="1" x14ac:dyDescent="0.2">
      <c r="AE3" s="461" t="s">
        <v>346</v>
      </c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BM3" s="460" t="s">
        <v>460</v>
      </c>
      <c r="BN3" s="459"/>
      <c r="BO3" s="459"/>
      <c r="BP3" s="459"/>
      <c r="BQ3" s="459"/>
      <c r="BR3" s="459"/>
      <c r="BS3" s="459"/>
      <c r="BT3" s="459"/>
      <c r="BU3" s="459"/>
    </row>
    <row r="4" spans="2:73" x14ac:dyDescent="0.2">
      <c r="BM4" s="460" t="s">
        <v>344</v>
      </c>
      <c r="BN4" s="459"/>
      <c r="BO4" s="459"/>
      <c r="BP4" s="459"/>
      <c r="BQ4" s="459"/>
      <c r="BR4" s="459"/>
      <c r="BS4" s="459"/>
      <c r="BT4" s="459"/>
      <c r="BU4" s="459"/>
    </row>
    <row r="6" spans="2:73" ht="12.45" customHeight="1" thickBot="1" x14ac:dyDescent="0.25">
      <c r="B6" s="416">
        <v>1</v>
      </c>
      <c r="D6" s="415" t="s">
        <v>459</v>
      </c>
      <c r="E6" s="413" t="s">
        <v>202</v>
      </c>
      <c r="F6" s="414" t="s">
        <v>318</v>
      </c>
      <c r="G6" s="413" t="s">
        <v>200</v>
      </c>
      <c r="H6" s="420"/>
      <c r="I6" s="420"/>
      <c r="J6" s="412"/>
      <c r="K6" s="412"/>
      <c r="L6" s="412"/>
      <c r="M6" s="412"/>
      <c r="Q6" s="472"/>
      <c r="R6" s="473" t="s">
        <v>458</v>
      </c>
      <c r="S6" s="473"/>
      <c r="T6" s="473"/>
      <c r="U6" s="472"/>
      <c r="Y6" s="412"/>
      <c r="Z6" s="412"/>
      <c r="AA6" s="412"/>
      <c r="AB6" s="412"/>
      <c r="AC6" s="412"/>
      <c r="AD6" s="420"/>
      <c r="AF6" s="415" t="s">
        <v>314</v>
      </c>
      <c r="AG6" s="413" t="s">
        <v>202</v>
      </c>
      <c r="AH6" s="414" t="s">
        <v>270</v>
      </c>
      <c r="AI6" s="413" t="s">
        <v>200</v>
      </c>
      <c r="AJ6" s="416">
        <v>32</v>
      </c>
      <c r="AM6" s="416">
        <v>64</v>
      </c>
      <c r="AO6" s="415" t="s">
        <v>334</v>
      </c>
      <c r="AP6" s="413" t="s">
        <v>202</v>
      </c>
      <c r="AQ6" s="414" t="s">
        <v>201</v>
      </c>
      <c r="AR6" s="413" t="s">
        <v>200</v>
      </c>
      <c r="AS6" s="420"/>
      <c r="AT6" s="412"/>
      <c r="AU6" s="412"/>
      <c r="AV6" s="412"/>
      <c r="AW6" s="412"/>
      <c r="AX6" s="412"/>
      <c r="BB6" s="455"/>
      <c r="BF6" s="455"/>
      <c r="BJ6" s="412"/>
      <c r="BK6" s="412"/>
      <c r="BL6" s="412"/>
      <c r="BM6" s="412"/>
      <c r="BN6" s="412"/>
      <c r="BO6" s="420"/>
      <c r="BQ6" s="415" t="s">
        <v>457</v>
      </c>
      <c r="BR6" s="413" t="s">
        <v>202</v>
      </c>
      <c r="BS6" s="414" t="s">
        <v>270</v>
      </c>
      <c r="BT6" s="413" t="s">
        <v>200</v>
      </c>
      <c r="BU6" s="416">
        <v>96</v>
      </c>
    </row>
    <row r="7" spans="2:73" ht="12.45" customHeight="1" thickTop="1" thickBot="1" x14ac:dyDescent="0.25">
      <c r="B7" s="416"/>
      <c r="D7" s="415"/>
      <c r="E7" s="413"/>
      <c r="F7" s="414"/>
      <c r="G7" s="413"/>
      <c r="H7" s="412"/>
      <c r="I7" s="412"/>
      <c r="J7" s="446"/>
      <c r="K7" s="412"/>
      <c r="L7" s="412"/>
      <c r="M7" s="412"/>
      <c r="Q7" s="472"/>
      <c r="R7" s="473"/>
      <c r="S7" s="473"/>
      <c r="T7" s="473"/>
      <c r="U7" s="472"/>
      <c r="Y7" s="412"/>
      <c r="Z7" s="412"/>
      <c r="AA7" s="412"/>
      <c r="AB7" s="412"/>
      <c r="AC7" s="447"/>
      <c r="AD7" s="412"/>
      <c r="AF7" s="415"/>
      <c r="AG7" s="413"/>
      <c r="AH7" s="414"/>
      <c r="AI7" s="413"/>
      <c r="AJ7" s="416"/>
      <c r="AM7" s="416"/>
      <c r="AO7" s="415"/>
      <c r="AP7" s="413"/>
      <c r="AQ7" s="414"/>
      <c r="AR7" s="413"/>
      <c r="AS7" s="412"/>
      <c r="AT7" s="446"/>
      <c r="AU7" s="412"/>
      <c r="AV7" s="412"/>
      <c r="AW7" s="412"/>
      <c r="AX7" s="412"/>
      <c r="AZ7" s="448" t="s">
        <v>367</v>
      </c>
      <c r="BA7" s="450"/>
      <c r="BB7" s="439">
        <v>4</v>
      </c>
      <c r="BC7" s="434"/>
      <c r="BE7" s="438">
        <v>11</v>
      </c>
      <c r="BF7" s="433"/>
      <c r="BG7" s="449" t="s">
        <v>240</v>
      </c>
      <c r="BH7" s="448"/>
      <c r="BJ7" s="412"/>
      <c r="BK7" s="412"/>
      <c r="BL7" s="412"/>
      <c r="BM7" s="412"/>
      <c r="BN7" s="447"/>
      <c r="BO7" s="412"/>
      <c r="BQ7" s="415"/>
      <c r="BR7" s="413"/>
      <c r="BS7" s="414"/>
      <c r="BT7" s="413"/>
      <c r="BU7" s="416"/>
    </row>
    <row r="8" spans="2:73" ht="12.45" customHeight="1" thickTop="1" x14ac:dyDescent="0.2">
      <c r="B8" s="416">
        <v>2</v>
      </c>
      <c r="D8" s="415" t="s">
        <v>456</v>
      </c>
      <c r="E8" s="413" t="s">
        <v>202</v>
      </c>
      <c r="F8" s="414" t="s">
        <v>217</v>
      </c>
      <c r="G8" s="413" t="s">
        <v>200</v>
      </c>
      <c r="H8" s="430"/>
      <c r="I8" s="412"/>
      <c r="J8" s="437"/>
      <c r="K8" s="423"/>
      <c r="L8" s="412"/>
      <c r="M8" s="412"/>
      <c r="Q8" s="472"/>
      <c r="R8" s="473"/>
      <c r="S8" s="473"/>
      <c r="T8" s="473"/>
      <c r="U8" s="472"/>
      <c r="Y8" s="412"/>
      <c r="Z8" s="412"/>
      <c r="AA8" s="412"/>
      <c r="AB8" s="428"/>
      <c r="AC8" s="432"/>
      <c r="AD8" s="431"/>
      <c r="AF8" s="415" t="s">
        <v>455</v>
      </c>
      <c r="AG8" s="413" t="s">
        <v>202</v>
      </c>
      <c r="AH8" s="414" t="s">
        <v>304</v>
      </c>
      <c r="AI8" s="413" t="s">
        <v>200</v>
      </c>
      <c r="AJ8" s="416">
        <v>33</v>
      </c>
      <c r="AM8" s="416">
        <v>65</v>
      </c>
      <c r="AO8" s="415" t="s">
        <v>454</v>
      </c>
      <c r="AP8" s="413" t="s">
        <v>202</v>
      </c>
      <c r="AQ8" s="414" t="s">
        <v>318</v>
      </c>
      <c r="AR8" s="413" t="s">
        <v>200</v>
      </c>
      <c r="AS8" s="442"/>
      <c r="AT8" s="437"/>
      <c r="AU8" s="423"/>
      <c r="AV8" s="412"/>
      <c r="AW8" s="412"/>
      <c r="AX8" s="412"/>
      <c r="AZ8" s="448"/>
      <c r="BA8" s="450"/>
      <c r="BB8" s="435"/>
      <c r="BC8" s="434"/>
      <c r="BD8" s="429"/>
      <c r="BE8" s="434"/>
      <c r="BF8" s="433"/>
      <c r="BG8" s="449"/>
      <c r="BH8" s="448"/>
      <c r="BJ8" s="412"/>
      <c r="BK8" s="412"/>
      <c r="BL8" s="412"/>
      <c r="BM8" s="428"/>
      <c r="BN8" s="432"/>
      <c r="BO8" s="431"/>
      <c r="BQ8" s="415" t="s">
        <v>453</v>
      </c>
      <c r="BR8" s="413" t="s">
        <v>202</v>
      </c>
      <c r="BS8" s="414" t="s">
        <v>161</v>
      </c>
      <c r="BT8" s="413" t="s">
        <v>200</v>
      </c>
      <c r="BU8" s="416">
        <v>97</v>
      </c>
    </row>
    <row r="9" spans="2:73" ht="12.45" customHeight="1" thickBot="1" x14ac:dyDescent="0.25">
      <c r="B9" s="416"/>
      <c r="D9" s="415"/>
      <c r="E9" s="413"/>
      <c r="F9" s="414"/>
      <c r="G9" s="413"/>
      <c r="H9" s="412"/>
      <c r="I9" s="451"/>
      <c r="J9" s="437"/>
      <c r="K9" s="423"/>
      <c r="L9" s="412"/>
      <c r="M9" s="412"/>
      <c r="Q9" s="472"/>
      <c r="R9" s="473"/>
      <c r="S9" s="473"/>
      <c r="T9" s="473"/>
      <c r="U9" s="472"/>
      <c r="Y9" s="412"/>
      <c r="Z9" s="412"/>
      <c r="AA9" s="412"/>
      <c r="AB9" s="447"/>
      <c r="AC9" s="412"/>
      <c r="AD9" s="412"/>
      <c r="AF9" s="415"/>
      <c r="AG9" s="413"/>
      <c r="AH9" s="414"/>
      <c r="AI9" s="413"/>
      <c r="AJ9" s="416"/>
      <c r="AM9" s="416"/>
      <c r="AO9" s="415"/>
      <c r="AP9" s="413"/>
      <c r="AQ9" s="414"/>
      <c r="AR9" s="413"/>
      <c r="AS9" s="412"/>
      <c r="AT9" s="412"/>
      <c r="AU9" s="446"/>
      <c r="AV9" s="412"/>
      <c r="AW9" s="412"/>
      <c r="AX9" s="412"/>
      <c r="AZ9" s="448"/>
      <c r="BA9" s="450"/>
      <c r="BB9" s="439">
        <v>11</v>
      </c>
      <c r="BC9" s="434"/>
      <c r="BE9" s="438">
        <v>7</v>
      </c>
      <c r="BF9" s="433"/>
      <c r="BG9" s="449"/>
      <c r="BH9" s="448"/>
      <c r="BJ9" s="412"/>
      <c r="BK9" s="412"/>
      <c r="BL9" s="412"/>
      <c r="BM9" s="447"/>
      <c r="BN9" s="412"/>
      <c r="BO9" s="422"/>
      <c r="BQ9" s="415"/>
      <c r="BR9" s="413"/>
      <c r="BS9" s="414"/>
      <c r="BT9" s="413"/>
      <c r="BU9" s="416"/>
    </row>
    <row r="10" spans="2:73" ht="12.45" customHeight="1" thickTop="1" thickBot="1" x14ac:dyDescent="0.25">
      <c r="B10" s="416">
        <v>3</v>
      </c>
      <c r="D10" s="415" t="s">
        <v>452</v>
      </c>
      <c r="E10" s="413" t="s">
        <v>202</v>
      </c>
      <c r="F10" s="414" t="s">
        <v>249</v>
      </c>
      <c r="G10" s="413" t="s">
        <v>200</v>
      </c>
      <c r="H10" s="420"/>
      <c r="I10" s="419"/>
      <c r="J10" s="412"/>
      <c r="K10" s="423"/>
      <c r="L10" s="412"/>
      <c r="M10" s="412"/>
      <c r="Q10" s="472"/>
      <c r="R10" s="473"/>
      <c r="S10" s="473"/>
      <c r="T10" s="473"/>
      <c r="U10" s="472"/>
      <c r="Y10" s="412"/>
      <c r="Z10" s="412"/>
      <c r="AA10" s="428"/>
      <c r="AB10" s="432"/>
      <c r="AC10" s="412"/>
      <c r="AD10" s="430"/>
      <c r="AF10" s="415" t="s">
        <v>451</v>
      </c>
      <c r="AG10" s="413" t="s">
        <v>202</v>
      </c>
      <c r="AH10" s="414" t="s">
        <v>267</v>
      </c>
      <c r="AI10" s="413" t="s">
        <v>200</v>
      </c>
      <c r="AJ10" s="416">
        <v>34</v>
      </c>
      <c r="AM10" s="416">
        <v>66</v>
      </c>
      <c r="AO10" s="415" t="s">
        <v>450</v>
      </c>
      <c r="AP10" s="413" t="s">
        <v>202</v>
      </c>
      <c r="AQ10" s="414" t="s">
        <v>223</v>
      </c>
      <c r="AR10" s="413" t="s">
        <v>200</v>
      </c>
      <c r="AS10" s="420"/>
      <c r="AT10" s="432"/>
      <c r="AU10" s="437"/>
      <c r="AV10" s="423"/>
      <c r="AW10" s="412"/>
      <c r="AX10" s="412"/>
      <c r="AZ10" s="448"/>
      <c r="BA10" s="450"/>
      <c r="BB10" s="435"/>
      <c r="BC10" s="434"/>
      <c r="BD10" s="429"/>
      <c r="BE10" s="434"/>
      <c r="BF10" s="433"/>
      <c r="BG10" s="449"/>
      <c r="BH10" s="448"/>
      <c r="BJ10" s="412"/>
      <c r="BK10" s="412"/>
      <c r="BL10" s="412"/>
      <c r="BM10" s="441"/>
      <c r="BN10" s="437"/>
      <c r="BO10" s="430"/>
      <c r="BQ10" s="415" t="s">
        <v>350</v>
      </c>
      <c r="BR10" s="413" t="s">
        <v>202</v>
      </c>
      <c r="BS10" s="414" t="s">
        <v>157</v>
      </c>
      <c r="BT10" s="413" t="s">
        <v>200</v>
      </c>
      <c r="BU10" s="416">
        <v>98</v>
      </c>
    </row>
    <row r="11" spans="2:73" ht="12.45" customHeight="1" thickTop="1" thickBot="1" x14ac:dyDescent="0.25">
      <c r="B11" s="416"/>
      <c r="D11" s="415"/>
      <c r="E11" s="413"/>
      <c r="F11" s="414"/>
      <c r="G11" s="413"/>
      <c r="H11" s="412"/>
      <c r="I11" s="412"/>
      <c r="J11" s="412"/>
      <c r="K11" s="446"/>
      <c r="L11" s="412"/>
      <c r="M11" s="412"/>
      <c r="Q11" s="474"/>
      <c r="R11" s="475" t="s">
        <v>449</v>
      </c>
      <c r="S11" s="475"/>
      <c r="T11" s="475"/>
      <c r="U11" s="474"/>
      <c r="Y11" s="412"/>
      <c r="Z11" s="412"/>
      <c r="AA11" s="428"/>
      <c r="AB11" s="432"/>
      <c r="AC11" s="451"/>
      <c r="AD11" s="426"/>
      <c r="AF11" s="415"/>
      <c r="AG11" s="413"/>
      <c r="AH11" s="414"/>
      <c r="AI11" s="413"/>
      <c r="AJ11" s="416"/>
      <c r="AM11" s="416"/>
      <c r="AO11" s="415"/>
      <c r="AP11" s="413"/>
      <c r="AQ11" s="414"/>
      <c r="AR11" s="413"/>
      <c r="AS11" s="412"/>
      <c r="AT11" s="452"/>
      <c r="AU11" s="437"/>
      <c r="AV11" s="423"/>
      <c r="AW11" s="412"/>
      <c r="AX11" s="412"/>
      <c r="AZ11" s="448"/>
      <c r="BA11" s="450"/>
      <c r="BB11" s="439">
        <v>13</v>
      </c>
      <c r="BC11" s="434"/>
      <c r="BE11" s="438">
        <v>15</v>
      </c>
      <c r="BF11" s="433"/>
      <c r="BG11" s="449"/>
      <c r="BH11" s="448"/>
      <c r="BJ11" s="412"/>
      <c r="BK11" s="412"/>
      <c r="BL11" s="412"/>
      <c r="BM11" s="441"/>
      <c r="BN11" s="451"/>
      <c r="BO11" s="426"/>
      <c r="BQ11" s="415"/>
      <c r="BR11" s="413"/>
      <c r="BS11" s="414"/>
      <c r="BT11" s="413"/>
      <c r="BU11" s="416"/>
    </row>
    <row r="12" spans="2:73" ht="12.45" customHeight="1" thickTop="1" thickBot="1" x14ac:dyDescent="0.25">
      <c r="B12" s="416">
        <v>4</v>
      </c>
      <c r="D12" s="415" t="s">
        <v>448</v>
      </c>
      <c r="E12" s="413" t="s">
        <v>202</v>
      </c>
      <c r="F12" s="414" t="s">
        <v>225</v>
      </c>
      <c r="G12" s="413" t="s">
        <v>200</v>
      </c>
      <c r="H12" s="430"/>
      <c r="I12" s="412"/>
      <c r="J12" s="412"/>
      <c r="K12" s="437"/>
      <c r="L12" s="423"/>
      <c r="M12" s="412"/>
      <c r="Q12" s="474"/>
      <c r="R12" s="475"/>
      <c r="S12" s="475"/>
      <c r="T12" s="475"/>
      <c r="U12" s="474"/>
      <c r="Y12" s="412"/>
      <c r="Z12" s="412"/>
      <c r="AA12" s="428"/>
      <c r="AB12" s="412"/>
      <c r="AC12" s="421"/>
      <c r="AD12" s="420"/>
      <c r="AF12" s="415" t="s">
        <v>447</v>
      </c>
      <c r="AG12" s="413" t="s">
        <v>202</v>
      </c>
      <c r="AH12" s="414" t="s">
        <v>167</v>
      </c>
      <c r="AI12" s="413" t="s">
        <v>200</v>
      </c>
      <c r="AJ12" s="416">
        <v>35</v>
      </c>
      <c r="AM12" s="416">
        <v>67</v>
      </c>
      <c r="AO12" s="415" t="s">
        <v>446</v>
      </c>
      <c r="AP12" s="413" t="s">
        <v>202</v>
      </c>
      <c r="AQ12" s="414" t="s">
        <v>160</v>
      </c>
      <c r="AR12" s="413" t="s">
        <v>200</v>
      </c>
      <c r="AS12" s="442"/>
      <c r="AT12" s="412"/>
      <c r="AU12" s="412"/>
      <c r="AV12" s="423"/>
      <c r="AW12" s="412"/>
      <c r="AX12" s="412"/>
      <c r="AZ12" s="448"/>
      <c r="BA12" s="450"/>
      <c r="BB12" s="435"/>
      <c r="BC12" s="434"/>
      <c r="BD12" s="429"/>
      <c r="BE12" s="434"/>
      <c r="BF12" s="433"/>
      <c r="BG12" s="449"/>
      <c r="BH12" s="448"/>
      <c r="BJ12" s="412"/>
      <c r="BK12" s="412"/>
      <c r="BL12" s="412"/>
      <c r="BM12" s="437"/>
      <c r="BN12" s="421"/>
      <c r="BO12" s="420"/>
      <c r="BQ12" s="415" t="s">
        <v>445</v>
      </c>
      <c r="BR12" s="413" t="s">
        <v>202</v>
      </c>
      <c r="BS12" s="414" t="s">
        <v>247</v>
      </c>
      <c r="BT12" s="413" t="s">
        <v>200</v>
      </c>
      <c r="BU12" s="416">
        <v>99</v>
      </c>
    </row>
    <row r="13" spans="2:73" ht="12.45" customHeight="1" thickTop="1" thickBot="1" x14ac:dyDescent="0.25">
      <c r="B13" s="416"/>
      <c r="D13" s="415"/>
      <c r="E13" s="413"/>
      <c r="F13" s="414"/>
      <c r="G13" s="413"/>
      <c r="H13" s="412"/>
      <c r="I13" s="424"/>
      <c r="J13" s="412"/>
      <c r="K13" s="437"/>
      <c r="L13" s="423"/>
      <c r="M13" s="412"/>
      <c r="Q13" s="474"/>
      <c r="R13" s="475"/>
      <c r="S13" s="475"/>
      <c r="T13" s="475"/>
      <c r="U13" s="474"/>
      <c r="Y13" s="412"/>
      <c r="Z13" s="412"/>
      <c r="AA13" s="447"/>
      <c r="AB13" s="412"/>
      <c r="AC13" s="412"/>
      <c r="AD13" s="412"/>
      <c r="AF13" s="415"/>
      <c r="AG13" s="413"/>
      <c r="AH13" s="414"/>
      <c r="AI13" s="413"/>
      <c r="AJ13" s="416"/>
      <c r="AM13" s="416"/>
      <c r="AO13" s="415"/>
      <c r="AP13" s="413"/>
      <c r="AQ13" s="414"/>
      <c r="AR13" s="413"/>
      <c r="AS13" s="412"/>
      <c r="AT13" s="412"/>
      <c r="AU13" s="412"/>
      <c r="AV13" s="446"/>
      <c r="AW13" s="412"/>
      <c r="AX13" s="412"/>
      <c r="AZ13" s="443">
        <f>IF(BB7="","",IF(BB7&gt;BE7,1,0)+IF(BB9&gt;BE9,1,0)+IF(BB11&gt;BE11,1,0)+IF(BB13&gt;BE13,1,0)+IF(BB15&gt;BE15,1,0))</f>
        <v>2</v>
      </c>
      <c r="BA13" s="445"/>
      <c r="BB13" s="439">
        <v>11</v>
      </c>
      <c r="BC13" s="434"/>
      <c r="BE13" s="438">
        <v>7</v>
      </c>
      <c r="BF13" s="433"/>
      <c r="BG13" s="444">
        <f>IF(BB7="","",IF(BB7&lt;BE7,1,0)+IF(BB9&lt;BE9,1,0)+IF(BB11&lt;BE11,1,0)+IF(BB13&lt;BE13,1,0)+IF(BB15&lt;BE15,1,0))</f>
        <v>3</v>
      </c>
      <c r="BH13" s="443"/>
      <c r="BJ13" s="412"/>
      <c r="BK13" s="412"/>
      <c r="BL13" s="427"/>
      <c r="BM13" s="437"/>
      <c r="BN13" s="412"/>
      <c r="BO13" s="412"/>
      <c r="BQ13" s="415"/>
      <c r="BR13" s="413"/>
      <c r="BS13" s="414"/>
      <c r="BT13" s="413"/>
      <c r="BU13" s="416"/>
    </row>
    <row r="14" spans="2:73" ht="12.45" customHeight="1" thickTop="1" thickBot="1" x14ac:dyDescent="0.25">
      <c r="B14" s="416">
        <v>5</v>
      </c>
      <c r="D14" s="415" t="s">
        <v>257</v>
      </c>
      <c r="E14" s="413" t="s">
        <v>202</v>
      </c>
      <c r="F14" s="414" t="s">
        <v>209</v>
      </c>
      <c r="G14" s="413" t="s">
        <v>200</v>
      </c>
      <c r="H14" s="420"/>
      <c r="I14" s="454"/>
      <c r="J14" s="441"/>
      <c r="K14" s="437"/>
      <c r="L14" s="423"/>
      <c r="M14" s="412"/>
      <c r="Q14" s="474"/>
      <c r="R14" s="475"/>
      <c r="S14" s="475"/>
      <c r="T14" s="475"/>
      <c r="U14" s="474"/>
      <c r="Y14" s="412"/>
      <c r="Z14" s="412"/>
      <c r="AA14" s="441"/>
      <c r="AB14" s="437"/>
      <c r="AC14" s="412"/>
      <c r="AD14" s="430"/>
      <c r="AF14" s="415" t="s">
        <v>444</v>
      </c>
      <c r="AG14" s="413" t="s">
        <v>202</v>
      </c>
      <c r="AH14" s="414" t="s">
        <v>247</v>
      </c>
      <c r="AI14" s="413" t="s">
        <v>200</v>
      </c>
      <c r="AJ14" s="416">
        <v>36</v>
      </c>
      <c r="AM14" s="416">
        <v>68</v>
      </c>
      <c r="AO14" s="415" t="s">
        <v>443</v>
      </c>
      <c r="AP14" s="413" t="s">
        <v>202</v>
      </c>
      <c r="AQ14" s="414" t="s">
        <v>270</v>
      </c>
      <c r="AR14" s="413" t="s">
        <v>200</v>
      </c>
      <c r="AS14" s="420"/>
      <c r="AT14" s="412"/>
      <c r="AU14" s="432"/>
      <c r="AV14" s="437"/>
      <c r="AW14" s="423"/>
      <c r="AX14" s="412"/>
      <c r="AZ14" s="443"/>
      <c r="BA14" s="445"/>
      <c r="BB14" s="435"/>
      <c r="BC14" s="434"/>
      <c r="BD14" s="429"/>
      <c r="BE14" s="434"/>
      <c r="BF14" s="433"/>
      <c r="BG14" s="444"/>
      <c r="BH14" s="443"/>
      <c r="BJ14" s="412"/>
      <c r="BK14" s="428"/>
      <c r="BL14" s="421"/>
      <c r="BM14" s="412"/>
      <c r="BN14" s="412"/>
      <c r="BO14" s="420"/>
      <c r="BQ14" s="415" t="s">
        <v>442</v>
      </c>
      <c r="BR14" s="413" t="s">
        <v>202</v>
      </c>
      <c r="BS14" s="414" t="s">
        <v>249</v>
      </c>
      <c r="BT14" s="413" t="s">
        <v>200</v>
      </c>
      <c r="BU14" s="416">
        <v>100</v>
      </c>
    </row>
    <row r="15" spans="2:73" ht="12.45" customHeight="1" thickTop="1" thickBot="1" x14ac:dyDescent="0.25">
      <c r="B15" s="416"/>
      <c r="D15" s="415"/>
      <c r="E15" s="413"/>
      <c r="F15" s="414"/>
      <c r="G15" s="413"/>
      <c r="H15" s="412"/>
      <c r="I15" s="412"/>
      <c r="J15" s="451"/>
      <c r="K15" s="437"/>
      <c r="L15" s="423"/>
      <c r="M15" s="412"/>
      <c r="Q15" s="474"/>
      <c r="R15" s="475"/>
      <c r="S15" s="475"/>
      <c r="T15" s="475"/>
      <c r="U15" s="474"/>
      <c r="Y15" s="412"/>
      <c r="Z15" s="412"/>
      <c r="AA15" s="441"/>
      <c r="AB15" s="437"/>
      <c r="AC15" s="427"/>
      <c r="AD15" s="426"/>
      <c r="AF15" s="415"/>
      <c r="AG15" s="413"/>
      <c r="AH15" s="414"/>
      <c r="AI15" s="413"/>
      <c r="AJ15" s="416"/>
      <c r="AM15" s="416"/>
      <c r="AO15" s="415"/>
      <c r="AP15" s="413"/>
      <c r="AQ15" s="414"/>
      <c r="AR15" s="413"/>
      <c r="AS15" s="412"/>
      <c r="AT15" s="446"/>
      <c r="AU15" s="432"/>
      <c r="AV15" s="437"/>
      <c r="AW15" s="423"/>
      <c r="AX15" s="412"/>
      <c r="BB15" s="439">
        <v>10</v>
      </c>
      <c r="BC15" s="434"/>
      <c r="BE15" s="438">
        <v>12</v>
      </c>
      <c r="BF15" s="433"/>
      <c r="BJ15" s="412"/>
      <c r="BK15" s="428"/>
      <c r="BL15" s="428"/>
      <c r="BM15" s="412"/>
      <c r="BN15" s="447"/>
      <c r="BO15" s="412"/>
      <c r="BQ15" s="415"/>
      <c r="BR15" s="413"/>
      <c r="BS15" s="414"/>
      <c r="BT15" s="413"/>
      <c r="BU15" s="416"/>
    </row>
    <row r="16" spans="2:73" ht="12.45" customHeight="1" thickTop="1" thickBot="1" x14ac:dyDescent="0.25">
      <c r="B16" s="416">
        <v>6</v>
      </c>
      <c r="D16" s="415" t="s">
        <v>441</v>
      </c>
      <c r="E16" s="413" t="s">
        <v>202</v>
      </c>
      <c r="F16" s="414" t="s">
        <v>201</v>
      </c>
      <c r="G16" s="413" t="s">
        <v>200</v>
      </c>
      <c r="H16" s="420"/>
      <c r="I16" s="412"/>
      <c r="J16" s="419"/>
      <c r="K16" s="412"/>
      <c r="L16" s="423"/>
      <c r="M16" s="412"/>
      <c r="Q16" s="474"/>
      <c r="R16" s="475"/>
      <c r="S16" s="475"/>
      <c r="T16" s="475"/>
      <c r="U16" s="474"/>
      <c r="Y16" s="412"/>
      <c r="Z16" s="412"/>
      <c r="AA16" s="441"/>
      <c r="AB16" s="441"/>
      <c r="AC16" s="457"/>
      <c r="AD16" s="420"/>
      <c r="AF16" s="415" t="s">
        <v>440</v>
      </c>
      <c r="AG16" s="413" t="s">
        <v>202</v>
      </c>
      <c r="AH16" s="414" t="s">
        <v>244</v>
      </c>
      <c r="AI16" s="413" t="s">
        <v>200</v>
      </c>
      <c r="AJ16" s="416">
        <v>37</v>
      </c>
      <c r="AM16" s="416">
        <v>69</v>
      </c>
      <c r="AO16" s="415" t="s">
        <v>297</v>
      </c>
      <c r="AP16" s="413" t="s">
        <v>202</v>
      </c>
      <c r="AQ16" s="414" t="s">
        <v>235</v>
      </c>
      <c r="AR16" s="413" t="s">
        <v>200</v>
      </c>
      <c r="AS16" s="442"/>
      <c r="AT16" s="441"/>
      <c r="AU16" s="441"/>
      <c r="AV16" s="437"/>
      <c r="AW16" s="423"/>
      <c r="AX16" s="412"/>
      <c r="BB16" s="435"/>
      <c r="BC16" s="434"/>
      <c r="BD16" s="429"/>
      <c r="BE16" s="434"/>
      <c r="BF16" s="433"/>
      <c r="BJ16" s="412"/>
      <c r="BK16" s="428"/>
      <c r="BL16" s="428"/>
      <c r="BM16" s="428"/>
      <c r="BN16" s="432"/>
      <c r="BO16" s="431"/>
      <c r="BQ16" s="415" t="s">
        <v>439</v>
      </c>
      <c r="BR16" s="413" t="s">
        <v>202</v>
      </c>
      <c r="BS16" s="414" t="s">
        <v>225</v>
      </c>
      <c r="BT16" s="413" t="s">
        <v>200</v>
      </c>
      <c r="BU16" s="416">
        <v>101</v>
      </c>
    </row>
    <row r="17" spans="2:73" ht="12.45" customHeight="1" thickTop="1" thickBot="1" x14ac:dyDescent="0.25">
      <c r="B17" s="416"/>
      <c r="D17" s="415"/>
      <c r="E17" s="413"/>
      <c r="F17" s="414"/>
      <c r="G17" s="413"/>
      <c r="H17" s="412"/>
      <c r="I17" s="446"/>
      <c r="J17" s="423"/>
      <c r="K17" s="412"/>
      <c r="L17" s="423"/>
      <c r="M17" s="412"/>
      <c r="Q17" s="474"/>
      <c r="R17" s="475"/>
      <c r="S17" s="475"/>
      <c r="T17" s="475"/>
      <c r="U17" s="474"/>
      <c r="Y17" s="412"/>
      <c r="Z17" s="412"/>
      <c r="AA17" s="441"/>
      <c r="AB17" s="451"/>
      <c r="AC17" s="437"/>
      <c r="AD17" s="412"/>
      <c r="AF17" s="415"/>
      <c r="AG17" s="413"/>
      <c r="AH17" s="414"/>
      <c r="AI17" s="413"/>
      <c r="AJ17" s="416"/>
      <c r="AM17" s="416"/>
      <c r="AO17" s="415"/>
      <c r="AP17" s="413"/>
      <c r="AQ17" s="414"/>
      <c r="AR17" s="413"/>
      <c r="AS17" s="412"/>
      <c r="AT17" s="432"/>
      <c r="AU17" s="451"/>
      <c r="AV17" s="437"/>
      <c r="AW17" s="423"/>
      <c r="AX17" s="412"/>
      <c r="BB17" s="429"/>
      <c r="BF17" s="429"/>
      <c r="BJ17" s="412"/>
      <c r="BK17" s="428"/>
      <c r="BL17" s="428"/>
      <c r="BM17" s="447"/>
      <c r="BN17" s="412"/>
      <c r="BO17" s="422"/>
      <c r="BQ17" s="415"/>
      <c r="BR17" s="413"/>
      <c r="BS17" s="414"/>
      <c r="BT17" s="413"/>
      <c r="BU17" s="416"/>
    </row>
    <row r="18" spans="2:73" ht="12.45" customHeight="1" thickTop="1" x14ac:dyDescent="0.2">
      <c r="B18" s="416">
        <v>7</v>
      </c>
      <c r="D18" s="415" t="s">
        <v>438</v>
      </c>
      <c r="E18" s="413" t="s">
        <v>202</v>
      </c>
      <c r="F18" s="414" t="s">
        <v>215</v>
      </c>
      <c r="G18" s="413" t="s">
        <v>200</v>
      </c>
      <c r="H18" s="442"/>
      <c r="I18" s="437"/>
      <c r="J18" s="412"/>
      <c r="K18" s="412"/>
      <c r="L18" s="423"/>
      <c r="M18" s="412"/>
      <c r="Q18" s="474"/>
      <c r="R18" s="475"/>
      <c r="S18" s="475"/>
      <c r="T18" s="475"/>
      <c r="U18" s="474"/>
      <c r="Y18" s="412"/>
      <c r="Z18" s="412"/>
      <c r="AA18" s="437"/>
      <c r="AB18" s="421"/>
      <c r="AC18" s="412"/>
      <c r="AD18" s="430"/>
      <c r="AF18" s="415" t="s">
        <v>437</v>
      </c>
      <c r="AG18" s="413" t="s">
        <v>202</v>
      </c>
      <c r="AH18" s="414" t="s">
        <v>259</v>
      </c>
      <c r="AI18" s="413" t="s">
        <v>200</v>
      </c>
      <c r="AJ18" s="416">
        <v>38</v>
      </c>
      <c r="AM18" s="416">
        <v>70</v>
      </c>
      <c r="AO18" s="415" t="s">
        <v>436</v>
      </c>
      <c r="AP18" s="413" t="s">
        <v>202</v>
      </c>
      <c r="AQ18" s="414" t="s">
        <v>249</v>
      </c>
      <c r="AR18" s="413" t="s">
        <v>200</v>
      </c>
      <c r="AS18" s="412"/>
      <c r="AT18" s="412"/>
      <c r="AU18" s="419"/>
      <c r="AV18" s="412"/>
      <c r="AW18" s="423"/>
      <c r="AX18" s="412"/>
      <c r="AZ18" s="417"/>
      <c r="BA18" s="418" t="s">
        <v>435</v>
      </c>
      <c r="BB18" s="418"/>
      <c r="BC18" s="418"/>
      <c r="BD18" s="418"/>
      <c r="BE18" s="418"/>
      <c r="BF18" s="418"/>
      <c r="BG18" s="418"/>
      <c r="BH18" s="417"/>
      <c r="BJ18" s="412"/>
      <c r="BK18" s="428"/>
      <c r="BL18" s="412"/>
      <c r="BM18" s="432"/>
      <c r="BN18" s="437"/>
      <c r="BO18" s="430"/>
      <c r="BQ18" s="415" t="s">
        <v>434</v>
      </c>
      <c r="BR18" s="413" t="s">
        <v>202</v>
      </c>
      <c r="BS18" s="414" t="s">
        <v>293</v>
      </c>
      <c r="BT18" s="413" t="s">
        <v>200</v>
      </c>
      <c r="BU18" s="416">
        <v>102</v>
      </c>
    </row>
    <row r="19" spans="2:73" ht="12.45" customHeight="1" thickBot="1" x14ac:dyDescent="0.25">
      <c r="B19" s="416"/>
      <c r="D19" s="415"/>
      <c r="E19" s="413"/>
      <c r="F19" s="414"/>
      <c r="G19" s="413"/>
      <c r="H19" s="412"/>
      <c r="I19" s="412"/>
      <c r="J19" s="412"/>
      <c r="K19" s="412"/>
      <c r="L19" s="446"/>
      <c r="M19" s="412"/>
      <c r="Q19" s="474"/>
      <c r="R19" s="475"/>
      <c r="S19" s="475"/>
      <c r="T19" s="475"/>
      <c r="U19" s="474"/>
      <c r="Y19" s="412"/>
      <c r="Z19" s="412"/>
      <c r="AA19" s="437"/>
      <c r="AB19" s="428"/>
      <c r="AC19" s="427"/>
      <c r="AD19" s="426"/>
      <c r="AF19" s="415"/>
      <c r="AG19" s="413"/>
      <c r="AH19" s="414"/>
      <c r="AI19" s="413"/>
      <c r="AJ19" s="416"/>
      <c r="AM19" s="416"/>
      <c r="AO19" s="415"/>
      <c r="AP19" s="413"/>
      <c r="AQ19" s="414"/>
      <c r="AR19" s="413"/>
      <c r="AS19" s="425"/>
      <c r="AT19" s="424"/>
      <c r="AU19" s="423"/>
      <c r="AV19" s="412"/>
      <c r="AW19" s="423"/>
      <c r="AX19" s="412"/>
      <c r="AZ19" s="417"/>
      <c r="BA19" s="418"/>
      <c r="BB19" s="418"/>
      <c r="BC19" s="418"/>
      <c r="BD19" s="418"/>
      <c r="BE19" s="418"/>
      <c r="BF19" s="418"/>
      <c r="BG19" s="418"/>
      <c r="BH19" s="417"/>
      <c r="BJ19" s="412"/>
      <c r="BK19" s="428"/>
      <c r="BL19" s="412"/>
      <c r="BM19" s="412"/>
      <c r="BN19" s="451"/>
      <c r="BO19" s="426"/>
      <c r="BQ19" s="415"/>
      <c r="BR19" s="413"/>
      <c r="BS19" s="414"/>
      <c r="BT19" s="413"/>
      <c r="BU19" s="416"/>
    </row>
    <row r="20" spans="2:73" ht="12.45" customHeight="1" thickTop="1" thickBot="1" x14ac:dyDescent="0.25">
      <c r="B20" s="416">
        <v>8</v>
      </c>
      <c r="D20" s="415" t="s">
        <v>242</v>
      </c>
      <c r="E20" s="413" t="s">
        <v>202</v>
      </c>
      <c r="F20" s="414" t="s">
        <v>162</v>
      </c>
      <c r="G20" s="413" t="s">
        <v>200</v>
      </c>
      <c r="H20" s="420"/>
      <c r="I20" s="412"/>
      <c r="J20" s="412"/>
      <c r="K20" s="432"/>
      <c r="L20" s="437"/>
      <c r="M20" s="423"/>
      <c r="Q20" s="474"/>
      <c r="R20" s="475"/>
      <c r="S20" s="475"/>
      <c r="T20" s="475"/>
      <c r="U20" s="474"/>
      <c r="Y20" s="412"/>
      <c r="Z20" s="412"/>
      <c r="AA20" s="437"/>
      <c r="AB20" s="412"/>
      <c r="AC20" s="421"/>
      <c r="AD20" s="420"/>
      <c r="AF20" s="415" t="s">
        <v>433</v>
      </c>
      <c r="AG20" s="413" t="s">
        <v>202</v>
      </c>
      <c r="AH20" s="414" t="s">
        <v>165</v>
      </c>
      <c r="AI20" s="413" t="s">
        <v>200</v>
      </c>
      <c r="AJ20" s="416">
        <v>39</v>
      </c>
      <c r="AM20" s="416">
        <v>71</v>
      </c>
      <c r="AO20" s="415" t="s">
        <v>432</v>
      </c>
      <c r="AP20" s="413" t="s">
        <v>202</v>
      </c>
      <c r="AQ20" s="414" t="s">
        <v>259</v>
      </c>
      <c r="AR20" s="413" t="s">
        <v>200</v>
      </c>
      <c r="AS20" s="420"/>
      <c r="AT20" s="419"/>
      <c r="AU20" s="412"/>
      <c r="AV20" s="412"/>
      <c r="AW20" s="423"/>
      <c r="AX20" s="412"/>
      <c r="BJ20" s="412"/>
      <c r="BK20" s="428"/>
      <c r="BL20" s="412"/>
      <c r="BM20" s="412"/>
      <c r="BN20" s="421"/>
      <c r="BO20" s="420"/>
      <c r="BQ20" s="415" t="s">
        <v>383</v>
      </c>
      <c r="BR20" s="413" t="s">
        <v>202</v>
      </c>
      <c r="BS20" s="414" t="s">
        <v>279</v>
      </c>
      <c r="BT20" s="413" t="s">
        <v>200</v>
      </c>
      <c r="BU20" s="416">
        <v>103</v>
      </c>
    </row>
    <row r="21" spans="2:73" ht="12.45" customHeight="1" thickTop="1" thickBot="1" x14ac:dyDescent="0.25">
      <c r="B21" s="416"/>
      <c r="D21" s="415"/>
      <c r="E21" s="413"/>
      <c r="F21" s="414"/>
      <c r="G21" s="413"/>
      <c r="H21" s="412"/>
      <c r="I21" s="446"/>
      <c r="J21" s="412"/>
      <c r="K21" s="432"/>
      <c r="L21" s="437"/>
      <c r="M21" s="423"/>
      <c r="Q21" s="474"/>
      <c r="R21" s="475"/>
      <c r="S21" s="475"/>
      <c r="T21" s="475"/>
      <c r="U21" s="474"/>
      <c r="Y21" s="412"/>
      <c r="Z21" s="427"/>
      <c r="AA21" s="437"/>
      <c r="AB21" s="412"/>
      <c r="AC21" s="412"/>
      <c r="AD21" s="412"/>
      <c r="AF21" s="415"/>
      <c r="AG21" s="413"/>
      <c r="AH21" s="414"/>
      <c r="AI21" s="413"/>
      <c r="AJ21" s="416"/>
      <c r="AM21" s="416"/>
      <c r="AO21" s="415"/>
      <c r="AP21" s="413"/>
      <c r="AQ21" s="414"/>
      <c r="AR21" s="413"/>
      <c r="AS21" s="412"/>
      <c r="AT21" s="412"/>
      <c r="AU21" s="412"/>
      <c r="AV21" s="412"/>
      <c r="AW21" s="446"/>
      <c r="AX21" s="412"/>
      <c r="BJ21" s="412"/>
      <c r="BK21" s="447"/>
      <c r="BL21" s="412"/>
      <c r="BM21" s="412"/>
      <c r="BN21" s="412"/>
      <c r="BO21" s="412"/>
      <c r="BQ21" s="415"/>
      <c r="BR21" s="413"/>
      <c r="BS21" s="414"/>
      <c r="BT21" s="413"/>
      <c r="BU21" s="416"/>
    </row>
    <row r="22" spans="2:73" ht="12.45" customHeight="1" thickTop="1" thickBot="1" x14ac:dyDescent="0.25">
      <c r="B22" s="416">
        <v>9</v>
      </c>
      <c r="D22" s="415" t="s">
        <v>431</v>
      </c>
      <c r="E22" s="413" t="s">
        <v>202</v>
      </c>
      <c r="F22" s="414" t="s">
        <v>211</v>
      </c>
      <c r="G22" s="413" t="s">
        <v>200</v>
      </c>
      <c r="H22" s="442"/>
      <c r="I22" s="437"/>
      <c r="J22" s="423"/>
      <c r="K22" s="432"/>
      <c r="L22" s="437"/>
      <c r="M22" s="423"/>
      <c r="Q22" s="474"/>
      <c r="R22" s="475"/>
      <c r="S22" s="475"/>
      <c r="T22" s="475"/>
      <c r="U22" s="474"/>
      <c r="Y22" s="432"/>
      <c r="Z22" s="457"/>
      <c r="AA22" s="412"/>
      <c r="AB22" s="412"/>
      <c r="AC22" s="412"/>
      <c r="AD22" s="420"/>
      <c r="AF22" s="415" t="s">
        <v>430</v>
      </c>
      <c r="AG22" s="413" t="s">
        <v>202</v>
      </c>
      <c r="AH22" s="414" t="s">
        <v>230</v>
      </c>
      <c r="AI22" s="413" t="s">
        <v>200</v>
      </c>
      <c r="AJ22" s="416">
        <v>40</v>
      </c>
      <c r="AM22" s="416">
        <v>72</v>
      </c>
      <c r="AO22" s="415" t="s">
        <v>429</v>
      </c>
      <c r="AP22" s="413" t="s">
        <v>202</v>
      </c>
      <c r="AQ22" s="414" t="s">
        <v>298</v>
      </c>
      <c r="AR22" s="413" t="s">
        <v>200</v>
      </c>
      <c r="AS22" s="420"/>
      <c r="AT22" s="412"/>
      <c r="AU22" s="412"/>
      <c r="AV22" s="432"/>
      <c r="AW22" s="437"/>
      <c r="AX22" s="423"/>
      <c r="BJ22" s="432"/>
      <c r="BK22" s="441"/>
      <c r="BL22" s="437"/>
      <c r="BM22" s="412"/>
      <c r="BN22" s="412"/>
      <c r="BO22" s="420"/>
      <c r="BQ22" s="415" t="s">
        <v>428</v>
      </c>
      <c r="BR22" s="413" t="s">
        <v>202</v>
      </c>
      <c r="BS22" s="414" t="s">
        <v>233</v>
      </c>
      <c r="BT22" s="413" t="s">
        <v>200</v>
      </c>
      <c r="BU22" s="416">
        <v>104</v>
      </c>
    </row>
    <row r="23" spans="2:73" ht="12.45" customHeight="1" thickTop="1" thickBot="1" x14ac:dyDescent="0.25">
      <c r="B23" s="416"/>
      <c r="D23" s="415"/>
      <c r="E23" s="413"/>
      <c r="F23" s="414"/>
      <c r="G23" s="413"/>
      <c r="H23" s="412"/>
      <c r="I23" s="412"/>
      <c r="J23" s="446"/>
      <c r="K23" s="432"/>
      <c r="L23" s="437"/>
      <c r="M23" s="423"/>
      <c r="Q23" s="472"/>
      <c r="R23" s="473" t="s">
        <v>427</v>
      </c>
      <c r="S23" s="473"/>
      <c r="T23" s="473"/>
      <c r="U23" s="472"/>
      <c r="Y23" s="432"/>
      <c r="Z23" s="440"/>
      <c r="AA23" s="412"/>
      <c r="AB23" s="412"/>
      <c r="AC23" s="447"/>
      <c r="AD23" s="412"/>
      <c r="AF23" s="415"/>
      <c r="AG23" s="413"/>
      <c r="AH23" s="414"/>
      <c r="AI23" s="413"/>
      <c r="AJ23" s="416"/>
      <c r="AM23" s="416"/>
      <c r="AO23" s="415"/>
      <c r="AP23" s="413"/>
      <c r="AQ23" s="414"/>
      <c r="AR23" s="413"/>
      <c r="AS23" s="412"/>
      <c r="AT23" s="446"/>
      <c r="AU23" s="412"/>
      <c r="AV23" s="432"/>
      <c r="AW23" s="437"/>
      <c r="AX23" s="423"/>
      <c r="BJ23" s="432"/>
      <c r="BK23" s="441"/>
      <c r="BL23" s="437"/>
      <c r="BM23" s="412"/>
      <c r="BN23" s="447"/>
      <c r="BO23" s="412"/>
      <c r="BQ23" s="415"/>
      <c r="BR23" s="413"/>
      <c r="BS23" s="414"/>
      <c r="BT23" s="413"/>
      <c r="BU23" s="416"/>
    </row>
    <row r="24" spans="2:73" ht="12.45" customHeight="1" thickTop="1" thickBot="1" x14ac:dyDescent="0.25">
      <c r="B24" s="416">
        <v>10</v>
      </c>
      <c r="D24" s="415" t="s">
        <v>426</v>
      </c>
      <c r="E24" s="413" t="s">
        <v>202</v>
      </c>
      <c r="F24" s="414" t="s">
        <v>161</v>
      </c>
      <c r="G24" s="413" t="s">
        <v>200</v>
      </c>
      <c r="H24" s="420"/>
      <c r="I24" s="432"/>
      <c r="J24" s="441"/>
      <c r="K24" s="441"/>
      <c r="L24" s="437"/>
      <c r="M24" s="423"/>
      <c r="Q24" s="472"/>
      <c r="R24" s="473"/>
      <c r="S24" s="473"/>
      <c r="T24" s="473"/>
      <c r="U24" s="472"/>
      <c r="Y24" s="432"/>
      <c r="Z24" s="440"/>
      <c r="AA24" s="412"/>
      <c r="AB24" s="428"/>
      <c r="AC24" s="432"/>
      <c r="AD24" s="431"/>
      <c r="AF24" s="415" t="s">
        <v>425</v>
      </c>
      <c r="AG24" s="413" t="s">
        <v>202</v>
      </c>
      <c r="AH24" s="414" t="s">
        <v>249</v>
      </c>
      <c r="AI24" s="413" t="s">
        <v>200</v>
      </c>
      <c r="AJ24" s="416">
        <v>41</v>
      </c>
      <c r="AM24" s="416">
        <v>73</v>
      </c>
      <c r="AO24" s="415" t="s">
        <v>301</v>
      </c>
      <c r="AP24" s="413" t="s">
        <v>202</v>
      </c>
      <c r="AQ24" s="414" t="s">
        <v>304</v>
      </c>
      <c r="AR24" s="413" t="s">
        <v>200</v>
      </c>
      <c r="AS24" s="442"/>
      <c r="AT24" s="437"/>
      <c r="AU24" s="423"/>
      <c r="AV24" s="432"/>
      <c r="AW24" s="437"/>
      <c r="AX24" s="423"/>
      <c r="BJ24" s="432"/>
      <c r="BK24" s="441"/>
      <c r="BL24" s="437"/>
      <c r="BM24" s="428"/>
      <c r="BN24" s="432"/>
      <c r="BO24" s="431"/>
      <c r="BQ24" s="415" t="s">
        <v>424</v>
      </c>
      <c r="BR24" s="413" t="s">
        <v>202</v>
      </c>
      <c r="BS24" s="414" t="s">
        <v>215</v>
      </c>
      <c r="BT24" s="413" t="s">
        <v>200</v>
      </c>
      <c r="BU24" s="416">
        <v>105</v>
      </c>
    </row>
    <row r="25" spans="2:73" ht="12.45" customHeight="1" thickTop="1" thickBot="1" x14ac:dyDescent="0.25">
      <c r="B25" s="416"/>
      <c r="D25" s="415"/>
      <c r="E25" s="413"/>
      <c r="F25" s="414"/>
      <c r="G25" s="413"/>
      <c r="H25" s="412"/>
      <c r="I25" s="452"/>
      <c r="J25" s="441"/>
      <c r="K25" s="441"/>
      <c r="L25" s="437"/>
      <c r="M25" s="423"/>
      <c r="Q25" s="472"/>
      <c r="R25" s="473"/>
      <c r="S25" s="473"/>
      <c r="T25" s="473"/>
      <c r="U25" s="472"/>
      <c r="Y25" s="432"/>
      <c r="Z25" s="440"/>
      <c r="AA25" s="412"/>
      <c r="AB25" s="447"/>
      <c r="AC25" s="412"/>
      <c r="AD25" s="422"/>
      <c r="AF25" s="415"/>
      <c r="AG25" s="413"/>
      <c r="AH25" s="414"/>
      <c r="AI25" s="413"/>
      <c r="AJ25" s="416"/>
      <c r="AM25" s="416"/>
      <c r="AO25" s="415"/>
      <c r="AP25" s="413"/>
      <c r="AQ25" s="414"/>
      <c r="AR25" s="413"/>
      <c r="AS25" s="412"/>
      <c r="AT25" s="412"/>
      <c r="AU25" s="446"/>
      <c r="AV25" s="432"/>
      <c r="AW25" s="437"/>
      <c r="AX25" s="423"/>
      <c r="BJ25" s="432"/>
      <c r="BK25" s="441"/>
      <c r="BL25" s="437"/>
      <c r="BM25" s="447"/>
      <c r="BN25" s="412"/>
      <c r="BO25" s="422"/>
      <c r="BQ25" s="415"/>
      <c r="BR25" s="413"/>
      <c r="BS25" s="414"/>
      <c r="BT25" s="413"/>
      <c r="BU25" s="416"/>
    </row>
    <row r="26" spans="2:73" ht="12.45" customHeight="1" thickTop="1" thickBot="1" x14ac:dyDescent="0.25">
      <c r="B26" s="416">
        <v>11</v>
      </c>
      <c r="D26" s="415" t="s">
        <v>308</v>
      </c>
      <c r="E26" s="413" t="s">
        <v>202</v>
      </c>
      <c r="F26" s="414" t="s">
        <v>165</v>
      </c>
      <c r="G26" s="413" t="s">
        <v>200</v>
      </c>
      <c r="H26" s="442"/>
      <c r="I26" s="412"/>
      <c r="J26" s="432"/>
      <c r="K26" s="441"/>
      <c r="L26" s="437"/>
      <c r="M26" s="423"/>
      <c r="Q26" s="472"/>
      <c r="R26" s="473"/>
      <c r="S26" s="473"/>
      <c r="T26" s="473"/>
      <c r="U26" s="472"/>
      <c r="Y26" s="432"/>
      <c r="Z26" s="440"/>
      <c r="AA26" s="432"/>
      <c r="AB26" s="441"/>
      <c r="AC26" s="437"/>
      <c r="AD26" s="430"/>
      <c r="AF26" s="415" t="s">
        <v>423</v>
      </c>
      <c r="AG26" s="413" t="s">
        <v>202</v>
      </c>
      <c r="AH26" s="414" t="s">
        <v>162</v>
      </c>
      <c r="AI26" s="413" t="s">
        <v>200</v>
      </c>
      <c r="AJ26" s="416">
        <v>42</v>
      </c>
      <c r="AM26" s="416">
        <v>74</v>
      </c>
      <c r="AO26" s="415" t="s">
        <v>422</v>
      </c>
      <c r="AP26" s="413" t="s">
        <v>202</v>
      </c>
      <c r="AQ26" s="414" t="s">
        <v>285</v>
      </c>
      <c r="AR26" s="413" t="s">
        <v>200</v>
      </c>
      <c r="AS26" s="420"/>
      <c r="AT26" s="432"/>
      <c r="AU26" s="437"/>
      <c r="AV26" s="453"/>
      <c r="AW26" s="437"/>
      <c r="AX26" s="423"/>
      <c r="BJ26" s="432"/>
      <c r="BK26" s="441"/>
      <c r="BL26" s="441"/>
      <c r="BM26" s="441"/>
      <c r="BN26" s="437"/>
      <c r="BO26" s="420"/>
      <c r="BQ26" s="415" t="s">
        <v>421</v>
      </c>
      <c r="BR26" s="413" t="s">
        <v>202</v>
      </c>
      <c r="BS26" s="414" t="s">
        <v>259</v>
      </c>
      <c r="BT26" s="413" t="s">
        <v>200</v>
      </c>
      <c r="BU26" s="416">
        <v>106</v>
      </c>
    </row>
    <row r="27" spans="2:73" ht="12.45" customHeight="1" thickTop="1" thickBot="1" x14ac:dyDescent="0.25">
      <c r="B27" s="416"/>
      <c r="D27" s="415"/>
      <c r="E27" s="413"/>
      <c r="F27" s="414"/>
      <c r="G27" s="413"/>
      <c r="H27" s="412"/>
      <c r="I27" s="412"/>
      <c r="J27" s="432"/>
      <c r="K27" s="451"/>
      <c r="L27" s="437"/>
      <c r="M27" s="423"/>
      <c r="Q27" s="472"/>
      <c r="R27" s="473"/>
      <c r="S27" s="473"/>
      <c r="T27" s="473"/>
      <c r="U27" s="472"/>
      <c r="Y27" s="432"/>
      <c r="Z27" s="440"/>
      <c r="AA27" s="432"/>
      <c r="AB27" s="441"/>
      <c r="AC27" s="451"/>
      <c r="AD27" s="426"/>
      <c r="AF27" s="415"/>
      <c r="AG27" s="413"/>
      <c r="AH27" s="414"/>
      <c r="AI27" s="413"/>
      <c r="AJ27" s="416"/>
      <c r="AM27" s="416"/>
      <c r="AO27" s="415"/>
      <c r="AP27" s="413"/>
      <c r="AQ27" s="414"/>
      <c r="AR27" s="413"/>
      <c r="AS27" s="412"/>
      <c r="AT27" s="452"/>
      <c r="AU27" s="437"/>
      <c r="AV27" s="453"/>
      <c r="AW27" s="437"/>
      <c r="AX27" s="423"/>
      <c r="BJ27" s="432"/>
      <c r="BK27" s="441"/>
      <c r="BL27" s="441"/>
      <c r="BM27" s="441"/>
      <c r="BN27" s="436"/>
      <c r="BO27" s="412"/>
      <c r="BQ27" s="415"/>
      <c r="BR27" s="413"/>
      <c r="BS27" s="414"/>
      <c r="BT27" s="413"/>
      <c r="BU27" s="416"/>
    </row>
    <row r="28" spans="2:73" ht="12.45" customHeight="1" thickTop="1" thickBot="1" x14ac:dyDescent="0.25">
      <c r="B28" s="416">
        <v>12</v>
      </c>
      <c r="D28" s="415" t="s">
        <v>420</v>
      </c>
      <c r="E28" s="413" t="s">
        <v>202</v>
      </c>
      <c r="F28" s="414" t="s">
        <v>157</v>
      </c>
      <c r="G28" s="413" t="s">
        <v>200</v>
      </c>
      <c r="H28" s="420"/>
      <c r="I28" s="412"/>
      <c r="J28" s="412"/>
      <c r="K28" s="419"/>
      <c r="L28" s="412"/>
      <c r="M28" s="423"/>
      <c r="Q28" s="472"/>
      <c r="R28" s="473"/>
      <c r="S28" s="473"/>
      <c r="T28" s="473"/>
      <c r="U28" s="472"/>
      <c r="Y28" s="432"/>
      <c r="Z28" s="440"/>
      <c r="AA28" s="432"/>
      <c r="AB28" s="437"/>
      <c r="AC28" s="421"/>
      <c r="AD28" s="420"/>
      <c r="AF28" s="415" t="s">
        <v>288</v>
      </c>
      <c r="AG28" s="413" t="s">
        <v>202</v>
      </c>
      <c r="AH28" s="414" t="s">
        <v>157</v>
      </c>
      <c r="AI28" s="413" t="s">
        <v>200</v>
      </c>
      <c r="AJ28" s="416">
        <v>43</v>
      </c>
      <c r="AM28" s="416">
        <v>75</v>
      </c>
      <c r="AO28" s="415" t="s">
        <v>419</v>
      </c>
      <c r="AP28" s="413" t="s">
        <v>202</v>
      </c>
      <c r="AQ28" s="414" t="s">
        <v>209</v>
      </c>
      <c r="AR28" s="413" t="s">
        <v>200</v>
      </c>
      <c r="AS28" s="442"/>
      <c r="AT28" s="412"/>
      <c r="AU28" s="412"/>
      <c r="AV28" s="453"/>
      <c r="AW28" s="437"/>
      <c r="AX28" s="423"/>
      <c r="BJ28" s="432"/>
      <c r="BK28" s="441"/>
      <c r="BL28" s="441"/>
      <c r="BM28" s="437"/>
      <c r="BN28" s="432"/>
      <c r="BO28" s="431"/>
      <c r="BQ28" s="415" t="s">
        <v>418</v>
      </c>
      <c r="BR28" s="413" t="s">
        <v>202</v>
      </c>
      <c r="BS28" s="414" t="s">
        <v>162</v>
      </c>
      <c r="BT28" s="413" t="s">
        <v>200</v>
      </c>
      <c r="BU28" s="416">
        <v>107</v>
      </c>
    </row>
    <row r="29" spans="2:73" ht="12.45" customHeight="1" thickTop="1" thickBot="1" x14ac:dyDescent="0.25">
      <c r="B29" s="416"/>
      <c r="D29" s="415"/>
      <c r="E29" s="413"/>
      <c r="F29" s="414"/>
      <c r="G29" s="413"/>
      <c r="H29" s="412"/>
      <c r="I29" s="446"/>
      <c r="J29" s="412"/>
      <c r="K29" s="423"/>
      <c r="L29" s="412"/>
      <c r="M29" s="423"/>
      <c r="Q29" s="472"/>
      <c r="R29" s="473"/>
      <c r="S29" s="473"/>
      <c r="T29" s="473"/>
      <c r="U29" s="472"/>
      <c r="Y29" s="432"/>
      <c r="Z29" s="440"/>
      <c r="AA29" s="427"/>
      <c r="AB29" s="437"/>
      <c r="AC29" s="412"/>
      <c r="AD29" s="412"/>
      <c r="AF29" s="415"/>
      <c r="AG29" s="413"/>
      <c r="AH29" s="414"/>
      <c r="AI29" s="413"/>
      <c r="AJ29" s="416"/>
      <c r="AM29" s="416"/>
      <c r="AO29" s="415"/>
      <c r="AP29" s="413"/>
      <c r="AQ29" s="414"/>
      <c r="AR29" s="413"/>
      <c r="AS29" s="412"/>
      <c r="AT29" s="412"/>
      <c r="AU29" s="412"/>
      <c r="AV29" s="452"/>
      <c r="AW29" s="437"/>
      <c r="AX29" s="423"/>
      <c r="BJ29" s="432"/>
      <c r="BK29" s="441"/>
      <c r="BL29" s="451"/>
      <c r="BM29" s="437"/>
      <c r="BN29" s="412"/>
      <c r="BO29" s="422"/>
      <c r="BQ29" s="415"/>
      <c r="BR29" s="413"/>
      <c r="BS29" s="414"/>
      <c r="BT29" s="413"/>
      <c r="BU29" s="416"/>
    </row>
    <row r="30" spans="2:73" ht="12.45" customHeight="1" thickTop="1" thickBot="1" x14ac:dyDescent="0.25">
      <c r="B30" s="416">
        <v>13</v>
      </c>
      <c r="D30" s="415" t="s">
        <v>417</v>
      </c>
      <c r="E30" s="413" t="s">
        <v>202</v>
      </c>
      <c r="F30" s="414" t="s">
        <v>279</v>
      </c>
      <c r="G30" s="413" t="s">
        <v>200</v>
      </c>
      <c r="H30" s="442"/>
      <c r="I30" s="441"/>
      <c r="J30" s="437"/>
      <c r="K30" s="423"/>
      <c r="L30" s="412"/>
      <c r="M30" s="423"/>
      <c r="Q30" s="472"/>
      <c r="R30" s="472"/>
      <c r="S30" s="472"/>
      <c r="T30" s="472"/>
      <c r="U30" s="472"/>
      <c r="Y30" s="432"/>
      <c r="Z30" s="437"/>
      <c r="AA30" s="421"/>
      <c r="AB30" s="412"/>
      <c r="AC30" s="412"/>
      <c r="AD30" s="430"/>
      <c r="AF30" s="415" t="s">
        <v>416</v>
      </c>
      <c r="AG30" s="413" t="s">
        <v>202</v>
      </c>
      <c r="AH30" s="414" t="s">
        <v>223</v>
      </c>
      <c r="AI30" s="413" t="s">
        <v>200</v>
      </c>
      <c r="AJ30" s="416">
        <v>44</v>
      </c>
      <c r="AM30" s="416">
        <v>76</v>
      </c>
      <c r="AO30" s="415" t="s">
        <v>415</v>
      </c>
      <c r="AP30" s="413" t="s">
        <v>202</v>
      </c>
      <c r="AQ30" s="414" t="s">
        <v>167</v>
      </c>
      <c r="AR30" s="413" t="s">
        <v>200</v>
      </c>
      <c r="AS30" s="412"/>
      <c r="AT30" s="412"/>
      <c r="AU30" s="432"/>
      <c r="AV30" s="412"/>
      <c r="AW30" s="412"/>
      <c r="AX30" s="423"/>
      <c r="BJ30" s="432"/>
      <c r="BK30" s="437"/>
      <c r="BL30" s="421"/>
      <c r="BM30" s="412"/>
      <c r="BN30" s="412"/>
      <c r="BO30" s="420"/>
      <c r="BQ30" s="415" t="s">
        <v>414</v>
      </c>
      <c r="BR30" s="413" t="s">
        <v>202</v>
      </c>
      <c r="BS30" s="414" t="s">
        <v>304</v>
      </c>
      <c r="BT30" s="413" t="s">
        <v>200</v>
      </c>
      <c r="BU30" s="416">
        <v>108</v>
      </c>
    </row>
    <row r="31" spans="2:73" ht="12.45" customHeight="1" thickTop="1" thickBot="1" x14ac:dyDescent="0.25">
      <c r="B31" s="416"/>
      <c r="D31" s="415"/>
      <c r="E31" s="413"/>
      <c r="F31" s="414"/>
      <c r="G31" s="413"/>
      <c r="H31" s="412"/>
      <c r="I31" s="432"/>
      <c r="J31" s="424"/>
      <c r="K31" s="423"/>
      <c r="L31" s="412"/>
      <c r="M31" s="423"/>
      <c r="Q31" s="455"/>
      <c r="U31" s="455"/>
      <c r="Y31" s="432"/>
      <c r="Z31" s="437"/>
      <c r="AA31" s="428"/>
      <c r="AB31" s="412"/>
      <c r="AC31" s="427"/>
      <c r="AD31" s="426"/>
      <c r="AF31" s="415"/>
      <c r="AG31" s="413"/>
      <c r="AH31" s="414"/>
      <c r="AI31" s="413"/>
      <c r="AJ31" s="416"/>
      <c r="AM31" s="416"/>
      <c r="AO31" s="415"/>
      <c r="AP31" s="413"/>
      <c r="AQ31" s="414"/>
      <c r="AR31" s="413"/>
      <c r="AS31" s="425"/>
      <c r="AT31" s="424"/>
      <c r="AU31" s="432"/>
      <c r="AV31" s="412"/>
      <c r="AW31" s="412"/>
      <c r="AX31" s="423"/>
      <c r="BB31" s="455"/>
      <c r="BF31" s="455"/>
      <c r="BJ31" s="432"/>
      <c r="BK31" s="437"/>
      <c r="BL31" s="428"/>
      <c r="BM31" s="412"/>
      <c r="BN31" s="447"/>
      <c r="BO31" s="412"/>
      <c r="BQ31" s="415"/>
      <c r="BR31" s="413"/>
      <c r="BS31" s="414"/>
      <c r="BT31" s="413"/>
      <c r="BU31" s="416"/>
    </row>
    <row r="32" spans="2:73" ht="12.45" customHeight="1" thickTop="1" thickBot="1" x14ac:dyDescent="0.25">
      <c r="B32" s="416">
        <v>14</v>
      </c>
      <c r="D32" s="415" t="s">
        <v>413</v>
      </c>
      <c r="E32" s="413" t="s">
        <v>202</v>
      </c>
      <c r="F32" s="414" t="s">
        <v>223</v>
      </c>
      <c r="G32" s="413" t="s">
        <v>200</v>
      </c>
      <c r="H32" s="412"/>
      <c r="I32" s="412"/>
      <c r="J32" s="419"/>
      <c r="K32" s="412"/>
      <c r="L32" s="412"/>
      <c r="M32" s="423"/>
      <c r="Q32" s="439">
        <v>11</v>
      </c>
      <c r="R32" s="434"/>
      <c r="T32" s="438">
        <v>7</v>
      </c>
      <c r="U32" s="433"/>
      <c r="Y32" s="432"/>
      <c r="Z32" s="437"/>
      <c r="AA32" s="428"/>
      <c r="AB32" s="432"/>
      <c r="AC32" s="457"/>
      <c r="AD32" s="420"/>
      <c r="AF32" s="415" t="s">
        <v>412</v>
      </c>
      <c r="AG32" s="413" t="s">
        <v>202</v>
      </c>
      <c r="AH32" s="414" t="s">
        <v>215</v>
      </c>
      <c r="AI32" s="413" t="s">
        <v>200</v>
      </c>
      <c r="AJ32" s="416">
        <v>45</v>
      </c>
      <c r="AM32" s="416">
        <v>77</v>
      </c>
      <c r="AO32" s="415" t="s">
        <v>411</v>
      </c>
      <c r="AP32" s="413" t="s">
        <v>202</v>
      </c>
      <c r="AQ32" s="414" t="s">
        <v>215</v>
      </c>
      <c r="AR32" s="413" t="s">
        <v>200</v>
      </c>
      <c r="AS32" s="420"/>
      <c r="AT32" s="454"/>
      <c r="AU32" s="441"/>
      <c r="AV32" s="412"/>
      <c r="AW32" s="412"/>
      <c r="AX32" s="423"/>
      <c r="BB32" s="439">
        <v>10</v>
      </c>
      <c r="BC32" s="434"/>
      <c r="BE32" s="438">
        <v>12</v>
      </c>
      <c r="BF32" s="433"/>
      <c r="BJ32" s="432"/>
      <c r="BK32" s="437"/>
      <c r="BL32" s="428"/>
      <c r="BM32" s="432"/>
      <c r="BN32" s="441"/>
      <c r="BO32" s="431"/>
      <c r="BQ32" s="415" t="s">
        <v>410</v>
      </c>
      <c r="BR32" s="413" t="s">
        <v>202</v>
      </c>
      <c r="BS32" s="414" t="s">
        <v>167</v>
      </c>
      <c r="BT32" s="413" t="s">
        <v>200</v>
      </c>
      <c r="BU32" s="416">
        <v>109</v>
      </c>
    </row>
    <row r="33" spans="2:73" ht="12.45" customHeight="1" thickTop="1" thickBot="1" x14ac:dyDescent="0.25">
      <c r="B33" s="416"/>
      <c r="D33" s="415"/>
      <c r="E33" s="413"/>
      <c r="F33" s="414"/>
      <c r="G33" s="413"/>
      <c r="H33" s="425"/>
      <c r="I33" s="424"/>
      <c r="J33" s="423"/>
      <c r="K33" s="412"/>
      <c r="L33" s="412"/>
      <c r="M33" s="423"/>
      <c r="Q33" s="435"/>
      <c r="R33" s="434"/>
      <c r="S33" s="429"/>
      <c r="T33" s="434"/>
      <c r="U33" s="433"/>
      <c r="Y33" s="432"/>
      <c r="Z33" s="437"/>
      <c r="AA33" s="428"/>
      <c r="AB33" s="427"/>
      <c r="AC33" s="437"/>
      <c r="AD33" s="412"/>
      <c r="AF33" s="415"/>
      <c r="AG33" s="413"/>
      <c r="AH33" s="414"/>
      <c r="AI33" s="413"/>
      <c r="AJ33" s="416"/>
      <c r="AM33" s="416"/>
      <c r="AO33" s="415"/>
      <c r="AP33" s="413"/>
      <c r="AQ33" s="414"/>
      <c r="AR33" s="413"/>
      <c r="AS33" s="412"/>
      <c r="AT33" s="432"/>
      <c r="AU33" s="451"/>
      <c r="AV33" s="412"/>
      <c r="AW33" s="412"/>
      <c r="AX33" s="423"/>
      <c r="BB33" s="435"/>
      <c r="BC33" s="434"/>
      <c r="BD33" s="429"/>
      <c r="BE33" s="434"/>
      <c r="BF33" s="433"/>
      <c r="BJ33" s="432"/>
      <c r="BK33" s="437"/>
      <c r="BL33" s="428"/>
      <c r="BM33" s="427"/>
      <c r="BN33" s="437"/>
      <c r="BO33" s="422"/>
      <c r="BQ33" s="415"/>
      <c r="BR33" s="413"/>
      <c r="BS33" s="414"/>
      <c r="BT33" s="413"/>
      <c r="BU33" s="416"/>
    </row>
    <row r="34" spans="2:73" ht="12.45" customHeight="1" thickTop="1" thickBot="1" x14ac:dyDescent="0.25">
      <c r="B34" s="416">
        <v>15</v>
      </c>
      <c r="D34" s="415" t="s">
        <v>409</v>
      </c>
      <c r="E34" s="413" t="s">
        <v>202</v>
      </c>
      <c r="F34" s="414" t="s">
        <v>204</v>
      </c>
      <c r="G34" s="413" t="s">
        <v>200</v>
      </c>
      <c r="H34" s="420"/>
      <c r="I34" s="419"/>
      <c r="J34" s="412"/>
      <c r="K34" s="412"/>
      <c r="L34" s="412"/>
      <c r="M34" s="423"/>
      <c r="Q34" s="439">
        <v>11</v>
      </c>
      <c r="R34" s="434"/>
      <c r="T34" s="438">
        <v>6</v>
      </c>
      <c r="U34" s="433"/>
      <c r="Y34" s="432"/>
      <c r="Z34" s="437"/>
      <c r="AA34" s="412"/>
      <c r="AB34" s="421"/>
      <c r="AC34" s="412"/>
      <c r="AD34" s="430"/>
      <c r="AF34" s="415" t="s">
        <v>229</v>
      </c>
      <c r="AG34" s="413" t="s">
        <v>202</v>
      </c>
      <c r="AH34" s="414" t="s">
        <v>235</v>
      </c>
      <c r="AI34" s="413" t="s">
        <v>200</v>
      </c>
      <c r="AJ34" s="416">
        <v>46</v>
      </c>
      <c r="AM34" s="416">
        <v>78</v>
      </c>
      <c r="AO34" s="415" t="s">
        <v>408</v>
      </c>
      <c r="AP34" s="413" t="s">
        <v>202</v>
      </c>
      <c r="AQ34" s="414" t="s">
        <v>211</v>
      </c>
      <c r="AR34" s="413" t="s">
        <v>200</v>
      </c>
      <c r="AS34" s="412"/>
      <c r="AT34" s="412"/>
      <c r="AU34" s="419"/>
      <c r="AV34" s="412"/>
      <c r="AW34" s="412"/>
      <c r="AX34" s="423"/>
      <c r="BB34" s="439">
        <v>11</v>
      </c>
      <c r="BC34" s="434"/>
      <c r="BE34" s="438">
        <v>7</v>
      </c>
      <c r="BF34" s="433"/>
      <c r="BJ34" s="432"/>
      <c r="BK34" s="437"/>
      <c r="BL34" s="412"/>
      <c r="BM34" s="421"/>
      <c r="BN34" s="412"/>
      <c r="BO34" s="430"/>
      <c r="BQ34" s="415" t="s">
        <v>407</v>
      </c>
      <c r="BR34" s="413" t="s">
        <v>202</v>
      </c>
      <c r="BS34" s="414" t="s">
        <v>209</v>
      </c>
      <c r="BT34" s="413" t="s">
        <v>200</v>
      </c>
      <c r="BU34" s="416">
        <v>110</v>
      </c>
    </row>
    <row r="35" spans="2:73" ht="12.45" customHeight="1" thickTop="1" thickBot="1" x14ac:dyDescent="0.25">
      <c r="B35" s="416"/>
      <c r="D35" s="415"/>
      <c r="E35" s="413"/>
      <c r="F35" s="414"/>
      <c r="G35" s="413"/>
      <c r="H35" s="412"/>
      <c r="I35" s="412"/>
      <c r="J35" s="412"/>
      <c r="K35" s="412"/>
      <c r="L35" s="412"/>
      <c r="M35" s="423"/>
      <c r="O35" s="443">
        <f>IF(Q32="","",IF(Q32&gt;T32,1,0)+IF(Q34&gt;T34,1,0)+IF(Q36&gt;T36,1,0)+IF(Q38&gt;T38,1,0)+IF(Q40&gt;T40,1,0))</f>
        <v>3</v>
      </c>
      <c r="P35" s="445"/>
      <c r="Q35" s="435"/>
      <c r="R35" s="434"/>
      <c r="S35" s="429"/>
      <c r="T35" s="434"/>
      <c r="U35" s="433"/>
      <c r="V35" s="444">
        <f>IF(Q32="","",IF(Q32&lt;T32,1,0)+IF(Q34&lt;T34,1,0)+IF(Q36&lt;T36,1,0)+IF(Q38&lt;T38,1,0)+IF(Q40&lt;T40,1,0))</f>
        <v>0</v>
      </c>
      <c r="W35" s="443"/>
      <c r="Y35" s="432"/>
      <c r="Z35" s="437"/>
      <c r="AA35" s="412"/>
      <c r="AB35" s="428"/>
      <c r="AC35" s="427"/>
      <c r="AD35" s="426"/>
      <c r="AF35" s="415"/>
      <c r="AG35" s="413"/>
      <c r="AH35" s="414"/>
      <c r="AI35" s="413"/>
      <c r="AJ35" s="416"/>
      <c r="AM35" s="416"/>
      <c r="AO35" s="415"/>
      <c r="AP35" s="413"/>
      <c r="AQ35" s="414"/>
      <c r="AR35" s="413"/>
      <c r="AS35" s="425"/>
      <c r="AT35" s="424"/>
      <c r="AU35" s="423"/>
      <c r="AV35" s="412"/>
      <c r="AW35" s="412"/>
      <c r="AX35" s="423"/>
      <c r="AZ35" s="443">
        <f>IF(BB32="","",IF(BB32&gt;BE32,1,0)+IF(BB34&gt;BE34,1,0)+IF(BB36&gt;BE36,1,0)+IF(BB38&gt;BE38,1,0)+IF(BB40&gt;BE40,1,0))</f>
        <v>2</v>
      </c>
      <c r="BA35" s="445"/>
      <c r="BB35" s="435"/>
      <c r="BC35" s="434"/>
      <c r="BD35" s="429"/>
      <c r="BE35" s="434"/>
      <c r="BF35" s="433"/>
      <c r="BG35" s="444">
        <f>IF(BB32="","",IF(BB32&lt;BE32,1,0)+IF(BB34&lt;BE34,1,0)+IF(BB36&lt;BE36,1,0)+IF(BB38&lt;BE38,1,0)+IF(BB40&lt;BE40,1,0))</f>
        <v>3</v>
      </c>
      <c r="BH35" s="443"/>
      <c r="BJ35" s="432"/>
      <c r="BK35" s="437"/>
      <c r="BL35" s="412"/>
      <c r="BM35" s="428"/>
      <c r="BN35" s="427"/>
      <c r="BO35" s="426"/>
      <c r="BQ35" s="415"/>
      <c r="BR35" s="413"/>
      <c r="BS35" s="414"/>
      <c r="BT35" s="413"/>
      <c r="BU35" s="416"/>
    </row>
    <row r="36" spans="2:73" ht="12.45" customHeight="1" thickTop="1" thickBot="1" x14ac:dyDescent="0.25">
      <c r="B36" s="416">
        <v>16</v>
      </c>
      <c r="D36" s="415" t="s">
        <v>286</v>
      </c>
      <c r="E36" s="413" t="s">
        <v>202</v>
      </c>
      <c r="F36" s="414" t="s">
        <v>211</v>
      </c>
      <c r="G36" s="413" t="s">
        <v>200</v>
      </c>
      <c r="H36" s="420"/>
      <c r="I36" s="412"/>
      <c r="J36" s="412"/>
      <c r="K36" s="412"/>
      <c r="L36" s="412"/>
      <c r="M36" s="446"/>
      <c r="O36" s="443"/>
      <c r="P36" s="445"/>
      <c r="Q36" s="439">
        <v>11</v>
      </c>
      <c r="R36" s="434"/>
      <c r="T36" s="438">
        <v>3</v>
      </c>
      <c r="U36" s="433"/>
      <c r="V36" s="444"/>
      <c r="W36" s="443"/>
      <c r="Y36" s="442"/>
      <c r="Z36" s="437"/>
      <c r="AA36" s="412"/>
      <c r="AB36" s="412"/>
      <c r="AC36" s="421"/>
      <c r="AD36" s="420"/>
      <c r="AF36" s="415" t="s">
        <v>406</v>
      </c>
      <c r="AG36" s="413" t="s">
        <v>202</v>
      </c>
      <c r="AH36" s="414" t="s">
        <v>204</v>
      </c>
      <c r="AI36" s="413" t="s">
        <v>200</v>
      </c>
      <c r="AJ36" s="416">
        <v>47</v>
      </c>
      <c r="AM36" s="416">
        <v>79</v>
      </c>
      <c r="AO36" s="415" t="s">
        <v>405</v>
      </c>
      <c r="AP36" s="413" t="s">
        <v>202</v>
      </c>
      <c r="AQ36" s="414" t="s">
        <v>225</v>
      </c>
      <c r="AR36" s="413" t="s">
        <v>200</v>
      </c>
      <c r="AS36" s="420"/>
      <c r="AT36" s="419"/>
      <c r="AU36" s="412"/>
      <c r="AV36" s="412"/>
      <c r="AW36" s="412"/>
      <c r="AX36" s="471"/>
      <c r="AZ36" s="443"/>
      <c r="BA36" s="445"/>
      <c r="BB36" s="439">
        <v>11</v>
      </c>
      <c r="BC36" s="434"/>
      <c r="BE36" s="438">
        <v>3</v>
      </c>
      <c r="BF36" s="433"/>
      <c r="BG36" s="444"/>
      <c r="BH36" s="443"/>
      <c r="BJ36" s="427"/>
      <c r="BK36" s="437"/>
      <c r="BL36" s="412"/>
      <c r="BM36" s="412"/>
      <c r="BN36" s="421"/>
      <c r="BO36" s="420"/>
      <c r="BQ36" s="415" t="s">
        <v>404</v>
      </c>
      <c r="BR36" s="413" t="s">
        <v>202</v>
      </c>
      <c r="BS36" s="414" t="s">
        <v>235</v>
      </c>
      <c r="BT36" s="413" t="s">
        <v>200</v>
      </c>
      <c r="BU36" s="416">
        <v>111</v>
      </c>
    </row>
    <row r="37" spans="2:73" ht="12.45" customHeight="1" thickTop="1" thickBot="1" x14ac:dyDescent="0.25">
      <c r="B37" s="416"/>
      <c r="D37" s="415"/>
      <c r="E37" s="413"/>
      <c r="F37" s="414"/>
      <c r="G37" s="413"/>
      <c r="H37" s="412"/>
      <c r="I37" s="446"/>
      <c r="J37" s="412"/>
      <c r="K37" s="412"/>
      <c r="L37" s="432"/>
      <c r="M37" s="437"/>
      <c r="O37" s="443"/>
      <c r="P37" s="445"/>
      <c r="Q37" s="435"/>
      <c r="R37" s="434"/>
      <c r="S37" s="429"/>
      <c r="T37" s="434"/>
      <c r="U37" s="433"/>
      <c r="V37" s="444"/>
      <c r="W37" s="443"/>
      <c r="Y37" s="428"/>
      <c r="Z37" s="412"/>
      <c r="AA37" s="412"/>
      <c r="AB37" s="412"/>
      <c r="AC37" s="412"/>
      <c r="AD37" s="412"/>
      <c r="AF37" s="415"/>
      <c r="AG37" s="413"/>
      <c r="AH37" s="414"/>
      <c r="AI37" s="413"/>
      <c r="AJ37" s="416"/>
      <c r="AM37" s="416"/>
      <c r="AO37" s="415"/>
      <c r="AP37" s="413"/>
      <c r="AQ37" s="414"/>
      <c r="AR37" s="413"/>
      <c r="AS37" s="412"/>
      <c r="AT37" s="412"/>
      <c r="AU37" s="412"/>
      <c r="AV37" s="412"/>
      <c r="AW37" s="432"/>
      <c r="AX37" s="437"/>
      <c r="AZ37" s="443"/>
      <c r="BA37" s="445"/>
      <c r="BB37" s="435"/>
      <c r="BC37" s="434"/>
      <c r="BD37" s="429"/>
      <c r="BE37" s="434"/>
      <c r="BF37" s="433"/>
      <c r="BG37" s="444"/>
      <c r="BH37" s="443"/>
      <c r="BJ37" s="421"/>
      <c r="BK37" s="412"/>
      <c r="BL37" s="412"/>
      <c r="BM37" s="412"/>
      <c r="BN37" s="412"/>
      <c r="BO37" s="412"/>
      <c r="BQ37" s="415"/>
      <c r="BR37" s="413"/>
      <c r="BS37" s="414"/>
      <c r="BT37" s="413"/>
      <c r="BU37" s="416"/>
    </row>
    <row r="38" spans="2:73" ht="12.45" customHeight="1" thickTop="1" thickBot="1" x14ac:dyDescent="0.25">
      <c r="B38" s="416">
        <v>17</v>
      </c>
      <c r="D38" s="415" t="s">
        <v>403</v>
      </c>
      <c r="E38" s="413" t="s">
        <v>202</v>
      </c>
      <c r="F38" s="414" t="s">
        <v>270</v>
      </c>
      <c r="G38" s="413" t="s">
        <v>200</v>
      </c>
      <c r="H38" s="442"/>
      <c r="I38" s="437"/>
      <c r="J38" s="423"/>
      <c r="K38" s="412"/>
      <c r="L38" s="432"/>
      <c r="M38" s="437"/>
      <c r="O38" s="443"/>
      <c r="P38" s="445"/>
      <c r="Q38" s="439"/>
      <c r="R38" s="434"/>
      <c r="T38" s="438"/>
      <c r="U38" s="433"/>
      <c r="V38" s="444"/>
      <c r="W38" s="443"/>
      <c r="Y38" s="428"/>
      <c r="Z38" s="412"/>
      <c r="AA38" s="412"/>
      <c r="AB38" s="412"/>
      <c r="AC38" s="412"/>
      <c r="AD38" s="420"/>
      <c r="AF38" s="415" t="s">
        <v>402</v>
      </c>
      <c r="AG38" s="413" t="s">
        <v>202</v>
      </c>
      <c r="AH38" s="414" t="s">
        <v>249</v>
      </c>
      <c r="AI38" s="413" t="s">
        <v>200</v>
      </c>
      <c r="AJ38" s="416">
        <v>48</v>
      </c>
      <c r="AM38" s="416">
        <v>80</v>
      </c>
      <c r="AO38" s="415" t="s">
        <v>401</v>
      </c>
      <c r="AP38" s="413" t="s">
        <v>202</v>
      </c>
      <c r="AQ38" s="414" t="s">
        <v>244</v>
      </c>
      <c r="AR38" s="413" t="s">
        <v>200</v>
      </c>
      <c r="AS38" s="420"/>
      <c r="AT38" s="412"/>
      <c r="AU38" s="412"/>
      <c r="AV38" s="412"/>
      <c r="AW38" s="432"/>
      <c r="AX38" s="437"/>
      <c r="AZ38" s="443"/>
      <c r="BA38" s="445"/>
      <c r="BB38" s="439">
        <v>11</v>
      </c>
      <c r="BC38" s="434"/>
      <c r="BE38" s="438">
        <v>13</v>
      </c>
      <c r="BF38" s="433"/>
      <c r="BG38" s="444"/>
      <c r="BH38" s="443"/>
      <c r="BJ38" s="428"/>
      <c r="BK38" s="412"/>
      <c r="BL38" s="412"/>
      <c r="BM38" s="412"/>
      <c r="BN38" s="412"/>
      <c r="BO38" s="420"/>
      <c r="BQ38" s="415" t="s">
        <v>400</v>
      </c>
      <c r="BR38" s="413" t="s">
        <v>202</v>
      </c>
      <c r="BS38" s="414" t="s">
        <v>201</v>
      </c>
      <c r="BT38" s="413" t="s">
        <v>200</v>
      </c>
      <c r="BU38" s="416">
        <v>112</v>
      </c>
    </row>
    <row r="39" spans="2:73" ht="12.45" customHeight="1" thickTop="1" thickBot="1" x14ac:dyDescent="0.25">
      <c r="B39" s="416"/>
      <c r="D39" s="415"/>
      <c r="E39" s="413"/>
      <c r="F39" s="414"/>
      <c r="G39" s="413"/>
      <c r="H39" s="412"/>
      <c r="I39" s="412"/>
      <c r="J39" s="446"/>
      <c r="K39" s="412"/>
      <c r="L39" s="432"/>
      <c r="M39" s="437"/>
      <c r="Q39" s="435"/>
      <c r="R39" s="434"/>
      <c r="S39" s="429"/>
      <c r="T39" s="434"/>
      <c r="U39" s="433"/>
      <c r="Y39" s="428"/>
      <c r="Z39" s="412"/>
      <c r="AA39" s="412"/>
      <c r="AB39" s="412"/>
      <c r="AC39" s="447"/>
      <c r="AD39" s="412"/>
      <c r="AF39" s="415"/>
      <c r="AG39" s="413"/>
      <c r="AH39" s="414"/>
      <c r="AI39" s="413"/>
      <c r="AJ39" s="416"/>
      <c r="AM39" s="416"/>
      <c r="AO39" s="415"/>
      <c r="AP39" s="413"/>
      <c r="AQ39" s="414"/>
      <c r="AR39" s="413"/>
      <c r="AS39" s="412"/>
      <c r="AT39" s="446"/>
      <c r="AU39" s="412"/>
      <c r="AV39" s="412"/>
      <c r="AW39" s="432"/>
      <c r="AX39" s="437"/>
      <c r="BB39" s="435"/>
      <c r="BC39" s="434"/>
      <c r="BD39" s="429"/>
      <c r="BE39" s="434"/>
      <c r="BF39" s="433"/>
      <c r="BJ39" s="428"/>
      <c r="BK39" s="412"/>
      <c r="BL39" s="412"/>
      <c r="BM39" s="412"/>
      <c r="BN39" s="447"/>
      <c r="BO39" s="412"/>
      <c r="BQ39" s="415"/>
      <c r="BR39" s="413"/>
      <c r="BS39" s="414"/>
      <c r="BT39" s="413"/>
      <c r="BU39" s="416"/>
    </row>
    <row r="40" spans="2:73" ht="12.45" customHeight="1" thickTop="1" x14ac:dyDescent="0.2">
      <c r="B40" s="416">
        <v>18</v>
      </c>
      <c r="D40" s="415" t="s">
        <v>399</v>
      </c>
      <c r="E40" s="413" t="s">
        <v>202</v>
      </c>
      <c r="F40" s="414" t="s">
        <v>227</v>
      </c>
      <c r="G40" s="413" t="s">
        <v>200</v>
      </c>
      <c r="H40" s="412"/>
      <c r="I40" s="432"/>
      <c r="J40" s="437"/>
      <c r="K40" s="423"/>
      <c r="L40" s="432"/>
      <c r="M40" s="437"/>
      <c r="Q40" s="439"/>
      <c r="R40" s="434"/>
      <c r="T40" s="438"/>
      <c r="U40" s="433"/>
      <c r="Y40" s="428"/>
      <c r="Z40" s="412"/>
      <c r="AA40" s="412"/>
      <c r="AB40" s="428"/>
      <c r="AC40" s="432"/>
      <c r="AD40" s="431"/>
      <c r="AF40" s="415" t="s">
        <v>398</v>
      </c>
      <c r="AG40" s="413" t="s">
        <v>202</v>
      </c>
      <c r="AH40" s="414" t="s">
        <v>157</v>
      </c>
      <c r="AI40" s="413" t="s">
        <v>200</v>
      </c>
      <c r="AJ40" s="416">
        <v>49</v>
      </c>
      <c r="AM40" s="416">
        <v>81</v>
      </c>
      <c r="AO40" s="415" t="s">
        <v>397</v>
      </c>
      <c r="AP40" s="413" t="s">
        <v>202</v>
      </c>
      <c r="AQ40" s="414" t="s">
        <v>201</v>
      </c>
      <c r="AR40" s="413" t="s">
        <v>200</v>
      </c>
      <c r="AS40" s="442"/>
      <c r="AT40" s="437"/>
      <c r="AU40" s="423"/>
      <c r="AV40" s="412"/>
      <c r="AW40" s="432"/>
      <c r="AX40" s="437"/>
      <c r="BB40" s="439">
        <v>6</v>
      </c>
      <c r="BC40" s="434"/>
      <c r="BE40" s="438">
        <v>11</v>
      </c>
      <c r="BF40" s="433"/>
      <c r="BJ40" s="428"/>
      <c r="BK40" s="412"/>
      <c r="BL40" s="412"/>
      <c r="BM40" s="428"/>
      <c r="BN40" s="432"/>
      <c r="BO40" s="431"/>
      <c r="BQ40" s="415" t="s">
        <v>396</v>
      </c>
      <c r="BR40" s="413" t="s">
        <v>202</v>
      </c>
      <c r="BS40" s="414" t="s">
        <v>267</v>
      </c>
      <c r="BT40" s="413" t="s">
        <v>200</v>
      </c>
      <c r="BU40" s="416">
        <v>113</v>
      </c>
    </row>
    <row r="41" spans="2:73" ht="12.45" customHeight="1" thickBot="1" x14ac:dyDescent="0.25">
      <c r="B41" s="416"/>
      <c r="D41" s="415"/>
      <c r="E41" s="413"/>
      <c r="F41" s="414"/>
      <c r="G41" s="413"/>
      <c r="H41" s="425"/>
      <c r="I41" s="451"/>
      <c r="J41" s="437"/>
      <c r="K41" s="423"/>
      <c r="L41" s="432"/>
      <c r="M41" s="437"/>
      <c r="Q41" s="435"/>
      <c r="R41" s="434"/>
      <c r="S41" s="429"/>
      <c r="T41" s="434"/>
      <c r="U41" s="433"/>
      <c r="Y41" s="428"/>
      <c r="Z41" s="412"/>
      <c r="AA41" s="412"/>
      <c r="AB41" s="447"/>
      <c r="AC41" s="412"/>
      <c r="AD41" s="422"/>
      <c r="AF41" s="415"/>
      <c r="AG41" s="413"/>
      <c r="AH41" s="414"/>
      <c r="AI41" s="413"/>
      <c r="AJ41" s="416"/>
      <c r="AM41" s="416"/>
      <c r="AO41" s="415"/>
      <c r="AP41" s="413"/>
      <c r="AQ41" s="414"/>
      <c r="AR41" s="413"/>
      <c r="AS41" s="412"/>
      <c r="AT41" s="412"/>
      <c r="AU41" s="446"/>
      <c r="AV41" s="412"/>
      <c r="AW41" s="432"/>
      <c r="AX41" s="437"/>
      <c r="BB41" s="435"/>
      <c r="BC41" s="434"/>
      <c r="BD41" s="429"/>
      <c r="BE41" s="434"/>
      <c r="BF41" s="433"/>
      <c r="BJ41" s="428"/>
      <c r="BK41" s="412"/>
      <c r="BL41" s="412"/>
      <c r="BM41" s="447"/>
      <c r="BN41" s="412"/>
      <c r="BO41" s="422"/>
      <c r="BQ41" s="415"/>
      <c r="BR41" s="413"/>
      <c r="BS41" s="414"/>
      <c r="BT41" s="413"/>
      <c r="BU41" s="416"/>
    </row>
    <row r="42" spans="2:73" ht="12.45" customHeight="1" thickTop="1" thickBot="1" x14ac:dyDescent="0.25">
      <c r="B42" s="416">
        <v>19</v>
      </c>
      <c r="D42" s="415" t="s">
        <v>395</v>
      </c>
      <c r="E42" s="413" t="s">
        <v>202</v>
      </c>
      <c r="F42" s="414" t="s">
        <v>167</v>
      </c>
      <c r="G42" s="413" t="s">
        <v>200</v>
      </c>
      <c r="H42" s="420"/>
      <c r="I42" s="419"/>
      <c r="J42" s="412"/>
      <c r="K42" s="423"/>
      <c r="L42" s="432"/>
      <c r="M42" s="437"/>
      <c r="Q42" s="429"/>
      <c r="U42" s="429"/>
      <c r="Y42" s="428"/>
      <c r="Z42" s="412"/>
      <c r="AA42" s="412"/>
      <c r="AB42" s="441"/>
      <c r="AC42" s="437"/>
      <c r="AD42" s="420"/>
      <c r="AF42" s="415" t="s">
        <v>394</v>
      </c>
      <c r="AG42" s="413" t="s">
        <v>202</v>
      </c>
      <c r="AH42" s="414" t="s">
        <v>204</v>
      </c>
      <c r="AI42" s="413" t="s">
        <v>200</v>
      </c>
      <c r="AJ42" s="416">
        <v>50</v>
      </c>
      <c r="AM42" s="416">
        <v>82</v>
      </c>
      <c r="AO42" s="415" t="s">
        <v>393</v>
      </c>
      <c r="AP42" s="413" t="s">
        <v>202</v>
      </c>
      <c r="AQ42" s="414" t="s">
        <v>211</v>
      </c>
      <c r="AR42" s="413" t="s">
        <v>200</v>
      </c>
      <c r="AS42" s="420"/>
      <c r="AT42" s="432"/>
      <c r="AU42" s="441"/>
      <c r="AV42" s="412"/>
      <c r="AW42" s="432"/>
      <c r="AX42" s="437"/>
      <c r="BB42" s="429"/>
      <c r="BF42" s="429"/>
      <c r="BJ42" s="428"/>
      <c r="BK42" s="412"/>
      <c r="BL42" s="428"/>
      <c r="BM42" s="432"/>
      <c r="BN42" s="437"/>
      <c r="BO42" s="420"/>
      <c r="BQ42" s="415" t="s">
        <v>297</v>
      </c>
      <c r="BR42" s="413" t="s">
        <v>202</v>
      </c>
      <c r="BS42" s="414" t="s">
        <v>215</v>
      </c>
      <c r="BT42" s="413" t="s">
        <v>200</v>
      </c>
      <c r="BU42" s="416">
        <v>114</v>
      </c>
    </row>
    <row r="43" spans="2:73" ht="12.45" customHeight="1" thickTop="1" thickBot="1" x14ac:dyDescent="0.25">
      <c r="B43" s="416"/>
      <c r="D43" s="415"/>
      <c r="E43" s="413"/>
      <c r="F43" s="414"/>
      <c r="G43" s="413"/>
      <c r="H43" s="412"/>
      <c r="I43" s="412"/>
      <c r="J43" s="412"/>
      <c r="K43" s="446"/>
      <c r="L43" s="432"/>
      <c r="M43" s="437"/>
      <c r="S43" s="410"/>
      <c r="Y43" s="428"/>
      <c r="Z43" s="412"/>
      <c r="AA43" s="412"/>
      <c r="AB43" s="441"/>
      <c r="AC43" s="436"/>
      <c r="AD43" s="412"/>
      <c r="AF43" s="415"/>
      <c r="AG43" s="413"/>
      <c r="AH43" s="414"/>
      <c r="AI43" s="413"/>
      <c r="AJ43" s="416"/>
      <c r="AM43" s="416"/>
      <c r="AO43" s="415"/>
      <c r="AP43" s="413"/>
      <c r="AQ43" s="414"/>
      <c r="AR43" s="413"/>
      <c r="AS43" s="412"/>
      <c r="AT43" s="452"/>
      <c r="AU43" s="441"/>
      <c r="AV43" s="412"/>
      <c r="AW43" s="432"/>
      <c r="AX43" s="437"/>
      <c r="BD43" s="456"/>
      <c r="BJ43" s="428"/>
      <c r="BK43" s="412"/>
      <c r="BL43" s="428"/>
      <c r="BM43" s="432"/>
      <c r="BN43" s="436"/>
      <c r="BO43" s="412"/>
      <c r="BQ43" s="415"/>
      <c r="BR43" s="413"/>
      <c r="BS43" s="414"/>
      <c r="BT43" s="413"/>
      <c r="BU43" s="416"/>
    </row>
    <row r="44" spans="2:73" ht="12.45" customHeight="1" thickTop="1" thickBot="1" x14ac:dyDescent="0.25">
      <c r="B44" s="416">
        <v>20</v>
      </c>
      <c r="D44" s="415" t="s">
        <v>359</v>
      </c>
      <c r="E44" s="413" t="s">
        <v>202</v>
      </c>
      <c r="F44" s="414" t="s">
        <v>225</v>
      </c>
      <c r="G44" s="413" t="s">
        <v>200</v>
      </c>
      <c r="H44" s="420"/>
      <c r="I44" s="412"/>
      <c r="J44" s="432"/>
      <c r="K44" s="437"/>
      <c r="L44" s="441"/>
      <c r="M44" s="437"/>
      <c r="S44" s="410"/>
      <c r="Y44" s="428"/>
      <c r="Z44" s="412"/>
      <c r="AA44" s="412"/>
      <c r="AB44" s="437"/>
      <c r="AC44" s="432"/>
      <c r="AD44" s="431"/>
      <c r="AF44" s="415" t="s">
        <v>392</v>
      </c>
      <c r="AG44" s="413" t="s">
        <v>202</v>
      </c>
      <c r="AH44" s="414" t="s">
        <v>318</v>
      </c>
      <c r="AI44" s="413" t="s">
        <v>200</v>
      </c>
      <c r="AJ44" s="416">
        <v>51</v>
      </c>
      <c r="AM44" s="416">
        <v>83</v>
      </c>
      <c r="AO44" s="415" t="s">
        <v>391</v>
      </c>
      <c r="AP44" s="413" t="s">
        <v>202</v>
      </c>
      <c r="AQ44" s="414" t="s">
        <v>230</v>
      </c>
      <c r="AR44" s="413" t="s">
        <v>200</v>
      </c>
      <c r="AS44" s="442"/>
      <c r="AT44" s="412"/>
      <c r="AU44" s="432"/>
      <c r="AV44" s="412"/>
      <c r="AW44" s="432"/>
      <c r="AX44" s="437"/>
      <c r="BD44" s="456"/>
      <c r="BJ44" s="428"/>
      <c r="BK44" s="412"/>
      <c r="BL44" s="428"/>
      <c r="BM44" s="412"/>
      <c r="BN44" s="432"/>
      <c r="BO44" s="431"/>
      <c r="BQ44" s="415" t="s">
        <v>390</v>
      </c>
      <c r="BR44" s="413" t="s">
        <v>202</v>
      </c>
      <c r="BS44" s="414" t="s">
        <v>211</v>
      </c>
      <c r="BT44" s="413" t="s">
        <v>200</v>
      </c>
      <c r="BU44" s="416">
        <v>115</v>
      </c>
    </row>
    <row r="45" spans="2:73" ht="12.45" customHeight="1" thickTop="1" thickBot="1" x14ac:dyDescent="0.25">
      <c r="B45" s="416"/>
      <c r="D45" s="415"/>
      <c r="E45" s="413"/>
      <c r="F45" s="414"/>
      <c r="G45" s="413"/>
      <c r="H45" s="412"/>
      <c r="I45" s="446"/>
      <c r="J45" s="432"/>
      <c r="K45" s="437"/>
      <c r="L45" s="441"/>
      <c r="M45" s="437"/>
      <c r="S45" s="410"/>
      <c r="Y45" s="428"/>
      <c r="Z45" s="412"/>
      <c r="AA45" s="427"/>
      <c r="AB45" s="437"/>
      <c r="AC45" s="412"/>
      <c r="AD45" s="422"/>
      <c r="AF45" s="415"/>
      <c r="AG45" s="413"/>
      <c r="AH45" s="414"/>
      <c r="AI45" s="413"/>
      <c r="AJ45" s="416"/>
      <c r="AM45" s="416"/>
      <c r="AO45" s="415"/>
      <c r="AP45" s="413"/>
      <c r="AQ45" s="414"/>
      <c r="AR45" s="413"/>
      <c r="AS45" s="412"/>
      <c r="AT45" s="412"/>
      <c r="AU45" s="432"/>
      <c r="AV45" s="424"/>
      <c r="AW45" s="432"/>
      <c r="AX45" s="437"/>
      <c r="BD45" s="456"/>
      <c r="BJ45" s="428"/>
      <c r="BK45" s="412"/>
      <c r="BL45" s="447"/>
      <c r="BM45" s="412"/>
      <c r="BN45" s="412"/>
      <c r="BO45" s="422"/>
      <c r="BQ45" s="415"/>
      <c r="BR45" s="413"/>
      <c r="BS45" s="414"/>
      <c r="BT45" s="413"/>
      <c r="BU45" s="416"/>
    </row>
    <row r="46" spans="2:73" ht="12.45" customHeight="1" thickTop="1" thickBot="1" x14ac:dyDescent="0.25">
      <c r="B46" s="416">
        <v>21</v>
      </c>
      <c r="D46" s="415" t="s">
        <v>389</v>
      </c>
      <c r="E46" s="413" t="s">
        <v>202</v>
      </c>
      <c r="F46" s="414" t="s">
        <v>267</v>
      </c>
      <c r="G46" s="413" t="s">
        <v>200</v>
      </c>
      <c r="H46" s="442"/>
      <c r="I46" s="437"/>
      <c r="J46" s="453"/>
      <c r="K46" s="437"/>
      <c r="L46" s="441"/>
      <c r="M46" s="437"/>
      <c r="S46" s="410"/>
      <c r="Y46" s="428"/>
      <c r="Z46" s="432"/>
      <c r="AA46" s="457"/>
      <c r="AB46" s="412"/>
      <c r="AC46" s="412"/>
      <c r="AD46" s="420"/>
      <c r="AF46" s="415" t="s">
        <v>388</v>
      </c>
      <c r="AG46" s="413" t="s">
        <v>202</v>
      </c>
      <c r="AH46" s="414" t="s">
        <v>211</v>
      </c>
      <c r="AI46" s="413" t="s">
        <v>200</v>
      </c>
      <c r="AJ46" s="416">
        <v>52</v>
      </c>
      <c r="AM46" s="416">
        <v>84</v>
      </c>
      <c r="AO46" s="415" t="s">
        <v>387</v>
      </c>
      <c r="AP46" s="413" t="s">
        <v>202</v>
      </c>
      <c r="AQ46" s="414" t="s">
        <v>157</v>
      </c>
      <c r="AR46" s="413" t="s">
        <v>200</v>
      </c>
      <c r="AS46" s="420"/>
      <c r="AT46" s="412"/>
      <c r="AU46" s="412"/>
      <c r="AV46" s="454"/>
      <c r="AW46" s="441"/>
      <c r="AX46" s="437"/>
      <c r="BD46" s="456"/>
      <c r="BJ46" s="428"/>
      <c r="BK46" s="432"/>
      <c r="BL46" s="441"/>
      <c r="BM46" s="437"/>
      <c r="BN46" s="412"/>
      <c r="BO46" s="420"/>
      <c r="BQ46" s="415" t="s">
        <v>386</v>
      </c>
      <c r="BR46" s="413" t="s">
        <v>202</v>
      </c>
      <c r="BS46" s="414" t="s">
        <v>225</v>
      </c>
      <c r="BT46" s="413" t="s">
        <v>200</v>
      </c>
      <c r="BU46" s="416">
        <v>116</v>
      </c>
    </row>
    <row r="47" spans="2:73" ht="12.45" customHeight="1" thickTop="1" thickBot="1" x14ac:dyDescent="0.25">
      <c r="B47" s="416"/>
      <c r="D47" s="415"/>
      <c r="E47" s="413"/>
      <c r="F47" s="414"/>
      <c r="G47" s="413"/>
      <c r="H47" s="412"/>
      <c r="I47" s="412"/>
      <c r="J47" s="452"/>
      <c r="K47" s="437"/>
      <c r="L47" s="441"/>
      <c r="M47" s="437"/>
      <c r="S47" s="410"/>
      <c r="Y47" s="428"/>
      <c r="Z47" s="432"/>
      <c r="AA47" s="440"/>
      <c r="AB47" s="412"/>
      <c r="AC47" s="447"/>
      <c r="AD47" s="412"/>
      <c r="AF47" s="415"/>
      <c r="AG47" s="413"/>
      <c r="AH47" s="414"/>
      <c r="AI47" s="413"/>
      <c r="AJ47" s="416"/>
      <c r="AM47" s="416"/>
      <c r="AO47" s="415"/>
      <c r="AP47" s="413"/>
      <c r="AQ47" s="414"/>
      <c r="AR47" s="413"/>
      <c r="AS47" s="412"/>
      <c r="AT47" s="446"/>
      <c r="AU47" s="412"/>
      <c r="AV47" s="453"/>
      <c r="AW47" s="441"/>
      <c r="AX47" s="437"/>
      <c r="BD47" s="456"/>
      <c r="BJ47" s="428"/>
      <c r="BK47" s="432"/>
      <c r="BL47" s="441"/>
      <c r="BM47" s="437"/>
      <c r="BN47" s="447"/>
      <c r="BO47" s="412"/>
      <c r="BQ47" s="415"/>
      <c r="BR47" s="413"/>
      <c r="BS47" s="414"/>
      <c r="BT47" s="413"/>
      <c r="BU47" s="416"/>
    </row>
    <row r="48" spans="2:73" ht="12.45" customHeight="1" thickTop="1" thickBot="1" x14ac:dyDescent="0.25">
      <c r="B48" s="416">
        <v>22</v>
      </c>
      <c r="D48" s="415" t="s">
        <v>385</v>
      </c>
      <c r="E48" s="413" t="s">
        <v>202</v>
      </c>
      <c r="F48" s="414" t="s">
        <v>285</v>
      </c>
      <c r="G48" s="413" t="s">
        <v>200</v>
      </c>
      <c r="H48" s="420"/>
      <c r="I48" s="432"/>
      <c r="J48" s="412"/>
      <c r="K48" s="412"/>
      <c r="L48" s="441"/>
      <c r="M48" s="437"/>
      <c r="S48" s="410"/>
      <c r="Y48" s="428"/>
      <c r="Z48" s="432"/>
      <c r="AA48" s="440"/>
      <c r="AB48" s="432"/>
      <c r="AC48" s="441"/>
      <c r="AD48" s="431"/>
      <c r="AF48" s="415" t="s">
        <v>384</v>
      </c>
      <c r="AG48" s="413" t="s">
        <v>202</v>
      </c>
      <c r="AH48" s="414" t="s">
        <v>227</v>
      </c>
      <c r="AI48" s="413" t="s">
        <v>200</v>
      </c>
      <c r="AJ48" s="416">
        <v>53</v>
      </c>
      <c r="AM48" s="416">
        <v>85</v>
      </c>
      <c r="AO48" s="415" t="s">
        <v>383</v>
      </c>
      <c r="AP48" s="413" t="s">
        <v>202</v>
      </c>
      <c r="AQ48" s="414" t="s">
        <v>215</v>
      </c>
      <c r="AR48" s="413" t="s">
        <v>200</v>
      </c>
      <c r="AS48" s="442"/>
      <c r="AT48" s="437"/>
      <c r="AU48" s="423"/>
      <c r="AV48" s="453"/>
      <c r="AW48" s="441"/>
      <c r="AX48" s="437"/>
      <c r="BD48" s="456"/>
      <c r="BJ48" s="428"/>
      <c r="BK48" s="432"/>
      <c r="BL48" s="441"/>
      <c r="BM48" s="441"/>
      <c r="BN48" s="441"/>
      <c r="BO48" s="431"/>
      <c r="BQ48" s="415" t="s">
        <v>382</v>
      </c>
      <c r="BR48" s="413" t="s">
        <v>202</v>
      </c>
      <c r="BS48" s="414" t="s">
        <v>217</v>
      </c>
      <c r="BT48" s="413" t="s">
        <v>200</v>
      </c>
      <c r="BU48" s="416">
        <v>117</v>
      </c>
    </row>
    <row r="49" spans="2:73" ht="12.45" customHeight="1" thickTop="1" thickBot="1" x14ac:dyDescent="0.25">
      <c r="B49" s="416"/>
      <c r="D49" s="415"/>
      <c r="E49" s="413"/>
      <c r="F49" s="414"/>
      <c r="G49" s="413"/>
      <c r="H49" s="412"/>
      <c r="I49" s="452"/>
      <c r="J49" s="412"/>
      <c r="K49" s="412"/>
      <c r="L49" s="441"/>
      <c r="M49" s="437"/>
      <c r="S49" s="410"/>
      <c r="Y49" s="428"/>
      <c r="Z49" s="432"/>
      <c r="AA49" s="440"/>
      <c r="AB49" s="427"/>
      <c r="AC49" s="437"/>
      <c r="AD49" s="422"/>
      <c r="AF49" s="415"/>
      <c r="AG49" s="413"/>
      <c r="AH49" s="414"/>
      <c r="AI49" s="413"/>
      <c r="AJ49" s="416"/>
      <c r="AM49" s="416"/>
      <c r="AO49" s="415"/>
      <c r="AP49" s="413"/>
      <c r="AQ49" s="414"/>
      <c r="AR49" s="413"/>
      <c r="AS49" s="412"/>
      <c r="AT49" s="412"/>
      <c r="AU49" s="446"/>
      <c r="AV49" s="453"/>
      <c r="AW49" s="441"/>
      <c r="AX49" s="437"/>
      <c r="BD49" s="456"/>
      <c r="BJ49" s="428"/>
      <c r="BK49" s="432"/>
      <c r="BL49" s="441"/>
      <c r="BM49" s="451"/>
      <c r="BN49" s="437"/>
      <c r="BO49" s="422"/>
      <c r="BQ49" s="415"/>
      <c r="BR49" s="413"/>
      <c r="BS49" s="414"/>
      <c r="BT49" s="413"/>
      <c r="BU49" s="416"/>
    </row>
    <row r="50" spans="2:73" ht="12.45" customHeight="1" thickTop="1" thickBot="1" x14ac:dyDescent="0.25">
      <c r="B50" s="416">
        <v>23</v>
      </c>
      <c r="D50" s="415" t="s">
        <v>381</v>
      </c>
      <c r="E50" s="413" t="s">
        <v>202</v>
      </c>
      <c r="F50" s="414" t="s">
        <v>293</v>
      </c>
      <c r="G50" s="413" t="s">
        <v>200</v>
      </c>
      <c r="H50" s="442"/>
      <c r="I50" s="412"/>
      <c r="J50" s="412"/>
      <c r="K50" s="412"/>
      <c r="L50" s="441"/>
      <c r="M50" s="437"/>
      <c r="S50" s="410"/>
      <c r="Y50" s="428"/>
      <c r="Z50" s="432"/>
      <c r="AA50" s="437"/>
      <c r="AB50" s="421"/>
      <c r="AC50" s="412"/>
      <c r="AD50" s="430"/>
      <c r="AF50" s="415" t="s">
        <v>380</v>
      </c>
      <c r="AG50" s="413" t="s">
        <v>202</v>
      </c>
      <c r="AH50" s="414" t="s">
        <v>161</v>
      </c>
      <c r="AI50" s="413" t="s">
        <v>200</v>
      </c>
      <c r="AJ50" s="416">
        <v>54</v>
      </c>
      <c r="AM50" s="416">
        <v>86</v>
      </c>
      <c r="AO50" s="415" t="s">
        <v>379</v>
      </c>
      <c r="AP50" s="413" t="s">
        <v>202</v>
      </c>
      <c r="AQ50" s="414" t="s">
        <v>270</v>
      </c>
      <c r="AR50" s="413" t="s">
        <v>200</v>
      </c>
      <c r="AS50" s="412"/>
      <c r="AT50" s="432"/>
      <c r="AU50" s="412"/>
      <c r="AV50" s="432"/>
      <c r="AW50" s="441"/>
      <c r="AX50" s="437"/>
      <c r="BD50" s="456"/>
      <c r="BJ50" s="428"/>
      <c r="BK50" s="432"/>
      <c r="BL50" s="437"/>
      <c r="BM50" s="421"/>
      <c r="BN50" s="412"/>
      <c r="BO50" s="420"/>
      <c r="BQ50" s="415" t="s">
        <v>378</v>
      </c>
      <c r="BR50" s="413" t="s">
        <v>202</v>
      </c>
      <c r="BS50" s="414" t="s">
        <v>223</v>
      </c>
      <c r="BT50" s="413" t="s">
        <v>200</v>
      </c>
      <c r="BU50" s="416">
        <v>118</v>
      </c>
    </row>
    <row r="51" spans="2:73" ht="12.45" customHeight="1" thickTop="1" thickBot="1" x14ac:dyDescent="0.25">
      <c r="B51" s="416"/>
      <c r="D51" s="415"/>
      <c r="E51" s="413"/>
      <c r="F51" s="414"/>
      <c r="G51" s="413"/>
      <c r="H51" s="412"/>
      <c r="I51" s="412"/>
      <c r="J51" s="412"/>
      <c r="K51" s="412"/>
      <c r="L51" s="451"/>
      <c r="M51" s="437"/>
      <c r="S51" s="410"/>
      <c r="Y51" s="428"/>
      <c r="Z51" s="432"/>
      <c r="AA51" s="437"/>
      <c r="AB51" s="428"/>
      <c r="AC51" s="427"/>
      <c r="AD51" s="426"/>
      <c r="AF51" s="415"/>
      <c r="AG51" s="413"/>
      <c r="AH51" s="414"/>
      <c r="AI51" s="413"/>
      <c r="AJ51" s="416"/>
      <c r="AM51" s="416"/>
      <c r="AO51" s="415"/>
      <c r="AP51" s="413"/>
      <c r="AQ51" s="414"/>
      <c r="AR51" s="413"/>
      <c r="AS51" s="425"/>
      <c r="AT51" s="451"/>
      <c r="AU51" s="412"/>
      <c r="AV51" s="432"/>
      <c r="AW51" s="441"/>
      <c r="AX51" s="437"/>
      <c r="BD51" s="456"/>
      <c r="BJ51" s="428"/>
      <c r="BK51" s="432"/>
      <c r="BL51" s="437"/>
      <c r="BM51" s="428"/>
      <c r="BN51" s="447"/>
      <c r="BO51" s="412"/>
      <c r="BQ51" s="415"/>
      <c r="BR51" s="413"/>
      <c r="BS51" s="414"/>
      <c r="BT51" s="413"/>
      <c r="BU51" s="416"/>
    </row>
    <row r="52" spans="2:73" ht="12.45" customHeight="1" thickTop="1" thickBot="1" x14ac:dyDescent="0.25">
      <c r="B52" s="416">
        <v>24</v>
      </c>
      <c r="D52" s="415" t="s">
        <v>377</v>
      </c>
      <c r="E52" s="413" t="s">
        <v>202</v>
      </c>
      <c r="F52" s="414" t="s">
        <v>201</v>
      </c>
      <c r="G52" s="413" t="s">
        <v>200</v>
      </c>
      <c r="H52" s="420"/>
      <c r="I52" s="412"/>
      <c r="J52" s="412"/>
      <c r="K52" s="412"/>
      <c r="L52" s="419"/>
      <c r="M52" s="412"/>
      <c r="S52" s="410"/>
      <c r="Y52" s="428"/>
      <c r="Z52" s="432"/>
      <c r="AA52" s="437"/>
      <c r="AB52" s="412"/>
      <c r="AC52" s="421"/>
      <c r="AD52" s="420"/>
      <c r="AF52" s="415" t="s">
        <v>297</v>
      </c>
      <c r="AG52" s="413" t="s">
        <v>202</v>
      </c>
      <c r="AH52" s="414" t="s">
        <v>209</v>
      </c>
      <c r="AI52" s="413" t="s">
        <v>200</v>
      </c>
      <c r="AJ52" s="416">
        <v>55</v>
      </c>
      <c r="AM52" s="416">
        <v>87</v>
      </c>
      <c r="AO52" s="415" t="s">
        <v>294</v>
      </c>
      <c r="AP52" s="413" t="s">
        <v>202</v>
      </c>
      <c r="AQ52" s="414" t="s">
        <v>204</v>
      </c>
      <c r="AR52" s="413" t="s">
        <v>200</v>
      </c>
      <c r="AS52" s="420"/>
      <c r="AT52" s="419"/>
      <c r="AU52" s="412"/>
      <c r="AV52" s="432"/>
      <c r="AW52" s="441"/>
      <c r="AX52" s="437"/>
      <c r="BD52" s="456"/>
      <c r="BJ52" s="428"/>
      <c r="BK52" s="432"/>
      <c r="BL52" s="437"/>
      <c r="BM52" s="412"/>
      <c r="BN52" s="432"/>
      <c r="BO52" s="431"/>
      <c r="BQ52" s="415" t="s">
        <v>376</v>
      </c>
      <c r="BR52" s="413" t="s">
        <v>202</v>
      </c>
      <c r="BS52" s="414" t="s">
        <v>167</v>
      </c>
      <c r="BT52" s="413" t="s">
        <v>200</v>
      </c>
      <c r="BU52" s="416">
        <v>119</v>
      </c>
    </row>
    <row r="53" spans="2:73" ht="12.45" customHeight="1" thickTop="1" thickBot="1" x14ac:dyDescent="0.25">
      <c r="B53" s="416"/>
      <c r="D53" s="415"/>
      <c r="E53" s="413"/>
      <c r="F53" s="414"/>
      <c r="G53" s="413"/>
      <c r="H53" s="412"/>
      <c r="I53" s="446"/>
      <c r="J53" s="412"/>
      <c r="K53" s="412"/>
      <c r="L53" s="423"/>
      <c r="M53" s="412"/>
      <c r="S53" s="410"/>
      <c r="Y53" s="428"/>
      <c r="Z53" s="427"/>
      <c r="AA53" s="437"/>
      <c r="AB53" s="412"/>
      <c r="AC53" s="412"/>
      <c r="AD53" s="412"/>
      <c r="AF53" s="415"/>
      <c r="AG53" s="413"/>
      <c r="AH53" s="414"/>
      <c r="AI53" s="413"/>
      <c r="AJ53" s="416"/>
      <c r="AM53" s="416"/>
      <c r="AO53" s="415"/>
      <c r="AP53" s="413"/>
      <c r="AQ53" s="414"/>
      <c r="AR53" s="413"/>
      <c r="AS53" s="412"/>
      <c r="AT53" s="412"/>
      <c r="AU53" s="412"/>
      <c r="AV53" s="432"/>
      <c r="AW53" s="451"/>
      <c r="AX53" s="437"/>
      <c r="BD53" s="456"/>
      <c r="BJ53" s="428"/>
      <c r="BK53" s="452"/>
      <c r="BL53" s="437"/>
      <c r="BM53" s="412"/>
      <c r="BN53" s="412"/>
      <c r="BO53" s="422"/>
      <c r="BQ53" s="415"/>
      <c r="BR53" s="413"/>
      <c r="BS53" s="414"/>
      <c r="BT53" s="413"/>
      <c r="BU53" s="416"/>
    </row>
    <row r="54" spans="2:73" ht="12.45" customHeight="1" thickTop="1" thickBot="1" x14ac:dyDescent="0.25">
      <c r="B54" s="416">
        <v>25</v>
      </c>
      <c r="D54" s="415" t="s">
        <v>375</v>
      </c>
      <c r="E54" s="413" t="s">
        <v>202</v>
      </c>
      <c r="F54" s="414" t="s">
        <v>166</v>
      </c>
      <c r="G54" s="413" t="s">
        <v>200</v>
      </c>
      <c r="H54" s="442"/>
      <c r="I54" s="437"/>
      <c r="J54" s="423"/>
      <c r="K54" s="412"/>
      <c r="L54" s="423"/>
      <c r="M54" s="412"/>
      <c r="S54" s="410"/>
      <c r="Y54" s="412"/>
      <c r="Z54" s="421"/>
      <c r="AA54" s="412"/>
      <c r="AB54" s="412"/>
      <c r="AC54" s="412"/>
      <c r="AD54" s="420"/>
      <c r="AF54" s="415" t="s">
        <v>374</v>
      </c>
      <c r="AG54" s="413" t="s">
        <v>202</v>
      </c>
      <c r="AH54" s="414" t="s">
        <v>160</v>
      </c>
      <c r="AI54" s="413" t="s">
        <v>200</v>
      </c>
      <c r="AJ54" s="416">
        <v>56</v>
      </c>
      <c r="AM54" s="416">
        <v>88</v>
      </c>
      <c r="AO54" s="415" t="s">
        <v>373</v>
      </c>
      <c r="AP54" s="413" t="s">
        <v>202</v>
      </c>
      <c r="AQ54" s="414" t="s">
        <v>219</v>
      </c>
      <c r="AR54" s="413" t="s">
        <v>200</v>
      </c>
      <c r="AS54" s="420"/>
      <c r="AT54" s="412"/>
      <c r="AU54" s="412"/>
      <c r="AV54" s="412"/>
      <c r="AW54" s="419"/>
      <c r="AX54" s="412"/>
      <c r="BD54" s="456"/>
      <c r="BJ54" s="412"/>
      <c r="BK54" s="421"/>
      <c r="BL54" s="412"/>
      <c r="BM54" s="412"/>
      <c r="BN54" s="412"/>
      <c r="BO54" s="430"/>
      <c r="BQ54" s="415" t="s">
        <v>372</v>
      </c>
      <c r="BR54" s="413" t="s">
        <v>202</v>
      </c>
      <c r="BS54" s="414" t="s">
        <v>227</v>
      </c>
      <c r="BT54" s="413" t="s">
        <v>200</v>
      </c>
      <c r="BU54" s="416">
        <v>120</v>
      </c>
    </row>
    <row r="55" spans="2:73" ht="12.45" customHeight="1" thickTop="1" thickBot="1" x14ac:dyDescent="0.25">
      <c r="B55" s="416"/>
      <c r="D55" s="415"/>
      <c r="E55" s="413"/>
      <c r="F55" s="414"/>
      <c r="G55" s="413"/>
      <c r="H55" s="412"/>
      <c r="I55" s="412"/>
      <c r="J55" s="446"/>
      <c r="K55" s="412"/>
      <c r="L55" s="423"/>
      <c r="M55" s="412"/>
      <c r="S55" s="410"/>
      <c r="Y55" s="412"/>
      <c r="Z55" s="428"/>
      <c r="AA55" s="412"/>
      <c r="AB55" s="412"/>
      <c r="AC55" s="447"/>
      <c r="AD55" s="412"/>
      <c r="AF55" s="415"/>
      <c r="AG55" s="413"/>
      <c r="AH55" s="414"/>
      <c r="AI55" s="413"/>
      <c r="AJ55" s="416"/>
      <c r="AM55" s="416"/>
      <c r="AO55" s="415"/>
      <c r="AP55" s="413"/>
      <c r="AQ55" s="414"/>
      <c r="AR55" s="413"/>
      <c r="AS55" s="412"/>
      <c r="AT55" s="446"/>
      <c r="AU55" s="412"/>
      <c r="AV55" s="412"/>
      <c r="AW55" s="423"/>
      <c r="AX55" s="412"/>
      <c r="BD55" s="456"/>
      <c r="BJ55" s="412"/>
      <c r="BK55" s="428"/>
      <c r="BL55" s="412"/>
      <c r="BM55" s="412"/>
      <c r="BN55" s="427"/>
      <c r="BO55" s="426"/>
      <c r="BQ55" s="415"/>
      <c r="BR55" s="413"/>
      <c r="BS55" s="414"/>
      <c r="BT55" s="413"/>
      <c r="BU55" s="416"/>
    </row>
    <row r="56" spans="2:73" ht="12.45" customHeight="1" thickTop="1" thickBot="1" x14ac:dyDescent="0.25">
      <c r="B56" s="416">
        <v>26</v>
      </c>
      <c r="D56" s="415" t="s">
        <v>371</v>
      </c>
      <c r="E56" s="413" t="s">
        <v>202</v>
      </c>
      <c r="F56" s="414" t="s">
        <v>223</v>
      </c>
      <c r="G56" s="413" t="s">
        <v>200</v>
      </c>
      <c r="H56" s="412"/>
      <c r="I56" s="432"/>
      <c r="J56" s="437"/>
      <c r="K56" s="423"/>
      <c r="L56" s="423"/>
      <c r="M56" s="412"/>
      <c r="Q56" s="455"/>
      <c r="U56" s="455"/>
      <c r="Y56" s="412"/>
      <c r="Z56" s="428"/>
      <c r="AA56" s="412"/>
      <c r="AB56" s="428"/>
      <c r="AC56" s="432"/>
      <c r="AD56" s="431"/>
      <c r="AF56" s="415" t="s">
        <v>370</v>
      </c>
      <c r="AG56" s="413" t="s">
        <v>202</v>
      </c>
      <c r="AH56" s="414" t="s">
        <v>215</v>
      </c>
      <c r="AI56" s="413" t="s">
        <v>200</v>
      </c>
      <c r="AJ56" s="416">
        <v>57</v>
      </c>
      <c r="AM56" s="416">
        <v>89</v>
      </c>
      <c r="AO56" s="415" t="s">
        <v>369</v>
      </c>
      <c r="AP56" s="413" t="s">
        <v>202</v>
      </c>
      <c r="AQ56" s="414" t="s">
        <v>259</v>
      </c>
      <c r="AR56" s="413" t="s">
        <v>200</v>
      </c>
      <c r="AS56" s="442"/>
      <c r="AT56" s="437"/>
      <c r="AU56" s="423"/>
      <c r="AV56" s="412"/>
      <c r="AW56" s="423"/>
      <c r="AX56" s="412"/>
      <c r="BD56" s="456"/>
      <c r="BJ56" s="412"/>
      <c r="BK56" s="428"/>
      <c r="BL56" s="412"/>
      <c r="BM56" s="428"/>
      <c r="BN56" s="421"/>
      <c r="BO56" s="420"/>
      <c r="BQ56" s="415" t="s">
        <v>368</v>
      </c>
      <c r="BR56" s="413" t="s">
        <v>202</v>
      </c>
      <c r="BS56" s="414" t="s">
        <v>238</v>
      </c>
      <c r="BT56" s="413" t="s">
        <v>200</v>
      </c>
      <c r="BU56" s="416">
        <v>121</v>
      </c>
    </row>
    <row r="57" spans="2:73" ht="12.45" customHeight="1" thickTop="1" thickBot="1" x14ac:dyDescent="0.25">
      <c r="B57" s="416"/>
      <c r="D57" s="415"/>
      <c r="E57" s="413"/>
      <c r="F57" s="414"/>
      <c r="G57" s="413"/>
      <c r="H57" s="425"/>
      <c r="I57" s="451"/>
      <c r="J57" s="437"/>
      <c r="K57" s="423"/>
      <c r="L57" s="423"/>
      <c r="M57" s="412"/>
      <c r="O57" s="448" t="s">
        <v>367</v>
      </c>
      <c r="P57" s="450"/>
      <c r="Q57" s="439">
        <v>11</v>
      </c>
      <c r="R57" s="434"/>
      <c r="T57" s="438">
        <v>9</v>
      </c>
      <c r="U57" s="433"/>
      <c r="V57" s="449" t="s">
        <v>366</v>
      </c>
      <c r="W57" s="448"/>
      <c r="Y57" s="412"/>
      <c r="Z57" s="428"/>
      <c r="AA57" s="412"/>
      <c r="AB57" s="447"/>
      <c r="AC57" s="412"/>
      <c r="AD57" s="422"/>
      <c r="AF57" s="415"/>
      <c r="AG57" s="413"/>
      <c r="AH57" s="414"/>
      <c r="AI57" s="413"/>
      <c r="AJ57" s="416"/>
      <c r="AM57" s="416"/>
      <c r="AO57" s="415"/>
      <c r="AP57" s="413"/>
      <c r="AQ57" s="414"/>
      <c r="AR57" s="413"/>
      <c r="AS57" s="412"/>
      <c r="AT57" s="412"/>
      <c r="AU57" s="446"/>
      <c r="AV57" s="412"/>
      <c r="AW57" s="423"/>
      <c r="AX57" s="412"/>
      <c r="BD57" s="456"/>
      <c r="BJ57" s="412"/>
      <c r="BK57" s="428"/>
      <c r="BL57" s="412"/>
      <c r="BM57" s="447"/>
      <c r="BN57" s="412"/>
      <c r="BO57" s="412"/>
      <c r="BQ57" s="415"/>
      <c r="BR57" s="413"/>
      <c r="BS57" s="414"/>
      <c r="BT57" s="413"/>
      <c r="BU57" s="416"/>
    </row>
    <row r="58" spans="2:73" ht="12.45" customHeight="1" thickTop="1" thickBot="1" x14ac:dyDescent="0.25">
      <c r="B58" s="416">
        <v>27</v>
      </c>
      <c r="D58" s="415" t="s">
        <v>313</v>
      </c>
      <c r="E58" s="413" t="s">
        <v>202</v>
      </c>
      <c r="F58" s="414" t="s">
        <v>209</v>
      </c>
      <c r="G58" s="413" t="s">
        <v>200</v>
      </c>
      <c r="H58" s="420"/>
      <c r="I58" s="419"/>
      <c r="J58" s="412"/>
      <c r="K58" s="423"/>
      <c r="L58" s="423"/>
      <c r="M58" s="412"/>
      <c r="O58" s="448"/>
      <c r="P58" s="450"/>
      <c r="Q58" s="435"/>
      <c r="R58" s="434"/>
      <c r="S58" s="429"/>
      <c r="T58" s="434"/>
      <c r="U58" s="433"/>
      <c r="V58" s="449"/>
      <c r="W58" s="448"/>
      <c r="Y58" s="412"/>
      <c r="Z58" s="428"/>
      <c r="AA58" s="432"/>
      <c r="AB58" s="441"/>
      <c r="AC58" s="437"/>
      <c r="AD58" s="430"/>
      <c r="AF58" s="415" t="s">
        <v>365</v>
      </c>
      <c r="AG58" s="413" t="s">
        <v>202</v>
      </c>
      <c r="AH58" s="414" t="s">
        <v>162</v>
      </c>
      <c r="AI58" s="413" t="s">
        <v>200</v>
      </c>
      <c r="AJ58" s="416">
        <v>58</v>
      </c>
      <c r="AM58" s="416">
        <v>90</v>
      </c>
      <c r="AO58" s="415" t="s">
        <v>324</v>
      </c>
      <c r="AP58" s="413" t="s">
        <v>202</v>
      </c>
      <c r="AQ58" s="414" t="s">
        <v>217</v>
      </c>
      <c r="AR58" s="413" t="s">
        <v>200</v>
      </c>
      <c r="AS58" s="412"/>
      <c r="AT58" s="432"/>
      <c r="AU58" s="441"/>
      <c r="AV58" s="437"/>
      <c r="AW58" s="423"/>
      <c r="AX58" s="412"/>
      <c r="BD58" s="456"/>
      <c r="BJ58" s="412"/>
      <c r="BK58" s="428"/>
      <c r="BL58" s="432"/>
      <c r="BM58" s="441"/>
      <c r="BN58" s="437"/>
      <c r="BO58" s="430"/>
      <c r="BQ58" s="415" t="s">
        <v>364</v>
      </c>
      <c r="BR58" s="413" t="s">
        <v>202</v>
      </c>
      <c r="BS58" s="414" t="s">
        <v>249</v>
      </c>
      <c r="BT58" s="413" t="s">
        <v>200</v>
      </c>
      <c r="BU58" s="416">
        <v>122</v>
      </c>
    </row>
    <row r="59" spans="2:73" ht="12.45" customHeight="1" thickTop="1" thickBot="1" x14ac:dyDescent="0.25">
      <c r="B59" s="416"/>
      <c r="D59" s="415"/>
      <c r="E59" s="413"/>
      <c r="F59" s="414"/>
      <c r="G59" s="413"/>
      <c r="H59" s="412"/>
      <c r="I59" s="412"/>
      <c r="J59" s="412"/>
      <c r="K59" s="446"/>
      <c r="L59" s="423"/>
      <c r="M59" s="412"/>
      <c r="O59" s="448"/>
      <c r="P59" s="450"/>
      <c r="Q59" s="439">
        <v>7</v>
      </c>
      <c r="R59" s="434"/>
      <c r="T59" s="438">
        <v>11</v>
      </c>
      <c r="U59" s="433"/>
      <c r="V59" s="449"/>
      <c r="W59" s="448"/>
      <c r="Y59" s="412"/>
      <c r="Z59" s="428"/>
      <c r="AA59" s="432"/>
      <c r="AB59" s="441"/>
      <c r="AC59" s="451"/>
      <c r="AD59" s="426"/>
      <c r="AF59" s="415"/>
      <c r="AG59" s="413"/>
      <c r="AH59" s="414"/>
      <c r="AI59" s="413"/>
      <c r="AJ59" s="416"/>
      <c r="AM59" s="416"/>
      <c r="AO59" s="415"/>
      <c r="AP59" s="413"/>
      <c r="AQ59" s="414"/>
      <c r="AR59" s="413"/>
      <c r="AS59" s="425"/>
      <c r="AT59" s="451"/>
      <c r="AU59" s="441"/>
      <c r="AV59" s="437"/>
      <c r="AW59" s="423"/>
      <c r="AX59" s="412"/>
      <c r="BD59" s="456"/>
      <c r="BJ59" s="412"/>
      <c r="BK59" s="428"/>
      <c r="BL59" s="432"/>
      <c r="BM59" s="441"/>
      <c r="BN59" s="451"/>
      <c r="BO59" s="426"/>
      <c r="BQ59" s="415"/>
      <c r="BR59" s="413"/>
      <c r="BS59" s="414"/>
      <c r="BT59" s="413"/>
      <c r="BU59" s="416"/>
    </row>
    <row r="60" spans="2:73" ht="12.45" customHeight="1" thickTop="1" thickBot="1" x14ac:dyDescent="0.25">
      <c r="B60" s="416">
        <v>28</v>
      </c>
      <c r="D60" s="415" t="s">
        <v>363</v>
      </c>
      <c r="E60" s="413" t="s">
        <v>202</v>
      </c>
      <c r="F60" s="414" t="s">
        <v>219</v>
      </c>
      <c r="G60" s="413" t="s">
        <v>200</v>
      </c>
      <c r="H60" s="420"/>
      <c r="I60" s="412"/>
      <c r="J60" s="432"/>
      <c r="K60" s="412"/>
      <c r="L60" s="412"/>
      <c r="M60" s="412"/>
      <c r="O60" s="448"/>
      <c r="P60" s="450"/>
      <c r="Q60" s="435"/>
      <c r="R60" s="434"/>
      <c r="S60" s="429"/>
      <c r="T60" s="434"/>
      <c r="U60" s="433"/>
      <c r="V60" s="449"/>
      <c r="W60" s="448"/>
      <c r="Y60" s="412"/>
      <c r="Z60" s="428"/>
      <c r="AA60" s="432"/>
      <c r="AB60" s="437"/>
      <c r="AC60" s="421"/>
      <c r="AD60" s="420"/>
      <c r="AF60" s="415" t="s">
        <v>314</v>
      </c>
      <c r="AG60" s="413" t="s">
        <v>202</v>
      </c>
      <c r="AH60" s="414" t="s">
        <v>290</v>
      </c>
      <c r="AI60" s="413" t="s">
        <v>200</v>
      </c>
      <c r="AJ60" s="416">
        <v>59</v>
      </c>
      <c r="AM60" s="416">
        <v>91</v>
      </c>
      <c r="AO60" s="415" t="s">
        <v>362</v>
      </c>
      <c r="AP60" s="413" t="s">
        <v>202</v>
      </c>
      <c r="AQ60" s="414" t="s">
        <v>165</v>
      </c>
      <c r="AR60" s="413" t="s">
        <v>200</v>
      </c>
      <c r="AS60" s="420"/>
      <c r="AT60" s="419"/>
      <c r="AU60" s="432"/>
      <c r="AV60" s="437"/>
      <c r="AW60" s="423"/>
      <c r="AX60" s="412"/>
      <c r="BD60" s="456"/>
      <c r="BJ60" s="412"/>
      <c r="BK60" s="428"/>
      <c r="BL60" s="432"/>
      <c r="BM60" s="437"/>
      <c r="BN60" s="421"/>
      <c r="BO60" s="420"/>
      <c r="BQ60" s="415" t="s">
        <v>361</v>
      </c>
      <c r="BR60" s="413" t="s">
        <v>202</v>
      </c>
      <c r="BS60" s="414" t="s">
        <v>162</v>
      </c>
      <c r="BT60" s="413" t="s">
        <v>200</v>
      </c>
      <c r="BU60" s="416">
        <v>123</v>
      </c>
    </row>
    <row r="61" spans="2:73" ht="12.45" customHeight="1" thickTop="1" thickBot="1" x14ac:dyDescent="0.25">
      <c r="B61" s="416"/>
      <c r="D61" s="415"/>
      <c r="E61" s="413"/>
      <c r="F61" s="414"/>
      <c r="G61" s="413"/>
      <c r="H61" s="412"/>
      <c r="I61" s="446"/>
      <c r="J61" s="432"/>
      <c r="K61" s="412"/>
      <c r="L61" s="412"/>
      <c r="M61" s="412"/>
      <c r="O61" s="448"/>
      <c r="P61" s="450"/>
      <c r="Q61" s="439">
        <v>11</v>
      </c>
      <c r="R61" s="434"/>
      <c r="T61" s="438">
        <v>9</v>
      </c>
      <c r="U61" s="433"/>
      <c r="V61" s="449"/>
      <c r="W61" s="448"/>
      <c r="Y61" s="412"/>
      <c r="Z61" s="428"/>
      <c r="AA61" s="427"/>
      <c r="AB61" s="437"/>
      <c r="AC61" s="412"/>
      <c r="AD61" s="412"/>
      <c r="AF61" s="415"/>
      <c r="AG61" s="413"/>
      <c r="AH61" s="414"/>
      <c r="AI61" s="413"/>
      <c r="AJ61" s="416"/>
      <c r="AM61" s="416"/>
      <c r="AO61" s="415"/>
      <c r="AP61" s="413"/>
      <c r="AQ61" s="414"/>
      <c r="AR61" s="413"/>
      <c r="AS61" s="412"/>
      <c r="AT61" s="412"/>
      <c r="AU61" s="432"/>
      <c r="AV61" s="424"/>
      <c r="AW61" s="423"/>
      <c r="AX61" s="412"/>
      <c r="BD61" s="456"/>
      <c r="BJ61" s="412"/>
      <c r="BK61" s="428"/>
      <c r="BL61" s="427"/>
      <c r="BM61" s="437"/>
      <c r="BN61" s="412"/>
      <c r="BO61" s="412"/>
      <c r="BQ61" s="415"/>
      <c r="BR61" s="413"/>
      <c r="BS61" s="414"/>
      <c r="BT61" s="413"/>
      <c r="BU61" s="416"/>
    </row>
    <row r="62" spans="2:73" ht="12.45" customHeight="1" thickTop="1" thickBot="1" x14ac:dyDescent="0.25">
      <c r="B62" s="416">
        <v>29</v>
      </c>
      <c r="D62" s="415" t="s">
        <v>360</v>
      </c>
      <c r="E62" s="413" t="s">
        <v>202</v>
      </c>
      <c r="F62" s="414" t="s">
        <v>215</v>
      </c>
      <c r="G62" s="413" t="s">
        <v>200</v>
      </c>
      <c r="H62" s="442"/>
      <c r="I62" s="441"/>
      <c r="J62" s="441"/>
      <c r="K62" s="412"/>
      <c r="L62" s="412"/>
      <c r="M62" s="412"/>
      <c r="O62" s="448"/>
      <c r="P62" s="450"/>
      <c r="Q62" s="435"/>
      <c r="R62" s="434"/>
      <c r="S62" s="429"/>
      <c r="T62" s="434"/>
      <c r="U62" s="433"/>
      <c r="V62" s="449"/>
      <c r="W62" s="448"/>
      <c r="Y62" s="412"/>
      <c r="Z62" s="412"/>
      <c r="AA62" s="421"/>
      <c r="AB62" s="412"/>
      <c r="AC62" s="412"/>
      <c r="AD62" s="430"/>
      <c r="AF62" s="415" t="s">
        <v>256</v>
      </c>
      <c r="AG62" s="413" t="s">
        <v>202</v>
      </c>
      <c r="AH62" s="414" t="s">
        <v>223</v>
      </c>
      <c r="AI62" s="413" t="s">
        <v>200</v>
      </c>
      <c r="AJ62" s="416">
        <v>60</v>
      </c>
      <c r="AM62" s="416">
        <v>92</v>
      </c>
      <c r="AO62" s="415" t="s">
        <v>359</v>
      </c>
      <c r="AP62" s="413" t="s">
        <v>202</v>
      </c>
      <c r="AQ62" s="414" t="s">
        <v>162</v>
      </c>
      <c r="AR62" s="413" t="s">
        <v>200</v>
      </c>
      <c r="AS62" s="420"/>
      <c r="AT62" s="412"/>
      <c r="AU62" s="412"/>
      <c r="AV62" s="419"/>
      <c r="AW62" s="412"/>
      <c r="AX62" s="412"/>
      <c r="BD62" s="456"/>
      <c r="BJ62" s="412"/>
      <c r="BK62" s="412"/>
      <c r="BL62" s="421"/>
      <c r="BM62" s="412"/>
      <c r="BN62" s="412"/>
      <c r="BO62" s="420"/>
      <c r="BQ62" s="415" t="s">
        <v>358</v>
      </c>
      <c r="BR62" s="413" t="s">
        <v>202</v>
      </c>
      <c r="BS62" s="414" t="s">
        <v>244</v>
      </c>
      <c r="BT62" s="413" t="s">
        <v>200</v>
      </c>
      <c r="BU62" s="416">
        <v>124</v>
      </c>
    </row>
    <row r="63" spans="2:73" ht="12.45" customHeight="1" thickTop="1" thickBot="1" x14ac:dyDescent="0.25">
      <c r="B63" s="416"/>
      <c r="D63" s="415"/>
      <c r="E63" s="413"/>
      <c r="F63" s="414"/>
      <c r="G63" s="413"/>
      <c r="H63" s="412"/>
      <c r="I63" s="432"/>
      <c r="J63" s="451"/>
      <c r="K63" s="412"/>
      <c r="L63" s="412"/>
      <c r="M63" s="412"/>
      <c r="O63" s="443">
        <f>IF(Q57="","",IF(Q57&gt;T57,1,0)+IF(Q59&gt;T59,1,0)+IF(Q61&gt;T61,1,0)+IF(Q63&gt;T63,1,0)+IF(Q65&gt;T65,1,0))</f>
        <v>3</v>
      </c>
      <c r="P63" s="445"/>
      <c r="Q63" s="439">
        <v>11</v>
      </c>
      <c r="R63" s="434"/>
      <c r="T63" s="438">
        <v>7</v>
      </c>
      <c r="U63" s="433"/>
      <c r="V63" s="444">
        <f>IF(Q57="","",IF(Q57&lt;T57,1,0)+IF(Q59&lt;T59,1,0)+IF(Q61&lt;T61,1,0)+IF(Q63&lt;T63,1,0)+IF(Q65&lt;T65,1,0))</f>
        <v>1</v>
      </c>
      <c r="W63" s="443"/>
      <c r="Y63" s="412"/>
      <c r="Z63" s="412"/>
      <c r="AA63" s="428"/>
      <c r="AB63" s="412"/>
      <c r="AC63" s="427"/>
      <c r="AD63" s="426"/>
      <c r="AF63" s="415"/>
      <c r="AG63" s="413"/>
      <c r="AH63" s="414"/>
      <c r="AI63" s="413"/>
      <c r="AJ63" s="416"/>
      <c r="AM63" s="416"/>
      <c r="AO63" s="415"/>
      <c r="AP63" s="413"/>
      <c r="AQ63" s="414"/>
      <c r="AR63" s="413"/>
      <c r="AS63" s="412"/>
      <c r="AT63" s="446"/>
      <c r="AU63" s="412"/>
      <c r="AV63" s="423"/>
      <c r="AW63" s="412"/>
      <c r="AX63" s="412"/>
      <c r="BD63" s="456"/>
      <c r="BJ63" s="412"/>
      <c r="BK63" s="412"/>
      <c r="BL63" s="428"/>
      <c r="BM63" s="412"/>
      <c r="BN63" s="447"/>
      <c r="BO63" s="412"/>
      <c r="BQ63" s="415"/>
      <c r="BR63" s="413"/>
      <c r="BS63" s="414"/>
      <c r="BT63" s="413"/>
      <c r="BU63" s="416"/>
    </row>
    <row r="64" spans="2:73" ht="12.45" customHeight="1" thickTop="1" thickBot="1" x14ac:dyDescent="0.25">
      <c r="B64" s="416">
        <v>30</v>
      </c>
      <c r="D64" s="415" t="s">
        <v>357</v>
      </c>
      <c r="E64" s="413" t="s">
        <v>202</v>
      </c>
      <c r="F64" s="414" t="s">
        <v>244</v>
      </c>
      <c r="G64" s="413" t="s">
        <v>200</v>
      </c>
      <c r="H64" s="412"/>
      <c r="I64" s="412"/>
      <c r="J64" s="419"/>
      <c r="K64" s="412"/>
      <c r="L64" s="412"/>
      <c r="M64" s="412"/>
      <c r="O64" s="443"/>
      <c r="P64" s="445"/>
      <c r="Q64" s="435"/>
      <c r="R64" s="434"/>
      <c r="S64" s="429"/>
      <c r="T64" s="434"/>
      <c r="U64" s="433"/>
      <c r="V64" s="444"/>
      <c r="W64" s="443"/>
      <c r="Y64" s="412"/>
      <c r="Z64" s="412"/>
      <c r="AA64" s="470"/>
      <c r="AB64" s="412"/>
      <c r="AC64" s="457"/>
      <c r="AD64" s="420"/>
      <c r="AF64" s="415" t="s">
        <v>356</v>
      </c>
      <c r="AG64" s="413" t="s">
        <v>202</v>
      </c>
      <c r="AH64" s="414" t="s">
        <v>259</v>
      </c>
      <c r="AI64" s="413" t="s">
        <v>200</v>
      </c>
      <c r="AJ64" s="416">
        <v>61</v>
      </c>
      <c r="AM64" s="416">
        <v>93</v>
      </c>
      <c r="AO64" s="415" t="s">
        <v>324</v>
      </c>
      <c r="AP64" s="413" t="s">
        <v>202</v>
      </c>
      <c r="AQ64" s="414" t="s">
        <v>161</v>
      </c>
      <c r="AR64" s="413" t="s">
        <v>200</v>
      </c>
      <c r="AS64" s="442"/>
      <c r="AT64" s="441"/>
      <c r="AU64" s="437"/>
      <c r="AV64" s="423"/>
      <c r="AW64" s="412"/>
      <c r="AX64" s="412"/>
      <c r="BD64" s="456"/>
      <c r="BJ64" s="412"/>
      <c r="BK64" s="412"/>
      <c r="BL64" s="428"/>
      <c r="BM64" s="432"/>
      <c r="BN64" s="441"/>
      <c r="BO64" s="431"/>
      <c r="BQ64" s="415" t="s">
        <v>355</v>
      </c>
      <c r="BR64" s="413" t="s">
        <v>202</v>
      </c>
      <c r="BS64" s="414" t="s">
        <v>157</v>
      </c>
      <c r="BT64" s="413" t="s">
        <v>200</v>
      </c>
      <c r="BU64" s="416">
        <v>125</v>
      </c>
    </row>
    <row r="65" spans="2:73" ht="12.45" customHeight="1" thickTop="1" thickBot="1" x14ac:dyDescent="0.25">
      <c r="B65" s="416"/>
      <c r="D65" s="415"/>
      <c r="E65" s="413"/>
      <c r="F65" s="414"/>
      <c r="G65" s="413"/>
      <c r="H65" s="425"/>
      <c r="I65" s="424"/>
      <c r="J65" s="423"/>
      <c r="K65" s="412"/>
      <c r="L65" s="412"/>
      <c r="M65" s="412"/>
      <c r="Q65" s="439"/>
      <c r="R65" s="434"/>
      <c r="T65" s="438"/>
      <c r="U65" s="433"/>
      <c r="Y65" s="412"/>
      <c r="Z65" s="412"/>
      <c r="AA65" s="470"/>
      <c r="AB65" s="427"/>
      <c r="AC65" s="412"/>
      <c r="AD65" s="412"/>
      <c r="AF65" s="415"/>
      <c r="AG65" s="413"/>
      <c r="AH65" s="414"/>
      <c r="AI65" s="413"/>
      <c r="AJ65" s="416"/>
      <c r="AM65" s="416"/>
      <c r="AO65" s="415"/>
      <c r="AP65" s="413"/>
      <c r="AQ65" s="414"/>
      <c r="AR65" s="413"/>
      <c r="AS65" s="412"/>
      <c r="AT65" s="432"/>
      <c r="AU65" s="424"/>
      <c r="AV65" s="423"/>
      <c r="AW65" s="412"/>
      <c r="AX65" s="412"/>
      <c r="BD65" s="456"/>
      <c r="BJ65" s="412"/>
      <c r="BK65" s="412"/>
      <c r="BL65" s="428"/>
      <c r="BM65" s="427"/>
      <c r="BN65" s="437"/>
      <c r="BO65" s="422"/>
      <c r="BQ65" s="415"/>
      <c r="BR65" s="413"/>
      <c r="BS65" s="414"/>
      <c r="BT65" s="413"/>
      <c r="BU65" s="416"/>
    </row>
    <row r="66" spans="2:73" ht="12.45" customHeight="1" thickTop="1" thickBot="1" x14ac:dyDescent="0.25">
      <c r="B66" s="416">
        <v>31</v>
      </c>
      <c r="D66" s="415" t="s">
        <v>354</v>
      </c>
      <c r="E66" s="413" t="s">
        <v>202</v>
      </c>
      <c r="F66" s="414" t="s">
        <v>259</v>
      </c>
      <c r="G66" s="413" t="s">
        <v>200</v>
      </c>
      <c r="H66" s="420"/>
      <c r="I66" s="419"/>
      <c r="J66" s="412"/>
      <c r="K66" s="412"/>
      <c r="L66" s="412"/>
      <c r="M66" s="412"/>
      <c r="Q66" s="435"/>
      <c r="R66" s="434"/>
      <c r="S66" s="429"/>
      <c r="T66" s="434"/>
      <c r="U66" s="433"/>
      <c r="Y66" s="412"/>
      <c r="Z66" s="412"/>
      <c r="AA66" s="412"/>
      <c r="AB66" s="421"/>
      <c r="AC66" s="412"/>
      <c r="AD66" s="430"/>
      <c r="AF66" s="415" t="s">
        <v>353</v>
      </c>
      <c r="AG66" s="413" t="s">
        <v>202</v>
      </c>
      <c r="AH66" s="414" t="s">
        <v>225</v>
      </c>
      <c r="AI66" s="413" t="s">
        <v>200</v>
      </c>
      <c r="AJ66" s="416">
        <v>62</v>
      </c>
      <c r="AM66" s="416">
        <v>94</v>
      </c>
      <c r="AO66" s="415" t="s">
        <v>352</v>
      </c>
      <c r="AP66" s="413" t="s">
        <v>202</v>
      </c>
      <c r="AQ66" s="414" t="s">
        <v>223</v>
      </c>
      <c r="AR66" s="413" t="s">
        <v>200</v>
      </c>
      <c r="AS66" s="412"/>
      <c r="AT66" s="412"/>
      <c r="AU66" s="419"/>
      <c r="AV66" s="412"/>
      <c r="AW66" s="412"/>
      <c r="AX66" s="412"/>
      <c r="BD66" s="456"/>
      <c r="BJ66" s="412"/>
      <c r="BK66" s="412"/>
      <c r="BL66" s="412"/>
      <c r="BM66" s="421"/>
      <c r="BN66" s="412"/>
      <c r="BO66" s="430"/>
      <c r="BQ66" s="415" t="s">
        <v>351</v>
      </c>
      <c r="BR66" s="413" t="s">
        <v>202</v>
      </c>
      <c r="BS66" s="414" t="s">
        <v>259</v>
      </c>
      <c r="BT66" s="413" t="s">
        <v>200</v>
      </c>
      <c r="BU66" s="416">
        <v>126</v>
      </c>
    </row>
    <row r="67" spans="2:73" ht="12.45" customHeight="1" thickTop="1" thickBot="1" x14ac:dyDescent="0.25">
      <c r="B67" s="416"/>
      <c r="D67" s="415"/>
      <c r="E67" s="413"/>
      <c r="F67" s="414"/>
      <c r="G67" s="413"/>
      <c r="H67" s="412"/>
      <c r="I67" s="412"/>
      <c r="J67" s="412"/>
      <c r="K67" s="412"/>
      <c r="L67" s="412"/>
      <c r="M67" s="412"/>
      <c r="Q67" s="429"/>
      <c r="U67" s="429"/>
      <c r="Y67" s="412"/>
      <c r="Z67" s="412"/>
      <c r="AA67" s="412"/>
      <c r="AB67" s="428"/>
      <c r="AC67" s="427"/>
      <c r="AD67" s="426"/>
      <c r="AF67" s="415"/>
      <c r="AG67" s="413"/>
      <c r="AH67" s="414"/>
      <c r="AI67" s="413"/>
      <c r="AJ67" s="416"/>
      <c r="AM67" s="416"/>
      <c r="AO67" s="415"/>
      <c r="AP67" s="413"/>
      <c r="AQ67" s="414"/>
      <c r="AR67" s="413"/>
      <c r="AS67" s="425"/>
      <c r="AT67" s="424"/>
      <c r="AU67" s="423"/>
      <c r="AV67" s="412"/>
      <c r="AW67" s="412"/>
      <c r="AX67" s="412"/>
      <c r="BD67" s="456"/>
      <c r="BJ67" s="412"/>
      <c r="BK67" s="412"/>
      <c r="BL67" s="412"/>
      <c r="BM67" s="428"/>
      <c r="BN67" s="427"/>
      <c r="BO67" s="426"/>
      <c r="BQ67" s="415"/>
      <c r="BR67" s="413"/>
      <c r="BS67" s="414"/>
      <c r="BT67" s="413"/>
      <c r="BU67" s="416"/>
    </row>
    <row r="68" spans="2:73" ht="12.45" customHeight="1" thickTop="1" thickBot="1" x14ac:dyDescent="0.25">
      <c r="O68" s="417"/>
      <c r="P68" s="418" t="s">
        <v>206</v>
      </c>
      <c r="Q68" s="418"/>
      <c r="R68" s="418"/>
      <c r="S68" s="418"/>
      <c r="T68" s="418"/>
      <c r="U68" s="418"/>
      <c r="V68" s="418"/>
      <c r="W68" s="417"/>
      <c r="Y68" s="412"/>
      <c r="Z68" s="412"/>
      <c r="AA68" s="412"/>
      <c r="AB68" s="412"/>
      <c r="AC68" s="421"/>
      <c r="AD68" s="420"/>
      <c r="AF68" s="415" t="s">
        <v>350</v>
      </c>
      <c r="AG68" s="413" t="s">
        <v>202</v>
      </c>
      <c r="AH68" s="414" t="s">
        <v>201</v>
      </c>
      <c r="AI68" s="413" t="s">
        <v>200</v>
      </c>
      <c r="AJ68" s="416">
        <v>63</v>
      </c>
      <c r="AM68" s="416">
        <v>95</v>
      </c>
      <c r="AO68" s="415" t="s">
        <v>349</v>
      </c>
      <c r="AP68" s="413" t="s">
        <v>202</v>
      </c>
      <c r="AQ68" s="414" t="s">
        <v>249</v>
      </c>
      <c r="AR68" s="413" t="s">
        <v>200</v>
      </c>
      <c r="AS68" s="420"/>
      <c r="AT68" s="419"/>
      <c r="AU68" s="412"/>
      <c r="AV68" s="412"/>
      <c r="AW68" s="412"/>
      <c r="AX68" s="412"/>
      <c r="BD68" s="456"/>
      <c r="BJ68" s="412"/>
      <c r="BK68" s="412"/>
      <c r="BL68" s="412"/>
      <c r="BM68" s="412"/>
      <c r="BN68" s="421"/>
      <c r="BO68" s="420"/>
      <c r="BQ68" s="415" t="s">
        <v>348</v>
      </c>
      <c r="BR68" s="413" t="s">
        <v>202</v>
      </c>
      <c r="BS68" s="414" t="s">
        <v>204</v>
      </c>
      <c r="BT68" s="413" t="s">
        <v>200</v>
      </c>
      <c r="BU68" s="416">
        <v>127</v>
      </c>
    </row>
    <row r="69" spans="2:73" ht="12.45" customHeight="1" thickTop="1" x14ac:dyDescent="0.2">
      <c r="O69" s="417"/>
      <c r="P69" s="418"/>
      <c r="Q69" s="418"/>
      <c r="R69" s="418"/>
      <c r="S69" s="418"/>
      <c r="T69" s="418"/>
      <c r="U69" s="418"/>
      <c r="V69" s="418"/>
      <c r="W69" s="417"/>
      <c r="Y69" s="412"/>
      <c r="Z69" s="412"/>
      <c r="AA69" s="412"/>
      <c r="AB69" s="412"/>
      <c r="AC69" s="412"/>
      <c r="AD69" s="412"/>
      <c r="AF69" s="415"/>
      <c r="AG69" s="413"/>
      <c r="AH69" s="414"/>
      <c r="AI69" s="413"/>
      <c r="AJ69" s="416"/>
      <c r="AM69" s="416"/>
      <c r="AO69" s="415"/>
      <c r="AP69" s="413"/>
      <c r="AQ69" s="414"/>
      <c r="AR69" s="413"/>
      <c r="AS69" s="412"/>
      <c r="AT69" s="412"/>
      <c r="AU69" s="412"/>
      <c r="AV69" s="412"/>
      <c r="AW69" s="412"/>
      <c r="AX69" s="412"/>
      <c r="BD69" s="456"/>
      <c r="BJ69" s="412"/>
      <c r="BK69" s="412"/>
      <c r="BL69" s="412"/>
      <c r="BM69" s="412"/>
      <c r="BN69" s="412"/>
      <c r="BO69" s="412"/>
      <c r="BQ69" s="415"/>
      <c r="BR69" s="413"/>
      <c r="BS69" s="414"/>
      <c r="BT69" s="413"/>
      <c r="BU69" s="416"/>
    </row>
    <row r="70" spans="2:73" ht="12.45" customHeight="1" x14ac:dyDescent="0.2">
      <c r="BD70" s="456"/>
    </row>
    <row r="71" spans="2:73" ht="12.45" customHeight="1" x14ac:dyDescent="0.2">
      <c r="S71" s="456"/>
      <c r="BD71" s="456"/>
    </row>
    <row r="72" spans="2:73" ht="12.45" customHeight="1" x14ac:dyDescent="0.2">
      <c r="S72" s="456"/>
      <c r="T72" s="469"/>
      <c r="U72" s="455"/>
      <c r="V72" s="455"/>
      <c r="W72" s="455"/>
      <c r="X72" s="455"/>
      <c r="Y72" s="455"/>
      <c r="Z72" s="455"/>
      <c r="AA72" s="455"/>
      <c r="AB72" s="455"/>
      <c r="AC72" s="455"/>
      <c r="AD72" s="455"/>
      <c r="AE72" s="455"/>
      <c r="AF72" s="467"/>
      <c r="AG72" s="465"/>
      <c r="AH72" s="466"/>
      <c r="AI72" s="465"/>
      <c r="AJ72" s="468"/>
      <c r="AK72" s="455"/>
      <c r="AL72" s="455"/>
      <c r="AM72" s="468"/>
      <c r="AN72" s="455"/>
      <c r="AO72" s="467"/>
      <c r="AP72" s="465"/>
      <c r="AQ72" s="466"/>
      <c r="AR72" s="465"/>
      <c r="AS72" s="455"/>
      <c r="AT72" s="455"/>
      <c r="AU72" s="455"/>
      <c r="AV72" s="455"/>
      <c r="AW72" s="455"/>
      <c r="AX72" s="455"/>
      <c r="AY72" s="455"/>
      <c r="AZ72" s="455"/>
      <c r="BA72" s="455"/>
      <c r="BB72" s="455"/>
      <c r="BC72" s="455"/>
      <c r="BD72" s="464"/>
    </row>
    <row r="73" spans="2:73" ht="12.45" customHeight="1" x14ac:dyDescent="0.2"/>
    <row r="74" spans="2:73" ht="12.45" customHeight="1" x14ac:dyDescent="0.2"/>
    <row r="75" spans="2:73" ht="30" customHeight="1" x14ac:dyDescent="0.2">
      <c r="D75" s="463" t="s">
        <v>347</v>
      </c>
      <c r="E75" s="459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  <c r="R75" s="459"/>
      <c r="S75" s="459"/>
      <c r="T75" s="459"/>
      <c r="U75" s="459"/>
      <c r="V75" s="459"/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  <c r="AG75" s="459"/>
      <c r="AH75" s="459"/>
      <c r="AI75" s="459"/>
      <c r="AJ75" s="459"/>
      <c r="AK75" s="459"/>
      <c r="AL75" s="459"/>
      <c r="AM75" s="459"/>
      <c r="AN75" s="459"/>
      <c r="AO75" s="459"/>
      <c r="AP75" s="459"/>
      <c r="AQ75" s="459"/>
      <c r="AR75" s="459"/>
      <c r="AS75" s="459"/>
      <c r="AT75" s="459"/>
      <c r="AU75" s="459"/>
      <c r="AV75" s="459"/>
      <c r="AW75" s="459"/>
      <c r="AX75" s="459"/>
      <c r="AY75" s="459"/>
      <c r="AZ75" s="459"/>
      <c r="BA75" s="459"/>
      <c r="BB75" s="459"/>
      <c r="BC75" s="459"/>
      <c r="BD75" s="459"/>
      <c r="BE75" s="459"/>
      <c r="BF75" s="459"/>
      <c r="BG75" s="459"/>
      <c r="BH75" s="459"/>
      <c r="BI75" s="459"/>
      <c r="BJ75" s="459"/>
      <c r="BK75" s="459"/>
      <c r="BL75" s="459"/>
      <c r="BM75" s="459"/>
      <c r="BN75" s="459"/>
      <c r="BO75" s="459"/>
      <c r="BP75" s="459"/>
      <c r="BQ75" s="459"/>
      <c r="BR75" s="459"/>
      <c r="BS75" s="462">
        <v>2</v>
      </c>
      <c r="BT75" s="434"/>
      <c r="BU75" s="434"/>
    </row>
    <row r="77" spans="2:73" ht="24.9" customHeight="1" x14ac:dyDescent="0.2">
      <c r="AE77" s="461" t="s">
        <v>346</v>
      </c>
      <c r="AF77" s="459"/>
      <c r="AG77" s="459"/>
      <c r="AH77" s="459"/>
      <c r="AI77" s="459"/>
      <c r="AJ77" s="459"/>
      <c r="AK77" s="459"/>
      <c r="AL77" s="459"/>
      <c r="AM77" s="459"/>
      <c r="AN77" s="459"/>
      <c r="AO77" s="459"/>
      <c r="AP77" s="459"/>
      <c r="AQ77" s="459"/>
      <c r="BM77" s="460" t="s">
        <v>345</v>
      </c>
      <c r="BN77" s="459"/>
      <c r="BO77" s="459"/>
      <c r="BP77" s="459"/>
      <c r="BQ77" s="459"/>
      <c r="BR77" s="459"/>
      <c r="BS77" s="459"/>
      <c r="BT77" s="459"/>
      <c r="BU77" s="459"/>
    </row>
    <row r="78" spans="2:73" x14ac:dyDescent="0.2">
      <c r="BM78" s="460" t="s">
        <v>344</v>
      </c>
      <c r="BN78" s="459"/>
      <c r="BO78" s="459"/>
      <c r="BP78" s="459"/>
      <c r="BQ78" s="459"/>
      <c r="BR78" s="459"/>
      <c r="BS78" s="459"/>
      <c r="BT78" s="459"/>
      <c r="BU78" s="459"/>
    </row>
    <row r="80" spans="2:73" ht="12.45" customHeight="1" thickBot="1" x14ac:dyDescent="0.25">
      <c r="B80" s="416">
        <v>128</v>
      </c>
      <c r="D80" s="415" t="s">
        <v>343</v>
      </c>
      <c r="E80" s="413" t="s">
        <v>202</v>
      </c>
      <c r="F80" s="414" t="s">
        <v>298</v>
      </c>
      <c r="G80" s="413" t="s">
        <v>200</v>
      </c>
      <c r="H80" s="420"/>
      <c r="I80" s="412"/>
      <c r="J80" s="412"/>
      <c r="K80" s="412"/>
      <c r="L80" s="412"/>
      <c r="M80" s="412"/>
      <c r="Y80" s="412"/>
      <c r="Z80" s="412"/>
      <c r="AA80" s="412"/>
      <c r="AB80" s="412"/>
      <c r="AC80" s="412"/>
      <c r="AD80" s="420"/>
      <c r="AF80" s="415" t="s">
        <v>342</v>
      </c>
      <c r="AG80" s="413" t="s">
        <v>202</v>
      </c>
      <c r="AH80" s="414" t="s">
        <v>201</v>
      </c>
      <c r="AI80" s="413" t="s">
        <v>200</v>
      </c>
      <c r="AJ80" s="416">
        <v>160</v>
      </c>
      <c r="AM80" s="416">
        <v>192</v>
      </c>
      <c r="AO80" s="415" t="s">
        <v>341</v>
      </c>
      <c r="AP80" s="413" t="s">
        <v>202</v>
      </c>
      <c r="AQ80" s="414" t="s">
        <v>259</v>
      </c>
      <c r="AR80" s="413" t="s">
        <v>200</v>
      </c>
      <c r="AS80" s="420"/>
      <c r="AT80" s="412"/>
      <c r="AU80" s="412"/>
      <c r="AV80" s="412"/>
      <c r="AW80" s="412"/>
      <c r="AX80" s="412"/>
      <c r="BJ80" s="412"/>
      <c r="BK80" s="412"/>
      <c r="BL80" s="412"/>
      <c r="BM80" s="412"/>
      <c r="BN80" s="412"/>
      <c r="BO80" s="420"/>
      <c r="BQ80" s="415" t="s">
        <v>339</v>
      </c>
      <c r="BR80" s="413" t="s">
        <v>202</v>
      </c>
      <c r="BS80" s="414" t="s">
        <v>270</v>
      </c>
      <c r="BT80" s="413" t="s">
        <v>200</v>
      </c>
      <c r="BU80" s="416">
        <v>224</v>
      </c>
    </row>
    <row r="81" spans="2:73" ht="12.45" customHeight="1" thickTop="1" thickBot="1" x14ac:dyDescent="0.25">
      <c r="B81" s="416"/>
      <c r="D81" s="415"/>
      <c r="E81" s="413"/>
      <c r="F81" s="414"/>
      <c r="G81" s="413"/>
      <c r="H81" s="412"/>
      <c r="I81" s="446"/>
      <c r="J81" s="412"/>
      <c r="K81" s="412"/>
      <c r="L81" s="412"/>
      <c r="M81" s="412"/>
      <c r="Y81" s="412"/>
      <c r="Z81" s="412"/>
      <c r="AA81" s="412"/>
      <c r="AB81" s="412"/>
      <c r="AC81" s="447"/>
      <c r="AD81" s="412"/>
      <c r="AF81" s="415"/>
      <c r="AG81" s="413"/>
      <c r="AH81" s="414"/>
      <c r="AI81" s="413"/>
      <c r="AJ81" s="416"/>
      <c r="AM81" s="416"/>
      <c r="AO81" s="415"/>
      <c r="AP81" s="413"/>
      <c r="AQ81" s="414"/>
      <c r="AR81" s="413"/>
      <c r="AS81" s="412"/>
      <c r="AT81" s="446"/>
      <c r="AU81" s="412"/>
      <c r="AV81" s="412"/>
      <c r="AW81" s="412"/>
      <c r="AX81" s="412"/>
      <c r="BJ81" s="412"/>
      <c r="BK81" s="412"/>
      <c r="BL81" s="412"/>
      <c r="BM81" s="412"/>
      <c r="BN81" s="447"/>
      <c r="BO81" s="412"/>
      <c r="BQ81" s="415"/>
      <c r="BR81" s="413"/>
      <c r="BS81" s="414"/>
      <c r="BT81" s="413"/>
      <c r="BU81" s="416"/>
    </row>
    <row r="82" spans="2:73" ht="12.45" customHeight="1" thickTop="1" x14ac:dyDescent="0.2">
      <c r="B82" s="416">
        <v>129</v>
      </c>
      <c r="D82" s="415" t="s">
        <v>340</v>
      </c>
      <c r="E82" s="413" t="s">
        <v>202</v>
      </c>
      <c r="F82" s="414" t="s">
        <v>211</v>
      </c>
      <c r="G82" s="413" t="s">
        <v>200</v>
      </c>
      <c r="H82" s="442"/>
      <c r="I82" s="437"/>
      <c r="J82" s="423"/>
      <c r="K82" s="412"/>
      <c r="L82" s="412"/>
      <c r="M82" s="412"/>
      <c r="Y82" s="412"/>
      <c r="Z82" s="412"/>
      <c r="AA82" s="412"/>
      <c r="AB82" s="428"/>
      <c r="AC82" s="432"/>
      <c r="AD82" s="431"/>
      <c r="AF82" s="415" t="s">
        <v>316</v>
      </c>
      <c r="AG82" s="413" t="s">
        <v>202</v>
      </c>
      <c r="AH82" s="414" t="s">
        <v>157</v>
      </c>
      <c r="AI82" s="413" t="s">
        <v>200</v>
      </c>
      <c r="AJ82" s="416">
        <v>161</v>
      </c>
      <c r="AM82" s="416">
        <v>193</v>
      </c>
      <c r="AO82" s="415" t="s">
        <v>339</v>
      </c>
      <c r="AP82" s="413" t="s">
        <v>202</v>
      </c>
      <c r="AQ82" s="414" t="s">
        <v>227</v>
      </c>
      <c r="AR82" s="413" t="s">
        <v>200</v>
      </c>
      <c r="AS82" s="442"/>
      <c r="AT82" s="437"/>
      <c r="AU82" s="423"/>
      <c r="AV82" s="412"/>
      <c r="AW82" s="412"/>
      <c r="AX82" s="412"/>
      <c r="BJ82" s="412"/>
      <c r="BK82" s="412"/>
      <c r="BL82" s="412"/>
      <c r="BM82" s="428"/>
      <c r="BN82" s="432"/>
      <c r="BO82" s="431"/>
      <c r="BQ82" s="415" t="s">
        <v>338</v>
      </c>
      <c r="BR82" s="413" t="s">
        <v>202</v>
      </c>
      <c r="BS82" s="414" t="s">
        <v>215</v>
      </c>
      <c r="BT82" s="413" t="s">
        <v>200</v>
      </c>
      <c r="BU82" s="416">
        <v>225</v>
      </c>
    </row>
    <row r="83" spans="2:73" ht="12.45" customHeight="1" thickBot="1" x14ac:dyDescent="0.25">
      <c r="B83" s="416"/>
      <c r="D83" s="415"/>
      <c r="E83" s="413"/>
      <c r="F83" s="414"/>
      <c r="G83" s="413"/>
      <c r="H83" s="412"/>
      <c r="I83" s="412"/>
      <c r="J83" s="446"/>
      <c r="K83" s="412"/>
      <c r="L83" s="412"/>
      <c r="M83" s="412"/>
      <c r="Y83" s="412"/>
      <c r="Z83" s="412"/>
      <c r="AA83" s="412"/>
      <c r="AB83" s="447"/>
      <c r="AC83" s="412"/>
      <c r="AD83" s="422"/>
      <c r="AF83" s="415"/>
      <c r="AG83" s="413"/>
      <c r="AH83" s="414"/>
      <c r="AI83" s="413"/>
      <c r="AJ83" s="416"/>
      <c r="AM83" s="416"/>
      <c r="AO83" s="415"/>
      <c r="AP83" s="413"/>
      <c r="AQ83" s="414"/>
      <c r="AR83" s="413"/>
      <c r="AS83" s="412"/>
      <c r="AT83" s="412"/>
      <c r="AU83" s="446"/>
      <c r="AV83" s="412"/>
      <c r="AW83" s="412"/>
      <c r="AX83" s="412"/>
      <c r="BJ83" s="412"/>
      <c r="BK83" s="412"/>
      <c r="BL83" s="412"/>
      <c r="BM83" s="447"/>
      <c r="BN83" s="412"/>
      <c r="BO83" s="422"/>
      <c r="BQ83" s="415"/>
      <c r="BR83" s="413"/>
      <c r="BS83" s="414"/>
      <c r="BT83" s="413"/>
      <c r="BU83" s="416"/>
    </row>
    <row r="84" spans="2:73" ht="12.45" customHeight="1" thickTop="1" thickBot="1" x14ac:dyDescent="0.25">
      <c r="B84" s="416">
        <v>130</v>
      </c>
      <c r="D84" s="415" t="s">
        <v>334</v>
      </c>
      <c r="E84" s="413" t="s">
        <v>202</v>
      </c>
      <c r="F84" s="414" t="s">
        <v>227</v>
      </c>
      <c r="G84" s="413" t="s">
        <v>200</v>
      </c>
      <c r="H84" s="412"/>
      <c r="I84" s="432"/>
      <c r="J84" s="437"/>
      <c r="K84" s="423"/>
      <c r="L84" s="412"/>
      <c r="M84" s="412"/>
      <c r="Y84" s="412"/>
      <c r="Z84" s="412"/>
      <c r="AA84" s="428"/>
      <c r="AB84" s="432"/>
      <c r="AC84" s="437"/>
      <c r="AD84" s="420"/>
      <c r="AF84" s="415" t="s">
        <v>337</v>
      </c>
      <c r="AG84" s="413" t="s">
        <v>202</v>
      </c>
      <c r="AH84" s="414" t="s">
        <v>223</v>
      </c>
      <c r="AI84" s="413" t="s">
        <v>200</v>
      </c>
      <c r="AJ84" s="416">
        <v>162</v>
      </c>
      <c r="AM84" s="416">
        <v>194</v>
      </c>
      <c r="AO84" s="415" t="s">
        <v>336</v>
      </c>
      <c r="AP84" s="413" t="s">
        <v>202</v>
      </c>
      <c r="AQ84" s="414" t="s">
        <v>219</v>
      </c>
      <c r="AR84" s="413" t="s">
        <v>200</v>
      </c>
      <c r="AS84" s="420"/>
      <c r="AT84" s="432"/>
      <c r="AU84" s="437"/>
      <c r="AV84" s="423"/>
      <c r="AW84" s="412"/>
      <c r="AX84" s="412"/>
      <c r="BJ84" s="412"/>
      <c r="BK84" s="412"/>
      <c r="BL84" s="412"/>
      <c r="BM84" s="441"/>
      <c r="BN84" s="412"/>
      <c r="BO84" s="420"/>
      <c r="BQ84" s="415" t="s">
        <v>335</v>
      </c>
      <c r="BR84" s="413" t="s">
        <v>202</v>
      </c>
      <c r="BS84" s="414" t="s">
        <v>167</v>
      </c>
      <c r="BT84" s="413" t="s">
        <v>200</v>
      </c>
      <c r="BU84" s="416">
        <v>226</v>
      </c>
    </row>
    <row r="85" spans="2:73" ht="12.45" customHeight="1" thickTop="1" thickBot="1" x14ac:dyDescent="0.25">
      <c r="B85" s="416"/>
      <c r="D85" s="415"/>
      <c r="E85" s="413"/>
      <c r="F85" s="414"/>
      <c r="G85" s="413"/>
      <c r="H85" s="425"/>
      <c r="I85" s="451"/>
      <c r="J85" s="437"/>
      <c r="K85" s="423"/>
      <c r="L85" s="412"/>
      <c r="M85" s="412"/>
      <c r="Y85" s="412"/>
      <c r="Z85" s="412"/>
      <c r="AA85" s="428"/>
      <c r="AB85" s="432"/>
      <c r="AC85" s="436"/>
      <c r="AD85" s="412"/>
      <c r="AF85" s="415"/>
      <c r="AG85" s="413"/>
      <c r="AH85" s="414"/>
      <c r="AI85" s="413"/>
      <c r="AJ85" s="416"/>
      <c r="AM85" s="416"/>
      <c r="AO85" s="415"/>
      <c r="AP85" s="413"/>
      <c r="AQ85" s="414"/>
      <c r="AR85" s="413"/>
      <c r="AS85" s="412"/>
      <c r="AT85" s="452"/>
      <c r="AU85" s="437"/>
      <c r="AV85" s="423"/>
      <c r="AW85" s="412"/>
      <c r="AX85" s="412"/>
      <c r="BJ85" s="412"/>
      <c r="BK85" s="412"/>
      <c r="BL85" s="412"/>
      <c r="BM85" s="441"/>
      <c r="BN85" s="436"/>
      <c r="BO85" s="412"/>
      <c r="BQ85" s="415"/>
      <c r="BR85" s="413"/>
      <c r="BS85" s="414"/>
      <c r="BT85" s="413"/>
      <c r="BU85" s="416"/>
    </row>
    <row r="86" spans="2:73" ht="12.45" customHeight="1" thickTop="1" thickBot="1" x14ac:dyDescent="0.25">
      <c r="B86" s="416">
        <v>131</v>
      </c>
      <c r="D86" s="415" t="s">
        <v>334</v>
      </c>
      <c r="E86" s="413" t="s">
        <v>202</v>
      </c>
      <c r="F86" s="414" t="s">
        <v>215</v>
      </c>
      <c r="G86" s="413" t="s">
        <v>200</v>
      </c>
      <c r="H86" s="420"/>
      <c r="I86" s="419"/>
      <c r="J86" s="412"/>
      <c r="K86" s="423"/>
      <c r="L86" s="412"/>
      <c r="M86" s="412"/>
      <c r="Y86" s="412"/>
      <c r="Z86" s="412"/>
      <c r="AA86" s="428"/>
      <c r="AB86" s="412"/>
      <c r="AC86" s="432"/>
      <c r="AD86" s="431"/>
      <c r="AF86" s="415" t="s">
        <v>333</v>
      </c>
      <c r="AG86" s="413" t="s">
        <v>202</v>
      </c>
      <c r="AH86" s="414" t="s">
        <v>160</v>
      </c>
      <c r="AI86" s="413" t="s">
        <v>200</v>
      </c>
      <c r="AJ86" s="416">
        <v>163</v>
      </c>
      <c r="AM86" s="416">
        <v>195</v>
      </c>
      <c r="AO86" s="415" t="s">
        <v>332</v>
      </c>
      <c r="AP86" s="413" t="s">
        <v>202</v>
      </c>
      <c r="AQ86" s="414" t="s">
        <v>223</v>
      </c>
      <c r="AR86" s="413" t="s">
        <v>200</v>
      </c>
      <c r="AS86" s="442"/>
      <c r="AT86" s="412"/>
      <c r="AU86" s="412"/>
      <c r="AV86" s="423"/>
      <c r="AW86" s="412"/>
      <c r="AX86" s="412"/>
      <c r="BJ86" s="412"/>
      <c r="BK86" s="412"/>
      <c r="BL86" s="412"/>
      <c r="BM86" s="437"/>
      <c r="BN86" s="432"/>
      <c r="BO86" s="431"/>
      <c r="BQ86" s="415" t="s">
        <v>331</v>
      </c>
      <c r="BR86" s="413" t="s">
        <v>202</v>
      </c>
      <c r="BS86" s="414" t="s">
        <v>293</v>
      </c>
      <c r="BT86" s="413" t="s">
        <v>200</v>
      </c>
      <c r="BU86" s="416">
        <v>227</v>
      </c>
    </row>
    <row r="87" spans="2:73" ht="12.45" customHeight="1" thickTop="1" thickBot="1" x14ac:dyDescent="0.25">
      <c r="B87" s="416"/>
      <c r="D87" s="415"/>
      <c r="E87" s="413"/>
      <c r="F87" s="414"/>
      <c r="G87" s="413"/>
      <c r="H87" s="412"/>
      <c r="I87" s="412"/>
      <c r="J87" s="412"/>
      <c r="K87" s="446"/>
      <c r="L87" s="412"/>
      <c r="M87" s="412"/>
      <c r="Y87" s="412"/>
      <c r="Z87" s="412"/>
      <c r="AA87" s="447"/>
      <c r="AB87" s="412"/>
      <c r="AC87" s="412"/>
      <c r="AD87" s="422"/>
      <c r="AF87" s="415"/>
      <c r="AG87" s="413"/>
      <c r="AH87" s="414"/>
      <c r="AI87" s="413"/>
      <c r="AJ87" s="416"/>
      <c r="AM87" s="416"/>
      <c r="AO87" s="415"/>
      <c r="AP87" s="413"/>
      <c r="AQ87" s="414"/>
      <c r="AR87" s="413"/>
      <c r="AS87" s="412"/>
      <c r="AT87" s="412"/>
      <c r="AU87" s="412"/>
      <c r="AV87" s="446"/>
      <c r="AW87" s="412"/>
      <c r="AX87" s="412"/>
      <c r="BJ87" s="412"/>
      <c r="BK87" s="412"/>
      <c r="BL87" s="427"/>
      <c r="BM87" s="437"/>
      <c r="BN87" s="412"/>
      <c r="BO87" s="422"/>
      <c r="BQ87" s="415"/>
      <c r="BR87" s="413"/>
      <c r="BS87" s="414"/>
      <c r="BT87" s="413"/>
      <c r="BU87" s="416"/>
    </row>
    <row r="88" spans="2:73" ht="12.45" customHeight="1" thickTop="1" thickBot="1" x14ac:dyDescent="0.25">
      <c r="B88" s="416">
        <v>132</v>
      </c>
      <c r="D88" s="415" t="s">
        <v>330</v>
      </c>
      <c r="E88" s="413" t="s">
        <v>202</v>
      </c>
      <c r="F88" s="414" t="s">
        <v>259</v>
      </c>
      <c r="G88" s="413" t="s">
        <v>200</v>
      </c>
      <c r="H88" s="420"/>
      <c r="I88" s="412"/>
      <c r="J88" s="432"/>
      <c r="K88" s="437"/>
      <c r="L88" s="423"/>
      <c r="M88" s="412"/>
      <c r="Y88" s="412"/>
      <c r="Z88" s="428"/>
      <c r="AA88" s="432"/>
      <c r="AB88" s="437"/>
      <c r="AC88" s="412"/>
      <c r="AD88" s="420"/>
      <c r="AF88" s="415" t="s">
        <v>275</v>
      </c>
      <c r="AG88" s="413" t="s">
        <v>202</v>
      </c>
      <c r="AH88" s="414" t="s">
        <v>304</v>
      </c>
      <c r="AI88" s="413" t="s">
        <v>200</v>
      </c>
      <c r="AJ88" s="416">
        <v>164</v>
      </c>
      <c r="AM88" s="416">
        <v>196</v>
      </c>
      <c r="AO88" s="415" t="s">
        <v>329</v>
      </c>
      <c r="AP88" s="413" t="s">
        <v>202</v>
      </c>
      <c r="AQ88" s="414" t="s">
        <v>215</v>
      </c>
      <c r="AR88" s="413" t="s">
        <v>200</v>
      </c>
      <c r="AS88" s="420"/>
      <c r="AT88" s="412"/>
      <c r="AU88" s="432"/>
      <c r="AV88" s="437"/>
      <c r="AW88" s="423"/>
      <c r="AX88" s="412"/>
      <c r="BJ88" s="412"/>
      <c r="BK88" s="428"/>
      <c r="BL88" s="421"/>
      <c r="BM88" s="412"/>
      <c r="BN88" s="412"/>
      <c r="BO88" s="430"/>
      <c r="BQ88" s="415" t="s">
        <v>328</v>
      </c>
      <c r="BR88" s="413" t="s">
        <v>202</v>
      </c>
      <c r="BS88" s="414" t="s">
        <v>225</v>
      </c>
      <c r="BT88" s="413" t="s">
        <v>200</v>
      </c>
      <c r="BU88" s="416">
        <v>228</v>
      </c>
    </row>
    <row r="89" spans="2:73" ht="12.45" customHeight="1" thickTop="1" thickBot="1" x14ac:dyDescent="0.25">
      <c r="B89" s="416"/>
      <c r="D89" s="415"/>
      <c r="E89" s="413"/>
      <c r="F89" s="414"/>
      <c r="G89" s="413"/>
      <c r="H89" s="412"/>
      <c r="I89" s="446"/>
      <c r="J89" s="432"/>
      <c r="K89" s="437"/>
      <c r="L89" s="423"/>
      <c r="M89" s="412"/>
      <c r="Y89" s="412"/>
      <c r="Z89" s="428"/>
      <c r="AA89" s="432"/>
      <c r="AB89" s="437"/>
      <c r="AC89" s="447"/>
      <c r="AD89" s="412"/>
      <c r="AF89" s="415"/>
      <c r="AG89" s="413"/>
      <c r="AH89" s="414"/>
      <c r="AI89" s="413"/>
      <c r="AJ89" s="416"/>
      <c r="AM89" s="416"/>
      <c r="AO89" s="415"/>
      <c r="AP89" s="413"/>
      <c r="AQ89" s="414"/>
      <c r="AR89" s="413"/>
      <c r="AS89" s="412"/>
      <c r="AT89" s="446"/>
      <c r="AU89" s="432"/>
      <c r="AV89" s="437"/>
      <c r="AW89" s="423"/>
      <c r="AX89" s="412"/>
      <c r="BJ89" s="412"/>
      <c r="BK89" s="428"/>
      <c r="BL89" s="428"/>
      <c r="BM89" s="412"/>
      <c r="BN89" s="427"/>
      <c r="BO89" s="426"/>
      <c r="BQ89" s="415"/>
      <c r="BR89" s="413"/>
      <c r="BS89" s="414"/>
      <c r="BT89" s="413"/>
      <c r="BU89" s="416"/>
    </row>
    <row r="90" spans="2:73" ht="12.45" customHeight="1" thickTop="1" thickBot="1" x14ac:dyDescent="0.25">
      <c r="B90" s="416">
        <v>133</v>
      </c>
      <c r="D90" s="415" t="s">
        <v>327</v>
      </c>
      <c r="E90" s="413" t="s">
        <v>202</v>
      </c>
      <c r="F90" s="414" t="s">
        <v>249</v>
      </c>
      <c r="G90" s="413" t="s">
        <v>200</v>
      </c>
      <c r="H90" s="442"/>
      <c r="I90" s="441"/>
      <c r="J90" s="441"/>
      <c r="K90" s="437"/>
      <c r="L90" s="423"/>
      <c r="M90" s="412"/>
      <c r="Y90" s="412"/>
      <c r="Z90" s="428"/>
      <c r="AA90" s="432"/>
      <c r="AB90" s="441"/>
      <c r="AC90" s="441"/>
      <c r="AD90" s="431"/>
      <c r="AF90" s="415" t="s">
        <v>326</v>
      </c>
      <c r="AG90" s="413" t="s">
        <v>202</v>
      </c>
      <c r="AH90" s="414" t="s">
        <v>249</v>
      </c>
      <c r="AI90" s="413" t="s">
        <v>200</v>
      </c>
      <c r="AJ90" s="416">
        <v>165</v>
      </c>
      <c r="AM90" s="416">
        <v>197</v>
      </c>
      <c r="AO90" s="415" t="s">
        <v>325</v>
      </c>
      <c r="AP90" s="413" t="s">
        <v>202</v>
      </c>
      <c r="AQ90" s="414" t="s">
        <v>318</v>
      </c>
      <c r="AR90" s="413" t="s">
        <v>200</v>
      </c>
      <c r="AS90" s="442"/>
      <c r="AT90" s="437"/>
      <c r="AU90" s="453"/>
      <c r="AV90" s="437"/>
      <c r="AW90" s="423"/>
      <c r="AX90" s="412"/>
      <c r="BJ90" s="412"/>
      <c r="BK90" s="428"/>
      <c r="BL90" s="428"/>
      <c r="BM90" s="432"/>
      <c r="BN90" s="457"/>
      <c r="BO90" s="420"/>
      <c r="BQ90" s="415" t="s">
        <v>324</v>
      </c>
      <c r="BR90" s="413" t="s">
        <v>202</v>
      </c>
      <c r="BS90" s="414" t="s">
        <v>209</v>
      </c>
      <c r="BT90" s="413" t="s">
        <v>200</v>
      </c>
      <c r="BU90" s="416">
        <v>229</v>
      </c>
    </row>
    <row r="91" spans="2:73" ht="12.45" customHeight="1" thickTop="1" thickBot="1" x14ac:dyDescent="0.25">
      <c r="B91" s="416"/>
      <c r="D91" s="415"/>
      <c r="E91" s="413"/>
      <c r="F91" s="414"/>
      <c r="G91" s="413"/>
      <c r="H91" s="412"/>
      <c r="I91" s="432"/>
      <c r="J91" s="451"/>
      <c r="K91" s="437"/>
      <c r="L91" s="423"/>
      <c r="M91" s="412"/>
      <c r="Y91" s="412"/>
      <c r="Z91" s="428"/>
      <c r="AA91" s="432"/>
      <c r="AB91" s="451"/>
      <c r="AC91" s="437"/>
      <c r="AD91" s="422"/>
      <c r="AF91" s="415"/>
      <c r="AG91" s="413"/>
      <c r="AH91" s="414"/>
      <c r="AI91" s="413"/>
      <c r="AJ91" s="416"/>
      <c r="AM91" s="416"/>
      <c r="AO91" s="415"/>
      <c r="AP91" s="413"/>
      <c r="AQ91" s="414"/>
      <c r="AR91" s="413"/>
      <c r="AS91" s="412"/>
      <c r="AT91" s="412"/>
      <c r="AU91" s="452"/>
      <c r="AV91" s="437"/>
      <c r="AW91" s="423"/>
      <c r="AX91" s="412"/>
      <c r="BJ91" s="412"/>
      <c r="BK91" s="428"/>
      <c r="BL91" s="428"/>
      <c r="BM91" s="427"/>
      <c r="BN91" s="437"/>
      <c r="BO91" s="412"/>
      <c r="BQ91" s="415"/>
      <c r="BR91" s="413"/>
      <c r="BS91" s="414"/>
      <c r="BT91" s="413"/>
      <c r="BU91" s="416"/>
    </row>
    <row r="92" spans="2:73" ht="12.45" customHeight="1" thickTop="1" thickBot="1" x14ac:dyDescent="0.25">
      <c r="B92" s="416">
        <v>134</v>
      </c>
      <c r="D92" s="415" t="s">
        <v>323</v>
      </c>
      <c r="E92" s="413" t="s">
        <v>202</v>
      </c>
      <c r="F92" s="414" t="s">
        <v>162</v>
      </c>
      <c r="G92" s="413" t="s">
        <v>200</v>
      </c>
      <c r="H92" s="420"/>
      <c r="I92" s="412"/>
      <c r="J92" s="419"/>
      <c r="K92" s="412"/>
      <c r="L92" s="423"/>
      <c r="M92" s="412"/>
      <c r="Y92" s="412"/>
      <c r="Z92" s="428"/>
      <c r="AA92" s="412"/>
      <c r="AB92" s="421"/>
      <c r="AC92" s="412"/>
      <c r="AD92" s="430"/>
      <c r="AF92" s="415" t="s">
        <v>322</v>
      </c>
      <c r="AG92" s="413" t="s">
        <v>202</v>
      </c>
      <c r="AH92" s="414" t="s">
        <v>233</v>
      </c>
      <c r="AI92" s="413" t="s">
        <v>200</v>
      </c>
      <c r="AJ92" s="416">
        <v>166</v>
      </c>
      <c r="AM92" s="416">
        <v>198</v>
      </c>
      <c r="AO92" s="415" t="s">
        <v>321</v>
      </c>
      <c r="AP92" s="413" t="s">
        <v>202</v>
      </c>
      <c r="AQ92" s="414" t="s">
        <v>165</v>
      </c>
      <c r="AR92" s="413" t="s">
        <v>200</v>
      </c>
      <c r="AS92" s="412"/>
      <c r="AT92" s="432"/>
      <c r="AU92" s="412"/>
      <c r="AV92" s="412"/>
      <c r="AW92" s="423"/>
      <c r="AX92" s="412"/>
      <c r="BJ92" s="412"/>
      <c r="BK92" s="428"/>
      <c r="BL92" s="412"/>
      <c r="BM92" s="421"/>
      <c r="BN92" s="412"/>
      <c r="BO92" s="430"/>
      <c r="BQ92" s="415" t="s">
        <v>310</v>
      </c>
      <c r="BR92" s="413" t="s">
        <v>202</v>
      </c>
      <c r="BS92" s="414" t="s">
        <v>161</v>
      </c>
      <c r="BT92" s="413" t="s">
        <v>200</v>
      </c>
      <c r="BU92" s="416">
        <v>230</v>
      </c>
    </row>
    <row r="93" spans="2:73" ht="12.45" customHeight="1" thickTop="1" thickBot="1" x14ac:dyDescent="0.25">
      <c r="B93" s="416"/>
      <c r="D93" s="415"/>
      <c r="E93" s="413"/>
      <c r="F93" s="414"/>
      <c r="G93" s="413"/>
      <c r="H93" s="412"/>
      <c r="I93" s="446"/>
      <c r="J93" s="423"/>
      <c r="K93" s="412"/>
      <c r="L93" s="423"/>
      <c r="M93" s="412"/>
      <c r="Y93" s="412"/>
      <c r="Z93" s="428"/>
      <c r="AA93" s="412"/>
      <c r="AB93" s="428"/>
      <c r="AC93" s="427"/>
      <c r="AD93" s="426"/>
      <c r="AF93" s="415"/>
      <c r="AG93" s="413"/>
      <c r="AH93" s="414"/>
      <c r="AI93" s="413"/>
      <c r="AJ93" s="416"/>
      <c r="AM93" s="416"/>
      <c r="AO93" s="415"/>
      <c r="AP93" s="413"/>
      <c r="AQ93" s="414"/>
      <c r="AR93" s="413"/>
      <c r="AS93" s="425"/>
      <c r="AT93" s="451"/>
      <c r="AU93" s="412"/>
      <c r="AV93" s="412"/>
      <c r="AW93" s="423"/>
      <c r="AX93" s="412"/>
      <c r="BJ93" s="412"/>
      <c r="BK93" s="428"/>
      <c r="BL93" s="412"/>
      <c r="BM93" s="428"/>
      <c r="BN93" s="427"/>
      <c r="BO93" s="426"/>
      <c r="BQ93" s="415"/>
      <c r="BR93" s="413"/>
      <c r="BS93" s="414"/>
      <c r="BT93" s="413"/>
      <c r="BU93" s="416"/>
    </row>
    <row r="94" spans="2:73" ht="12.45" customHeight="1" thickTop="1" thickBot="1" x14ac:dyDescent="0.25">
      <c r="B94" s="416">
        <v>135</v>
      </c>
      <c r="D94" s="415" t="s">
        <v>320</v>
      </c>
      <c r="E94" s="413" t="s">
        <v>202</v>
      </c>
      <c r="F94" s="414" t="s">
        <v>304</v>
      </c>
      <c r="G94" s="413" t="s">
        <v>200</v>
      </c>
      <c r="H94" s="442"/>
      <c r="I94" s="412"/>
      <c r="J94" s="412"/>
      <c r="K94" s="412"/>
      <c r="L94" s="423"/>
      <c r="M94" s="412"/>
      <c r="Y94" s="412"/>
      <c r="Z94" s="428"/>
      <c r="AA94" s="412"/>
      <c r="AB94" s="412"/>
      <c r="AC94" s="421"/>
      <c r="AD94" s="420"/>
      <c r="AF94" s="415" t="s">
        <v>319</v>
      </c>
      <c r="AG94" s="413" t="s">
        <v>202</v>
      </c>
      <c r="AH94" s="414" t="s">
        <v>318</v>
      </c>
      <c r="AI94" s="413" t="s">
        <v>200</v>
      </c>
      <c r="AJ94" s="416">
        <v>167</v>
      </c>
      <c r="AM94" s="416">
        <v>199</v>
      </c>
      <c r="AO94" s="415" t="s">
        <v>205</v>
      </c>
      <c r="AP94" s="413" t="s">
        <v>202</v>
      </c>
      <c r="AQ94" s="414" t="s">
        <v>211</v>
      </c>
      <c r="AR94" s="413" t="s">
        <v>200</v>
      </c>
      <c r="AS94" s="420"/>
      <c r="AT94" s="419"/>
      <c r="AU94" s="412"/>
      <c r="AV94" s="412"/>
      <c r="AW94" s="423"/>
      <c r="AX94" s="412"/>
      <c r="BJ94" s="412"/>
      <c r="BK94" s="428"/>
      <c r="BL94" s="412"/>
      <c r="BM94" s="412"/>
      <c r="BN94" s="421"/>
      <c r="BO94" s="420"/>
      <c r="BQ94" s="415" t="s">
        <v>317</v>
      </c>
      <c r="BR94" s="413" t="s">
        <v>202</v>
      </c>
      <c r="BS94" s="414" t="s">
        <v>201</v>
      </c>
      <c r="BT94" s="413" t="s">
        <v>200</v>
      </c>
      <c r="BU94" s="416">
        <v>231</v>
      </c>
    </row>
    <row r="95" spans="2:73" ht="12.45" customHeight="1" thickTop="1" thickBot="1" x14ac:dyDescent="0.25">
      <c r="B95" s="416"/>
      <c r="D95" s="415"/>
      <c r="E95" s="413"/>
      <c r="F95" s="414"/>
      <c r="G95" s="413"/>
      <c r="H95" s="412"/>
      <c r="I95" s="412"/>
      <c r="J95" s="412"/>
      <c r="K95" s="412"/>
      <c r="L95" s="446"/>
      <c r="M95" s="412"/>
      <c r="Y95" s="412"/>
      <c r="Z95" s="447"/>
      <c r="AA95" s="412"/>
      <c r="AB95" s="412"/>
      <c r="AC95" s="412"/>
      <c r="AD95" s="412"/>
      <c r="AF95" s="415"/>
      <c r="AG95" s="413"/>
      <c r="AH95" s="414"/>
      <c r="AI95" s="413"/>
      <c r="AJ95" s="416"/>
      <c r="AM95" s="416"/>
      <c r="AO95" s="415"/>
      <c r="AP95" s="413"/>
      <c r="AQ95" s="414"/>
      <c r="AR95" s="413"/>
      <c r="AS95" s="412"/>
      <c r="AT95" s="412"/>
      <c r="AU95" s="412"/>
      <c r="AV95" s="412"/>
      <c r="AW95" s="446"/>
      <c r="AX95" s="412"/>
      <c r="BJ95" s="412"/>
      <c r="BK95" s="447"/>
      <c r="BL95" s="412"/>
      <c r="BM95" s="412"/>
      <c r="BN95" s="412"/>
      <c r="BO95" s="412"/>
      <c r="BQ95" s="415"/>
      <c r="BR95" s="413"/>
      <c r="BS95" s="414"/>
      <c r="BT95" s="413"/>
      <c r="BU95" s="416"/>
    </row>
    <row r="96" spans="2:73" ht="12.45" customHeight="1" thickTop="1" thickBot="1" x14ac:dyDescent="0.25">
      <c r="B96" s="416">
        <v>136</v>
      </c>
      <c r="D96" s="415" t="s">
        <v>316</v>
      </c>
      <c r="E96" s="413" t="s">
        <v>202</v>
      </c>
      <c r="F96" s="414" t="s">
        <v>217</v>
      </c>
      <c r="G96" s="413" t="s">
        <v>200</v>
      </c>
      <c r="H96" s="412"/>
      <c r="I96" s="412"/>
      <c r="J96" s="412"/>
      <c r="K96" s="432"/>
      <c r="L96" s="437"/>
      <c r="M96" s="423"/>
      <c r="Y96" s="428"/>
      <c r="Z96" s="432"/>
      <c r="AA96" s="437"/>
      <c r="AB96" s="412"/>
      <c r="AC96" s="412"/>
      <c r="AD96" s="420"/>
      <c r="AF96" s="415" t="s">
        <v>254</v>
      </c>
      <c r="AG96" s="413" t="s">
        <v>202</v>
      </c>
      <c r="AH96" s="414" t="s">
        <v>270</v>
      </c>
      <c r="AI96" s="413" t="s">
        <v>200</v>
      </c>
      <c r="AJ96" s="416">
        <v>168</v>
      </c>
      <c r="AM96" s="416">
        <v>200</v>
      </c>
      <c r="AO96" s="415" t="s">
        <v>229</v>
      </c>
      <c r="AP96" s="413" t="s">
        <v>202</v>
      </c>
      <c r="AQ96" s="414" t="s">
        <v>230</v>
      </c>
      <c r="AR96" s="413" t="s">
        <v>200</v>
      </c>
      <c r="AS96" s="420"/>
      <c r="AT96" s="412"/>
      <c r="AU96" s="412"/>
      <c r="AV96" s="432"/>
      <c r="AW96" s="437"/>
      <c r="AX96" s="423"/>
      <c r="BJ96" s="432"/>
      <c r="BK96" s="441"/>
      <c r="BL96" s="437"/>
      <c r="BM96" s="412"/>
      <c r="BN96" s="412"/>
      <c r="BO96" s="430"/>
      <c r="BQ96" s="415" t="s">
        <v>315</v>
      </c>
      <c r="BR96" s="413" t="s">
        <v>202</v>
      </c>
      <c r="BS96" s="414" t="s">
        <v>267</v>
      </c>
      <c r="BT96" s="413" t="s">
        <v>200</v>
      </c>
      <c r="BU96" s="416">
        <v>232</v>
      </c>
    </row>
    <row r="97" spans="2:73" ht="12.45" customHeight="1" thickTop="1" thickBot="1" x14ac:dyDescent="0.25">
      <c r="B97" s="416"/>
      <c r="D97" s="415"/>
      <c r="E97" s="413"/>
      <c r="F97" s="414"/>
      <c r="G97" s="413"/>
      <c r="H97" s="425"/>
      <c r="I97" s="424"/>
      <c r="J97" s="412"/>
      <c r="K97" s="432"/>
      <c r="L97" s="437"/>
      <c r="M97" s="423"/>
      <c r="Y97" s="428"/>
      <c r="Z97" s="432"/>
      <c r="AA97" s="437"/>
      <c r="AB97" s="412"/>
      <c r="AC97" s="447"/>
      <c r="AD97" s="412"/>
      <c r="AF97" s="415"/>
      <c r="AG97" s="413"/>
      <c r="AH97" s="414"/>
      <c r="AI97" s="413"/>
      <c r="AJ97" s="416"/>
      <c r="AM97" s="416"/>
      <c r="AO97" s="415"/>
      <c r="AP97" s="413"/>
      <c r="AQ97" s="414"/>
      <c r="AR97" s="413"/>
      <c r="AS97" s="412"/>
      <c r="AT97" s="446"/>
      <c r="AU97" s="412"/>
      <c r="AV97" s="432"/>
      <c r="AW97" s="437"/>
      <c r="AX97" s="423"/>
      <c r="BJ97" s="432"/>
      <c r="BK97" s="441"/>
      <c r="BL97" s="437"/>
      <c r="BM97" s="412"/>
      <c r="BN97" s="427"/>
      <c r="BO97" s="426"/>
      <c r="BQ97" s="415"/>
      <c r="BR97" s="413"/>
      <c r="BS97" s="414"/>
      <c r="BT97" s="413"/>
      <c r="BU97" s="416"/>
    </row>
    <row r="98" spans="2:73" ht="12.45" customHeight="1" thickTop="1" thickBot="1" x14ac:dyDescent="0.25">
      <c r="B98" s="416">
        <v>137</v>
      </c>
      <c r="D98" s="415" t="s">
        <v>314</v>
      </c>
      <c r="E98" s="413" t="s">
        <v>202</v>
      </c>
      <c r="F98" s="414" t="s">
        <v>209</v>
      </c>
      <c r="G98" s="413" t="s">
        <v>200</v>
      </c>
      <c r="H98" s="420"/>
      <c r="I98" s="454"/>
      <c r="J98" s="412"/>
      <c r="K98" s="432"/>
      <c r="L98" s="437"/>
      <c r="M98" s="423"/>
      <c r="Y98" s="428"/>
      <c r="Z98" s="432"/>
      <c r="AA98" s="437"/>
      <c r="AB98" s="428"/>
      <c r="AC98" s="432"/>
      <c r="AD98" s="431"/>
      <c r="AF98" s="415" t="s">
        <v>313</v>
      </c>
      <c r="AG98" s="413" t="s">
        <v>202</v>
      </c>
      <c r="AH98" s="414" t="s">
        <v>215</v>
      </c>
      <c r="AI98" s="413" t="s">
        <v>200</v>
      </c>
      <c r="AJ98" s="416">
        <v>169</v>
      </c>
      <c r="AM98" s="416">
        <v>201</v>
      </c>
      <c r="AO98" s="415" t="s">
        <v>312</v>
      </c>
      <c r="AP98" s="413" t="s">
        <v>202</v>
      </c>
      <c r="AQ98" s="414" t="s">
        <v>293</v>
      </c>
      <c r="AR98" s="413" t="s">
        <v>200</v>
      </c>
      <c r="AS98" s="442"/>
      <c r="AT98" s="437"/>
      <c r="AU98" s="423"/>
      <c r="AV98" s="432"/>
      <c r="AW98" s="437"/>
      <c r="AX98" s="423"/>
      <c r="BJ98" s="432"/>
      <c r="BK98" s="441"/>
      <c r="BL98" s="437"/>
      <c r="BM98" s="412"/>
      <c r="BN98" s="457"/>
      <c r="BO98" s="420"/>
      <c r="BQ98" s="415" t="s">
        <v>311</v>
      </c>
      <c r="BR98" s="413" t="s">
        <v>202</v>
      </c>
      <c r="BS98" s="414" t="s">
        <v>223</v>
      </c>
      <c r="BT98" s="413" t="s">
        <v>200</v>
      </c>
      <c r="BU98" s="416">
        <v>233</v>
      </c>
    </row>
    <row r="99" spans="2:73" ht="12.45" customHeight="1" thickTop="1" thickBot="1" x14ac:dyDescent="0.25">
      <c r="B99" s="416"/>
      <c r="D99" s="415"/>
      <c r="E99" s="413"/>
      <c r="F99" s="414"/>
      <c r="G99" s="413"/>
      <c r="H99" s="412"/>
      <c r="I99" s="432"/>
      <c r="J99" s="424"/>
      <c r="K99" s="432"/>
      <c r="L99" s="437"/>
      <c r="M99" s="423"/>
      <c r="Y99" s="428"/>
      <c r="Z99" s="432"/>
      <c r="AA99" s="437"/>
      <c r="AB99" s="447"/>
      <c r="AC99" s="412"/>
      <c r="AD99" s="422"/>
      <c r="AF99" s="415"/>
      <c r="AG99" s="413"/>
      <c r="AH99" s="414"/>
      <c r="AI99" s="413"/>
      <c r="AJ99" s="416"/>
      <c r="AM99" s="416"/>
      <c r="AO99" s="415"/>
      <c r="AP99" s="413"/>
      <c r="AQ99" s="414"/>
      <c r="AR99" s="413"/>
      <c r="AS99" s="412"/>
      <c r="AT99" s="412"/>
      <c r="AU99" s="446"/>
      <c r="AV99" s="432"/>
      <c r="AW99" s="437"/>
      <c r="AX99" s="423"/>
      <c r="BJ99" s="432"/>
      <c r="BK99" s="441"/>
      <c r="BL99" s="437"/>
      <c r="BM99" s="427"/>
      <c r="BN99" s="437"/>
      <c r="BO99" s="412"/>
      <c r="BQ99" s="415"/>
      <c r="BR99" s="413"/>
      <c r="BS99" s="414"/>
      <c r="BT99" s="413"/>
      <c r="BU99" s="416"/>
    </row>
    <row r="100" spans="2:73" ht="12.45" customHeight="1" thickTop="1" thickBot="1" x14ac:dyDescent="0.25">
      <c r="B100" s="416">
        <v>138</v>
      </c>
      <c r="D100" s="415" t="s">
        <v>310</v>
      </c>
      <c r="E100" s="413" t="s">
        <v>202</v>
      </c>
      <c r="F100" s="414" t="s">
        <v>201</v>
      </c>
      <c r="G100" s="413" t="s">
        <v>200</v>
      </c>
      <c r="H100" s="412"/>
      <c r="I100" s="412"/>
      <c r="J100" s="454"/>
      <c r="K100" s="441"/>
      <c r="L100" s="437"/>
      <c r="M100" s="423"/>
      <c r="Y100" s="428"/>
      <c r="Z100" s="432"/>
      <c r="AA100" s="441"/>
      <c r="AB100" s="441"/>
      <c r="AC100" s="437"/>
      <c r="AD100" s="420"/>
      <c r="AF100" s="415" t="s">
        <v>309</v>
      </c>
      <c r="AG100" s="413" t="s">
        <v>202</v>
      </c>
      <c r="AH100" s="414" t="s">
        <v>165</v>
      </c>
      <c r="AI100" s="413" t="s">
        <v>200</v>
      </c>
      <c r="AJ100" s="416">
        <v>170</v>
      </c>
      <c r="AM100" s="416">
        <v>202</v>
      </c>
      <c r="AO100" s="415" t="s">
        <v>308</v>
      </c>
      <c r="AP100" s="413" t="s">
        <v>202</v>
      </c>
      <c r="AQ100" s="414" t="s">
        <v>157</v>
      </c>
      <c r="AR100" s="413" t="s">
        <v>200</v>
      </c>
      <c r="AS100" s="412"/>
      <c r="AT100" s="432"/>
      <c r="AU100" s="441"/>
      <c r="AV100" s="441"/>
      <c r="AW100" s="437"/>
      <c r="AX100" s="423"/>
      <c r="BJ100" s="432"/>
      <c r="BK100" s="441"/>
      <c r="BL100" s="441"/>
      <c r="BM100" s="457"/>
      <c r="BN100" s="412"/>
      <c r="BO100" s="420"/>
      <c r="BQ100" s="415" t="s">
        <v>213</v>
      </c>
      <c r="BR100" s="413" t="s">
        <v>202</v>
      </c>
      <c r="BS100" s="414" t="s">
        <v>211</v>
      </c>
      <c r="BT100" s="413" t="s">
        <v>200</v>
      </c>
      <c r="BU100" s="416">
        <v>234</v>
      </c>
    </row>
    <row r="101" spans="2:73" ht="12.45" customHeight="1" thickTop="1" thickBot="1" x14ac:dyDescent="0.25">
      <c r="B101" s="416"/>
      <c r="D101" s="415"/>
      <c r="E101" s="413"/>
      <c r="F101" s="414"/>
      <c r="G101" s="413"/>
      <c r="H101" s="425"/>
      <c r="I101" s="424"/>
      <c r="J101" s="453"/>
      <c r="K101" s="441"/>
      <c r="L101" s="437"/>
      <c r="M101" s="423"/>
      <c r="Y101" s="428"/>
      <c r="Z101" s="432"/>
      <c r="AA101" s="441"/>
      <c r="AB101" s="441"/>
      <c r="AC101" s="436"/>
      <c r="AD101" s="412"/>
      <c r="AF101" s="415"/>
      <c r="AG101" s="413"/>
      <c r="AH101" s="414"/>
      <c r="AI101" s="413"/>
      <c r="AJ101" s="416"/>
      <c r="AM101" s="416"/>
      <c r="AO101" s="415"/>
      <c r="AP101" s="413"/>
      <c r="AQ101" s="414"/>
      <c r="AR101" s="413"/>
      <c r="AS101" s="425"/>
      <c r="AT101" s="451"/>
      <c r="AU101" s="441"/>
      <c r="AV101" s="441"/>
      <c r="AW101" s="437"/>
      <c r="AX101" s="423"/>
      <c r="BJ101" s="432"/>
      <c r="BK101" s="441"/>
      <c r="BL101" s="441"/>
      <c r="BM101" s="440"/>
      <c r="BN101" s="447"/>
      <c r="BO101" s="412"/>
      <c r="BQ101" s="415"/>
      <c r="BR101" s="413"/>
      <c r="BS101" s="414"/>
      <c r="BT101" s="413"/>
      <c r="BU101" s="416"/>
    </row>
    <row r="102" spans="2:73" ht="12.45" customHeight="1" thickTop="1" thickBot="1" x14ac:dyDescent="0.25">
      <c r="B102" s="416">
        <v>139</v>
      </c>
      <c r="D102" s="415" t="s">
        <v>307</v>
      </c>
      <c r="E102" s="413" t="s">
        <v>202</v>
      </c>
      <c r="F102" s="414" t="s">
        <v>270</v>
      </c>
      <c r="G102" s="413" t="s">
        <v>200</v>
      </c>
      <c r="H102" s="420"/>
      <c r="I102" s="419"/>
      <c r="J102" s="432"/>
      <c r="K102" s="441"/>
      <c r="L102" s="437"/>
      <c r="M102" s="423"/>
      <c r="Y102" s="428"/>
      <c r="Z102" s="432"/>
      <c r="AA102" s="441"/>
      <c r="AB102" s="437"/>
      <c r="AC102" s="432"/>
      <c r="AD102" s="431"/>
      <c r="AF102" s="415" t="s">
        <v>306</v>
      </c>
      <c r="AG102" s="413" t="s">
        <v>202</v>
      </c>
      <c r="AH102" s="414" t="s">
        <v>279</v>
      </c>
      <c r="AI102" s="413" t="s">
        <v>200</v>
      </c>
      <c r="AJ102" s="416">
        <v>171</v>
      </c>
      <c r="AM102" s="416">
        <v>203</v>
      </c>
      <c r="AO102" s="415" t="s">
        <v>305</v>
      </c>
      <c r="AP102" s="413" t="s">
        <v>202</v>
      </c>
      <c r="AQ102" s="414" t="s">
        <v>304</v>
      </c>
      <c r="AR102" s="413" t="s">
        <v>200</v>
      </c>
      <c r="AS102" s="420"/>
      <c r="AT102" s="419"/>
      <c r="AU102" s="432"/>
      <c r="AV102" s="441"/>
      <c r="AW102" s="437"/>
      <c r="AX102" s="423"/>
      <c r="BJ102" s="432"/>
      <c r="BK102" s="441"/>
      <c r="BL102" s="441"/>
      <c r="BM102" s="437"/>
      <c r="BN102" s="432"/>
      <c r="BO102" s="431"/>
      <c r="BQ102" s="415" t="s">
        <v>303</v>
      </c>
      <c r="BR102" s="413" t="s">
        <v>202</v>
      </c>
      <c r="BS102" s="414" t="s">
        <v>279</v>
      </c>
      <c r="BT102" s="413" t="s">
        <v>200</v>
      </c>
      <c r="BU102" s="416">
        <v>235</v>
      </c>
    </row>
    <row r="103" spans="2:73" ht="12.45" customHeight="1" thickTop="1" thickBot="1" x14ac:dyDescent="0.25">
      <c r="B103" s="416"/>
      <c r="D103" s="415"/>
      <c r="E103" s="413"/>
      <c r="F103" s="414"/>
      <c r="G103" s="413"/>
      <c r="H103" s="412"/>
      <c r="I103" s="412"/>
      <c r="J103" s="432"/>
      <c r="K103" s="451"/>
      <c r="L103" s="437"/>
      <c r="M103" s="423"/>
      <c r="Y103" s="428"/>
      <c r="Z103" s="432"/>
      <c r="AA103" s="451"/>
      <c r="AB103" s="437"/>
      <c r="AC103" s="412"/>
      <c r="AD103" s="422"/>
      <c r="AF103" s="415"/>
      <c r="AG103" s="413"/>
      <c r="AH103" s="414"/>
      <c r="AI103" s="413"/>
      <c r="AJ103" s="416"/>
      <c r="AM103" s="416"/>
      <c r="AO103" s="415"/>
      <c r="AP103" s="413"/>
      <c r="AQ103" s="414"/>
      <c r="AR103" s="413"/>
      <c r="AS103" s="412"/>
      <c r="AT103" s="412"/>
      <c r="AU103" s="432"/>
      <c r="AV103" s="451"/>
      <c r="AW103" s="437"/>
      <c r="AX103" s="423"/>
      <c r="BJ103" s="432"/>
      <c r="BK103" s="441"/>
      <c r="BL103" s="451"/>
      <c r="BM103" s="437"/>
      <c r="BN103" s="412"/>
      <c r="BO103" s="422"/>
      <c r="BQ103" s="415"/>
      <c r="BR103" s="413"/>
      <c r="BS103" s="414"/>
      <c r="BT103" s="413"/>
      <c r="BU103" s="416"/>
    </row>
    <row r="104" spans="2:73" ht="12.45" customHeight="1" thickTop="1" thickBot="1" x14ac:dyDescent="0.25">
      <c r="B104" s="416">
        <v>140</v>
      </c>
      <c r="D104" s="415" t="s">
        <v>302</v>
      </c>
      <c r="E104" s="413" t="s">
        <v>202</v>
      </c>
      <c r="F104" s="414" t="s">
        <v>223</v>
      </c>
      <c r="G104" s="413" t="s">
        <v>200</v>
      </c>
      <c r="H104" s="412"/>
      <c r="I104" s="412"/>
      <c r="J104" s="412"/>
      <c r="K104" s="419"/>
      <c r="L104" s="412"/>
      <c r="M104" s="423"/>
      <c r="Y104" s="428"/>
      <c r="Z104" s="412"/>
      <c r="AA104" s="421"/>
      <c r="AB104" s="412"/>
      <c r="AC104" s="412"/>
      <c r="AD104" s="420"/>
      <c r="AF104" s="415" t="s">
        <v>301</v>
      </c>
      <c r="AG104" s="413" t="s">
        <v>202</v>
      </c>
      <c r="AH104" s="414" t="s">
        <v>211</v>
      </c>
      <c r="AI104" s="413" t="s">
        <v>200</v>
      </c>
      <c r="AJ104" s="416">
        <v>172</v>
      </c>
      <c r="AM104" s="416">
        <v>204</v>
      </c>
      <c r="AO104" s="415" t="s">
        <v>300</v>
      </c>
      <c r="AP104" s="413" t="s">
        <v>202</v>
      </c>
      <c r="AQ104" s="414" t="s">
        <v>162</v>
      </c>
      <c r="AR104" s="413" t="s">
        <v>200</v>
      </c>
      <c r="AS104" s="412"/>
      <c r="AT104" s="412"/>
      <c r="AU104" s="412"/>
      <c r="AV104" s="419"/>
      <c r="AW104" s="412"/>
      <c r="AX104" s="423"/>
      <c r="BJ104" s="432"/>
      <c r="BK104" s="437"/>
      <c r="BL104" s="421"/>
      <c r="BM104" s="412"/>
      <c r="BN104" s="412"/>
      <c r="BO104" s="430"/>
      <c r="BQ104" s="415" t="s">
        <v>299</v>
      </c>
      <c r="BR104" s="413" t="s">
        <v>202</v>
      </c>
      <c r="BS104" s="414" t="s">
        <v>298</v>
      </c>
      <c r="BT104" s="413" t="s">
        <v>200</v>
      </c>
      <c r="BU104" s="416">
        <v>236</v>
      </c>
    </row>
    <row r="105" spans="2:73" ht="12.45" customHeight="1" thickTop="1" thickBot="1" x14ac:dyDescent="0.25">
      <c r="B105" s="416"/>
      <c r="D105" s="415"/>
      <c r="E105" s="413"/>
      <c r="F105" s="414"/>
      <c r="G105" s="413"/>
      <c r="H105" s="425"/>
      <c r="I105" s="424"/>
      <c r="J105" s="412"/>
      <c r="K105" s="423"/>
      <c r="L105" s="412"/>
      <c r="M105" s="423"/>
      <c r="Q105" s="455"/>
      <c r="U105" s="455"/>
      <c r="Y105" s="428"/>
      <c r="Z105" s="412"/>
      <c r="AA105" s="428"/>
      <c r="AB105" s="412"/>
      <c r="AC105" s="447"/>
      <c r="AD105" s="412"/>
      <c r="AF105" s="415"/>
      <c r="AG105" s="413"/>
      <c r="AH105" s="414"/>
      <c r="AI105" s="413"/>
      <c r="AJ105" s="416"/>
      <c r="AM105" s="416"/>
      <c r="AO105" s="415"/>
      <c r="AP105" s="413"/>
      <c r="AQ105" s="414"/>
      <c r="AR105" s="413"/>
      <c r="AS105" s="425"/>
      <c r="AT105" s="424"/>
      <c r="AU105" s="412"/>
      <c r="AV105" s="423"/>
      <c r="AW105" s="412"/>
      <c r="AX105" s="423"/>
      <c r="BB105" s="455"/>
      <c r="BF105" s="455"/>
      <c r="BJ105" s="432"/>
      <c r="BK105" s="437"/>
      <c r="BL105" s="428"/>
      <c r="BM105" s="412"/>
      <c r="BN105" s="427"/>
      <c r="BO105" s="426"/>
      <c r="BQ105" s="415"/>
      <c r="BR105" s="413"/>
      <c r="BS105" s="414"/>
      <c r="BT105" s="413"/>
      <c r="BU105" s="416"/>
    </row>
    <row r="106" spans="2:73" ht="12.45" customHeight="1" thickTop="1" thickBot="1" x14ac:dyDescent="0.25">
      <c r="B106" s="416">
        <v>141</v>
      </c>
      <c r="D106" s="415" t="s">
        <v>297</v>
      </c>
      <c r="E106" s="413" t="s">
        <v>202</v>
      </c>
      <c r="F106" s="414" t="s">
        <v>225</v>
      </c>
      <c r="G106" s="413" t="s">
        <v>200</v>
      </c>
      <c r="H106" s="420"/>
      <c r="I106" s="454"/>
      <c r="J106" s="437"/>
      <c r="K106" s="423"/>
      <c r="L106" s="412"/>
      <c r="M106" s="423"/>
      <c r="Q106" s="439">
        <v>11</v>
      </c>
      <c r="R106" s="434"/>
      <c r="T106" s="438">
        <v>7</v>
      </c>
      <c r="U106" s="433"/>
      <c r="Y106" s="428"/>
      <c r="Z106" s="412"/>
      <c r="AA106" s="428"/>
      <c r="AB106" s="432"/>
      <c r="AC106" s="441"/>
      <c r="AD106" s="431"/>
      <c r="AF106" s="415" t="s">
        <v>224</v>
      </c>
      <c r="AG106" s="413" t="s">
        <v>202</v>
      </c>
      <c r="AH106" s="414" t="s">
        <v>247</v>
      </c>
      <c r="AI106" s="413" t="s">
        <v>200</v>
      </c>
      <c r="AJ106" s="416">
        <v>173</v>
      </c>
      <c r="AM106" s="416">
        <v>205</v>
      </c>
      <c r="AO106" s="415" t="s">
        <v>296</v>
      </c>
      <c r="AP106" s="413" t="s">
        <v>202</v>
      </c>
      <c r="AQ106" s="414" t="s">
        <v>249</v>
      </c>
      <c r="AR106" s="413" t="s">
        <v>200</v>
      </c>
      <c r="AS106" s="420"/>
      <c r="AT106" s="454"/>
      <c r="AU106" s="437"/>
      <c r="AV106" s="423"/>
      <c r="AW106" s="412"/>
      <c r="AX106" s="423"/>
      <c r="BB106" s="439">
        <v>11</v>
      </c>
      <c r="BC106" s="434"/>
      <c r="BE106" s="438">
        <v>5</v>
      </c>
      <c r="BF106" s="433"/>
      <c r="BJ106" s="432"/>
      <c r="BK106" s="437"/>
      <c r="BL106" s="428"/>
      <c r="BM106" s="432"/>
      <c r="BN106" s="457"/>
      <c r="BO106" s="420"/>
      <c r="BQ106" s="415" t="s">
        <v>295</v>
      </c>
      <c r="BR106" s="413" t="s">
        <v>202</v>
      </c>
      <c r="BS106" s="414" t="s">
        <v>259</v>
      </c>
      <c r="BT106" s="413" t="s">
        <v>200</v>
      </c>
      <c r="BU106" s="416">
        <v>237</v>
      </c>
    </row>
    <row r="107" spans="2:73" ht="12.45" customHeight="1" thickTop="1" thickBot="1" x14ac:dyDescent="0.25">
      <c r="B107" s="416"/>
      <c r="D107" s="415"/>
      <c r="E107" s="413"/>
      <c r="F107" s="414"/>
      <c r="G107" s="413"/>
      <c r="H107" s="412"/>
      <c r="I107" s="432"/>
      <c r="J107" s="424"/>
      <c r="K107" s="423"/>
      <c r="L107" s="412"/>
      <c r="M107" s="423"/>
      <c r="Q107" s="435"/>
      <c r="R107" s="434"/>
      <c r="S107" s="429"/>
      <c r="T107" s="434"/>
      <c r="U107" s="433"/>
      <c r="Y107" s="428"/>
      <c r="Z107" s="412"/>
      <c r="AA107" s="428"/>
      <c r="AB107" s="427"/>
      <c r="AC107" s="437"/>
      <c r="AD107" s="422"/>
      <c r="AF107" s="415"/>
      <c r="AG107" s="413"/>
      <c r="AH107" s="414"/>
      <c r="AI107" s="413"/>
      <c r="AJ107" s="416"/>
      <c r="AM107" s="416"/>
      <c r="AO107" s="415"/>
      <c r="AP107" s="413"/>
      <c r="AQ107" s="414"/>
      <c r="AR107" s="413"/>
      <c r="AS107" s="412"/>
      <c r="AT107" s="432"/>
      <c r="AU107" s="424"/>
      <c r="AV107" s="423"/>
      <c r="AW107" s="412"/>
      <c r="AX107" s="423"/>
      <c r="BB107" s="435"/>
      <c r="BC107" s="434"/>
      <c r="BD107" s="429"/>
      <c r="BE107" s="434"/>
      <c r="BF107" s="433"/>
      <c r="BJ107" s="432"/>
      <c r="BK107" s="437"/>
      <c r="BL107" s="428"/>
      <c r="BM107" s="427"/>
      <c r="BN107" s="437"/>
      <c r="BO107" s="412"/>
      <c r="BQ107" s="415"/>
      <c r="BR107" s="413"/>
      <c r="BS107" s="414"/>
      <c r="BT107" s="413"/>
      <c r="BU107" s="416"/>
    </row>
    <row r="108" spans="2:73" ht="12.45" customHeight="1" thickTop="1" x14ac:dyDescent="0.2">
      <c r="B108" s="416">
        <v>142</v>
      </c>
      <c r="D108" s="415" t="s">
        <v>294</v>
      </c>
      <c r="E108" s="413" t="s">
        <v>202</v>
      </c>
      <c r="F108" s="414" t="s">
        <v>293</v>
      </c>
      <c r="G108" s="413" t="s">
        <v>200</v>
      </c>
      <c r="H108" s="412"/>
      <c r="I108" s="412"/>
      <c r="J108" s="419"/>
      <c r="K108" s="412"/>
      <c r="L108" s="412"/>
      <c r="M108" s="423"/>
      <c r="Q108" s="439">
        <v>11</v>
      </c>
      <c r="R108" s="434"/>
      <c r="T108" s="438">
        <v>8</v>
      </c>
      <c r="U108" s="433"/>
      <c r="Y108" s="428"/>
      <c r="Z108" s="412"/>
      <c r="AA108" s="412"/>
      <c r="AB108" s="421"/>
      <c r="AC108" s="412"/>
      <c r="AD108" s="430"/>
      <c r="AF108" s="415" t="s">
        <v>292</v>
      </c>
      <c r="AG108" s="413" t="s">
        <v>202</v>
      </c>
      <c r="AH108" s="414" t="s">
        <v>162</v>
      </c>
      <c r="AI108" s="413" t="s">
        <v>200</v>
      </c>
      <c r="AJ108" s="416">
        <v>174</v>
      </c>
      <c r="AM108" s="416">
        <v>206</v>
      </c>
      <c r="AO108" s="415" t="s">
        <v>291</v>
      </c>
      <c r="AP108" s="413" t="s">
        <v>202</v>
      </c>
      <c r="AQ108" s="414" t="s">
        <v>225</v>
      </c>
      <c r="AR108" s="413" t="s">
        <v>200</v>
      </c>
      <c r="AS108" s="412"/>
      <c r="AT108" s="412"/>
      <c r="AU108" s="419"/>
      <c r="AV108" s="412"/>
      <c r="AW108" s="412"/>
      <c r="AX108" s="423"/>
      <c r="BB108" s="439">
        <v>11</v>
      </c>
      <c r="BC108" s="434"/>
      <c r="BE108" s="438">
        <v>4</v>
      </c>
      <c r="BF108" s="433"/>
      <c r="BJ108" s="432"/>
      <c r="BK108" s="437"/>
      <c r="BL108" s="412"/>
      <c r="BM108" s="421"/>
      <c r="BN108" s="412"/>
      <c r="BO108" s="430"/>
      <c r="BQ108" s="415" t="s">
        <v>275</v>
      </c>
      <c r="BR108" s="413" t="s">
        <v>202</v>
      </c>
      <c r="BS108" s="414" t="s">
        <v>290</v>
      </c>
      <c r="BT108" s="413" t="s">
        <v>200</v>
      </c>
      <c r="BU108" s="416">
        <v>238</v>
      </c>
    </row>
    <row r="109" spans="2:73" ht="12.45" customHeight="1" thickBot="1" x14ac:dyDescent="0.25">
      <c r="B109" s="416"/>
      <c r="D109" s="415"/>
      <c r="E109" s="413"/>
      <c r="F109" s="414"/>
      <c r="G109" s="413"/>
      <c r="H109" s="425"/>
      <c r="I109" s="424"/>
      <c r="J109" s="423"/>
      <c r="K109" s="412"/>
      <c r="L109" s="412"/>
      <c r="M109" s="423"/>
      <c r="O109" s="443">
        <f>IF(Q106="","",IF(Q106&gt;T106,1,0)+IF(Q108&gt;T108,1,0)+IF(Q110&gt;T110,1,0)+IF(Q112&gt;T112,1,0)+IF(Q114&gt;T114,1,0))</f>
        <v>3</v>
      </c>
      <c r="P109" s="445"/>
      <c r="Q109" s="435"/>
      <c r="R109" s="434"/>
      <c r="S109" s="429"/>
      <c r="T109" s="434"/>
      <c r="U109" s="433"/>
      <c r="V109" s="444">
        <f>IF(Q106="","",IF(Q106&lt;T106,1,0)+IF(Q108&lt;T108,1,0)+IF(Q110&lt;T110,1,0)+IF(Q112&lt;T112,1,0)+IF(Q114&lt;T114,1,0))</f>
        <v>0</v>
      </c>
      <c r="W109" s="443"/>
      <c r="Y109" s="428"/>
      <c r="Z109" s="412"/>
      <c r="AA109" s="412"/>
      <c r="AB109" s="428"/>
      <c r="AC109" s="427"/>
      <c r="AD109" s="426"/>
      <c r="AF109" s="415"/>
      <c r="AG109" s="413"/>
      <c r="AH109" s="414"/>
      <c r="AI109" s="413"/>
      <c r="AJ109" s="416"/>
      <c r="AM109" s="416"/>
      <c r="AO109" s="415"/>
      <c r="AP109" s="413"/>
      <c r="AQ109" s="414"/>
      <c r="AR109" s="413"/>
      <c r="AS109" s="425"/>
      <c r="AT109" s="424"/>
      <c r="AU109" s="423"/>
      <c r="AV109" s="412"/>
      <c r="AW109" s="412"/>
      <c r="AX109" s="423"/>
      <c r="AZ109" s="443">
        <f>IF(BB106="","",IF(BB106&gt;BE106,1,0)+IF(BB108&gt;BE108,1,0)+IF(BB110&gt;BE110,1,0)+IF(BB112&gt;BE112,1,0)+IF(BB114&gt;BE114,1,0))</f>
        <v>3</v>
      </c>
      <c r="BA109" s="445"/>
      <c r="BB109" s="435"/>
      <c r="BC109" s="434"/>
      <c r="BD109" s="429"/>
      <c r="BE109" s="434"/>
      <c r="BF109" s="433"/>
      <c r="BG109" s="444">
        <f>IF(BB106="","",IF(BB106&lt;BE106,1,0)+IF(BB108&lt;BE108,1,0)+IF(BB110&lt;BE110,1,0)+IF(BB112&lt;BE112,1,0)+IF(BB114&lt;BE114,1,0))</f>
        <v>0</v>
      </c>
      <c r="BH109" s="443"/>
      <c r="BJ109" s="432"/>
      <c r="BK109" s="437"/>
      <c r="BL109" s="412"/>
      <c r="BM109" s="428"/>
      <c r="BN109" s="427"/>
      <c r="BO109" s="426"/>
      <c r="BQ109" s="415"/>
      <c r="BR109" s="413"/>
      <c r="BS109" s="414"/>
      <c r="BT109" s="413"/>
      <c r="BU109" s="416"/>
    </row>
    <row r="110" spans="2:73" ht="12.45" customHeight="1" thickTop="1" thickBot="1" x14ac:dyDescent="0.25">
      <c r="B110" s="416">
        <v>143</v>
      </c>
      <c r="D110" s="415" t="s">
        <v>289</v>
      </c>
      <c r="E110" s="413" t="s">
        <v>202</v>
      </c>
      <c r="F110" s="414" t="s">
        <v>204</v>
      </c>
      <c r="G110" s="413" t="s">
        <v>200</v>
      </c>
      <c r="H110" s="420"/>
      <c r="I110" s="419"/>
      <c r="J110" s="412"/>
      <c r="K110" s="412"/>
      <c r="L110" s="412"/>
      <c r="M110" s="446"/>
      <c r="O110" s="443"/>
      <c r="P110" s="445"/>
      <c r="Q110" s="439">
        <v>11</v>
      </c>
      <c r="R110" s="434"/>
      <c r="T110" s="438">
        <v>8</v>
      </c>
      <c r="U110" s="433"/>
      <c r="V110" s="444"/>
      <c r="W110" s="443"/>
      <c r="Y110" s="458"/>
      <c r="Z110" s="412"/>
      <c r="AA110" s="412"/>
      <c r="AB110" s="412"/>
      <c r="AC110" s="421"/>
      <c r="AD110" s="420"/>
      <c r="AF110" s="415" t="s">
        <v>229</v>
      </c>
      <c r="AG110" s="413" t="s">
        <v>202</v>
      </c>
      <c r="AH110" s="414" t="s">
        <v>259</v>
      </c>
      <c r="AI110" s="413" t="s">
        <v>200</v>
      </c>
      <c r="AJ110" s="416">
        <v>175</v>
      </c>
      <c r="AM110" s="416">
        <v>207</v>
      </c>
      <c r="AO110" s="415" t="s">
        <v>288</v>
      </c>
      <c r="AP110" s="413" t="s">
        <v>202</v>
      </c>
      <c r="AQ110" s="414" t="s">
        <v>244</v>
      </c>
      <c r="AR110" s="413" t="s">
        <v>200</v>
      </c>
      <c r="AS110" s="420"/>
      <c r="AT110" s="419"/>
      <c r="AU110" s="412"/>
      <c r="AV110" s="412"/>
      <c r="AW110" s="412"/>
      <c r="AX110" s="446"/>
      <c r="AZ110" s="443"/>
      <c r="BA110" s="445"/>
      <c r="BB110" s="439">
        <v>11</v>
      </c>
      <c r="BC110" s="434"/>
      <c r="BE110" s="438">
        <v>3</v>
      </c>
      <c r="BF110" s="433"/>
      <c r="BG110" s="444"/>
      <c r="BH110" s="443"/>
      <c r="BJ110" s="442"/>
      <c r="BK110" s="437"/>
      <c r="BL110" s="412"/>
      <c r="BM110" s="412"/>
      <c r="BN110" s="421"/>
      <c r="BO110" s="420"/>
      <c r="BQ110" s="415" t="s">
        <v>287</v>
      </c>
      <c r="BR110" s="413" t="s">
        <v>202</v>
      </c>
      <c r="BS110" s="414" t="s">
        <v>204</v>
      </c>
      <c r="BT110" s="413" t="s">
        <v>200</v>
      </c>
      <c r="BU110" s="416">
        <v>239</v>
      </c>
    </row>
    <row r="111" spans="2:73" ht="12.45" customHeight="1" thickTop="1" x14ac:dyDescent="0.2">
      <c r="B111" s="416"/>
      <c r="D111" s="415"/>
      <c r="E111" s="413"/>
      <c r="F111" s="414"/>
      <c r="G111" s="413"/>
      <c r="H111" s="412"/>
      <c r="I111" s="412"/>
      <c r="J111" s="412"/>
      <c r="K111" s="412"/>
      <c r="L111" s="432"/>
      <c r="M111" s="437"/>
      <c r="O111" s="443"/>
      <c r="P111" s="445"/>
      <c r="Q111" s="435"/>
      <c r="R111" s="434"/>
      <c r="S111" s="429"/>
      <c r="T111" s="434"/>
      <c r="U111" s="433"/>
      <c r="V111" s="444"/>
      <c r="W111" s="443"/>
      <c r="Y111" s="432"/>
      <c r="Z111" s="437"/>
      <c r="AA111" s="412"/>
      <c r="AB111" s="412"/>
      <c r="AC111" s="412"/>
      <c r="AD111" s="412"/>
      <c r="AF111" s="415"/>
      <c r="AG111" s="413"/>
      <c r="AH111" s="414"/>
      <c r="AI111" s="413"/>
      <c r="AJ111" s="416"/>
      <c r="AM111" s="416"/>
      <c r="AO111" s="415"/>
      <c r="AP111" s="413"/>
      <c r="AQ111" s="414"/>
      <c r="AR111" s="413"/>
      <c r="AS111" s="412"/>
      <c r="AT111" s="412"/>
      <c r="AU111" s="412"/>
      <c r="AV111" s="412"/>
      <c r="AW111" s="432"/>
      <c r="AX111" s="437"/>
      <c r="AZ111" s="443"/>
      <c r="BA111" s="445"/>
      <c r="BB111" s="435"/>
      <c r="BC111" s="434"/>
      <c r="BD111" s="429"/>
      <c r="BE111" s="434"/>
      <c r="BF111" s="433"/>
      <c r="BG111" s="444"/>
      <c r="BH111" s="443"/>
      <c r="BJ111" s="428"/>
      <c r="BK111" s="412"/>
      <c r="BL111" s="412"/>
      <c r="BM111" s="412"/>
      <c r="BN111" s="412"/>
      <c r="BO111" s="412"/>
      <c r="BQ111" s="415"/>
      <c r="BR111" s="413"/>
      <c r="BS111" s="414"/>
      <c r="BT111" s="413"/>
      <c r="BU111" s="416"/>
    </row>
    <row r="112" spans="2:73" ht="12.45" customHeight="1" thickBot="1" x14ac:dyDescent="0.25">
      <c r="B112" s="416">
        <v>144</v>
      </c>
      <c r="D112" s="415" t="s">
        <v>286</v>
      </c>
      <c r="E112" s="413" t="s">
        <v>202</v>
      </c>
      <c r="F112" s="414" t="s">
        <v>285</v>
      </c>
      <c r="G112" s="413" t="s">
        <v>200</v>
      </c>
      <c r="H112" s="420"/>
      <c r="I112" s="412"/>
      <c r="J112" s="412"/>
      <c r="K112" s="412"/>
      <c r="L112" s="432"/>
      <c r="M112" s="437"/>
      <c r="O112" s="443"/>
      <c r="P112" s="445"/>
      <c r="Q112" s="439"/>
      <c r="R112" s="434"/>
      <c r="T112" s="438"/>
      <c r="U112" s="433"/>
      <c r="V112" s="444"/>
      <c r="W112" s="443"/>
      <c r="Y112" s="432"/>
      <c r="Z112" s="437"/>
      <c r="AA112" s="412"/>
      <c r="AB112" s="412"/>
      <c r="AC112" s="412"/>
      <c r="AD112" s="420"/>
      <c r="AF112" s="415" t="s">
        <v>229</v>
      </c>
      <c r="AG112" s="413" t="s">
        <v>202</v>
      </c>
      <c r="AH112" s="414" t="s">
        <v>209</v>
      </c>
      <c r="AI112" s="413" t="s">
        <v>200</v>
      </c>
      <c r="AJ112" s="416">
        <v>176</v>
      </c>
      <c r="AM112" s="416">
        <v>208</v>
      </c>
      <c r="AO112" s="415" t="s">
        <v>284</v>
      </c>
      <c r="AP112" s="413" t="s">
        <v>202</v>
      </c>
      <c r="AQ112" s="414" t="s">
        <v>249</v>
      </c>
      <c r="AR112" s="413" t="s">
        <v>200</v>
      </c>
      <c r="AS112" s="420"/>
      <c r="AT112" s="412"/>
      <c r="AU112" s="412"/>
      <c r="AV112" s="412"/>
      <c r="AW112" s="432"/>
      <c r="AX112" s="437"/>
      <c r="AZ112" s="443"/>
      <c r="BA112" s="445"/>
      <c r="BB112" s="439"/>
      <c r="BC112" s="434"/>
      <c r="BE112" s="438"/>
      <c r="BF112" s="433"/>
      <c r="BG112" s="444"/>
      <c r="BH112" s="443"/>
      <c r="BJ112" s="428"/>
      <c r="BK112" s="412"/>
      <c r="BL112" s="412"/>
      <c r="BM112" s="412"/>
      <c r="BN112" s="412"/>
      <c r="BO112" s="420"/>
      <c r="BQ112" s="415" t="s">
        <v>283</v>
      </c>
      <c r="BR112" s="413" t="s">
        <v>202</v>
      </c>
      <c r="BS112" s="414" t="s">
        <v>235</v>
      </c>
      <c r="BT112" s="413" t="s">
        <v>200</v>
      </c>
      <c r="BU112" s="416">
        <v>240</v>
      </c>
    </row>
    <row r="113" spans="2:73" ht="12.45" customHeight="1" thickTop="1" thickBot="1" x14ac:dyDescent="0.25">
      <c r="B113" s="416"/>
      <c r="D113" s="415"/>
      <c r="E113" s="413"/>
      <c r="F113" s="414"/>
      <c r="G113" s="413"/>
      <c r="H113" s="412"/>
      <c r="I113" s="446"/>
      <c r="J113" s="412"/>
      <c r="K113" s="412"/>
      <c r="L113" s="432"/>
      <c r="M113" s="437"/>
      <c r="Q113" s="435"/>
      <c r="R113" s="434"/>
      <c r="S113" s="429"/>
      <c r="T113" s="434"/>
      <c r="U113" s="433"/>
      <c r="Y113" s="412"/>
      <c r="Z113" s="437"/>
      <c r="AA113" s="412"/>
      <c r="AB113" s="412"/>
      <c r="AC113" s="447"/>
      <c r="AD113" s="412"/>
      <c r="AF113" s="415"/>
      <c r="AG113" s="413"/>
      <c r="AH113" s="414"/>
      <c r="AI113" s="413"/>
      <c r="AJ113" s="416"/>
      <c r="AM113" s="416"/>
      <c r="AO113" s="415"/>
      <c r="AP113" s="413"/>
      <c r="AQ113" s="414"/>
      <c r="AR113" s="413"/>
      <c r="AS113" s="412"/>
      <c r="AT113" s="446"/>
      <c r="AU113" s="412"/>
      <c r="AV113" s="412"/>
      <c r="AW113" s="432"/>
      <c r="AX113" s="437"/>
      <c r="BB113" s="435"/>
      <c r="BC113" s="434"/>
      <c r="BD113" s="429"/>
      <c r="BE113" s="434"/>
      <c r="BF113" s="433"/>
      <c r="BJ113" s="428"/>
      <c r="BK113" s="412"/>
      <c r="BL113" s="412"/>
      <c r="BM113" s="412"/>
      <c r="BN113" s="447"/>
      <c r="BO113" s="412"/>
      <c r="BQ113" s="415"/>
      <c r="BR113" s="413"/>
      <c r="BS113" s="414"/>
      <c r="BT113" s="413"/>
      <c r="BU113" s="416"/>
    </row>
    <row r="114" spans="2:73" ht="12.45" customHeight="1" thickTop="1" x14ac:dyDescent="0.2">
      <c r="B114" s="416">
        <v>145</v>
      </c>
      <c r="D114" s="415" t="s">
        <v>282</v>
      </c>
      <c r="E114" s="413" t="s">
        <v>202</v>
      </c>
      <c r="F114" s="414" t="s">
        <v>249</v>
      </c>
      <c r="G114" s="413" t="s">
        <v>200</v>
      </c>
      <c r="H114" s="442"/>
      <c r="I114" s="437"/>
      <c r="J114" s="423"/>
      <c r="K114" s="412"/>
      <c r="L114" s="432"/>
      <c r="M114" s="437"/>
      <c r="Q114" s="439"/>
      <c r="R114" s="434"/>
      <c r="T114" s="438"/>
      <c r="U114" s="433"/>
      <c r="Y114" s="412"/>
      <c r="Z114" s="437"/>
      <c r="AA114" s="412"/>
      <c r="AB114" s="428"/>
      <c r="AC114" s="432"/>
      <c r="AD114" s="431"/>
      <c r="AF114" s="415" t="s">
        <v>281</v>
      </c>
      <c r="AG114" s="413" t="s">
        <v>202</v>
      </c>
      <c r="AH114" s="414" t="s">
        <v>215</v>
      </c>
      <c r="AI114" s="413" t="s">
        <v>200</v>
      </c>
      <c r="AJ114" s="416">
        <v>177</v>
      </c>
      <c r="AM114" s="416">
        <v>209</v>
      </c>
      <c r="AO114" s="415" t="s">
        <v>280</v>
      </c>
      <c r="AP114" s="413" t="s">
        <v>202</v>
      </c>
      <c r="AQ114" s="414" t="s">
        <v>279</v>
      </c>
      <c r="AR114" s="413" t="s">
        <v>200</v>
      </c>
      <c r="AS114" s="442"/>
      <c r="AT114" s="437"/>
      <c r="AU114" s="423"/>
      <c r="AV114" s="412"/>
      <c r="AW114" s="432"/>
      <c r="AX114" s="437"/>
      <c r="BB114" s="439"/>
      <c r="BC114" s="434"/>
      <c r="BE114" s="438"/>
      <c r="BF114" s="433"/>
      <c r="BJ114" s="428"/>
      <c r="BK114" s="412"/>
      <c r="BL114" s="412"/>
      <c r="BM114" s="412"/>
      <c r="BN114" s="441"/>
      <c r="BO114" s="431"/>
      <c r="BQ114" s="415" t="s">
        <v>278</v>
      </c>
      <c r="BR114" s="413" t="s">
        <v>202</v>
      </c>
      <c r="BS114" s="414" t="s">
        <v>259</v>
      </c>
      <c r="BT114" s="413" t="s">
        <v>200</v>
      </c>
      <c r="BU114" s="416">
        <v>241</v>
      </c>
    </row>
    <row r="115" spans="2:73" ht="12.45" customHeight="1" thickBot="1" x14ac:dyDescent="0.25">
      <c r="B115" s="416"/>
      <c r="D115" s="415"/>
      <c r="E115" s="413"/>
      <c r="F115" s="414"/>
      <c r="G115" s="413"/>
      <c r="H115" s="412"/>
      <c r="I115" s="412"/>
      <c r="J115" s="446"/>
      <c r="K115" s="412"/>
      <c r="L115" s="432"/>
      <c r="M115" s="437"/>
      <c r="Q115" s="435"/>
      <c r="R115" s="434"/>
      <c r="S115" s="429"/>
      <c r="T115" s="434"/>
      <c r="U115" s="433"/>
      <c r="Y115" s="412"/>
      <c r="Z115" s="437"/>
      <c r="AA115" s="412"/>
      <c r="AB115" s="447"/>
      <c r="AC115" s="412"/>
      <c r="AD115" s="422"/>
      <c r="AF115" s="415"/>
      <c r="AG115" s="413"/>
      <c r="AH115" s="414"/>
      <c r="AI115" s="413"/>
      <c r="AJ115" s="416"/>
      <c r="AM115" s="416"/>
      <c r="AO115" s="415"/>
      <c r="AP115" s="413"/>
      <c r="AQ115" s="414"/>
      <c r="AR115" s="413"/>
      <c r="AS115" s="412"/>
      <c r="AT115" s="412"/>
      <c r="AU115" s="446"/>
      <c r="AV115" s="412"/>
      <c r="AW115" s="432"/>
      <c r="AX115" s="437"/>
      <c r="BB115" s="435"/>
      <c r="BC115" s="434"/>
      <c r="BD115" s="429"/>
      <c r="BE115" s="434"/>
      <c r="BF115" s="433"/>
      <c r="BJ115" s="428"/>
      <c r="BK115" s="412"/>
      <c r="BL115" s="412"/>
      <c r="BM115" s="427"/>
      <c r="BN115" s="437"/>
      <c r="BO115" s="422"/>
      <c r="BQ115" s="415"/>
      <c r="BR115" s="413"/>
      <c r="BS115" s="414"/>
      <c r="BT115" s="413"/>
      <c r="BU115" s="416"/>
    </row>
    <row r="116" spans="2:73" ht="12.45" customHeight="1" thickTop="1" thickBot="1" x14ac:dyDescent="0.25">
      <c r="B116" s="416">
        <v>146</v>
      </c>
      <c r="D116" s="415" t="s">
        <v>277</v>
      </c>
      <c r="E116" s="413" t="s">
        <v>202</v>
      </c>
      <c r="F116" s="414" t="s">
        <v>157</v>
      </c>
      <c r="G116" s="413" t="s">
        <v>200</v>
      </c>
      <c r="H116" s="420"/>
      <c r="I116" s="432"/>
      <c r="J116" s="437"/>
      <c r="K116" s="423"/>
      <c r="L116" s="432"/>
      <c r="M116" s="437"/>
      <c r="Q116" s="429"/>
      <c r="U116" s="429"/>
      <c r="Y116" s="412"/>
      <c r="Z116" s="437"/>
      <c r="AA116" s="428"/>
      <c r="AB116" s="432"/>
      <c r="AC116" s="437"/>
      <c r="AD116" s="430"/>
      <c r="AF116" s="415" t="s">
        <v>276</v>
      </c>
      <c r="AG116" s="413" t="s">
        <v>202</v>
      </c>
      <c r="AH116" s="414" t="s">
        <v>167</v>
      </c>
      <c r="AI116" s="413" t="s">
        <v>200</v>
      </c>
      <c r="AJ116" s="416">
        <v>178</v>
      </c>
      <c r="AM116" s="416">
        <v>210</v>
      </c>
      <c r="AO116" s="415" t="s">
        <v>275</v>
      </c>
      <c r="AP116" s="413" t="s">
        <v>202</v>
      </c>
      <c r="AQ116" s="414" t="s">
        <v>162</v>
      </c>
      <c r="AR116" s="413" t="s">
        <v>200</v>
      </c>
      <c r="AS116" s="412"/>
      <c r="AT116" s="432"/>
      <c r="AU116" s="437"/>
      <c r="AV116" s="423"/>
      <c r="AW116" s="432"/>
      <c r="AX116" s="437"/>
      <c r="BB116" s="429"/>
      <c r="BF116" s="429"/>
      <c r="BJ116" s="428"/>
      <c r="BK116" s="412"/>
      <c r="BL116" s="428"/>
      <c r="BM116" s="421"/>
      <c r="BN116" s="412"/>
      <c r="BO116" s="430"/>
      <c r="BQ116" s="415" t="s">
        <v>274</v>
      </c>
      <c r="BR116" s="413" t="s">
        <v>202</v>
      </c>
      <c r="BS116" s="414" t="s">
        <v>215</v>
      </c>
      <c r="BT116" s="413" t="s">
        <v>200</v>
      </c>
      <c r="BU116" s="416">
        <v>242</v>
      </c>
    </row>
    <row r="117" spans="2:73" ht="12.45" customHeight="1" thickTop="1" thickBot="1" x14ac:dyDescent="0.25">
      <c r="B117" s="416"/>
      <c r="D117" s="415"/>
      <c r="E117" s="413"/>
      <c r="F117" s="414"/>
      <c r="G117" s="413"/>
      <c r="H117" s="412"/>
      <c r="I117" s="452"/>
      <c r="J117" s="437"/>
      <c r="K117" s="423"/>
      <c r="L117" s="432"/>
      <c r="M117" s="437"/>
      <c r="S117" s="456"/>
      <c r="Y117" s="412"/>
      <c r="Z117" s="437"/>
      <c r="AA117" s="428"/>
      <c r="AB117" s="432"/>
      <c r="AC117" s="451"/>
      <c r="AD117" s="426"/>
      <c r="AF117" s="415"/>
      <c r="AG117" s="413"/>
      <c r="AH117" s="414"/>
      <c r="AI117" s="413"/>
      <c r="AJ117" s="416"/>
      <c r="AM117" s="416"/>
      <c r="AO117" s="415"/>
      <c r="AP117" s="413"/>
      <c r="AQ117" s="414"/>
      <c r="AR117" s="413"/>
      <c r="AS117" s="425"/>
      <c r="AT117" s="451"/>
      <c r="AU117" s="437"/>
      <c r="AV117" s="423"/>
      <c r="AW117" s="432"/>
      <c r="AX117" s="437"/>
      <c r="BD117" s="410"/>
      <c r="BJ117" s="428"/>
      <c r="BK117" s="412"/>
      <c r="BL117" s="428"/>
      <c r="BM117" s="428"/>
      <c r="BN117" s="427"/>
      <c r="BO117" s="426"/>
      <c r="BQ117" s="415"/>
      <c r="BR117" s="413"/>
      <c r="BS117" s="414"/>
      <c r="BT117" s="413"/>
      <c r="BU117" s="416"/>
    </row>
    <row r="118" spans="2:73" ht="12.45" customHeight="1" thickTop="1" thickBot="1" x14ac:dyDescent="0.25">
      <c r="B118" s="416">
        <v>147</v>
      </c>
      <c r="D118" s="415" t="s">
        <v>273</v>
      </c>
      <c r="E118" s="413" t="s">
        <v>202</v>
      </c>
      <c r="F118" s="414" t="s">
        <v>235</v>
      </c>
      <c r="G118" s="413" t="s">
        <v>200</v>
      </c>
      <c r="H118" s="442"/>
      <c r="I118" s="412"/>
      <c r="J118" s="412"/>
      <c r="K118" s="423"/>
      <c r="L118" s="432"/>
      <c r="M118" s="437"/>
      <c r="S118" s="456"/>
      <c r="Y118" s="412"/>
      <c r="Z118" s="437"/>
      <c r="AA118" s="428"/>
      <c r="AB118" s="412"/>
      <c r="AC118" s="421"/>
      <c r="AD118" s="420"/>
      <c r="AF118" s="415" t="s">
        <v>272</v>
      </c>
      <c r="AG118" s="413" t="s">
        <v>202</v>
      </c>
      <c r="AH118" s="414" t="s">
        <v>259</v>
      </c>
      <c r="AI118" s="413" t="s">
        <v>200</v>
      </c>
      <c r="AJ118" s="416">
        <v>179</v>
      </c>
      <c r="AM118" s="416">
        <v>211</v>
      </c>
      <c r="AO118" s="415" t="s">
        <v>271</v>
      </c>
      <c r="AP118" s="413" t="s">
        <v>202</v>
      </c>
      <c r="AQ118" s="414" t="s">
        <v>270</v>
      </c>
      <c r="AR118" s="413" t="s">
        <v>200</v>
      </c>
      <c r="AS118" s="420"/>
      <c r="AT118" s="419"/>
      <c r="AU118" s="412"/>
      <c r="AV118" s="423"/>
      <c r="AW118" s="432"/>
      <c r="AX118" s="437"/>
      <c r="BD118" s="410"/>
      <c r="BJ118" s="428"/>
      <c r="BK118" s="412"/>
      <c r="BL118" s="428"/>
      <c r="BM118" s="412"/>
      <c r="BN118" s="421"/>
      <c r="BO118" s="420"/>
      <c r="BQ118" s="415" t="s">
        <v>205</v>
      </c>
      <c r="BR118" s="413" t="s">
        <v>202</v>
      </c>
      <c r="BS118" s="414" t="s">
        <v>244</v>
      </c>
      <c r="BT118" s="413" t="s">
        <v>200</v>
      </c>
      <c r="BU118" s="416">
        <v>243</v>
      </c>
    </row>
    <row r="119" spans="2:73" ht="12.45" customHeight="1" thickTop="1" thickBot="1" x14ac:dyDescent="0.25">
      <c r="B119" s="416"/>
      <c r="D119" s="415"/>
      <c r="E119" s="413"/>
      <c r="F119" s="414"/>
      <c r="G119" s="413"/>
      <c r="H119" s="412"/>
      <c r="I119" s="412"/>
      <c r="J119" s="412"/>
      <c r="K119" s="446"/>
      <c r="L119" s="432"/>
      <c r="M119" s="437"/>
      <c r="S119" s="456"/>
      <c r="Y119" s="412"/>
      <c r="Z119" s="437"/>
      <c r="AA119" s="447"/>
      <c r="AB119" s="412"/>
      <c r="AC119" s="412"/>
      <c r="AD119" s="412"/>
      <c r="AF119" s="415"/>
      <c r="AG119" s="413"/>
      <c r="AH119" s="414"/>
      <c r="AI119" s="413"/>
      <c r="AJ119" s="416"/>
      <c r="AM119" s="416"/>
      <c r="AO119" s="415"/>
      <c r="AP119" s="413"/>
      <c r="AQ119" s="414"/>
      <c r="AR119" s="413"/>
      <c r="AS119" s="412"/>
      <c r="AT119" s="412"/>
      <c r="AU119" s="412"/>
      <c r="AV119" s="446"/>
      <c r="AW119" s="432"/>
      <c r="AX119" s="437"/>
      <c r="BD119" s="410"/>
      <c r="BJ119" s="428"/>
      <c r="BK119" s="412"/>
      <c r="BL119" s="447"/>
      <c r="BM119" s="412"/>
      <c r="BN119" s="412"/>
      <c r="BO119" s="412"/>
      <c r="BQ119" s="415"/>
      <c r="BR119" s="413"/>
      <c r="BS119" s="414"/>
      <c r="BT119" s="413"/>
      <c r="BU119" s="416"/>
    </row>
    <row r="120" spans="2:73" ht="12.45" customHeight="1" thickTop="1" thickBot="1" x14ac:dyDescent="0.25">
      <c r="B120" s="416">
        <v>148</v>
      </c>
      <c r="D120" s="415" t="s">
        <v>269</v>
      </c>
      <c r="E120" s="413" t="s">
        <v>202</v>
      </c>
      <c r="F120" s="414" t="s">
        <v>209</v>
      </c>
      <c r="G120" s="413" t="s">
        <v>200</v>
      </c>
      <c r="H120" s="420"/>
      <c r="I120" s="412"/>
      <c r="J120" s="432"/>
      <c r="K120" s="441"/>
      <c r="L120" s="441"/>
      <c r="M120" s="437"/>
      <c r="S120" s="456"/>
      <c r="Y120" s="412"/>
      <c r="Z120" s="441"/>
      <c r="AA120" s="441"/>
      <c r="AB120" s="437"/>
      <c r="AC120" s="412"/>
      <c r="AD120" s="430"/>
      <c r="AF120" s="415" t="s">
        <v>268</v>
      </c>
      <c r="AG120" s="413" t="s">
        <v>202</v>
      </c>
      <c r="AH120" s="414" t="s">
        <v>267</v>
      </c>
      <c r="AI120" s="413" t="s">
        <v>200</v>
      </c>
      <c r="AJ120" s="416">
        <v>180</v>
      </c>
      <c r="AM120" s="416">
        <v>212</v>
      </c>
      <c r="AO120" s="415" t="s">
        <v>266</v>
      </c>
      <c r="AP120" s="413" t="s">
        <v>202</v>
      </c>
      <c r="AQ120" s="414" t="s">
        <v>167</v>
      </c>
      <c r="AR120" s="413" t="s">
        <v>200</v>
      </c>
      <c r="AS120" s="412"/>
      <c r="AT120" s="412"/>
      <c r="AU120" s="432"/>
      <c r="AV120" s="441"/>
      <c r="AW120" s="441"/>
      <c r="AX120" s="437"/>
      <c r="BD120" s="410"/>
      <c r="BJ120" s="428"/>
      <c r="BK120" s="428"/>
      <c r="BL120" s="432"/>
      <c r="BM120" s="437"/>
      <c r="BN120" s="412"/>
      <c r="BO120" s="430"/>
      <c r="BQ120" s="415" t="s">
        <v>265</v>
      </c>
      <c r="BR120" s="413" t="s">
        <v>202</v>
      </c>
      <c r="BS120" s="414" t="s">
        <v>249</v>
      </c>
      <c r="BT120" s="413" t="s">
        <v>200</v>
      </c>
      <c r="BU120" s="416">
        <v>244</v>
      </c>
    </row>
    <row r="121" spans="2:73" ht="12.45" customHeight="1" thickTop="1" thickBot="1" x14ac:dyDescent="0.25">
      <c r="B121" s="416"/>
      <c r="D121" s="415"/>
      <c r="E121" s="413"/>
      <c r="F121" s="414"/>
      <c r="G121" s="413"/>
      <c r="H121" s="412"/>
      <c r="I121" s="446"/>
      <c r="J121" s="432"/>
      <c r="K121" s="441"/>
      <c r="L121" s="441"/>
      <c r="M121" s="437"/>
      <c r="S121" s="456"/>
      <c r="Y121" s="412"/>
      <c r="Z121" s="441"/>
      <c r="AA121" s="441"/>
      <c r="AB121" s="437"/>
      <c r="AC121" s="427"/>
      <c r="AD121" s="426"/>
      <c r="AF121" s="415"/>
      <c r="AG121" s="413"/>
      <c r="AH121" s="414"/>
      <c r="AI121" s="413"/>
      <c r="AJ121" s="416"/>
      <c r="AM121" s="416"/>
      <c r="AO121" s="415"/>
      <c r="AP121" s="413"/>
      <c r="AQ121" s="414"/>
      <c r="AR121" s="413"/>
      <c r="AS121" s="425"/>
      <c r="AT121" s="424"/>
      <c r="AU121" s="432"/>
      <c r="AV121" s="441"/>
      <c r="AW121" s="441"/>
      <c r="AX121" s="437"/>
      <c r="BD121" s="410"/>
      <c r="BJ121" s="428"/>
      <c r="BK121" s="428"/>
      <c r="BL121" s="432"/>
      <c r="BM121" s="437"/>
      <c r="BN121" s="427"/>
      <c r="BO121" s="426"/>
      <c r="BQ121" s="415"/>
      <c r="BR121" s="413"/>
      <c r="BS121" s="414"/>
      <c r="BT121" s="413"/>
      <c r="BU121" s="416"/>
    </row>
    <row r="122" spans="2:73" ht="12.45" customHeight="1" thickTop="1" thickBot="1" x14ac:dyDescent="0.25">
      <c r="B122" s="416">
        <v>149</v>
      </c>
      <c r="D122" s="415" t="s">
        <v>264</v>
      </c>
      <c r="E122" s="413" t="s">
        <v>202</v>
      </c>
      <c r="F122" s="414" t="s">
        <v>215</v>
      </c>
      <c r="G122" s="413" t="s">
        <v>200</v>
      </c>
      <c r="H122" s="442"/>
      <c r="I122" s="437"/>
      <c r="J122" s="453"/>
      <c r="K122" s="441"/>
      <c r="L122" s="441"/>
      <c r="M122" s="437"/>
      <c r="S122" s="456"/>
      <c r="Y122" s="412"/>
      <c r="Z122" s="441"/>
      <c r="AA122" s="441"/>
      <c r="AB122" s="441"/>
      <c r="AC122" s="457"/>
      <c r="AD122" s="420"/>
      <c r="AF122" s="415" t="s">
        <v>263</v>
      </c>
      <c r="AG122" s="413" t="s">
        <v>202</v>
      </c>
      <c r="AH122" s="414" t="s">
        <v>157</v>
      </c>
      <c r="AI122" s="413" t="s">
        <v>200</v>
      </c>
      <c r="AJ122" s="416">
        <v>181</v>
      </c>
      <c r="AM122" s="416">
        <v>213</v>
      </c>
      <c r="AO122" s="415" t="s">
        <v>262</v>
      </c>
      <c r="AP122" s="413" t="s">
        <v>202</v>
      </c>
      <c r="AQ122" s="414" t="s">
        <v>225</v>
      </c>
      <c r="AR122" s="413" t="s">
        <v>200</v>
      </c>
      <c r="AS122" s="420"/>
      <c r="AT122" s="454"/>
      <c r="AU122" s="441"/>
      <c r="AV122" s="441"/>
      <c r="AW122" s="441"/>
      <c r="AX122" s="437"/>
      <c r="BD122" s="410"/>
      <c r="BJ122" s="428"/>
      <c r="BK122" s="428"/>
      <c r="BL122" s="432"/>
      <c r="BM122" s="441"/>
      <c r="BN122" s="457"/>
      <c r="BO122" s="420"/>
      <c r="BQ122" s="415" t="s">
        <v>261</v>
      </c>
      <c r="BR122" s="413" t="s">
        <v>202</v>
      </c>
      <c r="BS122" s="414" t="s">
        <v>209</v>
      </c>
      <c r="BT122" s="413" t="s">
        <v>200</v>
      </c>
      <c r="BU122" s="416">
        <v>245</v>
      </c>
    </row>
    <row r="123" spans="2:73" ht="12.45" customHeight="1" thickTop="1" thickBot="1" x14ac:dyDescent="0.25">
      <c r="B123" s="416"/>
      <c r="D123" s="415"/>
      <c r="E123" s="413"/>
      <c r="F123" s="414"/>
      <c r="G123" s="413"/>
      <c r="H123" s="412"/>
      <c r="I123" s="412"/>
      <c r="J123" s="452"/>
      <c r="K123" s="441"/>
      <c r="L123" s="441"/>
      <c r="M123" s="437"/>
      <c r="S123" s="456"/>
      <c r="Y123" s="412"/>
      <c r="Z123" s="441"/>
      <c r="AA123" s="441"/>
      <c r="AB123" s="451"/>
      <c r="AC123" s="437"/>
      <c r="AD123" s="412"/>
      <c r="AF123" s="415"/>
      <c r="AG123" s="413"/>
      <c r="AH123" s="414"/>
      <c r="AI123" s="413"/>
      <c r="AJ123" s="416"/>
      <c r="AM123" s="416"/>
      <c r="AO123" s="415"/>
      <c r="AP123" s="413"/>
      <c r="AQ123" s="414"/>
      <c r="AR123" s="413"/>
      <c r="AS123" s="412"/>
      <c r="AT123" s="432"/>
      <c r="AU123" s="451"/>
      <c r="AV123" s="441"/>
      <c r="AW123" s="441"/>
      <c r="AX123" s="437"/>
      <c r="BD123" s="410"/>
      <c r="BJ123" s="428"/>
      <c r="BK123" s="428"/>
      <c r="BL123" s="432"/>
      <c r="BM123" s="451"/>
      <c r="BN123" s="437"/>
      <c r="BO123" s="412"/>
      <c r="BQ123" s="415"/>
      <c r="BR123" s="413"/>
      <c r="BS123" s="414"/>
      <c r="BT123" s="413"/>
      <c r="BU123" s="416"/>
    </row>
    <row r="124" spans="2:73" ht="12.45" customHeight="1" thickTop="1" x14ac:dyDescent="0.2">
      <c r="B124" s="416">
        <v>150</v>
      </c>
      <c r="D124" s="415" t="s">
        <v>260</v>
      </c>
      <c r="E124" s="413" t="s">
        <v>202</v>
      </c>
      <c r="F124" s="414" t="s">
        <v>259</v>
      </c>
      <c r="G124" s="413" t="s">
        <v>200</v>
      </c>
      <c r="H124" s="412"/>
      <c r="I124" s="432"/>
      <c r="J124" s="412"/>
      <c r="K124" s="432"/>
      <c r="L124" s="441"/>
      <c r="M124" s="437"/>
      <c r="S124" s="456"/>
      <c r="Y124" s="412"/>
      <c r="Z124" s="441"/>
      <c r="AA124" s="437"/>
      <c r="AB124" s="421"/>
      <c r="AC124" s="412"/>
      <c r="AD124" s="430"/>
      <c r="AF124" s="415" t="s">
        <v>258</v>
      </c>
      <c r="AG124" s="413" t="s">
        <v>202</v>
      </c>
      <c r="AH124" s="414" t="s">
        <v>227</v>
      </c>
      <c r="AI124" s="413" t="s">
        <v>200</v>
      </c>
      <c r="AJ124" s="416">
        <v>182</v>
      </c>
      <c r="AM124" s="416">
        <v>214</v>
      </c>
      <c r="AO124" s="415" t="s">
        <v>257</v>
      </c>
      <c r="AP124" s="413" t="s">
        <v>202</v>
      </c>
      <c r="AQ124" s="414" t="s">
        <v>157</v>
      </c>
      <c r="AR124" s="413" t="s">
        <v>200</v>
      </c>
      <c r="AS124" s="412"/>
      <c r="AT124" s="412"/>
      <c r="AU124" s="419"/>
      <c r="AV124" s="432"/>
      <c r="AW124" s="441"/>
      <c r="AX124" s="437"/>
      <c r="BD124" s="410"/>
      <c r="BJ124" s="428"/>
      <c r="BK124" s="428"/>
      <c r="BL124" s="412"/>
      <c r="BM124" s="421"/>
      <c r="BN124" s="412"/>
      <c r="BO124" s="430"/>
      <c r="BQ124" s="415" t="s">
        <v>256</v>
      </c>
      <c r="BR124" s="413" t="s">
        <v>202</v>
      </c>
      <c r="BS124" s="414" t="s">
        <v>217</v>
      </c>
      <c r="BT124" s="413" t="s">
        <v>200</v>
      </c>
      <c r="BU124" s="416">
        <v>246</v>
      </c>
    </row>
    <row r="125" spans="2:73" ht="12.45" customHeight="1" thickBot="1" x14ac:dyDescent="0.25">
      <c r="B125" s="416"/>
      <c r="D125" s="415"/>
      <c r="E125" s="413"/>
      <c r="F125" s="414"/>
      <c r="G125" s="413"/>
      <c r="H125" s="425"/>
      <c r="I125" s="451"/>
      <c r="J125" s="412"/>
      <c r="K125" s="432"/>
      <c r="L125" s="441"/>
      <c r="M125" s="437"/>
      <c r="S125" s="456"/>
      <c r="Y125" s="412"/>
      <c r="Z125" s="441"/>
      <c r="AA125" s="437"/>
      <c r="AB125" s="428"/>
      <c r="AC125" s="427"/>
      <c r="AD125" s="426"/>
      <c r="AF125" s="415"/>
      <c r="AG125" s="413"/>
      <c r="AH125" s="414"/>
      <c r="AI125" s="413"/>
      <c r="AJ125" s="416"/>
      <c r="AM125" s="416"/>
      <c r="AO125" s="415"/>
      <c r="AP125" s="413"/>
      <c r="AQ125" s="414"/>
      <c r="AR125" s="413"/>
      <c r="AS125" s="425"/>
      <c r="AT125" s="424"/>
      <c r="AU125" s="423"/>
      <c r="AV125" s="432"/>
      <c r="AW125" s="441"/>
      <c r="AX125" s="437"/>
      <c r="BD125" s="410"/>
      <c r="BJ125" s="428"/>
      <c r="BK125" s="428"/>
      <c r="BL125" s="412"/>
      <c r="BM125" s="428"/>
      <c r="BN125" s="427"/>
      <c r="BO125" s="426"/>
      <c r="BQ125" s="415"/>
      <c r="BR125" s="413"/>
      <c r="BS125" s="414"/>
      <c r="BT125" s="413"/>
      <c r="BU125" s="416"/>
    </row>
    <row r="126" spans="2:73" ht="12.45" customHeight="1" thickTop="1" thickBot="1" x14ac:dyDescent="0.25">
      <c r="B126" s="416">
        <v>151</v>
      </c>
      <c r="D126" s="415" t="s">
        <v>255</v>
      </c>
      <c r="E126" s="413" t="s">
        <v>202</v>
      </c>
      <c r="F126" s="414" t="s">
        <v>161</v>
      </c>
      <c r="G126" s="413" t="s">
        <v>200</v>
      </c>
      <c r="H126" s="420"/>
      <c r="I126" s="419"/>
      <c r="J126" s="412"/>
      <c r="K126" s="432"/>
      <c r="L126" s="441"/>
      <c r="M126" s="437"/>
      <c r="S126" s="456"/>
      <c r="Y126" s="412"/>
      <c r="Z126" s="441"/>
      <c r="AA126" s="437"/>
      <c r="AB126" s="412"/>
      <c r="AC126" s="421"/>
      <c r="AD126" s="420"/>
      <c r="AF126" s="415" t="s">
        <v>254</v>
      </c>
      <c r="AG126" s="413" t="s">
        <v>202</v>
      </c>
      <c r="AH126" s="414" t="s">
        <v>225</v>
      </c>
      <c r="AI126" s="413" t="s">
        <v>200</v>
      </c>
      <c r="AJ126" s="416">
        <v>183</v>
      </c>
      <c r="AM126" s="416">
        <v>215</v>
      </c>
      <c r="AO126" s="415" t="s">
        <v>253</v>
      </c>
      <c r="AP126" s="413" t="s">
        <v>202</v>
      </c>
      <c r="AQ126" s="414" t="s">
        <v>204</v>
      </c>
      <c r="AR126" s="413" t="s">
        <v>200</v>
      </c>
      <c r="AS126" s="420"/>
      <c r="AT126" s="419"/>
      <c r="AU126" s="412"/>
      <c r="AV126" s="432"/>
      <c r="AW126" s="441"/>
      <c r="AX126" s="437"/>
      <c r="BD126" s="410"/>
      <c r="BJ126" s="428"/>
      <c r="BK126" s="428"/>
      <c r="BL126" s="412"/>
      <c r="BM126" s="412"/>
      <c r="BN126" s="421"/>
      <c r="BO126" s="420"/>
      <c r="BQ126" s="415" t="s">
        <v>252</v>
      </c>
      <c r="BR126" s="413" t="s">
        <v>202</v>
      </c>
      <c r="BS126" s="414" t="s">
        <v>157</v>
      </c>
      <c r="BT126" s="413" t="s">
        <v>200</v>
      </c>
      <c r="BU126" s="416">
        <v>247</v>
      </c>
    </row>
    <row r="127" spans="2:73" ht="12.45" customHeight="1" thickTop="1" thickBot="1" x14ac:dyDescent="0.25">
      <c r="B127" s="416"/>
      <c r="D127" s="415"/>
      <c r="E127" s="413"/>
      <c r="F127" s="414"/>
      <c r="G127" s="413"/>
      <c r="H127" s="412"/>
      <c r="I127" s="412"/>
      <c r="J127" s="412"/>
      <c r="K127" s="432"/>
      <c r="L127" s="451"/>
      <c r="M127" s="437"/>
      <c r="S127" s="456"/>
      <c r="Y127" s="412"/>
      <c r="Z127" s="451"/>
      <c r="AA127" s="437"/>
      <c r="AB127" s="412"/>
      <c r="AC127" s="412"/>
      <c r="AD127" s="412"/>
      <c r="AF127" s="415"/>
      <c r="AG127" s="413"/>
      <c r="AH127" s="414"/>
      <c r="AI127" s="413"/>
      <c r="AJ127" s="416"/>
      <c r="AM127" s="416"/>
      <c r="AO127" s="415"/>
      <c r="AP127" s="413"/>
      <c r="AQ127" s="414"/>
      <c r="AR127" s="413"/>
      <c r="AS127" s="412"/>
      <c r="AT127" s="412"/>
      <c r="AU127" s="412"/>
      <c r="AV127" s="432"/>
      <c r="AW127" s="451"/>
      <c r="AX127" s="437"/>
      <c r="BD127" s="410"/>
      <c r="BJ127" s="428"/>
      <c r="BK127" s="447"/>
      <c r="BL127" s="412"/>
      <c r="BM127" s="412"/>
      <c r="BN127" s="412"/>
      <c r="BO127" s="412"/>
      <c r="BQ127" s="415"/>
      <c r="BR127" s="413"/>
      <c r="BS127" s="414"/>
      <c r="BT127" s="413"/>
      <c r="BU127" s="416"/>
    </row>
    <row r="128" spans="2:73" ht="12.45" customHeight="1" thickTop="1" thickBot="1" x14ac:dyDescent="0.25">
      <c r="B128" s="416">
        <v>152</v>
      </c>
      <c r="D128" s="415" t="s">
        <v>251</v>
      </c>
      <c r="E128" s="413" t="s">
        <v>202</v>
      </c>
      <c r="F128" s="414" t="s">
        <v>244</v>
      </c>
      <c r="G128" s="413" t="s">
        <v>200</v>
      </c>
      <c r="H128" s="420"/>
      <c r="I128" s="412"/>
      <c r="J128" s="412"/>
      <c r="K128" s="412"/>
      <c r="L128" s="419"/>
      <c r="M128" s="412"/>
      <c r="S128" s="456"/>
      <c r="Y128" s="412"/>
      <c r="Z128" s="421"/>
      <c r="AA128" s="412"/>
      <c r="AB128" s="412"/>
      <c r="AC128" s="412"/>
      <c r="AD128" s="430"/>
      <c r="AF128" s="415" t="s">
        <v>250</v>
      </c>
      <c r="AG128" s="413" t="s">
        <v>202</v>
      </c>
      <c r="AH128" s="414" t="s">
        <v>249</v>
      </c>
      <c r="AI128" s="413" t="s">
        <v>200</v>
      </c>
      <c r="AJ128" s="416">
        <v>184</v>
      </c>
      <c r="AM128" s="416">
        <v>216</v>
      </c>
      <c r="AO128" s="415" t="s">
        <v>248</v>
      </c>
      <c r="AP128" s="413" t="s">
        <v>202</v>
      </c>
      <c r="AQ128" s="414" t="s">
        <v>247</v>
      </c>
      <c r="AR128" s="413" t="s">
        <v>200</v>
      </c>
      <c r="AS128" s="420"/>
      <c r="AT128" s="412"/>
      <c r="AU128" s="412"/>
      <c r="AV128" s="412"/>
      <c r="AW128" s="419"/>
      <c r="AX128" s="412"/>
      <c r="BD128" s="410"/>
      <c r="BJ128" s="412"/>
      <c r="BK128" s="432"/>
      <c r="BL128" s="437"/>
      <c r="BM128" s="412"/>
      <c r="BN128" s="412"/>
      <c r="BO128" s="420"/>
      <c r="BQ128" s="415" t="s">
        <v>246</v>
      </c>
      <c r="BR128" s="413" t="s">
        <v>202</v>
      </c>
      <c r="BS128" s="414" t="s">
        <v>223</v>
      </c>
      <c r="BT128" s="413" t="s">
        <v>200</v>
      </c>
      <c r="BU128" s="416">
        <v>248</v>
      </c>
    </row>
    <row r="129" spans="2:73" ht="12.45" customHeight="1" thickTop="1" thickBot="1" x14ac:dyDescent="0.25">
      <c r="B129" s="416"/>
      <c r="D129" s="415"/>
      <c r="E129" s="413"/>
      <c r="F129" s="414"/>
      <c r="G129" s="413"/>
      <c r="H129" s="412"/>
      <c r="I129" s="446"/>
      <c r="J129" s="412"/>
      <c r="K129" s="412"/>
      <c r="L129" s="423"/>
      <c r="M129" s="412"/>
      <c r="S129" s="456"/>
      <c r="Y129" s="412"/>
      <c r="Z129" s="428"/>
      <c r="AA129" s="412"/>
      <c r="AB129" s="412"/>
      <c r="AC129" s="427"/>
      <c r="AD129" s="426"/>
      <c r="AF129" s="415"/>
      <c r="AG129" s="413"/>
      <c r="AH129" s="414"/>
      <c r="AI129" s="413"/>
      <c r="AJ129" s="416"/>
      <c r="AM129" s="416"/>
      <c r="AO129" s="415"/>
      <c r="AP129" s="413"/>
      <c r="AQ129" s="414"/>
      <c r="AR129" s="413"/>
      <c r="AS129" s="412"/>
      <c r="AT129" s="446"/>
      <c r="AU129" s="412"/>
      <c r="AV129" s="412"/>
      <c r="AW129" s="423"/>
      <c r="AX129" s="412"/>
      <c r="BD129" s="410"/>
      <c r="BJ129" s="412"/>
      <c r="BK129" s="412"/>
      <c r="BL129" s="437"/>
      <c r="BM129" s="412"/>
      <c r="BN129" s="447"/>
      <c r="BO129" s="412"/>
      <c r="BQ129" s="415"/>
      <c r="BR129" s="413"/>
      <c r="BS129" s="414"/>
      <c r="BT129" s="413"/>
      <c r="BU129" s="416"/>
    </row>
    <row r="130" spans="2:73" ht="12.45" customHeight="1" thickTop="1" thickBot="1" x14ac:dyDescent="0.25">
      <c r="B130" s="416">
        <v>153</v>
      </c>
      <c r="D130" s="415" t="s">
        <v>229</v>
      </c>
      <c r="E130" s="413" t="s">
        <v>202</v>
      </c>
      <c r="F130" s="414" t="s">
        <v>162</v>
      </c>
      <c r="G130" s="413" t="s">
        <v>200</v>
      </c>
      <c r="H130" s="442"/>
      <c r="I130" s="441"/>
      <c r="J130" s="412"/>
      <c r="K130" s="412"/>
      <c r="L130" s="423"/>
      <c r="M130" s="412"/>
      <c r="Q130" s="455"/>
      <c r="U130" s="455"/>
      <c r="Y130" s="412"/>
      <c r="Z130" s="428"/>
      <c r="AA130" s="412"/>
      <c r="AB130" s="428"/>
      <c r="AC130" s="421"/>
      <c r="AD130" s="420"/>
      <c r="AF130" s="415" t="s">
        <v>245</v>
      </c>
      <c r="AG130" s="413" t="s">
        <v>202</v>
      </c>
      <c r="AH130" s="414" t="s">
        <v>244</v>
      </c>
      <c r="AI130" s="413" t="s">
        <v>200</v>
      </c>
      <c r="AJ130" s="416">
        <v>185</v>
      </c>
      <c r="AM130" s="416">
        <v>217</v>
      </c>
      <c r="AO130" s="415" t="s">
        <v>243</v>
      </c>
      <c r="AP130" s="413" t="s">
        <v>202</v>
      </c>
      <c r="AQ130" s="414" t="s">
        <v>160</v>
      </c>
      <c r="AR130" s="413" t="s">
        <v>200</v>
      </c>
      <c r="AS130" s="442"/>
      <c r="AT130" s="437"/>
      <c r="AU130" s="423"/>
      <c r="AV130" s="412"/>
      <c r="AW130" s="423"/>
      <c r="AX130" s="412"/>
      <c r="BD130" s="410"/>
      <c r="BJ130" s="412"/>
      <c r="BK130" s="412"/>
      <c r="BL130" s="437"/>
      <c r="BM130" s="428"/>
      <c r="BN130" s="432"/>
      <c r="BO130" s="431"/>
      <c r="BQ130" s="415" t="s">
        <v>242</v>
      </c>
      <c r="BR130" s="413" t="s">
        <v>202</v>
      </c>
      <c r="BS130" s="414" t="s">
        <v>204</v>
      </c>
      <c r="BT130" s="413" t="s">
        <v>200</v>
      </c>
      <c r="BU130" s="416">
        <v>249</v>
      </c>
    </row>
    <row r="131" spans="2:73" ht="12.45" customHeight="1" thickTop="1" thickBot="1" x14ac:dyDescent="0.25">
      <c r="B131" s="416"/>
      <c r="D131" s="415"/>
      <c r="E131" s="413"/>
      <c r="F131" s="414"/>
      <c r="G131" s="413"/>
      <c r="H131" s="412"/>
      <c r="I131" s="432"/>
      <c r="J131" s="424"/>
      <c r="K131" s="412"/>
      <c r="L131" s="423"/>
      <c r="M131" s="412"/>
      <c r="O131" s="448" t="s">
        <v>241</v>
      </c>
      <c r="P131" s="450"/>
      <c r="Q131" s="439">
        <v>11</v>
      </c>
      <c r="R131" s="434"/>
      <c r="T131" s="438">
        <v>4</v>
      </c>
      <c r="U131" s="433"/>
      <c r="V131" s="449" t="s">
        <v>240</v>
      </c>
      <c r="W131" s="448"/>
      <c r="Y131" s="412"/>
      <c r="Z131" s="428"/>
      <c r="AA131" s="412"/>
      <c r="AB131" s="447"/>
      <c r="AC131" s="412"/>
      <c r="AD131" s="412"/>
      <c r="AF131" s="415"/>
      <c r="AG131" s="413"/>
      <c r="AH131" s="414"/>
      <c r="AI131" s="413"/>
      <c r="AJ131" s="416"/>
      <c r="AM131" s="416"/>
      <c r="AO131" s="415"/>
      <c r="AP131" s="413"/>
      <c r="AQ131" s="414"/>
      <c r="AR131" s="413"/>
      <c r="AS131" s="412"/>
      <c r="AT131" s="412"/>
      <c r="AU131" s="446"/>
      <c r="AV131" s="412"/>
      <c r="AW131" s="423"/>
      <c r="AX131" s="412"/>
      <c r="BD131" s="410"/>
      <c r="BJ131" s="412"/>
      <c r="BK131" s="412"/>
      <c r="BL131" s="437"/>
      <c r="BM131" s="447"/>
      <c r="BN131" s="412"/>
      <c r="BO131" s="422"/>
      <c r="BQ131" s="415"/>
      <c r="BR131" s="413"/>
      <c r="BS131" s="414"/>
      <c r="BT131" s="413"/>
      <c r="BU131" s="416"/>
    </row>
    <row r="132" spans="2:73" ht="12.45" customHeight="1" thickTop="1" thickBot="1" x14ac:dyDescent="0.25">
      <c r="B132" s="416">
        <v>154</v>
      </c>
      <c r="D132" s="415" t="s">
        <v>239</v>
      </c>
      <c r="E132" s="413" t="s">
        <v>202</v>
      </c>
      <c r="F132" s="414" t="s">
        <v>238</v>
      </c>
      <c r="G132" s="413" t="s">
        <v>200</v>
      </c>
      <c r="H132" s="412"/>
      <c r="I132" s="412"/>
      <c r="J132" s="454"/>
      <c r="K132" s="437"/>
      <c r="L132" s="423"/>
      <c r="M132" s="412"/>
      <c r="O132" s="448"/>
      <c r="P132" s="450"/>
      <c r="Q132" s="435"/>
      <c r="R132" s="434"/>
      <c r="S132" s="429"/>
      <c r="T132" s="434"/>
      <c r="U132" s="433"/>
      <c r="V132" s="449"/>
      <c r="W132" s="448"/>
      <c r="Y132" s="412"/>
      <c r="Z132" s="428"/>
      <c r="AA132" s="432"/>
      <c r="AB132" s="441"/>
      <c r="AC132" s="437"/>
      <c r="AD132" s="430"/>
      <c r="AF132" s="415" t="s">
        <v>237</v>
      </c>
      <c r="AG132" s="413" t="s">
        <v>202</v>
      </c>
      <c r="AH132" s="414" t="s">
        <v>161</v>
      </c>
      <c r="AI132" s="413" t="s">
        <v>200</v>
      </c>
      <c r="AJ132" s="416">
        <v>186</v>
      </c>
      <c r="AM132" s="416">
        <v>218</v>
      </c>
      <c r="AO132" s="415" t="s">
        <v>236</v>
      </c>
      <c r="AP132" s="413" t="s">
        <v>202</v>
      </c>
      <c r="AQ132" s="414" t="s">
        <v>235</v>
      </c>
      <c r="AR132" s="413" t="s">
        <v>200</v>
      </c>
      <c r="AS132" s="420"/>
      <c r="AT132" s="432"/>
      <c r="AU132" s="441"/>
      <c r="AV132" s="437"/>
      <c r="AW132" s="423"/>
      <c r="AX132" s="412"/>
      <c r="BD132" s="410"/>
      <c r="BJ132" s="412"/>
      <c r="BK132" s="412"/>
      <c r="BL132" s="440"/>
      <c r="BM132" s="432"/>
      <c r="BN132" s="437"/>
      <c r="BO132" s="430"/>
      <c r="BQ132" s="415" t="s">
        <v>234</v>
      </c>
      <c r="BR132" s="413" t="s">
        <v>202</v>
      </c>
      <c r="BS132" s="414" t="s">
        <v>233</v>
      </c>
      <c r="BT132" s="413" t="s">
        <v>200</v>
      </c>
      <c r="BU132" s="416">
        <v>250</v>
      </c>
    </row>
    <row r="133" spans="2:73" ht="12.45" customHeight="1" thickTop="1" thickBot="1" x14ac:dyDescent="0.25">
      <c r="B133" s="416"/>
      <c r="D133" s="415"/>
      <c r="E133" s="413"/>
      <c r="F133" s="414"/>
      <c r="G133" s="413"/>
      <c r="H133" s="425"/>
      <c r="I133" s="424"/>
      <c r="J133" s="453"/>
      <c r="K133" s="437"/>
      <c r="L133" s="423"/>
      <c r="M133" s="412"/>
      <c r="O133" s="448"/>
      <c r="P133" s="450"/>
      <c r="Q133" s="439">
        <v>11</v>
      </c>
      <c r="R133" s="434"/>
      <c r="T133" s="438">
        <v>7</v>
      </c>
      <c r="U133" s="433"/>
      <c r="V133" s="449"/>
      <c r="W133" s="448"/>
      <c r="Y133" s="412"/>
      <c r="Z133" s="428"/>
      <c r="AA133" s="432"/>
      <c r="AB133" s="441"/>
      <c r="AC133" s="451"/>
      <c r="AD133" s="426"/>
      <c r="AF133" s="415"/>
      <c r="AG133" s="413"/>
      <c r="AH133" s="414"/>
      <c r="AI133" s="413"/>
      <c r="AJ133" s="416"/>
      <c r="AM133" s="416"/>
      <c r="AO133" s="415"/>
      <c r="AP133" s="413"/>
      <c r="AQ133" s="414"/>
      <c r="AR133" s="413"/>
      <c r="AS133" s="412"/>
      <c r="AT133" s="452"/>
      <c r="AU133" s="441"/>
      <c r="AV133" s="437"/>
      <c r="AW133" s="423"/>
      <c r="AX133" s="412"/>
      <c r="BD133" s="410"/>
      <c r="BJ133" s="412"/>
      <c r="BK133" s="412"/>
      <c r="BL133" s="440"/>
      <c r="BM133" s="432"/>
      <c r="BN133" s="451"/>
      <c r="BO133" s="426"/>
      <c r="BQ133" s="415"/>
      <c r="BR133" s="413"/>
      <c r="BS133" s="414"/>
      <c r="BT133" s="413"/>
      <c r="BU133" s="416"/>
    </row>
    <row r="134" spans="2:73" ht="12.45" customHeight="1" thickTop="1" thickBot="1" x14ac:dyDescent="0.25">
      <c r="B134" s="416">
        <v>155</v>
      </c>
      <c r="D134" s="415" t="s">
        <v>232</v>
      </c>
      <c r="E134" s="413" t="s">
        <v>202</v>
      </c>
      <c r="F134" s="414" t="s">
        <v>223</v>
      </c>
      <c r="G134" s="413" t="s">
        <v>200</v>
      </c>
      <c r="H134" s="420"/>
      <c r="I134" s="419"/>
      <c r="J134" s="432"/>
      <c r="K134" s="437"/>
      <c r="L134" s="423"/>
      <c r="M134" s="412"/>
      <c r="O134" s="448"/>
      <c r="P134" s="450"/>
      <c r="Q134" s="435"/>
      <c r="R134" s="434"/>
      <c r="S134" s="429"/>
      <c r="T134" s="434"/>
      <c r="U134" s="433"/>
      <c r="V134" s="449"/>
      <c r="W134" s="448"/>
      <c r="Y134" s="412"/>
      <c r="Z134" s="428"/>
      <c r="AA134" s="432"/>
      <c r="AB134" s="437"/>
      <c r="AC134" s="421"/>
      <c r="AD134" s="420"/>
      <c r="AF134" s="415" t="s">
        <v>231</v>
      </c>
      <c r="AG134" s="413" t="s">
        <v>202</v>
      </c>
      <c r="AH134" s="414" t="s">
        <v>230</v>
      </c>
      <c r="AI134" s="413" t="s">
        <v>200</v>
      </c>
      <c r="AJ134" s="416">
        <v>187</v>
      </c>
      <c r="AM134" s="416">
        <v>219</v>
      </c>
      <c r="AO134" s="415" t="s">
        <v>229</v>
      </c>
      <c r="AP134" s="413" t="s">
        <v>202</v>
      </c>
      <c r="AQ134" s="414" t="s">
        <v>223</v>
      </c>
      <c r="AR134" s="413" t="s">
        <v>200</v>
      </c>
      <c r="AS134" s="442"/>
      <c r="AT134" s="412"/>
      <c r="AU134" s="432"/>
      <c r="AV134" s="437"/>
      <c r="AW134" s="423"/>
      <c r="AX134" s="412"/>
      <c r="BD134" s="410"/>
      <c r="BJ134" s="412"/>
      <c r="BK134" s="412"/>
      <c r="BL134" s="440"/>
      <c r="BM134" s="412"/>
      <c r="BN134" s="421"/>
      <c r="BO134" s="420"/>
      <c r="BQ134" s="415" t="s">
        <v>228</v>
      </c>
      <c r="BR134" s="413" t="s">
        <v>202</v>
      </c>
      <c r="BS134" s="414" t="s">
        <v>227</v>
      </c>
      <c r="BT134" s="413" t="s">
        <v>200</v>
      </c>
      <c r="BU134" s="416">
        <v>251</v>
      </c>
    </row>
    <row r="135" spans="2:73" ht="12.45" customHeight="1" thickTop="1" thickBot="1" x14ac:dyDescent="0.25">
      <c r="B135" s="416"/>
      <c r="D135" s="415"/>
      <c r="E135" s="413"/>
      <c r="F135" s="414"/>
      <c r="G135" s="413"/>
      <c r="H135" s="412"/>
      <c r="I135" s="412"/>
      <c r="J135" s="432"/>
      <c r="K135" s="424"/>
      <c r="L135" s="423"/>
      <c r="M135" s="412"/>
      <c r="O135" s="448"/>
      <c r="P135" s="450"/>
      <c r="Q135" s="439">
        <v>8</v>
      </c>
      <c r="R135" s="434"/>
      <c r="T135" s="438">
        <v>11</v>
      </c>
      <c r="U135" s="433"/>
      <c r="V135" s="449"/>
      <c r="W135" s="448"/>
      <c r="Y135" s="412"/>
      <c r="Z135" s="428"/>
      <c r="AA135" s="427"/>
      <c r="AB135" s="437"/>
      <c r="AC135" s="412"/>
      <c r="AD135" s="412"/>
      <c r="AF135" s="415"/>
      <c r="AG135" s="413"/>
      <c r="AH135" s="414"/>
      <c r="AI135" s="413"/>
      <c r="AJ135" s="416"/>
      <c r="AM135" s="416"/>
      <c r="AO135" s="415"/>
      <c r="AP135" s="413"/>
      <c r="AQ135" s="414"/>
      <c r="AR135" s="413"/>
      <c r="AS135" s="412"/>
      <c r="AT135" s="412"/>
      <c r="AU135" s="432"/>
      <c r="AV135" s="424"/>
      <c r="AW135" s="423"/>
      <c r="AX135" s="412"/>
      <c r="BD135" s="410"/>
      <c r="BJ135" s="412"/>
      <c r="BK135" s="412"/>
      <c r="BL135" s="436"/>
      <c r="BM135" s="412"/>
      <c r="BN135" s="412"/>
      <c r="BO135" s="412"/>
      <c r="BQ135" s="415"/>
      <c r="BR135" s="413"/>
      <c r="BS135" s="414"/>
      <c r="BT135" s="413"/>
      <c r="BU135" s="416"/>
    </row>
    <row r="136" spans="2:73" ht="12.45" customHeight="1" thickTop="1" thickBot="1" x14ac:dyDescent="0.25">
      <c r="B136" s="416">
        <v>156</v>
      </c>
      <c r="D136" s="415" t="s">
        <v>226</v>
      </c>
      <c r="E136" s="413" t="s">
        <v>202</v>
      </c>
      <c r="F136" s="414" t="s">
        <v>225</v>
      </c>
      <c r="G136" s="413" t="s">
        <v>200</v>
      </c>
      <c r="H136" s="420"/>
      <c r="I136" s="412"/>
      <c r="J136" s="412"/>
      <c r="K136" s="419"/>
      <c r="L136" s="412"/>
      <c r="M136" s="412"/>
      <c r="O136" s="448"/>
      <c r="P136" s="450"/>
      <c r="Q136" s="435"/>
      <c r="R136" s="434"/>
      <c r="S136" s="429"/>
      <c r="T136" s="434"/>
      <c r="U136" s="433"/>
      <c r="V136" s="449"/>
      <c r="W136" s="448"/>
      <c r="Y136" s="412"/>
      <c r="Z136" s="412"/>
      <c r="AA136" s="421"/>
      <c r="AB136" s="412"/>
      <c r="AC136" s="412"/>
      <c r="AD136" s="420"/>
      <c r="AF136" s="415" t="s">
        <v>224</v>
      </c>
      <c r="AG136" s="413" t="s">
        <v>202</v>
      </c>
      <c r="AH136" s="414" t="s">
        <v>223</v>
      </c>
      <c r="AI136" s="413" t="s">
        <v>200</v>
      </c>
      <c r="AJ136" s="416">
        <v>188</v>
      </c>
      <c r="AM136" s="416">
        <v>220</v>
      </c>
      <c r="AO136" s="415" t="s">
        <v>222</v>
      </c>
      <c r="AP136" s="413" t="s">
        <v>202</v>
      </c>
      <c r="AQ136" s="414" t="s">
        <v>166</v>
      </c>
      <c r="AR136" s="413" t="s">
        <v>200</v>
      </c>
      <c r="AS136" s="420"/>
      <c r="AT136" s="412"/>
      <c r="AU136" s="412"/>
      <c r="AV136" s="419"/>
      <c r="AW136" s="412"/>
      <c r="AX136" s="412"/>
      <c r="BD136" s="410"/>
      <c r="BJ136" s="412"/>
      <c r="BK136" s="412"/>
      <c r="BL136" s="432"/>
      <c r="BM136" s="437"/>
      <c r="BN136" s="412"/>
      <c r="BO136" s="430"/>
      <c r="BQ136" s="415" t="s">
        <v>221</v>
      </c>
      <c r="BR136" s="413" t="s">
        <v>202</v>
      </c>
      <c r="BS136" s="414" t="s">
        <v>162</v>
      </c>
      <c r="BT136" s="413" t="s">
        <v>200</v>
      </c>
      <c r="BU136" s="416">
        <v>252</v>
      </c>
    </row>
    <row r="137" spans="2:73" ht="12.45" customHeight="1" thickTop="1" thickBot="1" x14ac:dyDescent="0.25">
      <c r="B137" s="416"/>
      <c r="D137" s="415"/>
      <c r="E137" s="413"/>
      <c r="F137" s="414"/>
      <c r="G137" s="413"/>
      <c r="H137" s="412"/>
      <c r="I137" s="446"/>
      <c r="J137" s="412"/>
      <c r="K137" s="423"/>
      <c r="L137" s="412"/>
      <c r="M137" s="412"/>
      <c r="O137" s="443">
        <f>IF(Q131="","",IF(Q131&gt;T131,1,0)+IF(Q133&gt;T133,1,0)+IF(Q135&gt;T135,1,0)+IF(Q137&gt;T137,1,0)+IF(Q139&gt;T139,1,0))</f>
        <v>2</v>
      </c>
      <c r="P137" s="445"/>
      <c r="Q137" s="439">
        <v>10</v>
      </c>
      <c r="R137" s="434"/>
      <c r="T137" s="438">
        <v>12</v>
      </c>
      <c r="U137" s="433"/>
      <c r="V137" s="444">
        <f>IF(Q131="","",IF(Q131&lt;T131,1,0)+IF(Q133&lt;T133,1,0)+IF(Q135&lt;T135,1,0)+IF(Q137&lt;T137,1,0)+IF(Q139&lt;T139,1,0))</f>
        <v>3</v>
      </c>
      <c r="W137" s="443"/>
      <c r="Y137" s="412"/>
      <c r="Z137" s="412"/>
      <c r="AA137" s="428"/>
      <c r="AB137" s="412"/>
      <c r="AC137" s="447"/>
      <c r="AD137" s="412"/>
      <c r="AF137" s="415"/>
      <c r="AG137" s="413"/>
      <c r="AH137" s="414"/>
      <c r="AI137" s="413"/>
      <c r="AJ137" s="416"/>
      <c r="AM137" s="416"/>
      <c r="AO137" s="415"/>
      <c r="AP137" s="413"/>
      <c r="AQ137" s="414"/>
      <c r="AR137" s="413"/>
      <c r="AS137" s="412"/>
      <c r="AT137" s="446"/>
      <c r="AU137" s="412"/>
      <c r="AV137" s="423"/>
      <c r="AW137" s="412"/>
      <c r="AX137" s="412"/>
      <c r="BD137" s="410"/>
      <c r="BJ137" s="412"/>
      <c r="BK137" s="412"/>
      <c r="BL137" s="412"/>
      <c r="BM137" s="437"/>
      <c r="BN137" s="427"/>
      <c r="BO137" s="426"/>
      <c r="BQ137" s="415"/>
      <c r="BR137" s="413"/>
      <c r="BS137" s="414"/>
      <c r="BT137" s="413"/>
      <c r="BU137" s="416"/>
    </row>
    <row r="138" spans="2:73" ht="12.45" customHeight="1" thickTop="1" thickBot="1" x14ac:dyDescent="0.25">
      <c r="B138" s="416">
        <v>157</v>
      </c>
      <c r="D138" s="415" t="s">
        <v>220</v>
      </c>
      <c r="E138" s="413" t="s">
        <v>202</v>
      </c>
      <c r="F138" s="414" t="s">
        <v>219</v>
      </c>
      <c r="G138" s="413" t="s">
        <v>200</v>
      </c>
      <c r="H138" s="442"/>
      <c r="I138" s="441"/>
      <c r="J138" s="437"/>
      <c r="K138" s="423"/>
      <c r="L138" s="412"/>
      <c r="M138" s="412"/>
      <c r="O138" s="443"/>
      <c r="P138" s="445"/>
      <c r="Q138" s="435"/>
      <c r="R138" s="434"/>
      <c r="S138" s="429"/>
      <c r="T138" s="434"/>
      <c r="U138" s="433"/>
      <c r="V138" s="444"/>
      <c r="W138" s="443"/>
      <c r="Y138" s="412"/>
      <c r="Z138" s="412"/>
      <c r="AA138" s="428"/>
      <c r="AB138" s="432"/>
      <c r="AC138" s="441"/>
      <c r="AD138" s="431"/>
      <c r="AF138" s="415" t="s">
        <v>218</v>
      </c>
      <c r="AG138" s="413" t="s">
        <v>202</v>
      </c>
      <c r="AH138" s="414" t="s">
        <v>217</v>
      </c>
      <c r="AI138" s="413" t="s">
        <v>200</v>
      </c>
      <c r="AJ138" s="416">
        <v>189</v>
      </c>
      <c r="AM138" s="416">
        <v>221</v>
      </c>
      <c r="AO138" s="415" t="s">
        <v>216</v>
      </c>
      <c r="AP138" s="413" t="s">
        <v>202</v>
      </c>
      <c r="AQ138" s="414" t="s">
        <v>215</v>
      </c>
      <c r="AR138" s="413" t="s">
        <v>200</v>
      </c>
      <c r="AS138" s="442"/>
      <c r="AT138" s="441"/>
      <c r="AU138" s="437"/>
      <c r="AV138" s="423"/>
      <c r="AW138" s="412"/>
      <c r="AX138" s="412"/>
      <c r="BD138" s="410"/>
      <c r="BJ138" s="412"/>
      <c r="BK138" s="412"/>
      <c r="BL138" s="412"/>
      <c r="BM138" s="440"/>
      <c r="BN138" s="421"/>
      <c r="BO138" s="420"/>
      <c r="BQ138" s="415" t="s">
        <v>214</v>
      </c>
      <c r="BR138" s="413" t="s">
        <v>202</v>
      </c>
      <c r="BS138" s="414" t="s">
        <v>165</v>
      </c>
      <c r="BT138" s="413" t="s">
        <v>200</v>
      </c>
      <c r="BU138" s="416">
        <v>253</v>
      </c>
    </row>
    <row r="139" spans="2:73" ht="12.45" customHeight="1" thickTop="1" thickBot="1" x14ac:dyDescent="0.25">
      <c r="B139" s="416"/>
      <c r="D139" s="415"/>
      <c r="E139" s="413"/>
      <c r="F139" s="414"/>
      <c r="G139" s="413"/>
      <c r="H139" s="412"/>
      <c r="I139" s="432"/>
      <c r="J139" s="424"/>
      <c r="K139" s="423"/>
      <c r="L139" s="412"/>
      <c r="M139" s="412"/>
      <c r="Q139" s="439">
        <v>9</v>
      </c>
      <c r="R139" s="434"/>
      <c r="T139" s="438">
        <v>11</v>
      </c>
      <c r="U139" s="433"/>
      <c r="Y139" s="412"/>
      <c r="Z139" s="412"/>
      <c r="AA139" s="428"/>
      <c r="AB139" s="427"/>
      <c r="AC139" s="437"/>
      <c r="AD139" s="422"/>
      <c r="AF139" s="415"/>
      <c r="AG139" s="413"/>
      <c r="AH139" s="414"/>
      <c r="AI139" s="413"/>
      <c r="AJ139" s="416"/>
      <c r="AM139" s="416"/>
      <c r="AO139" s="415"/>
      <c r="AP139" s="413"/>
      <c r="AQ139" s="414"/>
      <c r="AR139" s="413"/>
      <c r="AS139" s="412"/>
      <c r="AT139" s="432"/>
      <c r="AU139" s="424"/>
      <c r="AV139" s="423"/>
      <c r="AW139" s="412"/>
      <c r="AX139" s="412"/>
      <c r="BD139" s="410"/>
      <c r="BJ139" s="412"/>
      <c r="BK139" s="412"/>
      <c r="BL139" s="412"/>
      <c r="BM139" s="436"/>
      <c r="BN139" s="412"/>
      <c r="BO139" s="412"/>
      <c r="BQ139" s="415"/>
      <c r="BR139" s="413"/>
      <c r="BS139" s="414"/>
      <c r="BT139" s="413"/>
      <c r="BU139" s="416"/>
    </row>
    <row r="140" spans="2:73" ht="12.45" customHeight="1" thickTop="1" x14ac:dyDescent="0.2">
      <c r="B140" s="416">
        <v>158</v>
      </c>
      <c r="D140" s="415" t="s">
        <v>213</v>
      </c>
      <c r="E140" s="413" t="s">
        <v>202</v>
      </c>
      <c r="F140" s="414" t="s">
        <v>167</v>
      </c>
      <c r="G140" s="413" t="s">
        <v>200</v>
      </c>
      <c r="H140" s="412"/>
      <c r="I140" s="412"/>
      <c r="J140" s="419"/>
      <c r="K140" s="412"/>
      <c r="L140" s="412"/>
      <c r="M140" s="412"/>
      <c r="Q140" s="435"/>
      <c r="R140" s="434"/>
      <c r="S140" s="429"/>
      <c r="T140" s="434"/>
      <c r="U140" s="433"/>
      <c r="Y140" s="412"/>
      <c r="Z140" s="412"/>
      <c r="AA140" s="412"/>
      <c r="AB140" s="421"/>
      <c r="AC140" s="412"/>
      <c r="AD140" s="430"/>
      <c r="AF140" s="415" t="s">
        <v>212</v>
      </c>
      <c r="AG140" s="413" t="s">
        <v>202</v>
      </c>
      <c r="AH140" s="414" t="s">
        <v>211</v>
      </c>
      <c r="AI140" s="413" t="s">
        <v>200</v>
      </c>
      <c r="AJ140" s="416">
        <v>190</v>
      </c>
      <c r="AM140" s="416">
        <v>222</v>
      </c>
      <c r="AO140" s="415" t="s">
        <v>210</v>
      </c>
      <c r="AP140" s="413" t="s">
        <v>202</v>
      </c>
      <c r="AQ140" s="414" t="s">
        <v>209</v>
      </c>
      <c r="AR140" s="413" t="s">
        <v>200</v>
      </c>
      <c r="AS140" s="412"/>
      <c r="AT140" s="412"/>
      <c r="AU140" s="419"/>
      <c r="AV140" s="412"/>
      <c r="AW140" s="412"/>
      <c r="AX140" s="412"/>
      <c r="BD140" s="410"/>
      <c r="BJ140" s="412"/>
      <c r="BK140" s="412"/>
      <c r="BL140" s="412"/>
      <c r="BM140" s="432"/>
      <c r="BN140" s="431"/>
      <c r="BO140" s="430"/>
      <c r="BQ140" s="415" t="s">
        <v>208</v>
      </c>
      <c r="BR140" s="413" t="s">
        <v>202</v>
      </c>
      <c r="BS140" s="414" t="s">
        <v>201</v>
      </c>
      <c r="BT140" s="413" t="s">
        <v>200</v>
      </c>
      <c r="BU140" s="416">
        <v>254</v>
      </c>
    </row>
    <row r="141" spans="2:73" ht="12.45" customHeight="1" thickBot="1" x14ac:dyDescent="0.25">
      <c r="B141" s="416"/>
      <c r="D141" s="415"/>
      <c r="E141" s="413"/>
      <c r="F141" s="414"/>
      <c r="G141" s="413"/>
      <c r="H141" s="425"/>
      <c r="I141" s="424"/>
      <c r="J141" s="423"/>
      <c r="K141" s="412"/>
      <c r="L141" s="412"/>
      <c r="M141" s="412"/>
      <c r="Q141" s="429"/>
      <c r="U141" s="429"/>
      <c r="Y141" s="412"/>
      <c r="Z141" s="412"/>
      <c r="AA141" s="412"/>
      <c r="AB141" s="428"/>
      <c r="AC141" s="427"/>
      <c r="AD141" s="426"/>
      <c r="AF141" s="415"/>
      <c r="AG141" s="413"/>
      <c r="AH141" s="414"/>
      <c r="AI141" s="413"/>
      <c r="AJ141" s="416"/>
      <c r="AM141" s="416"/>
      <c r="AO141" s="415"/>
      <c r="AP141" s="413"/>
      <c r="AQ141" s="414"/>
      <c r="AR141" s="413"/>
      <c r="AS141" s="425"/>
      <c r="AT141" s="424"/>
      <c r="AU141" s="423"/>
      <c r="AV141" s="412"/>
      <c r="AW141" s="412"/>
      <c r="AX141" s="412"/>
      <c r="BD141" s="410"/>
      <c r="BJ141" s="412"/>
      <c r="BK141" s="412"/>
      <c r="BL141" s="412"/>
      <c r="BM141" s="412"/>
      <c r="BN141" s="422"/>
      <c r="BO141" s="422"/>
      <c r="BQ141" s="415"/>
      <c r="BR141" s="413"/>
      <c r="BS141" s="414"/>
      <c r="BT141" s="413"/>
      <c r="BU141" s="416"/>
    </row>
    <row r="142" spans="2:73" ht="12.45" customHeight="1" thickTop="1" thickBot="1" x14ac:dyDescent="0.25">
      <c r="B142" s="416">
        <v>159</v>
      </c>
      <c r="D142" s="415" t="s">
        <v>207</v>
      </c>
      <c r="E142" s="413" t="s">
        <v>202</v>
      </c>
      <c r="F142" s="414" t="s">
        <v>201</v>
      </c>
      <c r="G142" s="413" t="s">
        <v>200</v>
      </c>
      <c r="H142" s="420"/>
      <c r="I142" s="419"/>
      <c r="J142" s="412"/>
      <c r="K142" s="412"/>
      <c r="L142" s="412"/>
      <c r="M142" s="412"/>
      <c r="O142" s="417"/>
      <c r="P142" s="418" t="s">
        <v>206</v>
      </c>
      <c r="Q142" s="418"/>
      <c r="R142" s="418"/>
      <c r="S142" s="418"/>
      <c r="T142" s="418"/>
      <c r="U142" s="418"/>
      <c r="V142" s="418"/>
      <c r="W142" s="417"/>
      <c r="Y142" s="412"/>
      <c r="Z142" s="412"/>
      <c r="AA142" s="412"/>
      <c r="AB142" s="412"/>
      <c r="AC142" s="421"/>
      <c r="AD142" s="420"/>
      <c r="AF142" s="415" t="s">
        <v>205</v>
      </c>
      <c r="AG142" s="413" t="s">
        <v>202</v>
      </c>
      <c r="AH142" s="414" t="s">
        <v>204</v>
      </c>
      <c r="AI142" s="413" t="s">
        <v>200</v>
      </c>
      <c r="AJ142" s="416">
        <v>191</v>
      </c>
      <c r="AM142" s="416">
        <v>223</v>
      </c>
      <c r="AO142" s="415" t="s">
        <v>203</v>
      </c>
      <c r="AP142" s="413" t="s">
        <v>202</v>
      </c>
      <c r="AQ142" s="414" t="s">
        <v>201</v>
      </c>
      <c r="AR142" s="413" t="s">
        <v>200</v>
      </c>
      <c r="AS142" s="420"/>
      <c r="AT142" s="419"/>
      <c r="AU142" s="412"/>
      <c r="AV142" s="412"/>
      <c r="AW142" s="412"/>
      <c r="AX142" s="412"/>
      <c r="BD142" s="410"/>
    </row>
    <row r="143" spans="2:73" ht="12.45" customHeight="1" thickTop="1" x14ac:dyDescent="0.2">
      <c r="B143" s="416"/>
      <c r="D143" s="415"/>
      <c r="E143" s="413"/>
      <c r="F143" s="414"/>
      <c r="G143" s="413"/>
      <c r="H143" s="412"/>
      <c r="I143" s="412"/>
      <c r="J143" s="412"/>
      <c r="K143" s="412"/>
      <c r="L143" s="412"/>
      <c r="M143" s="412"/>
      <c r="O143" s="417"/>
      <c r="P143" s="418"/>
      <c r="Q143" s="418"/>
      <c r="R143" s="418"/>
      <c r="S143" s="418"/>
      <c r="T143" s="418"/>
      <c r="U143" s="418"/>
      <c r="V143" s="418"/>
      <c r="W143" s="417"/>
      <c r="Y143" s="412"/>
      <c r="Z143" s="412"/>
      <c r="AA143" s="412"/>
      <c r="AB143" s="412"/>
      <c r="AC143" s="412"/>
      <c r="AD143" s="412"/>
      <c r="AF143" s="415"/>
      <c r="AG143" s="413"/>
      <c r="AH143" s="414"/>
      <c r="AI143" s="413"/>
      <c r="AJ143" s="416"/>
      <c r="AM143" s="416"/>
      <c r="AO143" s="415"/>
      <c r="AP143" s="413"/>
      <c r="AQ143" s="414"/>
      <c r="AR143" s="413"/>
      <c r="AS143" s="412"/>
      <c r="AT143" s="412"/>
      <c r="AU143" s="412"/>
      <c r="AV143" s="412"/>
      <c r="AW143" s="412"/>
      <c r="AX143" s="412"/>
      <c r="BD143" s="410"/>
    </row>
    <row r="144" spans="2:73" ht="12.45" customHeight="1" x14ac:dyDescent="0.2">
      <c r="BD144" s="410"/>
    </row>
    <row r="145" spans="20:56" ht="12.45" customHeight="1" x14ac:dyDescent="0.2">
      <c r="T145" s="411"/>
      <c r="BD145" s="410"/>
    </row>
    <row r="146" spans="20:56" ht="12.45" customHeight="1" thickBot="1" x14ac:dyDescent="0.25">
      <c r="T146" s="409"/>
      <c r="U146" s="404"/>
      <c r="V146" s="404"/>
      <c r="W146" s="404"/>
      <c r="X146" s="404"/>
      <c r="Y146" s="404"/>
      <c r="Z146" s="404"/>
      <c r="AA146" s="404"/>
      <c r="AB146" s="404"/>
      <c r="AC146" s="404"/>
      <c r="AD146" s="404"/>
      <c r="AE146" s="404"/>
      <c r="AF146" s="407"/>
      <c r="AG146" s="405"/>
      <c r="AH146" s="406"/>
      <c r="AI146" s="405"/>
      <c r="AJ146" s="408"/>
      <c r="AK146" s="404"/>
      <c r="AL146" s="404"/>
      <c r="AM146" s="408"/>
      <c r="AN146" s="404"/>
      <c r="AO146" s="407"/>
      <c r="AP146" s="405"/>
      <c r="AQ146" s="406"/>
      <c r="AR146" s="405"/>
      <c r="AS146" s="404"/>
      <c r="AT146" s="404"/>
      <c r="AU146" s="404"/>
      <c r="AV146" s="404"/>
      <c r="AW146" s="404"/>
      <c r="AX146" s="404"/>
      <c r="AY146" s="404"/>
      <c r="AZ146" s="404"/>
      <c r="BA146" s="404"/>
      <c r="BB146" s="404"/>
      <c r="BC146" s="404"/>
      <c r="BD146" s="403"/>
    </row>
    <row r="147" spans="20:56" ht="12.45" customHeight="1" thickTop="1" x14ac:dyDescent="0.2"/>
    <row r="148" spans="20:56" ht="12.45" customHeight="1" x14ac:dyDescent="0.2"/>
  </sheetData>
  <mergeCells count="1376">
    <mergeCell ref="O137:P138"/>
    <mergeCell ref="Q137:R138"/>
    <mergeCell ref="T137:U138"/>
    <mergeCell ref="V137:W138"/>
    <mergeCell ref="BB112:BC113"/>
    <mergeCell ref="BE112:BF113"/>
    <mergeCell ref="O131:P136"/>
    <mergeCell ref="Q131:R132"/>
    <mergeCell ref="T131:U132"/>
    <mergeCell ref="V131:W136"/>
    <mergeCell ref="Q133:R134"/>
    <mergeCell ref="T133:U134"/>
    <mergeCell ref="Q135:R136"/>
    <mergeCell ref="T135:U136"/>
    <mergeCell ref="O109:P112"/>
    <mergeCell ref="V109:W112"/>
    <mergeCell ref="BG109:BH112"/>
    <mergeCell ref="Q110:R111"/>
    <mergeCell ref="T110:U111"/>
    <mergeCell ref="BB110:BC111"/>
    <mergeCell ref="BE110:BF111"/>
    <mergeCell ref="Q112:R113"/>
    <mergeCell ref="T112:U113"/>
    <mergeCell ref="Q108:R109"/>
    <mergeCell ref="T108:U109"/>
    <mergeCell ref="BB108:BC109"/>
    <mergeCell ref="BE108:BF109"/>
    <mergeCell ref="AO108:AO109"/>
    <mergeCell ref="AP108:AP109"/>
    <mergeCell ref="AQ108:AQ109"/>
    <mergeCell ref="AR108:AR109"/>
    <mergeCell ref="AZ109:BA112"/>
    <mergeCell ref="Q106:R107"/>
    <mergeCell ref="T106:U107"/>
    <mergeCell ref="BB106:BC107"/>
    <mergeCell ref="BE106:BF107"/>
    <mergeCell ref="AO106:AO107"/>
    <mergeCell ref="AP106:AP107"/>
    <mergeCell ref="AQ106:AQ107"/>
    <mergeCell ref="AR106:AR107"/>
    <mergeCell ref="BR82:BR83"/>
    <mergeCell ref="BS82:BS83"/>
    <mergeCell ref="BT82:BT83"/>
    <mergeCell ref="BU82:BU83"/>
    <mergeCell ref="AP82:AP83"/>
    <mergeCell ref="AQ82:AQ83"/>
    <mergeCell ref="AR82:AR83"/>
    <mergeCell ref="BQ82:BQ83"/>
    <mergeCell ref="AI82:AI83"/>
    <mergeCell ref="AJ82:AJ83"/>
    <mergeCell ref="AM82:AM83"/>
    <mergeCell ref="AO82:AO83"/>
    <mergeCell ref="G82:G83"/>
    <mergeCell ref="AF82:AF83"/>
    <mergeCell ref="AG82:AG83"/>
    <mergeCell ref="AH82:AH83"/>
    <mergeCell ref="B82:B83"/>
    <mergeCell ref="D82:D83"/>
    <mergeCell ref="E82:E83"/>
    <mergeCell ref="F82:F83"/>
    <mergeCell ref="BR80:BR81"/>
    <mergeCell ref="BS80:BS81"/>
    <mergeCell ref="AI80:AI81"/>
    <mergeCell ref="AJ80:AJ81"/>
    <mergeCell ref="AM80:AM81"/>
    <mergeCell ref="AO80:AO81"/>
    <mergeCell ref="BT80:BT81"/>
    <mergeCell ref="BU80:BU81"/>
    <mergeCell ref="AP80:AP81"/>
    <mergeCell ref="AQ80:AQ81"/>
    <mergeCell ref="AR80:AR81"/>
    <mergeCell ref="BQ80:BQ81"/>
    <mergeCell ref="G80:G81"/>
    <mergeCell ref="AF80:AF81"/>
    <mergeCell ref="AG80:AG81"/>
    <mergeCell ref="AH80:AH81"/>
    <mergeCell ref="B80:B81"/>
    <mergeCell ref="D80:D81"/>
    <mergeCell ref="E80:E81"/>
    <mergeCell ref="F80:F81"/>
    <mergeCell ref="BS75:BU75"/>
    <mergeCell ref="AE77:AQ77"/>
    <mergeCell ref="BM77:BU77"/>
    <mergeCell ref="BM78:BU78"/>
    <mergeCell ref="O63:P64"/>
    <mergeCell ref="V63:W64"/>
    <mergeCell ref="P68:V69"/>
    <mergeCell ref="D75:BR75"/>
    <mergeCell ref="Q65:R66"/>
    <mergeCell ref="T65:U66"/>
    <mergeCell ref="AQ68:AQ69"/>
    <mergeCell ref="AR68:AR69"/>
    <mergeCell ref="AQ64:AQ65"/>
    <mergeCell ref="AR64:AR65"/>
    <mergeCell ref="O57:P62"/>
    <mergeCell ref="Q57:R58"/>
    <mergeCell ref="T57:U58"/>
    <mergeCell ref="V57:W62"/>
    <mergeCell ref="Q59:R60"/>
    <mergeCell ref="T59:U60"/>
    <mergeCell ref="Q61:R62"/>
    <mergeCell ref="T61:U62"/>
    <mergeCell ref="O35:P38"/>
    <mergeCell ref="V35:W38"/>
    <mergeCell ref="AZ35:BA38"/>
    <mergeCell ref="BG35:BH38"/>
    <mergeCell ref="Q38:R39"/>
    <mergeCell ref="T38:U39"/>
    <mergeCell ref="AM36:AM37"/>
    <mergeCell ref="AM38:AM39"/>
    <mergeCell ref="BE34:BF35"/>
    <mergeCell ref="AO32:AO33"/>
    <mergeCell ref="AP32:AP33"/>
    <mergeCell ref="AQ32:AQ33"/>
    <mergeCell ref="AR32:AR33"/>
    <mergeCell ref="AQ34:AQ35"/>
    <mergeCell ref="AR34:AR35"/>
    <mergeCell ref="BA18:BG19"/>
    <mergeCell ref="BB38:BC39"/>
    <mergeCell ref="BE38:BF39"/>
    <mergeCell ref="BB40:BC41"/>
    <mergeCell ref="BE40:BF41"/>
    <mergeCell ref="BB36:BC37"/>
    <mergeCell ref="BE36:BF37"/>
    <mergeCell ref="BB32:BC33"/>
    <mergeCell ref="BE32:BF33"/>
    <mergeCell ref="BB34:BC35"/>
    <mergeCell ref="BE7:BF8"/>
    <mergeCell ref="BG7:BH12"/>
    <mergeCell ref="BB9:BC10"/>
    <mergeCell ref="BB15:BC16"/>
    <mergeCell ref="BE15:BF16"/>
    <mergeCell ref="BE9:BF10"/>
    <mergeCell ref="BB11:BC12"/>
    <mergeCell ref="BE11:BF12"/>
    <mergeCell ref="BS1:BU1"/>
    <mergeCell ref="AZ13:BA14"/>
    <mergeCell ref="BB13:BC14"/>
    <mergeCell ref="BE13:BF14"/>
    <mergeCell ref="BG13:BH14"/>
    <mergeCell ref="AZ7:BA12"/>
    <mergeCell ref="BB7:BC8"/>
    <mergeCell ref="BQ6:BQ7"/>
    <mergeCell ref="BR6:BR7"/>
    <mergeCell ref="BS6:BS7"/>
    <mergeCell ref="Q40:R41"/>
    <mergeCell ref="T40:U41"/>
    <mergeCell ref="BQ140:BQ141"/>
    <mergeCell ref="BR140:BR141"/>
    <mergeCell ref="BQ136:BQ137"/>
    <mergeCell ref="BR136:BR137"/>
    <mergeCell ref="BQ132:BQ133"/>
    <mergeCell ref="BR132:BR133"/>
    <mergeCell ref="BQ128:BQ129"/>
    <mergeCell ref="BR128:BR129"/>
    <mergeCell ref="BS140:BS141"/>
    <mergeCell ref="BT140:BT141"/>
    <mergeCell ref="BQ138:BQ139"/>
    <mergeCell ref="BR138:BR139"/>
    <mergeCell ref="BS138:BS139"/>
    <mergeCell ref="BT138:BT139"/>
    <mergeCell ref="BS136:BS137"/>
    <mergeCell ref="BT136:BT137"/>
    <mergeCell ref="BQ134:BQ135"/>
    <mergeCell ref="BR134:BR135"/>
    <mergeCell ref="BS134:BS135"/>
    <mergeCell ref="BT134:BT135"/>
    <mergeCell ref="BS132:BS133"/>
    <mergeCell ref="BT132:BT133"/>
    <mergeCell ref="BQ130:BQ131"/>
    <mergeCell ref="BR130:BR131"/>
    <mergeCell ref="BS130:BS131"/>
    <mergeCell ref="BT130:BT131"/>
    <mergeCell ref="BS128:BS129"/>
    <mergeCell ref="BT128:BT129"/>
    <mergeCell ref="BQ126:BQ127"/>
    <mergeCell ref="BR126:BR127"/>
    <mergeCell ref="BS126:BS127"/>
    <mergeCell ref="BT126:BT127"/>
    <mergeCell ref="BQ124:BQ125"/>
    <mergeCell ref="BR124:BR125"/>
    <mergeCell ref="BS124:BS125"/>
    <mergeCell ref="BT124:BT125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R104:BR105"/>
    <mergeCell ref="BS104:BS105"/>
    <mergeCell ref="BT104:BT105"/>
    <mergeCell ref="BQ102:BQ103"/>
    <mergeCell ref="BR102:BR103"/>
    <mergeCell ref="BS102:BS103"/>
    <mergeCell ref="BT102:BT103"/>
    <mergeCell ref="BQ104:BQ105"/>
    <mergeCell ref="BQ100:BQ101"/>
    <mergeCell ref="BR100:BR101"/>
    <mergeCell ref="BS100:BS101"/>
    <mergeCell ref="BT100:BT101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BQ94:BQ95"/>
    <mergeCell ref="BR94:BR95"/>
    <mergeCell ref="BS94:BS95"/>
    <mergeCell ref="BT94:BT95"/>
    <mergeCell ref="BQ92:BQ93"/>
    <mergeCell ref="BR92:BR93"/>
    <mergeCell ref="BS92:BS93"/>
    <mergeCell ref="BT92:BT93"/>
    <mergeCell ref="AO142:AO143"/>
    <mergeCell ref="AP142:AP143"/>
    <mergeCell ref="AQ142:AQ143"/>
    <mergeCell ref="AR142:AR143"/>
    <mergeCell ref="AO140:AO141"/>
    <mergeCell ref="AP140:AP141"/>
    <mergeCell ref="AQ140:AQ141"/>
    <mergeCell ref="AR140:AR141"/>
    <mergeCell ref="AO138:AO139"/>
    <mergeCell ref="AP138:AP139"/>
    <mergeCell ref="AQ138:AQ139"/>
    <mergeCell ref="AR138:AR139"/>
    <mergeCell ref="AO136:AO137"/>
    <mergeCell ref="AP136:AP137"/>
    <mergeCell ref="AQ136:AQ137"/>
    <mergeCell ref="AR136:AR137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AO130:AO131"/>
    <mergeCell ref="AP130:AP131"/>
    <mergeCell ref="AQ130:AQ131"/>
    <mergeCell ref="AR130:AR131"/>
    <mergeCell ref="AP128:AP129"/>
    <mergeCell ref="AQ128:AQ129"/>
    <mergeCell ref="AR128:AR129"/>
    <mergeCell ref="AO126:AO127"/>
    <mergeCell ref="AP126:AP127"/>
    <mergeCell ref="AQ126:AQ127"/>
    <mergeCell ref="AR126:AR127"/>
    <mergeCell ref="AO128:AO129"/>
    <mergeCell ref="AO124:AO125"/>
    <mergeCell ref="AP124:AP125"/>
    <mergeCell ref="AQ124:AQ125"/>
    <mergeCell ref="AR124:AR125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AF130:AF131"/>
    <mergeCell ref="AG130:AG131"/>
    <mergeCell ref="AH130:AH131"/>
    <mergeCell ref="AI130:AI131"/>
    <mergeCell ref="AF128:AF129"/>
    <mergeCell ref="AG128:AG129"/>
    <mergeCell ref="AH128:AH129"/>
    <mergeCell ref="AI128:AI129"/>
    <mergeCell ref="AF126:AF127"/>
    <mergeCell ref="AG126:AG127"/>
    <mergeCell ref="AH126:AH127"/>
    <mergeCell ref="AI126:AI127"/>
    <mergeCell ref="AF124:AF125"/>
    <mergeCell ref="AG124:AG125"/>
    <mergeCell ref="AH124:AH125"/>
    <mergeCell ref="AI124:AI125"/>
    <mergeCell ref="AF122:AF123"/>
    <mergeCell ref="AG122:AG123"/>
    <mergeCell ref="AH122:AH123"/>
    <mergeCell ref="AI122:AI123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H108:AH109"/>
    <mergeCell ref="AI108:AI109"/>
    <mergeCell ref="AF106:AF107"/>
    <mergeCell ref="AG106:AG107"/>
    <mergeCell ref="AH106:AH107"/>
    <mergeCell ref="AI106:AI107"/>
    <mergeCell ref="AF108:AF109"/>
    <mergeCell ref="AG108:AG109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BS68:BS69"/>
    <mergeCell ref="BT68:BT69"/>
    <mergeCell ref="BQ68:BQ69"/>
    <mergeCell ref="BR68:BR69"/>
    <mergeCell ref="AH68:AH69"/>
    <mergeCell ref="AI68:AI69"/>
    <mergeCell ref="BQ60:BQ61"/>
    <mergeCell ref="BR60:BR61"/>
    <mergeCell ref="BS64:BS65"/>
    <mergeCell ref="BT64:BT65"/>
    <mergeCell ref="BQ66:BQ67"/>
    <mergeCell ref="BR66:BR67"/>
    <mergeCell ref="BS66:BS67"/>
    <mergeCell ref="BT66:BT67"/>
    <mergeCell ref="BQ64:BQ65"/>
    <mergeCell ref="BR64:BR65"/>
    <mergeCell ref="AO60:AO61"/>
    <mergeCell ref="AP60:AP61"/>
    <mergeCell ref="AQ66:AQ67"/>
    <mergeCell ref="AR66:AR67"/>
    <mergeCell ref="BS60:BS61"/>
    <mergeCell ref="BT60:BT61"/>
    <mergeCell ref="BQ62:BQ63"/>
    <mergeCell ref="BR62:BR63"/>
    <mergeCell ref="BS62:BS63"/>
    <mergeCell ref="BT62:BT63"/>
    <mergeCell ref="AO68:AO69"/>
    <mergeCell ref="AP68:AP69"/>
    <mergeCell ref="AO66:AO67"/>
    <mergeCell ref="AP66:AP67"/>
    <mergeCell ref="AQ60:AQ61"/>
    <mergeCell ref="AR60:AR61"/>
    <mergeCell ref="AO62:AO63"/>
    <mergeCell ref="AP62:AP63"/>
    <mergeCell ref="AQ62:AQ63"/>
    <mergeCell ref="AR62:AR63"/>
    <mergeCell ref="AF68:AF69"/>
    <mergeCell ref="AG68:AG69"/>
    <mergeCell ref="AH64:AH65"/>
    <mergeCell ref="AI64:AI65"/>
    <mergeCell ref="AF66:AF67"/>
    <mergeCell ref="AG66:AG67"/>
    <mergeCell ref="AH66:AH67"/>
    <mergeCell ref="AI66:AI67"/>
    <mergeCell ref="AF64:AF65"/>
    <mergeCell ref="AG64:AG65"/>
    <mergeCell ref="AH60:AH61"/>
    <mergeCell ref="AI60:AI61"/>
    <mergeCell ref="AF62:AF63"/>
    <mergeCell ref="AG62:AG63"/>
    <mergeCell ref="AH62:AH63"/>
    <mergeCell ref="AI62:AI63"/>
    <mergeCell ref="AF60:AF61"/>
    <mergeCell ref="AG60:AG61"/>
    <mergeCell ref="G64:G65"/>
    <mergeCell ref="D66:D67"/>
    <mergeCell ref="E66:E67"/>
    <mergeCell ref="F66:F67"/>
    <mergeCell ref="G66:G67"/>
    <mergeCell ref="D64:D65"/>
    <mergeCell ref="E64:E65"/>
    <mergeCell ref="E60:E61"/>
    <mergeCell ref="F60:F61"/>
    <mergeCell ref="G60:G61"/>
    <mergeCell ref="BU136:BU137"/>
    <mergeCell ref="BU138:BU139"/>
    <mergeCell ref="BU112:BU113"/>
    <mergeCell ref="BU114:BU115"/>
    <mergeCell ref="BU116:BU117"/>
    <mergeCell ref="BU118:BU119"/>
    <mergeCell ref="F64:F65"/>
    <mergeCell ref="BU140:BU141"/>
    <mergeCell ref="BU128:BU129"/>
    <mergeCell ref="BU130:BU131"/>
    <mergeCell ref="BU132:BU133"/>
    <mergeCell ref="BU134:BU135"/>
    <mergeCell ref="BU120:BU121"/>
    <mergeCell ref="BU122:BU123"/>
    <mergeCell ref="BU124:BU125"/>
    <mergeCell ref="BU126:BU127"/>
    <mergeCell ref="BU104:BU105"/>
    <mergeCell ref="BU106:BU107"/>
    <mergeCell ref="BU108:BU109"/>
    <mergeCell ref="BU110:BU111"/>
    <mergeCell ref="BU96:BU97"/>
    <mergeCell ref="BU98:BU99"/>
    <mergeCell ref="BU100:BU101"/>
    <mergeCell ref="BU102:BU103"/>
    <mergeCell ref="BU88:BU89"/>
    <mergeCell ref="BU90:BU91"/>
    <mergeCell ref="BU92:BU93"/>
    <mergeCell ref="BU94:BU95"/>
    <mergeCell ref="AM136:AM137"/>
    <mergeCell ref="AM138:AM139"/>
    <mergeCell ref="AM120:AM121"/>
    <mergeCell ref="AM122:AM123"/>
    <mergeCell ref="AM124:AM125"/>
    <mergeCell ref="AM126:AM127"/>
    <mergeCell ref="AM140:AM141"/>
    <mergeCell ref="AM142:AM143"/>
    <mergeCell ref="AM128:AM129"/>
    <mergeCell ref="AM130:AM131"/>
    <mergeCell ref="AM132:AM133"/>
    <mergeCell ref="AM134:AM135"/>
    <mergeCell ref="AM114:AM115"/>
    <mergeCell ref="AM116:AM117"/>
    <mergeCell ref="AM118:AM119"/>
    <mergeCell ref="AM104:AM105"/>
    <mergeCell ref="AM106:AM107"/>
    <mergeCell ref="AM108:AM109"/>
    <mergeCell ref="AM110:AM111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J130:AJ131"/>
    <mergeCell ref="AJ140:AJ141"/>
    <mergeCell ref="AJ142:AJ143"/>
    <mergeCell ref="AJ132:AJ133"/>
    <mergeCell ref="AJ134:AJ135"/>
    <mergeCell ref="AJ136:AJ137"/>
    <mergeCell ref="AJ138:AJ139"/>
    <mergeCell ref="AM112:AM113"/>
    <mergeCell ref="AJ98:AJ99"/>
    <mergeCell ref="AJ100:AJ101"/>
    <mergeCell ref="AJ116:AJ117"/>
    <mergeCell ref="AJ118:AJ119"/>
    <mergeCell ref="AJ90:AJ91"/>
    <mergeCell ref="AJ92:AJ93"/>
    <mergeCell ref="AJ94:AJ95"/>
    <mergeCell ref="AJ96:AJ97"/>
    <mergeCell ref="AJ106:AJ107"/>
    <mergeCell ref="B138:B139"/>
    <mergeCell ref="B140:B141"/>
    <mergeCell ref="B142:B143"/>
    <mergeCell ref="B130:B131"/>
    <mergeCell ref="B132:B133"/>
    <mergeCell ref="B134:B135"/>
    <mergeCell ref="B136:B137"/>
    <mergeCell ref="B122:B123"/>
    <mergeCell ref="B124:B125"/>
    <mergeCell ref="B126:B127"/>
    <mergeCell ref="B128:B129"/>
    <mergeCell ref="B114:B115"/>
    <mergeCell ref="B116:B117"/>
    <mergeCell ref="B118:B119"/>
    <mergeCell ref="B120:B121"/>
    <mergeCell ref="B106:B107"/>
    <mergeCell ref="B108:B109"/>
    <mergeCell ref="B110:B111"/>
    <mergeCell ref="B112:B113"/>
    <mergeCell ref="B98:B99"/>
    <mergeCell ref="B100:B101"/>
    <mergeCell ref="B102:B103"/>
    <mergeCell ref="B104:B105"/>
    <mergeCell ref="B90:B91"/>
    <mergeCell ref="B92:B93"/>
    <mergeCell ref="B94:B95"/>
    <mergeCell ref="B96:B97"/>
    <mergeCell ref="BU68:BU69"/>
    <mergeCell ref="B88:B89"/>
    <mergeCell ref="AM68:AM69"/>
    <mergeCell ref="B84:B85"/>
    <mergeCell ref="D84:D85"/>
    <mergeCell ref="E84:E85"/>
    <mergeCell ref="BU60:BU61"/>
    <mergeCell ref="BU62:BU63"/>
    <mergeCell ref="BU64:BU65"/>
    <mergeCell ref="BU66:BU67"/>
    <mergeCell ref="AM60:AM61"/>
    <mergeCell ref="AM62:AM63"/>
    <mergeCell ref="AM64:AM65"/>
    <mergeCell ref="AM66:AM67"/>
    <mergeCell ref="AO64:AO65"/>
    <mergeCell ref="AP64:AP65"/>
    <mergeCell ref="AJ60:AJ61"/>
    <mergeCell ref="AJ62:AJ63"/>
    <mergeCell ref="AJ64:AJ65"/>
    <mergeCell ref="AJ66:AJ67"/>
    <mergeCell ref="AJ68:AJ69"/>
    <mergeCell ref="D62:D63"/>
    <mergeCell ref="E62:E63"/>
    <mergeCell ref="F62:F63"/>
    <mergeCell ref="G62:G63"/>
    <mergeCell ref="D60:D61"/>
    <mergeCell ref="B60:B61"/>
    <mergeCell ref="B62:B63"/>
    <mergeCell ref="B64:B65"/>
    <mergeCell ref="B66:B67"/>
    <mergeCell ref="AJ44:AJ45"/>
    <mergeCell ref="AJ46:AJ47"/>
    <mergeCell ref="AF52:AF53"/>
    <mergeCell ref="B46:B47"/>
    <mergeCell ref="AH48:AH49"/>
    <mergeCell ref="AG46:AG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50:AH51"/>
    <mergeCell ref="AI42:AI43"/>
    <mergeCell ref="AG42:AG43"/>
    <mergeCell ref="AI38:AI39"/>
    <mergeCell ref="AH40:AH41"/>
    <mergeCell ref="AG38:AG39"/>
    <mergeCell ref="AG44:AG45"/>
    <mergeCell ref="AG40:AG4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6:AI47"/>
    <mergeCell ref="AH46:AH47"/>
    <mergeCell ref="E52:E53"/>
    <mergeCell ref="F52:F53"/>
    <mergeCell ref="G52:G53"/>
    <mergeCell ref="E50:E51"/>
    <mergeCell ref="F50:F51"/>
    <mergeCell ref="G50:G51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6:AO37"/>
    <mergeCell ref="AP36:AP37"/>
    <mergeCell ref="AQ36:AQ37"/>
    <mergeCell ref="AR36:AR37"/>
    <mergeCell ref="AO34:AO35"/>
    <mergeCell ref="AP34:AP35"/>
    <mergeCell ref="AQ40:AQ41"/>
    <mergeCell ref="AR40:AR41"/>
    <mergeCell ref="AO38:AO39"/>
    <mergeCell ref="AP38:AP39"/>
    <mergeCell ref="AQ38:AQ39"/>
    <mergeCell ref="AR38:AR39"/>
    <mergeCell ref="AO40:AO41"/>
    <mergeCell ref="AP40:AP41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Q54:AQ55"/>
    <mergeCell ref="AR54:AR55"/>
    <mergeCell ref="AO52:AO53"/>
    <mergeCell ref="AP52:AP53"/>
    <mergeCell ref="AQ52:AQ53"/>
    <mergeCell ref="AR52:AR53"/>
    <mergeCell ref="AO54:AO55"/>
    <mergeCell ref="AP54:AP55"/>
    <mergeCell ref="AQ58:AQ59"/>
    <mergeCell ref="AR58:AR59"/>
    <mergeCell ref="AO56:AO57"/>
    <mergeCell ref="AP56:AP57"/>
    <mergeCell ref="AQ56:AQ57"/>
    <mergeCell ref="AR56:AR57"/>
    <mergeCell ref="AO58:AO59"/>
    <mergeCell ref="AP58:AP59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54:BT55"/>
    <mergeCell ref="BQ52:BQ53"/>
    <mergeCell ref="BR52:BR53"/>
    <mergeCell ref="BS52:BS53"/>
    <mergeCell ref="BT52:BT53"/>
    <mergeCell ref="BQ54:BQ55"/>
    <mergeCell ref="BR54:BR55"/>
    <mergeCell ref="BS54:BS55"/>
    <mergeCell ref="BT58:BT59"/>
    <mergeCell ref="BQ56:BQ57"/>
    <mergeCell ref="BR56:BR57"/>
    <mergeCell ref="BS56:BS57"/>
    <mergeCell ref="BT56:BT57"/>
    <mergeCell ref="BQ58:BQ59"/>
    <mergeCell ref="BR58:BR59"/>
    <mergeCell ref="BS58:BS59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R6:T10"/>
    <mergeCell ref="Q36:R37"/>
    <mergeCell ref="T36:U37"/>
    <mergeCell ref="R11:T22"/>
    <mergeCell ref="R23:T29"/>
    <mergeCell ref="Q32:R33"/>
    <mergeCell ref="T32:U33"/>
    <mergeCell ref="Q34:R35"/>
    <mergeCell ref="T34:U35"/>
    <mergeCell ref="AO42:AO43"/>
    <mergeCell ref="AP42:AP43"/>
    <mergeCell ref="AQ42:AQ43"/>
    <mergeCell ref="AR42:AR43"/>
    <mergeCell ref="Q63:R64"/>
    <mergeCell ref="T63:U64"/>
    <mergeCell ref="AO48:AO49"/>
    <mergeCell ref="AP48:AP49"/>
    <mergeCell ref="AO50:AO51"/>
    <mergeCell ref="AP50:AP51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I86:AI87"/>
    <mergeCell ref="AM86:AM87"/>
    <mergeCell ref="BR84:BR85"/>
    <mergeCell ref="BS84:BS85"/>
    <mergeCell ref="AO84:AO85"/>
    <mergeCell ref="AP84:AP85"/>
    <mergeCell ref="AQ84:AQ85"/>
    <mergeCell ref="AR84:AR85"/>
    <mergeCell ref="G86:G87"/>
    <mergeCell ref="AF86:AF87"/>
    <mergeCell ref="AG86:AG87"/>
    <mergeCell ref="AH86:AH87"/>
    <mergeCell ref="B86:B87"/>
    <mergeCell ref="D86:D87"/>
    <mergeCell ref="E86:E87"/>
    <mergeCell ref="F86:F87"/>
    <mergeCell ref="BU84:BU85"/>
    <mergeCell ref="BT84:BT85"/>
    <mergeCell ref="BU86:BU87"/>
    <mergeCell ref="AQ86:AQ87"/>
    <mergeCell ref="AR86:AR87"/>
    <mergeCell ref="BQ86:BQ87"/>
    <mergeCell ref="BR86:BR87"/>
    <mergeCell ref="BT86:BT87"/>
    <mergeCell ref="BS86:BS87"/>
    <mergeCell ref="BQ84:BQ85"/>
    <mergeCell ref="BE114:BF115"/>
    <mergeCell ref="AJ114:AJ115"/>
    <mergeCell ref="AF114:AF115"/>
    <mergeCell ref="AG114:AG115"/>
    <mergeCell ref="AH114:AH115"/>
    <mergeCell ref="AI114:AI115"/>
    <mergeCell ref="AO114:AO115"/>
    <mergeCell ref="AP114:AP115"/>
    <mergeCell ref="AQ114:AQ115"/>
    <mergeCell ref="AR114:AR115"/>
    <mergeCell ref="AP86:AP87"/>
    <mergeCell ref="Q114:R115"/>
    <mergeCell ref="T114:U115"/>
    <mergeCell ref="BB114:BC115"/>
    <mergeCell ref="AO86:AO87"/>
    <mergeCell ref="AJ86:AJ87"/>
    <mergeCell ref="AJ108:AJ109"/>
    <mergeCell ref="AJ110:AJ111"/>
    <mergeCell ref="AJ112:AJ113"/>
    <mergeCell ref="AJ88:AJ89"/>
    <mergeCell ref="BT88:BT89"/>
    <mergeCell ref="BQ90:BQ91"/>
    <mergeCell ref="BR90:BR91"/>
    <mergeCell ref="BQ88:BQ89"/>
    <mergeCell ref="BR88:BR89"/>
    <mergeCell ref="BS88:BS89"/>
    <mergeCell ref="BS90:BS91"/>
    <mergeCell ref="BT90:BT91"/>
    <mergeCell ref="Q139:R140"/>
    <mergeCell ref="T139:U140"/>
    <mergeCell ref="P142:V143"/>
    <mergeCell ref="AJ102:AJ103"/>
    <mergeCell ref="AJ104:AJ105"/>
    <mergeCell ref="AJ120:AJ121"/>
    <mergeCell ref="AJ122:AJ123"/>
    <mergeCell ref="AJ124:AJ125"/>
    <mergeCell ref="AJ126:AJ127"/>
    <mergeCell ref="AJ128:AJ12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rowBreaks count="1" manualBreakCount="1">
    <brk id="74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DCC0-6B09-4D27-AB67-259A45B21CE7}">
  <sheetPr>
    <pageSetUpPr fitToPage="1"/>
  </sheetPr>
  <dimension ref="B1:BU74"/>
  <sheetViews>
    <sheetView view="pageBreakPreview" zoomScale="85" zoomScaleNormal="55" workbookViewId="0">
      <selection activeCell="Q82" sqref="Q82"/>
    </sheetView>
  </sheetViews>
  <sheetFormatPr defaultColWidth="9" defaultRowHeight="13.8" x14ac:dyDescent="0.2"/>
  <cols>
    <col min="1" max="1" width="2.6640625" style="398" customWidth="1"/>
    <col min="2" max="2" width="4.109375" style="399" customWidth="1"/>
    <col min="3" max="3" width="4.6640625" style="398" hidden="1" customWidth="1"/>
    <col min="4" max="4" width="11.77734375" style="402" customWidth="1"/>
    <col min="5" max="5" width="1.6640625" style="400" customWidth="1"/>
    <col min="6" max="6" width="6.6640625" style="401" customWidth="1"/>
    <col min="7" max="7" width="1.6640625" style="400" customWidth="1"/>
    <col min="8" max="14" width="4.33203125" style="398" customWidth="1"/>
    <col min="15" max="23" width="2.6640625" style="398" hidden="1" customWidth="1"/>
    <col min="24" max="30" width="4.33203125" style="398" customWidth="1"/>
    <col min="31" max="31" width="4.21875" style="398" hidden="1" customWidth="1"/>
    <col min="32" max="32" width="11.77734375" style="402" customWidth="1"/>
    <col min="33" max="33" width="1.6640625" style="400" customWidth="1"/>
    <col min="34" max="34" width="6.6640625" style="401" customWidth="1"/>
    <col min="35" max="35" width="1.6640625" style="400" customWidth="1"/>
    <col min="36" max="36" width="4.109375" style="399" customWidth="1"/>
    <col min="37" max="38" width="2.6640625" style="398" customWidth="1"/>
    <col min="39" max="39" width="4.109375" style="399" customWidth="1"/>
    <col min="40" max="40" width="5.33203125" style="398" hidden="1" customWidth="1"/>
    <col min="41" max="41" width="11.77734375" style="402" customWidth="1"/>
    <col min="42" max="42" width="1.6640625" style="400" customWidth="1"/>
    <col min="43" max="43" width="6.6640625" style="401" customWidth="1"/>
    <col min="44" max="44" width="1.6640625" style="400" customWidth="1"/>
    <col min="45" max="51" width="4.33203125" style="398" customWidth="1"/>
    <col min="52" max="60" width="2.6640625" style="398" hidden="1" customWidth="1"/>
    <col min="61" max="67" width="4.33203125" style="398" customWidth="1"/>
    <col min="68" max="68" width="3.77734375" style="398" hidden="1" customWidth="1"/>
    <col min="69" max="69" width="11.77734375" style="402" customWidth="1"/>
    <col min="70" max="70" width="1.6640625" style="400" customWidth="1"/>
    <col min="71" max="71" width="6.6640625" style="401" customWidth="1"/>
    <col min="72" max="72" width="1.6640625" style="400" customWidth="1"/>
    <col min="73" max="73" width="4.109375" style="399" customWidth="1"/>
    <col min="74" max="74" width="2.6640625" style="398" customWidth="1"/>
    <col min="75" max="16384" width="9" style="398"/>
  </cols>
  <sheetData>
    <row r="1" spans="2:73" ht="30" customHeight="1" x14ac:dyDescent="0.2">
      <c r="D1" s="463" t="s">
        <v>462</v>
      </c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459"/>
      <c r="AP1" s="459"/>
      <c r="AQ1" s="459"/>
      <c r="AR1" s="459"/>
      <c r="AS1" s="459"/>
      <c r="AT1" s="459"/>
      <c r="AU1" s="459"/>
      <c r="AV1" s="459"/>
      <c r="AW1" s="459"/>
      <c r="AX1" s="459"/>
      <c r="AY1" s="459"/>
      <c r="AZ1" s="459"/>
      <c r="BA1" s="459"/>
      <c r="BB1" s="459"/>
      <c r="BC1" s="459"/>
      <c r="BD1" s="459"/>
      <c r="BE1" s="459"/>
      <c r="BF1" s="459"/>
      <c r="BG1" s="459"/>
      <c r="BH1" s="459"/>
      <c r="BI1" s="459"/>
      <c r="BJ1" s="459"/>
      <c r="BK1" s="459"/>
      <c r="BL1" s="459"/>
      <c r="BM1" s="459"/>
      <c r="BN1" s="459"/>
      <c r="BO1" s="459"/>
      <c r="BP1" s="459"/>
      <c r="BQ1" s="459"/>
      <c r="BR1" s="459"/>
      <c r="BS1" s="462"/>
      <c r="BT1" s="434"/>
      <c r="BU1" s="434"/>
    </row>
    <row r="3" spans="2:73" ht="24.9" customHeight="1" x14ac:dyDescent="0.2">
      <c r="AE3" s="461" t="s">
        <v>346</v>
      </c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BM3" s="460" t="s">
        <v>345</v>
      </c>
      <c r="BN3" s="459"/>
      <c r="BO3" s="459"/>
      <c r="BP3" s="459"/>
      <c r="BQ3" s="459"/>
      <c r="BR3" s="459"/>
      <c r="BS3" s="459"/>
      <c r="BT3" s="459"/>
      <c r="BU3" s="459"/>
    </row>
    <row r="4" spans="2:73" x14ac:dyDescent="0.2">
      <c r="AF4" s="480" t="s">
        <v>461</v>
      </c>
      <c r="AG4" s="480"/>
      <c r="AH4" s="480"/>
      <c r="AI4" s="480"/>
      <c r="AJ4" s="480"/>
      <c r="AK4" s="480"/>
      <c r="AL4" s="480"/>
      <c r="AM4" s="480"/>
      <c r="AN4" s="480"/>
      <c r="AO4" s="480"/>
      <c r="AP4" s="480"/>
      <c r="AQ4" s="480"/>
      <c r="BM4" s="460" t="s">
        <v>344</v>
      </c>
      <c r="BN4" s="459"/>
      <c r="BO4" s="459"/>
      <c r="BP4" s="459"/>
      <c r="BQ4" s="459"/>
      <c r="BR4" s="459"/>
      <c r="BS4" s="459"/>
      <c r="BT4" s="459"/>
      <c r="BU4" s="459"/>
    </row>
    <row r="5" spans="2:73" x14ac:dyDescent="0.2">
      <c r="X5" s="493"/>
    </row>
    <row r="6" spans="2:73" ht="12.45" customHeight="1" thickBot="1" x14ac:dyDescent="0.25">
      <c r="B6" s="416">
        <v>1</v>
      </c>
      <c r="C6" s="480">
        <f>VLOOKUP(B6,[3]勝ち上がり!$F$2:$G$257,2,FALSE)</f>
        <v>129</v>
      </c>
      <c r="D6" s="479" t="str">
        <f>IF(ISERROR(VLOOKUP(C6,[3]名簿!$A$1:$C$292,2,FALSE))=TRUE,"",VLOOKUP(C6,[3]名簿!$A$1:$C$292,2,FALSE))</f>
        <v>石　川侑</v>
      </c>
      <c r="E6" s="413" t="s">
        <v>202</v>
      </c>
      <c r="F6" s="478" t="str">
        <f>IF(ISERROR(VLOOKUP(C6,[3]名簿!$A$1:$C$292,3,FALSE))=TRUE,"",VLOOKUP(C6,[3]名簿!$A$1:$C$292,3,FALSE))</f>
        <v>英　明</v>
      </c>
      <c r="G6" s="413" t="s">
        <v>200</v>
      </c>
      <c r="H6" s="430"/>
      <c r="I6" s="430"/>
      <c r="J6" s="412"/>
      <c r="K6" s="412"/>
      <c r="L6" s="412"/>
      <c r="M6" s="412"/>
      <c r="Q6" s="472"/>
      <c r="R6" s="473"/>
      <c r="S6" s="473"/>
      <c r="T6" s="473"/>
      <c r="U6" s="472"/>
      <c r="Y6" s="412"/>
      <c r="Z6" s="412"/>
      <c r="AA6" s="412"/>
      <c r="AB6" s="412"/>
      <c r="AC6" s="412"/>
      <c r="AD6" s="420"/>
      <c r="AE6" s="480">
        <f>VLOOKUP(AJ6,[3]勝ち上がり!$F$2:$G$257,2,FALSE)</f>
        <v>252</v>
      </c>
      <c r="AF6" s="479" t="str">
        <f>IF(ISERROR(VLOOKUP(AE6,[3]名簿!$A$1:$C$292,2,FALSE))=TRUE,"",VLOOKUP(AE6,[3]名簿!$A$1:$C$292,2,FALSE))</f>
        <v>小　河</v>
      </c>
      <c r="AG6" s="413" t="s">
        <v>202</v>
      </c>
      <c r="AH6" s="478" t="str">
        <f>IF(ISERROR(VLOOKUP(AE6,[3]名簿!$A$1:$C$292,3,FALSE))=TRUE,"",VLOOKUP(AE6,[3]名簿!$A$1:$C$292,3,FALSE))</f>
        <v>飯　山</v>
      </c>
      <c r="AI6" s="413" t="s">
        <v>200</v>
      </c>
      <c r="AJ6" s="416">
        <v>32</v>
      </c>
      <c r="AM6" s="416">
        <v>64</v>
      </c>
      <c r="AN6" s="480">
        <f>VLOOKUP(AM6,[3]勝ち上がり!$F$2:$G$257,2,FALSE)</f>
        <v>254</v>
      </c>
      <c r="AO6" s="479" t="str">
        <f>IF(ISERROR(VLOOKUP(AN6,[3]名簿!$A$1:$C$292,2,FALSE))=TRUE,"",VLOOKUP(AN6,[3]名簿!$A$1:$C$292,2,FALSE))</f>
        <v>市　場</v>
      </c>
      <c r="AP6" s="413" t="s">
        <v>202</v>
      </c>
      <c r="AQ6" s="478" t="str">
        <f>IF(ISERROR(VLOOKUP(AN6,[3]名簿!$A$1:$C$292,3,FALSE))=TRUE,"",VLOOKUP(AN6,[3]名簿!$A$1:$C$292,3,FALSE))</f>
        <v>多度津</v>
      </c>
      <c r="AR6" s="413" t="s">
        <v>200</v>
      </c>
      <c r="AS6" s="420"/>
      <c r="AT6" s="412"/>
      <c r="AU6" s="412"/>
      <c r="AV6" s="412"/>
      <c r="AW6" s="412"/>
      <c r="AX6" s="412"/>
      <c r="BJ6" s="412"/>
      <c r="BK6" s="412"/>
      <c r="BL6" s="412"/>
      <c r="BM6" s="412"/>
      <c r="BN6" s="412"/>
      <c r="BO6" s="430"/>
      <c r="BP6" s="480">
        <f>VLOOKUP(BU6,[3]勝ち上がり!$F$2:$G$257,2,FALSE)</f>
        <v>250</v>
      </c>
      <c r="BQ6" s="479" t="str">
        <f>IF(ISERROR(VLOOKUP(BP6,[3]名簿!$A$1:$C$292,2,FALSE))=TRUE,"",VLOOKUP(BP6,[3]名簿!$A$1:$C$292,2,FALSE))</f>
        <v>矢　野</v>
      </c>
      <c r="BR6" s="413" t="s">
        <v>202</v>
      </c>
      <c r="BS6" s="478" t="str">
        <f>IF(ISERROR(VLOOKUP(BP6,[3]名簿!$A$1:$C$292,3,FALSE))=TRUE,"",VLOOKUP(BP6,[3]名簿!$A$1:$C$292,3,FALSE))</f>
        <v>琴　平</v>
      </c>
      <c r="BT6" s="413" t="s">
        <v>200</v>
      </c>
      <c r="BU6" s="416">
        <v>96</v>
      </c>
    </row>
    <row r="7" spans="2:73" ht="12.45" customHeight="1" thickTop="1" thickBot="1" x14ac:dyDescent="0.25">
      <c r="B7" s="416"/>
      <c r="C7" s="480"/>
      <c r="D7" s="479"/>
      <c r="E7" s="413"/>
      <c r="F7" s="478"/>
      <c r="G7" s="413"/>
      <c r="H7" s="412"/>
      <c r="I7" s="412"/>
      <c r="J7" s="424"/>
      <c r="K7" s="412"/>
      <c r="L7" s="412"/>
      <c r="M7" s="412"/>
      <c r="Q7" s="472"/>
      <c r="R7" s="473"/>
      <c r="S7" s="473"/>
      <c r="T7" s="473"/>
      <c r="U7" s="472"/>
      <c r="Y7" s="412"/>
      <c r="Z7" s="412"/>
      <c r="AA7" s="412"/>
      <c r="AB7" s="412"/>
      <c r="AC7" s="447"/>
      <c r="AD7" s="412"/>
      <c r="AE7" s="480"/>
      <c r="AF7" s="479"/>
      <c r="AG7" s="413"/>
      <c r="AH7" s="478"/>
      <c r="AI7" s="413"/>
      <c r="AJ7" s="416"/>
      <c r="AM7" s="416"/>
      <c r="AN7" s="480"/>
      <c r="AO7" s="479"/>
      <c r="AP7" s="413"/>
      <c r="AQ7" s="478"/>
      <c r="AR7" s="413"/>
      <c r="AS7" s="412"/>
      <c r="AT7" s="446"/>
      <c r="AU7" s="412"/>
      <c r="AV7" s="412"/>
      <c r="AW7" s="412"/>
      <c r="AX7" s="412"/>
      <c r="BJ7" s="412"/>
      <c r="BK7" s="412"/>
      <c r="BL7" s="412"/>
      <c r="BM7" s="412"/>
      <c r="BN7" s="427"/>
      <c r="BO7" s="426"/>
      <c r="BP7" s="480"/>
      <c r="BQ7" s="479"/>
      <c r="BR7" s="413"/>
      <c r="BS7" s="478"/>
      <c r="BT7" s="413"/>
      <c r="BU7" s="416"/>
    </row>
    <row r="8" spans="2:73" ht="12.45" customHeight="1" thickTop="1" thickBot="1" x14ac:dyDescent="0.25">
      <c r="B8" s="416">
        <v>2</v>
      </c>
      <c r="C8" s="480">
        <f>VLOOKUP(B8,[3]勝ち上がり!$F$2:$G$257,2,FALSE)</f>
        <v>65</v>
      </c>
      <c r="D8" s="479" t="str">
        <f>IF(ISERROR(VLOOKUP(C8,[3]名簿!$A$1:$C$292,2,FALSE))=TRUE,"",VLOOKUP(C8,[3]名簿!$A$1:$C$292,2,FALSE))</f>
        <v>今　川</v>
      </c>
      <c r="E8" s="413" t="s">
        <v>202</v>
      </c>
      <c r="F8" s="478" t="str">
        <f>IF(ISERROR(VLOOKUP(C8,[3]名簿!$A$1:$C$292,3,FALSE))=TRUE,"",VLOOKUP(C8,[3]名簿!$A$1:$C$292,3,FALSE))</f>
        <v>三豊工</v>
      </c>
      <c r="G8" s="413" t="s">
        <v>200</v>
      </c>
      <c r="H8" s="412"/>
      <c r="I8" s="412"/>
      <c r="J8" s="419"/>
      <c r="K8" s="423"/>
      <c r="L8" s="412"/>
      <c r="M8" s="412"/>
      <c r="Q8" s="472"/>
      <c r="R8" s="473"/>
      <c r="S8" s="473"/>
      <c r="T8" s="473"/>
      <c r="U8" s="472"/>
      <c r="Y8" s="412"/>
      <c r="Z8" s="412"/>
      <c r="AA8" s="412"/>
      <c r="AB8" s="412"/>
      <c r="AC8" s="441"/>
      <c r="AD8" s="431"/>
      <c r="AE8" s="480">
        <f>VLOOKUP(AJ8,[3]勝ち上がり!$F$2:$G$257,2,FALSE)</f>
        <v>124</v>
      </c>
      <c r="AF8" s="479" t="str">
        <f>IF(ISERROR(VLOOKUP(AE8,[3]名簿!$A$1:$C$292,2,FALSE))=TRUE,"",VLOOKUP(AE8,[3]名簿!$A$1:$C$292,2,FALSE))</f>
        <v>真　木</v>
      </c>
      <c r="AG8" s="413" t="s">
        <v>202</v>
      </c>
      <c r="AH8" s="478" t="str">
        <f>IF(ISERROR(VLOOKUP(AE8,[3]名簿!$A$1:$C$292,3,FALSE))=TRUE,"",VLOOKUP(AE8,[3]名簿!$A$1:$C$292,3,FALSE))</f>
        <v>丸城西</v>
      </c>
      <c r="AI8" s="413" t="s">
        <v>200</v>
      </c>
      <c r="AJ8" s="416">
        <v>33</v>
      </c>
      <c r="AM8" s="416">
        <v>65</v>
      </c>
      <c r="AN8" s="480">
        <f>VLOOKUP(AM8,[3]勝ち上がり!$F$2:$G$257,2,FALSE)</f>
        <v>131</v>
      </c>
      <c r="AO8" s="479" t="str">
        <f>IF(ISERROR(VLOOKUP(AN8,[3]名簿!$A$1:$C$292,2,FALSE))=TRUE,"",VLOOKUP(AN8,[3]名簿!$A$1:$C$292,2,FALSE))</f>
        <v>筒　井</v>
      </c>
      <c r="AP8" s="413" t="s">
        <v>202</v>
      </c>
      <c r="AQ8" s="478" t="str">
        <f>IF(ISERROR(VLOOKUP(AN8,[3]名簿!$A$1:$C$292,3,FALSE))=TRUE,"",VLOOKUP(AN8,[3]名簿!$A$1:$C$292,3,FALSE))</f>
        <v>琴　平</v>
      </c>
      <c r="AR8" s="413" t="s">
        <v>200</v>
      </c>
      <c r="AS8" s="442"/>
      <c r="AT8" s="441"/>
      <c r="AU8" s="412"/>
      <c r="AV8" s="412"/>
      <c r="AW8" s="412"/>
      <c r="AX8" s="412"/>
      <c r="BJ8" s="412"/>
      <c r="BK8" s="412"/>
      <c r="BL8" s="412"/>
      <c r="BM8" s="412"/>
      <c r="BN8" s="457"/>
      <c r="BO8" s="420"/>
      <c r="BP8" s="480">
        <f>VLOOKUP(BU8,[3]勝ち上がり!$F$2:$G$257,2,FALSE)</f>
        <v>122</v>
      </c>
      <c r="BQ8" s="479" t="str">
        <f>IF(ISERROR(VLOOKUP(BP8,[3]名簿!$A$1:$C$292,2,FALSE))=TRUE,"",VLOOKUP(BP8,[3]名簿!$A$1:$C$292,2,FALSE))</f>
        <v>岡　田航</v>
      </c>
      <c r="BR8" s="413" t="s">
        <v>202</v>
      </c>
      <c r="BS8" s="478" t="str">
        <f>IF(ISERROR(VLOOKUP(BP8,[3]名簿!$A$1:$C$292,3,FALSE))=TRUE,"",VLOOKUP(BP8,[3]名簿!$A$1:$C$292,3,FALSE))</f>
        <v>土　庄</v>
      </c>
      <c r="BT8" s="413" t="s">
        <v>200</v>
      </c>
      <c r="BU8" s="416">
        <v>97</v>
      </c>
    </row>
    <row r="9" spans="2:73" ht="12.45" customHeight="1" thickTop="1" thickBot="1" x14ac:dyDescent="0.25">
      <c r="B9" s="416"/>
      <c r="C9" s="480"/>
      <c r="D9" s="479"/>
      <c r="E9" s="413"/>
      <c r="F9" s="478"/>
      <c r="G9" s="413"/>
      <c r="H9" s="425"/>
      <c r="I9" s="424"/>
      <c r="J9" s="423"/>
      <c r="K9" s="423"/>
      <c r="L9" s="412"/>
      <c r="M9" s="412"/>
      <c r="Q9" s="472"/>
      <c r="R9" s="473"/>
      <c r="S9" s="473"/>
      <c r="T9" s="473"/>
      <c r="U9" s="472"/>
      <c r="Y9" s="412"/>
      <c r="Z9" s="412"/>
      <c r="AA9" s="412"/>
      <c r="AB9" s="427"/>
      <c r="AC9" s="437"/>
      <c r="AD9" s="422"/>
      <c r="AE9" s="480"/>
      <c r="AF9" s="479"/>
      <c r="AG9" s="413"/>
      <c r="AH9" s="478"/>
      <c r="AI9" s="413"/>
      <c r="AJ9" s="416"/>
      <c r="AM9" s="416"/>
      <c r="AN9" s="480"/>
      <c r="AO9" s="479"/>
      <c r="AP9" s="413"/>
      <c r="AQ9" s="478"/>
      <c r="AR9" s="413"/>
      <c r="AS9" s="412"/>
      <c r="AT9" s="432"/>
      <c r="AU9" s="424"/>
      <c r="AV9" s="412"/>
      <c r="AW9" s="412"/>
      <c r="AX9" s="412"/>
      <c r="BJ9" s="412"/>
      <c r="BK9" s="412"/>
      <c r="BL9" s="412"/>
      <c r="BM9" s="427"/>
      <c r="BN9" s="437"/>
      <c r="BO9" s="412"/>
      <c r="BP9" s="480"/>
      <c r="BQ9" s="479"/>
      <c r="BR9" s="413"/>
      <c r="BS9" s="478"/>
      <c r="BT9" s="413"/>
      <c r="BU9" s="416"/>
    </row>
    <row r="10" spans="2:73" ht="12.45" customHeight="1" thickTop="1" thickBot="1" x14ac:dyDescent="0.25">
      <c r="B10" s="416">
        <v>3</v>
      </c>
      <c r="C10" s="480">
        <f>VLOOKUP(B10,[3]勝ち上がり!$F$2:$G$257,2,FALSE)</f>
        <v>64</v>
      </c>
      <c r="D10" s="479" t="str">
        <f>IF(ISERROR(VLOOKUP(C10,[3]名簿!$A$1:$C$292,2,FALSE))=TRUE,"",VLOOKUP(C10,[3]名簿!$A$1:$C$292,2,FALSE))</f>
        <v>山　上</v>
      </c>
      <c r="E10" s="413" t="s">
        <v>202</v>
      </c>
      <c r="F10" s="478" t="str">
        <f>IF(ISERROR(VLOOKUP(C10,[3]名簿!$A$1:$C$292,3,FALSE))=TRUE,"",VLOOKUP(C10,[3]名簿!$A$1:$C$292,3,FALSE))</f>
        <v>丸　亀</v>
      </c>
      <c r="G10" s="413" t="s">
        <v>200</v>
      </c>
      <c r="H10" s="420"/>
      <c r="I10" s="419"/>
      <c r="J10" s="412"/>
      <c r="K10" s="423"/>
      <c r="L10" s="412"/>
      <c r="M10" s="412"/>
      <c r="Q10" s="472"/>
      <c r="R10" s="473"/>
      <c r="S10" s="473"/>
      <c r="T10" s="473"/>
      <c r="U10" s="472"/>
      <c r="Y10" s="412"/>
      <c r="Z10" s="412"/>
      <c r="AA10" s="412"/>
      <c r="AB10" s="457"/>
      <c r="AC10" s="412"/>
      <c r="AD10" s="420"/>
      <c r="AE10" s="480">
        <f>VLOOKUP(AJ10,[3]勝ち上がり!$F$2:$G$257,2,FALSE)</f>
        <v>188</v>
      </c>
      <c r="AF10" s="479" t="str">
        <f>IF(ISERROR(VLOOKUP(AE10,[3]名簿!$A$1:$C$292,2,FALSE))=TRUE,"",VLOOKUP(AE10,[3]名簿!$A$1:$C$292,2,FALSE))</f>
        <v>岡　田</v>
      </c>
      <c r="AG10" s="413" t="s">
        <v>202</v>
      </c>
      <c r="AH10" s="478" t="str">
        <f>IF(ISERROR(VLOOKUP(AE10,[3]名簿!$A$1:$C$292,3,FALSE))=TRUE,"",VLOOKUP(AE10,[3]名簿!$A$1:$C$292,3,FALSE))</f>
        <v>高松一</v>
      </c>
      <c r="AI10" s="413" t="s">
        <v>200</v>
      </c>
      <c r="AJ10" s="416">
        <v>34</v>
      </c>
      <c r="AM10" s="416">
        <v>66</v>
      </c>
      <c r="AN10" s="480">
        <f>VLOOKUP(AM10,[3]勝ち上がり!$F$2:$G$257,2,FALSE)</f>
        <v>190</v>
      </c>
      <c r="AO10" s="479" t="str">
        <f>IF(ISERROR(VLOOKUP(AN10,[3]名簿!$A$1:$C$292,2,FALSE))=TRUE,"",VLOOKUP(AN10,[3]名簿!$A$1:$C$292,2,FALSE))</f>
        <v>上　池</v>
      </c>
      <c r="AP10" s="413" t="s">
        <v>202</v>
      </c>
      <c r="AQ10" s="478" t="str">
        <f>IF(ISERROR(VLOOKUP(AN10,[3]名簿!$A$1:$C$292,3,FALSE))=TRUE,"",VLOOKUP(AN10,[3]名簿!$A$1:$C$292,3,FALSE))</f>
        <v>高松西</v>
      </c>
      <c r="AR10" s="413" t="s">
        <v>200</v>
      </c>
      <c r="AS10" s="412"/>
      <c r="AT10" s="412"/>
      <c r="AU10" s="419"/>
      <c r="AV10" s="423"/>
      <c r="AW10" s="412"/>
      <c r="AX10" s="412"/>
      <c r="BJ10" s="412"/>
      <c r="BK10" s="412"/>
      <c r="BL10" s="428"/>
      <c r="BM10" s="421"/>
      <c r="BN10" s="412"/>
      <c r="BO10" s="430"/>
      <c r="BP10" s="480">
        <f>VLOOKUP(BU10,[3]勝ち上がり!$F$2:$G$257,2,FALSE)</f>
        <v>186</v>
      </c>
      <c r="BQ10" s="479" t="str">
        <f>IF(ISERROR(VLOOKUP(BP10,[3]名簿!$A$1:$C$292,2,FALSE))=TRUE,"",VLOOKUP(BP10,[3]名簿!$A$1:$C$292,2,FALSE))</f>
        <v>杉　原</v>
      </c>
      <c r="BR10" s="413" t="s">
        <v>202</v>
      </c>
      <c r="BS10" s="478" t="str">
        <f>IF(ISERROR(VLOOKUP(BP10,[3]名簿!$A$1:$C$292,3,FALSE))=TRUE,"",VLOOKUP(BP10,[3]名簿!$A$1:$C$292,3,FALSE))</f>
        <v>飯　山</v>
      </c>
      <c r="BT10" s="413" t="s">
        <v>200</v>
      </c>
      <c r="BU10" s="416">
        <v>98</v>
      </c>
    </row>
    <row r="11" spans="2:73" ht="12.45" customHeight="1" thickTop="1" thickBot="1" x14ac:dyDescent="0.25">
      <c r="B11" s="416"/>
      <c r="C11" s="480"/>
      <c r="D11" s="479"/>
      <c r="E11" s="413"/>
      <c r="F11" s="478"/>
      <c r="G11" s="413"/>
      <c r="H11" s="412"/>
      <c r="I11" s="412"/>
      <c r="J11" s="412"/>
      <c r="K11" s="446"/>
      <c r="L11" s="412"/>
      <c r="M11" s="412"/>
      <c r="Q11" s="474"/>
      <c r="R11" s="475"/>
      <c r="S11" s="475"/>
      <c r="T11" s="475"/>
      <c r="U11" s="474"/>
      <c r="Y11" s="412"/>
      <c r="Z11" s="412"/>
      <c r="AA11" s="412"/>
      <c r="AB11" s="440"/>
      <c r="AC11" s="447"/>
      <c r="AD11" s="412"/>
      <c r="AE11" s="480"/>
      <c r="AF11" s="479"/>
      <c r="AG11" s="413"/>
      <c r="AH11" s="478"/>
      <c r="AI11" s="413"/>
      <c r="AJ11" s="416"/>
      <c r="AM11" s="416"/>
      <c r="AN11" s="480"/>
      <c r="AO11" s="479"/>
      <c r="AP11" s="413"/>
      <c r="AQ11" s="478"/>
      <c r="AR11" s="413"/>
      <c r="AS11" s="425"/>
      <c r="AT11" s="424"/>
      <c r="AU11" s="423"/>
      <c r="AV11" s="423"/>
      <c r="AW11" s="412"/>
      <c r="AX11" s="412"/>
      <c r="BJ11" s="412"/>
      <c r="BK11" s="412"/>
      <c r="BL11" s="428"/>
      <c r="BM11" s="428"/>
      <c r="BN11" s="427"/>
      <c r="BO11" s="426"/>
      <c r="BP11" s="480"/>
      <c r="BQ11" s="479"/>
      <c r="BR11" s="413"/>
      <c r="BS11" s="478"/>
      <c r="BT11" s="413"/>
      <c r="BU11" s="416"/>
    </row>
    <row r="12" spans="2:73" ht="12.45" customHeight="1" thickTop="1" thickBot="1" x14ac:dyDescent="0.25">
      <c r="B12" s="416">
        <v>4</v>
      </c>
      <c r="C12" s="480">
        <f>VLOOKUP(B12,[3]勝ち上がり!$F$2:$G$257,2,FALSE)</f>
        <v>224</v>
      </c>
      <c r="D12" s="479" t="str">
        <f>IF(ISERROR(VLOOKUP(C12,[3]名簿!$A$1:$C$292,2,FALSE))=TRUE,"",VLOOKUP(C12,[3]名簿!$A$1:$C$292,2,FALSE))</f>
        <v>松　浦</v>
      </c>
      <c r="E12" s="413" t="s">
        <v>202</v>
      </c>
      <c r="F12" s="478" t="str">
        <f>IF(ISERROR(VLOOKUP(C12,[3]名簿!$A$1:$C$292,3,FALSE))=TRUE,"",VLOOKUP(C12,[3]名簿!$A$1:$C$292,3,FALSE))</f>
        <v>多度津</v>
      </c>
      <c r="G12" s="413" t="s">
        <v>200</v>
      </c>
      <c r="H12" s="412"/>
      <c r="I12" s="412"/>
      <c r="J12" s="432"/>
      <c r="K12" s="437"/>
      <c r="L12" s="423"/>
      <c r="M12" s="412"/>
      <c r="Q12" s="474"/>
      <c r="R12" s="475"/>
      <c r="S12" s="475"/>
      <c r="T12" s="475"/>
      <c r="U12" s="474"/>
      <c r="Y12" s="412"/>
      <c r="Z12" s="412"/>
      <c r="AA12" s="412"/>
      <c r="AB12" s="437"/>
      <c r="AC12" s="432"/>
      <c r="AD12" s="431"/>
      <c r="AE12" s="480">
        <f>VLOOKUP(AJ12,[3]勝ち上がり!$F$2:$G$257,2,FALSE)</f>
        <v>197</v>
      </c>
      <c r="AF12" s="479" t="str">
        <f>IF(ISERROR(VLOOKUP(AE12,[3]名簿!$A$1:$C$292,2,FALSE))=TRUE,"",VLOOKUP(AE12,[3]名簿!$A$1:$C$292,2,FALSE))</f>
        <v>寺　本</v>
      </c>
      <c r="AG12" s="413" t="s">
        <v>202</v>
      </c>
      <c r="AH12" s="478" t="str">
        <f>IF(ISERROR(VLOOKUP(AE12,[3]名簿!$A$1:$C$292,3,FALSE))=TRUE,"",VLOOKUP(AE12,[3]名簿!$A$1:$C$292,3,FALSE))</f>
        <v>高松西</v>
      </c>
      <c r="AI12" s="413" t="s">
        <v>200</v>
      </c>
      <c r="AJ12" s="416">
        <v>35</v>
      </c>
      <c r="AM12" s="416">
        <v>67</v>
      </c>
      <c r="AN12" s="480">
        <f>VLOOKUP(AM12,[3]勝ち上がり!$F$2:$G$257,2,FALSE)</f>
        <v>62</v>
      </c>
      <c r="AO12" s="479" t="str">
        <f>IF(ISERROR(VLOOKUP(AN12,[3]名簿!$A$1:$C$292,2,FALSE))=TRUE,"",VLOOKUP(AN12,[3]名簿!$A$1:$C$292,2,FALSE))</f>
        <v>髙　橋</v>
      </c>
      <c r="AP12" s="413" t="s">
        <v>202</v>
      </c>
      <c r="AQ12" s="478" t="str">
        <f>IF(ISERROR(VLOOKUP(AN12,[3]名簿!$A$1:$C$292,3,FALSE))=TRUE,"",VLOOKUP(AN12,[3]名簿!$A$1:$C$292,3,FALSE))</f>
        <v>高松北</v>
      </c>
      <c r="AR12" s="413" t="s">
        <v>200</v>
      </c>
      <c r="AS12" s="420"/>
      <c r="AT12" s="419"/>
      <c r="AU12" s="412"/>
      <c r="AV12" s="423"/>
      <c r="AW12" s="412"/>
      <c r="AX12" s="412"/>
      <c r="BJ12" s="412"/>
      <c r="BK12" s="412"/>
      <c r="BL12" s="428"/>
      <c r="BM12" s="412"/>
      <c r="BN12" s="421"/>
      <c r="BO12" s="420"/>
      <c r="BP12" s="480">
        <f>VLOOKUP(BU12,[3]勝ち上がり!$F$2:$G$257,2,FALSE)</f>
        <v>199</v>
      </c>
      <c r="BQ12" s="479" t="str">
        <f>IF(ISERROR(VLOOKUP(BP12,[3]名簿!$A$1:$C$292,2,FALSE))=TRUE,"",VLOOKUP(BP12,[3]名簿!$A$1:$C$292,2,FALSE))</f>
        <v>吉　野</v>
      </c>
      <c r="BR12" s="413" t="s">
        <v>202</v>
      </c>
      <c r="BS12" s="478" t="str">
        <f>IF(ISERROR(VLOOKUP(BP12,[3]名簿!$A$1:$C$292,3,FALSE))=TRUE,"",VLOOKUP(BP12,[3]名簿!$A$1:$C$292,3,FALSE))</f>
        <v>高桜井</v>
      </c>
      <c r="BT12" s="413" t="s">
        <v>200</v>
      </c>
      <c r="BU12" s="416">
        <v>99</v>
      </c>
    </row>
    <row r="13" spans="2:73" ht="12.45" customHeight="1" thickTop="1" thickBot="1" x14ac:dyDescent="0.25">
      <c r="B13" s="416"/>
      <c r="C13" s="480"/>
      <c r="D13" s="479"/>
      <c r="E13" s="413"/>
      <c r="F13" s="478"/>
      <c r="G13" s="413"/>
      <c r="H13" s="425"/>
      <c r="I13" s="424"/>
      <c r="J13" s="432"/>
      <c r="K13" s="437"/>
      <c r="L13" s="423"/>
      <c r="M13" s="412"/>
      <c r="Q13" s="474"/>
      <c r="R13" s="475"/>
      <c r="S13" s="475"/>
      <c r="T13" s="475"/>
      <c r="U13" s="474"/>
      <c r="Y13" s="412"/>
      <c r="Z13" s="412"/>
      <c r="AA13" s="427"/>
      <c r="AB13" s="437"/>
      <c r="AC13" s="412"/>
      <c r="AD13" s="422"/>
      <c r="AE13" s="480"/>
      <c r="AF13" s="479"/>
      <c r="AG13" s="413"/>
      <c r="AH13" s="478"/>
      <c r="AI13" s="413"/>
      <c r="AJ13" s="416"/>
      <c r="AM13" s="416"/>
      <c r="AN13" s="480"/>
      <c r="AO13" s="479"/>
      <c r="AP13" s="413"/>
      <c r="AQ13" s="478"/>
      <c r="AR13" s="413"/>
      <c r="AS13" s="412"/>
      <c r="AT13" s="412"/>
      <c r="AU13" s="412"/>
      <c r="AV13" s="446"/>
      <c r="AW13" s="412"/>
      <c r="AX13" s="412"/>
      <c r="BJ13" s="412"/>
      <c r="BK13" s="412"/>
      <c r="BL13" s="447"/>
      <c r="BM13" s="412"/>
      <c r="BN13" s="412"/>
      <c r="BO13" s="412"/>
      <c r="BP13" s="480"/>
      <c r="BQ13" s="479"/>
      <c r="BR13" s="413"/>
      <c r="BS13" s="478"/>
      <c r="BT13" s="413"/>
      <c r="BU13" s="416"/>
    </row>
    <row r="14" spans="2:73" ht="12.45" customHeight="1" thickTop="1" thickBot="1" x14ac:dyDescent="0.25">
      <c r="B14" s="416">
        <v>5</v>
      </c>
      <c r="C14" s="480">
        <f>VLOOKUP(B14,[3]勝ち上がり!$F$2:$G$257,2,FALSE)</f>
        <v>96</v>
      </c>
      <c r="D14" s="479" t="str">
        <f>IF(ISERROR(VLOOKUP(C14,[3]名簿!$A$1:$C$292,2,FALSE))=TRUE,"",VLOOKUP(C14,[3]名簿!$A$1:$C$292,2,FALSE))</f>
        <v>松　本</v>
      </c>
      <c r="E14" s="413" t="s">
        <v>202</v>
      </c>
      <c r="F14" s="478" t="str">
        <f>IF(ISERROR(VLOOKUP(C14,[3]名簿!$A$1:$C$292,3,FALSE))=TRUE,"",VLOOKUP(C14,[3]名簿!$A$1:$C$292,3,FALSE))</f>
        <v>高桜井</v>
      </c>
      <c r="G14" s="413" t="s">
        <v>200</v>
      </c>
      <c r="H14" s="420"/>
      <c r="I14" s="419"/>
      <c r="J14" s="453"/>
      <c r="K14" s="437"/>
      <c r="L14" s="423"/>
      <c r="M14" s="412"/>
      <c r="Q14" s="474"/>
      <c r="R14" s="475"/>
      <c r="S14" s="475"/>
      <c r="T14" s="475"/>
      <c r="U14" s="474"/>
      <c r="Y14" s="412"/>
      <c r="Z14" s="412"/>
      <c r="AA14" s="457"/>
      <c r="AB14" s="412"/>
      <c r="AC14" s="412"/>
      <c r="AD14" s="430"/>
      <c r="AE14" s="480">
        <f>VLOOKUP(AJ14,[3]勝ち上がり!$F$2:$G$257,2,FALSE)</f>
        <v>220</v>
      </c>
      <c r="AF14" s="479" t="str">
        <f>IF(ISERROR(VLOOKUP(AE14,[3]名簿!$A$1:$C$292,2,FALSE))=TRUE,"",VLOOKUP(AE14,[3]名簿!$A$1:$C$292,2,FALSE))</f>
        <v>宮　崎</v>
      </c>
      <c r="AG14" s="413" t="s">
        <v>202</v>
      </c>
      <c r="AH14" s="478" t="str">
        <f>IF(ISERROR(VLOOKUP(AE14,[3]名簿!$A$1:$C$292,3,FALSE))=TRUE,"",VLOOKUP(AE14,[3]名簿!$A$1:$C$292,3,FALSE))</f>
        <v>高松北</v>
      </c>
      <c r="AI14" s="413" t="s">
        <v>200</v>
      </c>
      <c r="AJ14" s="416">
        <v>36</v>
      </c>
      <c r="AM14" s="416">
        <v>68</v>
      </c>
      <c r="AN14" s="480">
        <f>VLOOKUP(AM14,[3]勝ち上がり!$F$2:$G$257,2,FALSE)</f>
        <v>35</v>
      </c>
      <c r="AO14" s="479" t="str">
        <f>IF(ISERROR(VLOOKUP(AN14,[3]名簿!$A$1:$C$292,2,FALSE))=TRUE,"",VLOOKUP(AN14,[3]名簿!$A$1:$C$292,2,FALSE))</f>
        <v>小　川</v>
      </c>
      <c r="AP14" s="413" t="s">
        <v>202</v>
      </c>
      <c r="AQ14" s="478" t="str">
        <f>IF(ISERROR(VLOOKUP(AN14,[3]名簿!$A$1:$C$292,3,FALSE))=TRUE,"",VLOOKUP(AN14,[3]名簿!$A$1:$C$292,3,FALSE))</f>
        <v>英　明</v>
      </c>
      <c r="AR14" s="413" t="s">
        <v>200</v>
      </c>
      <c r="AS14" s="412"/>
      <c r="AT14" s="412"/>
      <c r="AU14" s="432"/>
      <c r="AV14" s="441"/>
      <c r="AW14" s="412"/>
      <c r="AX14" s="412"/>
      <c r="BJ14" s="412"/>
      <c r="BK14" s="428"/>
      <c r="BL14" s="432"/>
      <c r="BM14" s="437"/>
      <c r="BN14" s="412"/>
      <c r="BO14" s="420"/>
      <c r="BP14" s="480">
        <f>VLOOKUP(BU14,[3]勝ち上がり!$F$2:$G$257,2,FALSE)</f>
        <v>218</v>
      </c>
      <c r="BQ14" s="479" t="str">
        <f>IF(ISERROR(VLOOKUP(BP14,[3]名簿!$A$1:$C$292,2,FALSE))=TRUE,"",VLOOKUP(BP14,[3]名簿!$A$1:$C$292,2,FALSE))</f>
        <v>尾　﨑</v>
      </c>
      <c r="BR14" s="413" t="s">
        <v>202</v>
      </c>
      <c r="BS14" s="478" t="str">
        <f>IF(ISERROR(VLOOKUP(BP14,[3]名簿!$A$1:$C$292,3,FALSE))=TRUE,"",VLOOKUP(BP14,[3]名簿!$A$1:$C$292,3,FALSE))</f>
        <v>石　田</v>
      </c>
      <c r="BT14" s="413" t="s">
        <v>200</v>
      </c>
      <c r="BU14" s="416">
        <v>100</v>
      </c>
    </row>
    <row r="15" spans="2:73" ht="12.45" customHeight="1" thickTop="1" thickBot="1" x14ac:dyDescent="0.25">
      <c r="B15" s="416"/>
      <c r="C15" s="480"/>
      <c r="D15" s="479"/>
      <c r="E15" s="413"/>
      <c r="F15" s="478"/>
      <c r="G15" s="413"/>
      <c r="H15" s="412"/>
      <c r="I15" s="412"/>
      <c r="J15" s="452"/>
      <c r="K15" s="437"/>
      <c r="L15" s="423"/>
      <c r="M15" s="412"/>
      <c r="Q15" s="474"/>
      <c r="R15" s="475"/>
      <c r="S15" s="475"/>
      <c r="T15" s="475"/>
      <c r="U15" s="474"/>
      <c r="Y15" s="412"/>
      <c r="Z15" s="412"/>
      <c r="AA15" s="440"/>
      <c r="AB15" s="412"/>
      <c r="AC15" s="427"/>
      <c r="AD15" s="426"/>
      <c r="AE15" s="480"/>
      <c r="AF15" s="479"/>
      <c r="AG15" s="413"/>
      <c r="AH15" s="478"/>
      <c r="AI15" s="413"/>
      <c r="AJ15" s="416"/>
      <c r="AM15" s="416"/>
      <c r="AN15" s="480"/>
      <c r="AO15" s="479"/>
      <c r="AP15" s="413"/>
      <c r="AQ15" s="478"/>
      <c r="AR15" s="413"/>
      <c r="AS15" s="425"/>
      <c r="AT15" s="424"/>
      <c r="AU15" s="432"/>
      <c r="AV15" s="441"/>
      <c r="AW15" s="412"/>
      <c r="AX15" s="412"/>
      <c r="BJ15" s="412"/>
      <c r="BK15" s="428"/>
      <c r="BL15" s="432"/>
      <c r="BM15" s="437"/>
      <c r="BN15" s="447"/>
      <c r="BO15" s="412"/>
      <c r="BP15" s="480"/>
      <c r="BQ15" s="479"/>
      <c r="BR15" s="413"/>
      <c r="BS15" s="478"/>
      <c r="BT15" s="413"/>
      <c r="BU15" s="416"/>
    </row>
    <row r="16" spans="2:73" ht="12.45" customHeight="1" thickTop="1" thickBot="1" x14ac:dyDescent="0.25">
      <c r="B16" s="416">
        <v>6</v>
      </c>
      <c r="C16" s="480">
        <f>VLOOKUP(B16,[3]勝ち上がり!$F$2:$G$257,2,FALSE)</f>
        <v>160</v>
      </c>
      <c r="D16" s="479" t="str">
        <f>IF(ISERROR(VLOOKUP(C16,[3]名簿!$A$1:$C$292,2,FALSE))=TRUE,"",VLOOKUP(C16,[3]名簿!$A$1:$C$292,2,FALSE))</f>
        <v>新　居</v>
      </c>
      <c r="E16" s="413" t="s">
        <v>202</v>
      </c>
      <c r="F16" s="478" t="str">
        <f>IF(ISERROR(VLOOKUP(C16,[3]名簿!$A$1:$C$292,3,FALSE))=TRUE,"",VLOOKUP(C16,[3]名簿!$A$1:$C$292,3,FALSE))</f>
        <v>津　田</v>
      </c>
      <c r="G16" s="413" t="s">
        <v>200</v>
      </c>
      <c r="H16" s="412"/>
      <c r="I16" s="432"/>
      <c r="J16" s="412"/>
      <c r="K16" s="412"/>
      <c r="L16" s="423"/>
      <c r="M16" s="412"/>
      <c r="Q16" s="474"/>
      <c r="R16" s="475"/>
      <c r="S16" s="475"/>
      <c r="T16" s="475"/>
      <c r="U16" s="474"/>
      <c r="Y16" s="412"/>
      <c r="Z16" s="412"/>
      <c r="AA16" s="440"/>
      <c r="AB16" s="428"/>
      <c r="AC16" s="421"/>
      <c r="AD16" s="420"/>
      <c r="AE16" s="480">
        <f>VLOOKUP(AJ16,[3]勝ち上がり!$F$2:$G$257,2,FALSE)</f>
        <v>92</v>
      </c>
      <c r="AF16" s="479" t="str">
        <f>IF(ISERROR(VLOOKUP(AE16,[3]名簿!$A$1:$C$292,2,FALSE))=TRUE,"",VLOOKUP(AE16,[3]名簿!$A$1:$C$292,2,FALSE))</f>
        <v>原　田</v>
      </c>
      <c r="AG16" s="413" t="s">
        <v>202</v>
      </c>
      <c r="AH16" s="478" t="str">
        <f>IF(ISERROR(VLOOKUP(AE16,[3]名簿!$A$1:$C$292,3,FALSE))=TRUE,"",VLOOKUP(AE16,[3]名簿!$A$1:$C$292,3,FALSE))</f>
        <v>高　松</v>
      </c>
      <c r="AI16" s="413" t="s">
        <v>200</v>
      </c>
      <c r="AJ16" s="416">
        <v>37</v>
      </c>
      <c r="AM16" s="416">
        <v>69</v>
      </c>
      <c r="AN16" s="480">
        <f>VLOOKUP(AM16,[3]勝ち上がり!$F$2:$G$257,2,FALSE)</f>
        <v>163</v>
      </c>
      <c r="AO16" s="479" t="str">
        <f>IF(ISERROR(VLOOKUP(AN16,[3]名簿!$A$1:$C$292,2,FALSE))=TRUE,"",VLOOKUP(AN16,[3]名簿!$A$1:$C$292,2,FALSE))</f>
        <v>中　西</v>
      </c>
      <c r="AP16" s="413" t="s">
        <v>202</v>
      </c>
      <c r="AQ16" s="478" t="str">
        <f>IF(ISERROR(VLOOKUP(AN16,[3]名簿!$A$1:$C$292,3,FALSE))=TRUE,"",VLOOKUP(AN16,[3]名簿!$A$1:$C$292,3,FALSE))</f>
        <v>高松商</v>
      </c>
      <c r="AR16" s="413" t="s">
        <v>200</v>
      </c>
      <c r="AS16" s="420"/>
      <c r="AT16" s="419"/>
      <c r="AU16" s="453"/>
      <c r="AV16" s="441"/>
      <c r="AW16" s="412"/>
      <c r="AX16" s="412"/>
      <c r="BJ16" s="412"/>
      <c r="BK16" s="428"/>
      <c r="BL16" s="432"/>
      <c r="BM16" s="441"/>
      <c r="BN16" s="441"/>
      <c r="BO16" s="431"/>
      <c r="BP16" s="480">
        <f>VLOOKUP(BU16,[3]勝ち上がり!$F$2:$G$257,2,FALSE)</f>
        <v>167</v>
      </c>
      <c r="BQ16" s="479" t="str">
        <f>IF(ISERROR(VLOOKUP(BP16,[3]名簿!$A$1:$C$292,2,FALSE))=TRUE,"",VLOOKUP(BP16,[3]名簿!$A$1:$C$292,2,FALSE))</f>
        <v>松　本</v>
      </c>
      <c r="BR16" s="413" t="s">
        <v>202</v>
      </c>
      <c r="BS16" s="478" t="str">
        <f>IF(ISERROR(VLOOKUP(BP16,[3]名簿!$A$1:$C$292,3,FALSE))=TRUE,"",VLOOKUP(BP16,[3]名簿!$A$1:$C$292,3,FALSE))</f>
        <v>香中央</v>
      </c>
      <c r="BT16" s="413" t="s">
        <v>200</v>
      </c>
      <c r="BU16" s="416">
        <v>101</v>
      </c>
    </row>
    <row r="17" spans="2:73" ht="12.45" customHeight="1" thickTop="1" thickBot="1" x14ac:dyDescent="0.25">
      <c r="B17" s="416"/>
      <c r="C17" s="480"/>
      <c r="D17" s="479"/>
      <c r="E17" s="413"/>
      <c r="F17" s="478"/>
      <c r="G17" s="413"/>
      <c r="H17" s="425"/>
      <c r="I17" s="451"/>
      <c r="J17" s="412"/>
      <c r="K17" s="412"/>
      <c r="L17" s="423"/>
      <c r="M17" s="412"/>
      <c r="Q17" s="474"/>
      <c r="R17" s="475"/>
      <c r="S17" s="475"/>
      <c r="T17" s="475"/>
      <c r="U17" s="474"/>
      <c r="Y17" s="412"/>
      <c r="Z17" s="412"/>
      <c r="AA17" s="440"/>
      <c r="AB17" s="447"/>
      <c r="AC17" s="412"/>
      <c r="AD17" s="412"/>
      <c r="AE17" s="480"/>
      <c r="AF17" s="479"/>
      <c r="AG17" s="413"/>
      <c r="AH17" s="478"/>
      <c r="AI17" s="413"/>
      <c r="AJ17" s="416"/>
      <c r="AM17" s="416"/>
      <c r="AN17" s="480"/>
      <c r="AO17" s="479"/>
      <c r="AP17" s="413"/>
      <c r="AQ17" s="478"/>
      <c r="AR17" s="413"/>
      <c r="AS17" s="412"/>
      <c r="AT17" s="412"/>
      <c r="AU17" s="452"/>
      <c r="AV17" s="441"/>
      <c r="AW17" s="412"/>
      <c r="AX17" s="412"/>
      <c r="BJ17" s="412"/>
      <c r="BK17" s="428"/>
      <c r="BL17" s="432"/>
      <c r="BM17" s="451"/>
      <c r="BN17" s="437"/>
      <c r="BO17" s="422"/>
      <c r="BP17" s="480"/>
      <c r="BQ17" s="479"/>
      <c r="BR17" s="413"/>
      <c r="BS17" s="478"/>
      <c r="BT17" s="413"/>
      <c r="BU17" s="416"/>
    </row>
    <row r="18" spans="2:73" ht="12.45" customHeight="1" thickTop="1" thickBot="1" x14ac:dyDescent="0.25">
      <c r="B18" s="416">
        <v>7</v>
      </c>
      <c r="C18" s="480">
        <f>VLOOKUP(B18,[3]勝ち上がり!$F$2:$G$257,2,FALSE)</f>
        <v>225</v>
      </c>
      <c r="D18" s="479" t="str">
        <f>IF(ISERROR(VLOOKUP(C18,[3]名簿!$A$1:$C$292,2,FALSE))=TRUE,"",VLOOKUP(C18,[3]名簿!$A$1:$C$292,2,FALSE))</f>
        <v>岡　田悠</v>
      </c>
      <c r="E18" s="413" t="s">
        <v>202</v>
      </c>
      <c r="F18" s="478" t="str">
        <f>IF(ISERROR(VLOOKUP(C18,[3]名簿!$A$1:$C$292,3,FALSE))=TRUE,"",VLOOKUP(C18,[3]名簿!$A$1:$C$292,3,FALSE))</f>
        <v>土　庄</v>
      </c>
      <c r="G18" s="413" t="s">
        <v>200</v>
      </c>
      <c r="H18" s="420"/>
      <c r="I18" s="419"/>
      <c r="J18" s="412"/>
      <c r="K18" s="412"/>
      <c r="L18" s="423"/>
      <c r="M18" s="412"/>
      <c r="Q18" s="474"/>
      <c r="R18" s="475"/>
      <c r="S18" s="475"/>
      <c r="T18" s="475"/>
      <c r="U18" s="474"/>
      <c r="Y18" s="412"/>
      <c r="Z18" s="412"/>
      <c r="AA18" s="437"/>
      <c r="AB18" s="432"/>
      <c r="AC18" s="437"/>
      <c r="AD18" s="420"/>
      <c r="AE18" s="480">
        <f>VLOOKUP(AJ18,[3]勝ち上がり!$F$2:$G$257,2,FALSE)</f>
        <v>101</v>
      </c>
      <c r="AF18" s="479" t="str">
        <f>IF(ISERROR(VLOOKUP(AE18,[3]名簿!$A$1:$C$292,2,FALSE))=TRUE,"",VLOOKUP(AE18,[3]名簿!$A$1:$C$292,2,FALSE))</f>
        <v>湯之前</v>
      </c>
      <c r="AG18" s="413" t="s">
        <v>202</v>
      </c>
      <c r="AH18" s="478" t="str">
        <f>IF(ISERROR(VLOOKUP(AE18,[3]名簿!$A$1:$C$292,3,FALSE))=TRUE,"",VLOOKUP(AE18,[3]名簿!$A$1:$C$292,3,FALSE))</f>
        <v>坂出工</v>
      </c>
      <c r="AI18" s="413" t="s">
        <v>200</v>
      </c>
      <c r="AJ18" s="416">
        <v>38</v>
      </c>
      <c r="AM18" s="416">
        <v>70</v>
      </c>
      <c r="AN18" s="480">
        <f>VLOOKUP(AM18,[3]勝ち上がり!$F$2:$G$257,2,FALSE)</f>
        <v>99</v>
      </c>
      <c r="AO18" s="479" t="str">
        <f>IF(ISERROR(VLOOKUP(AN18,[3]名簿!$A$1:$C$292,2,FALSE))=TRUE,"",VLOOKUP(AN18,[3]名簿!$A$1:$C$292,2,FALSE))</f>
        <v>阿　治</v>
      </c>
      <c r="AP18" s="413" t="s">
        <v>202</v>
      </c>
      <c r="AQ18" s="478" t="str">
        <f>IF(ISERROR(VLOOKUP(AN18,[3]名簿!$A$1:$C$292,3,FALSE))=TRUE,"",VLOOKUP(AN18,[3]名簿!$A$1:$C$292,3,FALSE))</f>
        <v>土　庄</v>
      </c>
      <c r="AR18" s="413" t="s">
        <v>200</v>
      </c>
      <c r="AS18" s="420"/>
      <c r="AT18" s="432"/>
      <c r="AU18" s="412"/>
      <c r="AV18" s="432"/>
      <c r="AW18" s="412"/>
      <c r="AX18" s="412"/>
      <c r="BJ18" s="412"/>
      <c r="BK18" s="428"/>
      <c r="BL18" s="412"/>
      <c r="BM18" s="421"/>
      <c r="BN18" s="412"/>
      <c r="BO18" s="420"/>
      <c r="BP18" s="480">
        <f>VLOOKUP(BU18,[3]勝ち上がり!$F$2:$G$257,2,FALSE)</f>
        <v>103</v>
      </c>
      <c r="BQ18" s="479" t="str">
        <f>IF(ISERROR(VLOOKUP(BP18,[3]名簿!$A$1:$C$292,2,FALSE))=TRUE,"",VLOOKUP(BP18,[3]名簿!$A$1:$C$292,2,FALSE))</f>
        <v>中　原</v>
      </c>
      <c r="BR18" s="413" t="s">
        <v>202</v>
      </c>
      <c r="BS18" s="478" t="str">
        <f>IF(ISERROR(VLOOKUP(BP18,[3]名簿!$A$1:$C$292,3,FALSE))=TRUE,"",VLOOKUP(BP18,[3]名簿!$A$1:$C$292,3,FALSE))</f>
        <v>高松東</v>
      </c>
      <c r="BT18" s="413" t="s">
        <v>200</v>
      </c>
      <c r="BU18" s="416">
        <v>102</v>
      </c>
    </row>
    <row r="19" spans="2:73" ht="12.45" customHeight="1" thickTop="1" thickBot="1" x14ac:dyDescent="0.25">
      <c r="B19" s="416"/>
      <c r="C19" s="480"/>
      <c r="D19" s="479"/>
      <c r="E19" s="413"/>
      <c r="F19" s="478"/>
      <c r="G19" s="413"/>
      <c r="H19" s="412"/>
      <c r="I19" s="412"/>
      <c r="J19" s="412"/>
      <c r="K19" s="412"/>
      <c r="L19" s="446"/>
      <c r="M19" s="412"/>
      <c r="Q19" s="474"/>
      <c r="R19" s="475"/>
      <c r="S19" s="475"/>
      <c r="T19" s="475"/>
      <c r="U19" s="474"/>
      <c r="Y19" s="412"/>
      <c r="Z19" s="412"/>
      <c r="AA19" s="437"/>
      <c r="AB19" s="412"/>
      <c r="AC19" s="436"/>
      <c r="AD19" s="412"/>
      <c r="AE19" s="480"/>
      <c r="AF19" s="479"/>
      <c r="AG19" s="413"/>
      <c r="AH19" s="478"/>
      <c r="AI19" s="413"/>
      <c r="AJ19" s="416"/>
      <c r="AM19" s="416"/>
      <c r="AN19" s="480"/>
      <c r="AO19" s="479"/>
      <c r="AP19" s="413"/>
      <c r="AQ19" s="478"/>
      <c r="AR19" s="413"/>
      <c r="AS19" s="412"/>
      <c r="AT19" s="452"/>
      <c r="AU19" s="412"/>
      <c r="AV19" s="432"/>
      <c r="AW19" s="412"/>
      <c r="AX19" s="412"/>
      <c r="BJ19" s="412"/>
      <c r="BK19" s="428"/>
      <c r="BL19" s="412"/>
      <c r="BM19" s="428"/>
      <c r="BN19" s="447"/>
      <c r="BO19" s="412"/>
      <c r="BP19" s="480"/>
      <c r="BQ19" s="479"/>
      <c r="BR19" s="413"/>
      <c r="BS19" s="478"/>
      <c r="BT19" s="413"/>
      <c r="BU19" s="416"/>
    </row>
    <row r="20" spans="2:73" ht="12.45" customHeight="1" thickTop="1" thickBot="1" x14ac:dyDescent="0.25">
      <c r="B20" s="416">
        <v>8</v>
      </c>
      <c r="C20" s="480">
        <f>VLOOKUP(B20,[3]勝ち上がり!$F$2:$G$257,2,FALSE)</f>
        <v>240</v>
      </c>
      <c r="D20" s="479" t="str">
        <f>IF(ISERROR(VLOOKUP(C20,[3]名簿!$A$1:$C$292,2,FALSE))=TRUE,"",VLOOKUP(C20,[3]名簿!$A$1:$C$292,2,FALSE))</f>
        <v>峯　永</v>
      </c>
      <c r="E20" s="413" t="s">
        <v>202</v>
      </c>
      <c r="F20" s="478" t="str">
        <f>IF(ISERROR(VLOOKUP(C20,[3]名簿!$A$1:$C$292,3,FALSE))=TRUE,"",VLOOKUP(C20,[3]名簿!$A$1:$C$292,3,FALSE))</f>
        <v>観　一</v>
      </c>
      <c r="G20" s="413" t="s">
        <v>200</v>
      </c>
      <c r="H20" s="420"/>
      <c r="I20" s="412"/>
      <c r="J20" s="412"/>
      <c r="K20" s="432"/>
      <c r="L20" s="437"/>
      <c r="M20" s="423"/>
      <c r="Q20" s="474"/>
      <c r="R20" s="475"/>
      <c r="S20" s="475"/>
      <c r="T20" s="475"/>
      <c r="U20" s="474"/>
      <c r="Y20" s="412"/>
      <c r="Z20" s="412"/>
      <c r="AA20" s="437"/>
      <c r="AB20" s="412"/>
      <c r="AC20" s="432"/>
      <c r="AD20" s="431"/>
      <c r="AE20" s="480">
        <f>VLOOKUP(AJ20,[3]勝ち上がり!$F$2:$G$257,2,FALSE)</f>
        <v>229</v>
      </c>
      <c r="AF20" s="479" t="str">
        <f>IF(ISERROR(VLOOKUP(AE20,[3]名簿!$A$1:$C$292,2,FALSE))=TRUE,"",VLOOKUP(AE20,[3]名簿!$A$1:$C$292,2,FALSE))</f>
        <v>橋　村</v>
      </c>
      <c r="AG20" s="413" t="s">
        <v>202</v>
      </c>
      <c r="AH20" s="478" t="str">
        <f>IF(ISERROR(VLOOKUP(AE20,[3]名簿!$A$1:$C$292,3,FALSE))=TRUE,"",VLOOKUP(AE20,[3]名簿!$A$1:$C$292,3,FALSE))</f>
        <v>多度津</v>
      </c>
      <c r="AI20" s="413" t="s">
        <v>200</v>
      </c>
      <c r="AJ20" s="416">
        <v>39</v>
      </c>
      <c r="AM20" s="416">
        <v>71</v>
      </c>
      <c r="AN20" s="480">
        <f>VLOOKUP(AM20,[3]勝ち上がり!$F$2:$G$257,2,FALSE)</f>
        <v>227</v>
      </c>
      <c r="AO20" s="479" t="str">
        <f>IF(ISERROR(VLOOKUP(AN20,[3]名簿!$A$1:$C$292,2,FALSE))=TRUE,"",VLOOKUP(AN20,[3]名簿!$A$1:$C$292,2,FALSE))</f>
        <v>香　西</v>
      </c>
      <c r="AP20" s="413" t="s">
        <v>202</v>
      </c>
      <c r="AQ20" s="478" t="str">
        <f>IF(ISERROR(VLOOKUP(AN20,[3]名簿!$A$1:$C$292,3,FALSE))=TRUE,"",VLOOKUP(AN20,[3]名簿!$A$1:$C$292,3,FALSE))</f>
        <v>石　田</v>
      </c>
      <c r="AR20" s="413" t="s">
        <v>200</v>
      </c>
      <c r="AS20" s="442"/>
      <c r="AT20" s="412"/>
      <c r="AU20" s="412"/>
      <c r="AV20" s="432"/>
      <c r="AW20" s="412"/>
      <c r="AX20" s="412"/>
      <c r="BJ20" s="412"/>
      <c r="BK20" s="428"/>
      <c r="BL20" s="412"/>
      <c r="BM20" s="412"/>
      <c r="BN20" s="432"/>
      <c r="BO20" s="431"/>
      <c r="BP20" s="480">
        <f>VLOOKUP(BU20,[3]勝ち上がり!$F$2:$G$257,2,FALSE)</f>
        <v>231</v>
      </c>
      <c r="BQ20" s="479" t="str">
        <f>IF(ISERROR(VLOOKUP(BP20,[3]名簿!$A$1:$C$292,2,FALSE))=TRUE,"",VLOOKUP(BP20,[3]名簿!$A$1:$C$292,2,FALSE))</f>
        <v>近　藤</v>
      </c>
      <c r="BR20" s="413" t="s">
        <v>202</v>
      </c>
      <c r="BS20" s="478" t="str">
        <f>IF(ISERROR(VLOOKUP(BP20,[3]名簿!$A$1:$C$292,3,FALSE))=TRUE,"",VLOOKUP(BP20,[3]名簿!$A$1:$C$292,3,FALSE))</f>
        <v>三豊工</v>
      </c>
      <c r="BT20" s="413" t="s">
        <v>200</v>
      </c>
      <c r="BU20" s="416">
        <v>103</v>
      </c>
    </row>
    <row r="21" spans="2:73" ht="12.45" customHeight="1" thickTop="1" thickBot="1" x14ac:dyDescent="0.25">
      <c r="B21" s="416"/>
      <c r="C21" s="480"/>
      <c r="D21" s="479"/>
      <c r="E21" s="413"/>
      <c r="F21" s="478"/>
      <c r="G21" s="413"/>
      <c r="H21" s="412"/>
      <c r="I21" s="446"/>
      <c r="J21" s="412"/>
      <c r="K21" s="432"/>
      <c r="L21" s="437"/>
      <c r="M21" s="423"/>
      <c r="Q21" s="474"/>
      <c r="R21" s="475"/>
      <c r="S21" s="475"/>
      <c r="T21" s="475"/>
      <c r="U21" s="474"/>
      <c r="Y21" s="412"/>
      <c r="Z21" s="427"/>
      <c r="AA21" s="437"/>
      <c r="AB21" s="412"/>
      <c r="AC21" s="412"/>
      <c r="AD21" s="422"/>
      <c r="AE21" s="480"/>
      <c r="AF21" s="479"/>
      <c r="AG21" s="413"/>
      <c r="AH21" s="478"/>
      <c r="AI21" s="413"/>
      <c r="AJ21" s="416"/>
      <c r="AM21" s="416"/>
      <c r="AN21" s="480"/>
      <c r="AO21" s="479"/>
      <c r="AP21" s="413"/>
      <c r="AQ21" s="478"/>
      <c r="AR21" s="413"/>
      <c r="AS21" s="412"/>
      <c r="AT21" s="412"/>
      <c r="AU21" s="412"/>
      <c r="AV21" s="432"/>
      <c r="AW21" s="424"/>
      <c r="AX21" s="412"/>
      <c r="BJ21" s="412"/>
      <c r="BK21" s="447"/>
      <c r="BL21" s="412"/>
      <c r="BM21" s="412"/>
      <c r="BN21" s="412"/>
      <c r="BO21" s="422"/>
      <c r="BP21" s="480"/>
      <c r="BQ21" s="479"/>
      <c r="BR21" s="413"/>
      <c r="BS21" s="478"/>
      <c r="BT21" s="413"/>
      <c r="BU21" s="416"/>
    </row>
    <row r="22" spans="2:73" ht="12.45" customHeight="1" thickTop="1" thickBot="1" x14ac:dyDescent="0.25">
      <c r="B22" s="416">
        <v>9</v>
      </c>
      <c r="C22" s="480">
        <f>VLOOKUP(B22,[3]勝ち上がり!$F$2:$G$257,2,FALSE)</f>
        <v>145</v>
      </c>
      <c r="D22" s="479" t="str">
        <f>IF(ISERROR(VLOOKUP(C22,[3]名簿!$A$1:$C$292,2,FALSE))=TRUE,"",VLOOKUP(C22,[3]名簿!$A$1:$C$292,2,FALSE))</f>
        <v>佐　薙</v>
      </c>
      <c r="E22" s="413" t="s">
        <v>202</v>
      </c>
      <c r="F22" s="478" t="str">
        <f>IF(ISERROR(VLOOKUP(C22,[3]名簿!$A$1:$C$292,3,FALSE))=TRUE,"",VLOOKUP(C22,[3]名簿!$A$1:$C$292,3,FALSE))</f>
        <v>琴　平</v>
      </c>
      <c r="G22" s="413" t="s">
        <v>200</v>
      </c>
      <c r="H22" s="442"/>
      <c r="I22" s="441"/>
      <c r="J22" s="412"/>
      <c r="K22" s="432"/>
      <c r="L22" s="437"/>
      <c r="M22" s="423"/>
      <c r="Q22" s="474"/>
      <c r="R22" s="475"/>
      <c r="S22" s="475"/>
      <c r="T22" s="475"/>
      <c r="U22" s="474"/>
      <c r="Y22" s="428"/>
      <c r="Z22" s="421"/>
      <c r="AA22" s="412"/>
      <c r="AB22" s="412"/>
      <c r="AC22" s="412"/>
      <c r="AD22" s="492"/>
      <c r="AE22" s="480">
        <f>VLOOKUP(AJ22,[3]勝ち上がり!$F$2:$G$257,2,FALSE)</f>
        <v>236</v>
      </c>
      <c r="AF22" s="479" t="str">
        <f>IF(ISERROR(VLOOKUP(AE22,[3]名簿!$A$1:$C$292,2,FALSE))=TRUE,"",VLOOKUP(AE22,[3]名簿!$A$1:$C$292,2,FALSE))</f>
        <v>伊　藤</v>
      </c>
      <c r="AG22" s="413" t="s">
        <v>202</v>
      </c>
      <c r="AH22" s="478" t="str">
        <f>IF(ISERROR(VLOOKUP(AE22,[3]名簿!$A$1:$C$292,3,FALSE))=TRUE,"",VLOOKUP(AE22,[3]名簿!$A$1:$C$292,3,FALSE))</f>
        <v>高松商</v>
      </c>
      <c r="AI22" s="413" t="s">
        <v>200</v>
      </c>
      <c r="AJ22" s="416">
        <v>40</v>
      </c>
      <c r="AM22" s="416">
        <v>72</v>
      </c>
      <c r="AN22" s="480">
        <f>VLOOKUP(AM22,[3]勝ち上がり!$F$2:$G$257,2,FALSE)</f>
        <v>238</v>
      </c>
      <c r="AO22" s="479" t="str">
        <f>IF(ISERROR(VLOOKUP(AN22,[3]名簿!$A$1:$C$292,2,FALSE))=TRUE,"",VLOOKUP(AN22,[3]名簿!$A$1:$C$292,2,FALSE))</f>
        <v>金　藤</v>
      </c>
      <c r="AP22" s="413" t="s">
        <v>202</v>
      </c>
      <c r="AQ22" s="478" t="str">
        <f>IF(ISERROR(VLOOKUP(AN22,[3]名簿!$A$1:$C$292,3,FALSE))=TRUE,"",VLOOKUP(AN22,[3]名簿!$A$1:$C$292,3,FALSE))</f>
        <v>高松西</v>
      </c>
      <c r="AR22" s="413" t="s">
        <v>200</v>
      </c>
      <c r="AS22" s="412"/>
      <c r="AT22" s="412"/>
      <c r="AU22" s="412"/>
      <c r="AV22" s="412"/>
      <c r="AW22" s="419"/>
      <c r="AX22" s="423"/>
      <c r="BJ22" s="428"/>
      <c r="BK22" s="432"/>
      <c r="BL22" s="437"/>
      <c r="BM22" s="412"/>
      <c r="BN22" s="412"/>
      <c r="BO22" s="430"/>
      <c r="BP22" s="480">
        <f>VLOOKUP(BU22,[3]勝ち上がり!$F$2:$G$257,2,FALSE)</f>
        <v>234</v>
      </c>
      <c r="BQ22" s="479" t="str">
        <f>IF(ISERROR(VLOOKUP(BP22,[3]名簿!$A$1:$C$292,2,FALSE))=TRUE,"",VLOOKUP(BP22,[3]名簿!$A$1:$C$292,2,FALSE))</f>
        <v>泉　川</v>
      </c>
      <c r="BR22" s="413" t="s">
        <v>202</v>
      </c>
      <c r="BS22" s="478" t="str">
        <f>IF(ISERROR(VLOOKUP(BP22,[3]名簿!$A$1:$C$292,3,FALSE))=TRUE,"",VLOOKUP(BP22,[3]名簿!$A$1:$C$292,3,FALSE))</f>
        <v>津　田</v>
      </c>
      <c r="BT22" s="413" t="s">
        <v>200</v>
      </c>
      <c r="BU22" s="416">
        <v>104</v>
      </c>
    </row>
    <row r="23" spans="2:73" ht="12.45" customHeight="1" thickTop="1" thickBot="1" x14ac:dyDescent="0.25">
      <c r="B23" s="416"/>
      <c r="C23" s="480"/>
      <c r="D23" s="479"/>
      <c r="E23" s="413"/>
      <c r="F23" s="478"/>
      <c r="G23" s="413"/>
      <c r="H23" s="412"/>
      <c r="I23" s="432"/>
      <c r="J23" s="424"/>
      <c r="K23" s="432"/>
      <c r="L23" s="437"/>
      <c r="M23" s="423"/>
      <c r="Q23" s="472"/>
      <c r="R23" s="473"/>
      <c r="S23" s="473"/>
      <c r="T23" s="473"/>
      <c r="U23" s="472"/>
      <c r="Y23" s="428"/>
      <c r="Z23" s="428"/>
      <c r="AA23" s="412"/>
      <c r="AB23" s="412"/>
      <c r="AC23" s="491"/>
      <c r="AD23" s="412"/>
      <c r="AE23" s="480"/>
      <c r="AF23" s="479"/>
      <c r="AG23" s="413"/>
      <c r="AH23" s="478"/>
      <c r="AI23" s="413"/>
      <c r="AJ23" s="416"/>
      <c r="AM23" s="416"/>
      <c r="AN23" s="480"/>
      <c r="AO23" s="479"/>
      <c r="AP23" s="413"/>
      <c r="AQ23" s="478"/>
      <c r="AR23" s="413"/>
      <c r="AS23" s="425"/>
      <c r="AT23" s="424"/>
      <c r="AU23" s="412"/>
      <c r="AV23" s="412"/>
      <c r="AW23" s="423"/>
      <c r="AX23" s="423"/>
      <c r="BJ23" s="428"/>
      <c r="BK23" s="432"/>
      <c r="BL23" s="437"/>
      <c r="BM23" s="412"/>
      <c r="BN23" s="427"/>
      <c r="BO23" s="426"/>
      <c r="BP23" s="480"/>
      <c r="BQ23" s="479"/>
      <c r="BR23" s="413"/>
      <c r="BS23" s="478"/>
      <c r="BT23" s="413"/>
      <c r="BU23" s="416"/>
    </row>
    <row r="24" spans="2:73" ht="12.45" customHeight="1" thickTop="1" thickBot="1" x14ac:dyDescent="0.25">
      <c r="B24" s="416">
        <v>10</v>
      </c>
      <c r="C24" s="480">
        <f>VLOOKUP(B24,[3]勝ち上がり!$F$2:$G$257,2,FALSE)</f>
        <v>176</v>
      </c>
      <c r="D24" s="479" t="str">
        <f>IF(ISERROR(VLOOKUP(C24,[3]名簿!$A$1:$C$292,2,FALSE))=TRUE,"",VLOOKUP(C24,[3]名簿!$A$1:$C$292,2,FALSE))</f>
        <v>深　井</v>
      </c>
      <c r="E24" s="413" t="s">
        <v>202</v>
      </c>
      <c r="F24" s="478" t="str">
        <f>IF(ISERROR(VLOOKUP(C24,[3]名簿!$A$1:$C$292,3,FALSE))=TRUE,"",VLOOKUP(C24,[3]名簿!$A$1:$C$292,3,FALSE))</f>
        <v>農　経</v>
      </c>
      <c r="G24" s="413" t="s">
        <v>200</v>
      </c>
      <c r="H24" s="420"/>
      <c r="I24" s="412"/>
      <c r="J24" s="454"/>
      <c r="K24" s="441"/>
      <c r="L24" s="437"/>
      <c r="M24" s="423"/>
      <c r="Q24" s="472"/>
      <c r="R24" s="473"/>
      <c r="S24" s="473"/>
      <c r="T24" s="473"/>
      <c r="U24" s="472"/>
      <c r="Y24" s="428"/>
      <c r="Z24" s="428"/>
      <c r="AA24" s="412"/>
      <c r="AB24" s="428"/>
      <c r="AC24" s="432"/>
      <c r="AD24" s="431"/>
      <c r="AE24" s="480">
        <f>VLOOKUP(AJ24,[3]勝ち上がり!$F$2:$G$257,2,FALSE)</f>
        <v>108</v>
      </c>
      <c r="AF24" s="479" t="str">
        <f>IF(ISERROR(VLOOKUP(AE24,[3]名簿!$A$1:$C$292,2,FALSE))=TRUE,"",VLOOKUP(AE24,[3]名簿!$A$1:$C$292,2,FALSE))</f>
        <v>　東</v>
      </c>
      <c r="AG24" s="413" t="s">
        <v>202</v>
      </c>
      <c r="AH24" s="478" t="str">
        <f>IF(ISERROR(VLOOKUP(AE24,[3]名簿!$A$1:$C$292,3,FALSE))=TRUE,"",VLOOKUP(AE24,[3]名簿!$A$1:$C$292,3,FALSE))</f>
        <v>高　瀬</v>
      </c>
      <c r="AI24" s="413" t="s">
        <v>200</v>
      </c>
      <c r="AJ24" s="416">
        <v>41</v>
      </c>
      <c r="AM24" s="416">
        <v>73</v>
      </c>
      <c r="AN24" s="480">
        <f>VLOOKUP(AM24,[3]勝ち上がり!$F$2:$G$257,2,FALSE)</f>
        <v>110</v>
      </c>
      <c r="AO24" s="479" t="str">
        <f>IF(ISERROR(VLOOKUP(AN24,[3]名簿!$A$1:$C$292,2,FALSE))=TRUE,"",VLOOKUP(AN24,[3]名簿!$A$1:$C$292,2,FALSE))</f>
        <v>壷　井</v>
      </c>
      <c r="AP24" s="413" t="s">
        <v>202</v>
      </c>
      <c r="AQ24" s="478" t="str">
        <f>IF(ISERROR(VLOOKUP(AN24,[3]名簿!$A$1:$C$292,3,FALSE))=TRUE,"",VLOOKUP(AN24,[3]名簿!$A$1:$C$292,3,FALSE))</f>
        <v>高松一</v>
      </c>
      <c r="AR24" s="413" t="s">
        <v>200</v>
      </c>
      <c r="AS24" s="420"/>
      <c r="AT24" s="419"/>
      <c r="AU24" s="423"/>
      <c r="AV24" s="412"/>
      <c r="AW24" s="423"/>
      <c r="AX24" s="423"/>
      <c r="BJ24" s="428"/>
      <c r="BK24" s="432"/>
      <c r="BL24" s="437"/>
      <c r="BM24" s="428"/>
      <c r="BN24" s="421"/>
      <c r="BO24" s="420"/>
      <c r="BP24" s="480">
        <f>VLOOKUP(BU24,[3]勝ち上がり!$F$2:$G$257,2,FALSE)</f>
        <v>151</v>
      </c>
      <c r="BQ24" s="479" t="str">
        <f>IF(ISERROR(VLOOKUP(BP24,[3]名簿!$A$1:$C$292,2,FALSE))=TRUE,"",VLOOKUP(BP24,[3]名簿!$A$1:$C$292,2,FALSE))</f>
        <v>松　下</v>
      </c>
      <c r="BR24" s="413" t="s">
        <v>202</v>
      </c>
      <c r="BS24" s="478" t="str">
        <f>IF(ISERROR(VLOOKUP(BP24,[3]名簿!$A$1:$C$292,3,FALSE))=TRUE,"",VLOOKUP(BP24,[3]名簿!$A$1:$C$292,3,FALSE))</f>
        <v>高松東</v>
      </c>
      <c r="BT24" s="413" t="s">
        <v>200</v>
      </c>
      <c r="BU24" s="416">
        <v>105</v>
      </c>
    </row>
    <row r="25" spans="2:73" ht="12.45" customHeight="1" thickTop="1" thickBot="1" x14ac:dyDescent="0.25">
      <c r="B25" s="416"/>
      <c r="C25" s="480"/>
      <c r="D25" s="479"/>
      <c r="E25" s="413"/>
      <c r="F25" s="478"/>
      <c r="G25" s="413"/>
      <c r="H25" s="412"/>
      <c r="I25" s="446"/>
      <c r="J25" s="453"/>
      <c r="K25" s="441"/>
      <c r="L25" s="437"/>
      <c r="M25" s="423"/>
      <c r="Q25" s="472"/>
      <c r="R25" s="473"/>
      <c r="S25" s="473"/>
      <c r="T25" s="473"/>
      <c r="U25" s="472"/>
      <c r="Y25" s="428"/>
      <c r="Z25" s="428"/>
      <c r="AA25" s="412"/>
      <c r="AB25" s="447"/>
      <c r="AC25" s="412"/>
      <c r="AD25" s="422"/>
      <c r="AE25" s="480"/>
      <c r="AF25" s="479"/>
      <c r="AG25" s="413"/>
      <c r="AH25" s="478"/>
      <c r="AI25" s="413"/>
      <c r="AJ25" s="416"/>
      <c r="AM25" s="416"/>
      <c r="AN25" s="480"/>
      <c r="AO25" s="479"/>
      <c r="AP25" s="413"/>
      <c r="AQ25" s="478"/>
      <c r="AR25" s="413"/>
      <c r="AS25" s="412"/>
      <c r="AT25" s="412"/>
      <c r="AU25" s="446"/>
      <c r="AV25" s="412"/>
      <c r="AW25" s="423"/>
      <c r="AX25" s="423"/>
      <c r="BJ25" s="428"/>
      <c r="BK25" s="432"/>
      <c r="BL25" s="437"/>
      <c r="BM25" s="447"/>
      <c r="BN25" s="412"/>
      <c r="BO25" s="412"/>
      <c r="BP25" s="480"/>
      <c r="BQ25" s="479"/>
      <c r="BR25" s="413"/>
      <c r="BS25" s="478"/>
      <c r="BT25" s="413"/>
      <c r="BU25" s="416"/>
    </row>
    <row r="26" spans="2:73" ht="12.45" customHeight="1" thickTop="1" thickBot="1" x14ac:dyDescent="0.25">
      <c r="B26" s="416">
        <v>11</v>
      </c>
      <c r="C26" s="480">
        <f>VLOOKUP(B26,[3]勝ち上がり!$F$2:$G$257,2,FALSE)</f>
        <v>48</v>
      </c>
      <c r="D26" s="479" t="str">
        <f>IF(ISERROR(VLOOKUP(C26,[3]名簿!$A$1:$C$292,2,FALSE))=TRUE,"",VLOOKUP(C26,[3]名簿!$A$1:$C$292,2,FALSE))</f>
        <v>大　川</v>
      </c>
      <c r="E26" s="413" t="s">
        <v>202</v>
      </c>
      <c r="F26" s="478" t="str">
        <f>IF(ISERROR(VLOOKUP(C26,[3]名簿!$A$1:$C$292,3,FALSE))=TRUE,"",VLOOKUP(C26,[3]名簿!$A$1:$C$292,3,FALSE))</f>
        <v>石　田</v>
      </c>
      <c r="G26" s="413" t="s">
        <v>200</v>
      </c>
      <c r="H26" s="442"/>
      <c r="I26" s="412"/>
      <c r="J26" s="432"/>
      <c r="K26" s="441"/>
      <c r="L26" s="437"/>
      <c r="M26" s="423"/>
      <c r="Q26" s="472"/>
      <c r="R26" s="473"/>
      <c r="S26" s="473"/>
      <c r="T26" s="473"/>
      <c r="U26" s="472"/>
      <c r="Y26" s="428"/>
      <c r="Z26" s="428"/>
      <c r="AA26" s="432"/>
      <c r="AB26" s="441"/>
      <c r="AC26" s="437"/>
      <c r="AD26" s="420"/>
      <c r="AE26" s="480">
        <f>VLOOKUP(AJ26,[3]勝ち上がり!$F$2:$G$257,2,FALSE)</f>
        <v>172</v>
      </c>
      <c r="AF26" s="479" t="str">
        <f>IF(ISERROR(VLOOKUP(AE26,[3]名簿!$A$1:$C$292,2,FALSE))=TRUE,"",VLOOKUP(AE26,[3]名簿!$A$1:$C$292,2,FALSE))</f>
        <v>　森</v>
      </c>
      <c r="AG26" s="413" t="s">
        <v>202</v>
      </c>
      <c r="AH26" s="478" t="str">
        <f>IF(ISERROR(VLOOKUP(AE26,[3]名簿!$A$1:$C$292,3,FALSE))=TRUE,"",VLOOKUP(AE26,[3]名簿!$A$1:$C$292,3,FALSE))</f>
        <v>丸　亀</v>
      </c>
      <c r="AI26" s="413" t="s">
        <v>200</v>
      </c>
      <c r="AJ26" s="416">
        <v>42</v>
      </c>
      <c r="AM26" s="416">
        <v>74</v>
      </c>
      <c r="AN26" s="480">
        <f>VLOOKUP(AM26,[3]勝ち上がり!$F$2:$G$257,2,FALSE)</f>
        <v>174</v>
      </c>
      <c r="AO26" s="479" t="str">
        <f>IF(ISERROR(VLOOKUP(AN26,[3]名簿!$A$1:$C$292,2,FALSE))=TRUE,"",VLOOKUP(AN26,[3]名簿!$A$1:$C$292,2,FALSE))</f>
        <v>藤　本</v>
      </c>
      <c r="AP26" s="413" t="s">
        <v>202</v>
      </c>
      <c r="AQ26" s="478" t="str">
        <f>IF(ISERROR(VLOOKUP(AN26,[3]名簿!$A$1:$C$292,3,FALSE))=TRUE,"",VLOOKUP(AN26,[3]名簿!$A$1:$C$292,3,FALSE))</f>
        <v>丸　亀</v>
      </c>
      <c r="AR26" s="413" t="s">
        <v>200</v>
      </c>
      <c r="AS26" s="420"/>
      <c r="AT26" s="432"/>
      <c r="AU26" s="437"/>
      <c r="AV26" s="423"/>
      <c r="AW26" s="423"/>
      <c r="AX26" s="423"/>
      <c r="BJ26" s="428"/>
      <c r="BK26" s="432"/>
      <c r="BL26" s="441"/>
      <c r="BM26" s="441"/>
      <c r="BN26" s="437"/>
      <c r="BO26" s="420"/>
      <c r="BP26" s="480">
        <f>VLOOKUP(BU26,[3]勝ち上がり!$F$2:$G$257,2,FALSE)</f>
        <v>87</v>
      </c>
      <c r="BQ26" s="479" t="str">
        <f>IF(ISERROR(VLOOKUP(BP26,[3]名簿!$A$1:$C$292,2,FALSE))=TRUE,"",VLOOKUP(BP26,[3]名簿!$A$1:$C$292,2,FALSE))</f>
        <v>善　勝</v>
      </c>
      <c r="BR26" s="413" t="s">
        <v>202</v>
      </c>
      <c r="BS26" s="478" t="str">
        <f>IF(ISERROR(VLOOKUP(BP26,[3]名簿!$A$1:$C$292,3,FALSE))=TRUE,"",VLOOKUP(BP26,[3]名簿!$A$1:$C$292,3,FALSE))</f>
        <v>坂出工</v>
      </c>
      <c r="BT26" s="413" t="s">
        <v>200</v>
      </c>
      <c r="BU26" s="416">
        <v>106</v>
      </c>
    </row>
    <row r="27" spans="2:73" ht="12.45" customHeight="1" thickTop="1" thickBot="1" x14ac:dyDescent="0.25">
      <c r="B27" s="416"/>
      <c r="C27" s="480"/>
      <c r="D27" s="479"/>
      <c r="E27" s="413"/>
      <c r="F27" s="478"/>
      <c r="G27" s="413"/>
      <c r="H27" s="412"/>
      <c r="I27" s="412"/>
      <c r="J27" s="432"/>
      <c r="K27" s="451"/>
      <c r="L27" s="437"/>
      <c r="M27" s="423"/>
      <c r="Q27" s="472"/>
      <c r="R27" s="473"/>
      <c r="S27" s="473"/>
      <c r="T27" s="473"/>
      <c r="U27" s="472"/>
      <c r="Y27" s="428"/>
      <c r="Z27" s="428"/>
      <c r="AA27" s="432"/>
      <c r="AB27" s="441"/>
      <c r="AC27" s="436"/>
      <c r="AD27" s="412"/>
      <c r="AE27" s="480"/>
      <c r="AF27" s="479"/>
      <c r="AG27" s="413"/>
      <c r="AH27" s="478"/>
      <c r="AI27" s="413"/>
      <c r="AJ27" s="416"/>
      <c r="AM27" s="416"/>
      <c r="AN27" s="480"/>
      <c r="AO27" s="479"/>
      <c r="AP27" s="413"/>
      <c r="AQ27" s="478"/>
      <c r="AR27" s="413"/>
      <c r="AS27" s="412"/>
      <c r="AT27" s="452"/>
      <c r="AU27" s="437"/>
      <c r="AV27" s="423"/>
      <c r="AW27" s="423"/>
      <c r="AX27" s="423"/>
      <c r="BJ27" s="428"/>
      <c r="BK27" s="432"/>
      <c r="BL27" s="441"/>
      <c r="BM27" s="441"/>
      <c r="BN27" s="436"/>
      <c r="BO27" s="412"/>
      <c r="BP27" s="480"/>
      <c r="BQ27" s="479"/>
      <c r="BR27" s="413"/>
      <c r="BS27" s="478"/>
      <c r="BT27" s="413"/>
      <c r="BU27" s="416"/>
    </row>
    <row r="28" spans="2:73" ht="12.45" customHeight="1" thickTop="1" x14ac:dyDescent="0.2">
      <c r="B28" s="416">
        <v>12</v>
      </c>
      <c r="C28" s="480">
        <f>VLOOKUP(B28,[3]勝ち上がり!$F$2:$G$257,2,FALSE)</f>
        <v>208</v>
      </c>
      <c r="D28" s="479" t="str">
        <f>IF(ISERROR(VLOOKUP(C28,[3]名簿!$A$1:$C$292,2,FALSE))=TRUE,"",VLOOKUP(C28,[3]名簿!$A$1:$C$292,2,FALSE))</f>
        <v>堀　川</v>
      </c>
      <c r="E28" s="413" t="s">
        <v>202</v>
      </c>
      <c r="F28" s="478" t="str">
        <f>IF(ISERROR(VLOOKUP(C28,[3]名簿!$A$1:$C$292,3,FALSE))=TRUE,"",VLOOKUP(C28,[3]名簿!$A$1:$C$292,3,FALSE))</f>
        <v>観中央</v>
      </c>
      <c r="G28" s="413" t="s">
        <v>200</v>
      </c>
      <c r="H28" s="412"/>
      <c r="I28" s="412"/>
      <c r="J28" s="412"/>
      <c r="K28" s="419"/>
      <c r="L28" s="412"/>
      <c r="M28" s="423"/>
      <c r="Q28" s="472"/>
      <c r="R28" s="473"/>
      <c r="S28" s="473"/>
      <c r="T28" s="473"/>
      <c r="U28" s="472"/>
      <c r="Y28" s="428"/>
      <c r="Z28" s="428"/>
      <c r="AA28" s="432"/>
      <c r="AB28" s="437"/>
      <c r="AC28" s="432"/>
      <c r="AD28" s="431"/>
      <c r="AE28" s="480">
        <f>VLOOKUP(AJ28,[3]勝ち上がり!$F$2:$G$257,2,FALSE)</f>
        <v>213</v>
      </c>
      <c r="AF28" s="479" t="str">
        <f>IF(ISERROR(VLOOKUP(AE28,[3]名簿!$A$1:$C$292,2,FALSE))=TRUE,"",VLOOKUP(AE28,[3]名簿!$A$1:$C$292,2,FALSE))</f>
        <v>大　橋</v>
      </c>
      <c r="AG28" s="413" t="s">
        <v>202</v>
      </c>
      <c r="AH28" s="478" t="str">
        <f>IF(ISERROR(VLOOKUP(AE28,[3]名簿!$A$1:$C$292,3,FALSE))=TRUE,"",VLOOKUP(AE28,[3]名簿!$A$1:$C$292,3,FALSE))</f>
        <v>観　一</v>
      </c>
      <c r="AI28" s="413" t="s">
        <v>200</v>
      </c>
      <c r="AJ28" s="416">
        <v>43</v>
      </c>
      <c r="AM28" s="416">
        <v>75</v>
      </c>
      <c r="AN28" s="480">
        <f>VLOOKUP(AM28,[3]勝ち上がり!$F$2:$G$257,2,FALSE)</f>
        <v>211</v>
      </c>
      <c r="AO28" s="479" t="str">
        <f>IF(ISERROR(VLOOKUP(AN28,[3]名簿!$A$1:$C$292,2,FALSE))=TRUE,"",VLOOKUP(AN28,[3]名簿!$A$1:$C$292,2,FALSE))</f>
        <v>藤　重</v>
      </c>
      <c r="AP28" s="413" t="s">
        <v>202</v>
      </c>
      <c r="AQ28" s="478" t="str">
        <f>IF(ISERROR(VLOOKUP(AN28,[3]名簿!$A$1:$C$292,3,FALSE))=TRUE,"",VLOOKUP(AN28,[3]名簿!$A$1:$C$292,3,FALSE))</f>
        <v>高工芸</v>
      </c>
      <c r="AR28" s="413" t="s">
        <v>200</v>
      </c>
      <c r="AS28" s="442"/>
      <c r="AT28" s="412"/>
      <c r="AU28" s="412"/>
      <c r="AV28" s="423"/>
      <c r="AW28" s="423"/>
      <c r="AX28" s="423"/>
      <c r="BJ28" s="428"/>
      <c r="BK28" s="432"/>
      <c r="BL28" s="441"/>
      <c r="BM28" s="437"/>
      <c r="BN28" s="432"/>
      <c r="BO28" s="431"/>
      <c r="BP28" s="480">
        <f>VLOOKUP(BU28,[3]勝ち上がり!$F$2:$G$257,2,FALSE)</f>
        <v>215</v>
      </c>
      <c r="BQ28" s="479" t="str">
        <f>IF(ISERROR(VLOOKUP(BP28,[3]名簿!$A$1:$C$292,2,FALSE))=TRUE,"",VLOOKUP(BP28,[3]名簿!$A$1:$C$292,2,FALSE))</f>
        <v>石　井</v>
      </c>
      <c r="BR28" s="413" t="s">
        <v>202</v>
      </c>
      <c r="BS28" s="478" t="str">
        <f>IF(ISERROR(VLOOKUP(BP28,[3]名簿!$A$1:$C$292,3,FALSE))=TRUE,"",VLOOKUP(BP28,[3]名簿!$A$1:$C$292,3,FALSE))</f>
        <v>香中央</v>
      </c>
      <c r="BT28" s="413" t="s">
        <v>200</v>
      </c>
      <c r="BU28" s="416">
        <v>107</v>
      </c>
    </row>
    <row r="29" spans="2:73" ht="12.45" customHeight="1" thickBot="1" x14ac:dyDescent="0.25">
      <c r="B29" s="416"/>
      <c r="C29" s="480"/>
      <c r="D29" s="479"/>
      <c r="E29" s="413"/>
      <c r="F29" s="478"/>
      <c r="G29" s="413"/>
      <c r="H29" s="425"/>
      <c r="I29" s="424"/>
      <c r="J29" s="412"/>
      <c r="K29" s="423"/>
      <c r="L29" s="412"/>
      <c r="M29" s="423"/>
      <c r="Q29" s="472"/>
      <c r="R29" s="473"/>
      <c r="S29" s="473"/>
      <c r="T29" s="473"/>
      <c r="U29" s="472"/>
      <c r="Y29" s="428"/>
      <c r="Z29" s="428"/>
      <c r="AA29" s="427"/>
      <c r="AB29" s="437"/>
      <c r="AC29" s="412"/>
      <c r="AD29" s="422"/>
      <c r="AE29" s="480"/>
      <c r="AF29" s="479"/>
      <c r="AG29" s="413"/>
      <c r="AH29" s="478"/>
      <c r="AI29" s="413"/>
      <c r="AJ29" s="416"/>
      <c r="AM29" s="416"/>
      <c r="AN29" s="480"/>
      <c r="AO29" s="479"/>
      <c r="AP29" s="413"/>
      <c r="AQ29" s="478"/>
      <c r="AR29" s="413"/>
      <c r="AS29" s="412"/>
      <c r="AT29" s="412"/>
      <c r="AU29" s="412"/>
      <c r="AV29" s="446"/>
      <c r="AW29" s="423"/>
      <c r="AX29" s="423"/>
      <c r="BJ29" s="428"/>
      <c r="BK29" s="432"/>
      <c r="BL29" s="451"/>
      <c r="BM29" s="437"/>
      <c r="BN29" s="412"/>
      <c r="BO29" s="422"/>
      <c r="BP29" s="480"/>
      <c r="BQ29" s="479"/>
      <c r="BR29" s="413"/>
      <c r="BS29" s="478"/>
      <c r="BT29" s="413"/>
      <c r="BU29" s="416"/>
    </row>
    <row r="30" spans="2:73" ht="12.45" customHeight="1" thickTop="1" thickBot="1" x14ac:dyDescent="0.25">
      <c r="B30" s="416">
        <v>13</v>
      </c>
      <c r="C30" s="480">
        <f>VLOOKUP(B30,[3]勝ち上がり!$F$2:$G$257,2,FALSE)</f>
        <v>177</v>
      </c>
      <c r="D30" s="479" t="str">
        <f>IF(ISERROR(VLOOKUP(C30,[3]名簿!$A$1:$C$292,2,FALSE))=TRUE,"",VLOOKUP(C30,[3]名簿!$A$1:$C$292,2,FALSE))</f>
        <v>一　田</v>
      </c>
      <c r="E30" s="413" t="s">
        <v>202</v>
      </c>
      <c r="F30" s="478" t="str">
        <f>IF(ISERROR(VLOOKUP(C30,[3]名簿!$A$1:$C$292,3,FALSE))=TRUE,"",VLOOKUP(C30,[3]名簿!$A$1:$C$292,3,FALSE))</f>
        <v>土　庄</v>
      </c>
      <c r="G30" s="413" t="s">
        <v>200</v>
      </c>
      <c r="H30" s="420"/>
      <c r="I30" s="454"/>
      <c r="J30" s="437"/>
      <c r="K30" s="423"/>
      <c r="L30" s="412"/>
      <c r="M30" s="423"/>
      <c r="Q30" s="472"/>
      <c r="R30" s="472"/>
      <c r="S30" s="472"/>
      <c r="T30" s="472"/>
      <c r="U30" s="472"/>
      <c r="Y30" s="428"/>
      <c r="Z30" s="412"/>
      <c r="AA30" s="421"/>
      <c r="AB30" s="412"/>
      <c r="AC30" s="412"/>
      <c r="AD30" s="420"/>
      <c r="AE30" s="480">
        <f>VLOOKUP(AJ30,[3]勝ち上がり!$F$2:$G$257,2,FALSE)</f>
        <v>204</v>
      </c>
      <c r="AF30" s="479" t="str">
        <f>IF(ISERROR(VLOOKUP(AE30,[3]名簿!$A$1:$C$292,2,FALSE))=TRUE,"",VLOOKUP(AE30,[3]名簿!$A$1:$C$292,2,FALSE))</f>
        <v>元　木</v>
      </c>
      <c r="AG30" s="413" t="s">
        <v>202</v>
      </c>
      <c r="AH30" s="478" t="str">
        <f>IF(ISERROR(VLOOKUP(AE30,[3]名簿!$A$1:$C$292,3,FALSE))=TRUE,"",VLOOKUP(AE30,[3]名簿!$A$1:$C$292,3,FALSE))</f>
        <v>高工芸</v>
      </c>
      <c r="AI30" s="413" t="s">
        <v>200</v>
      </c>
      <c r="AJ30" s="416">
        <v>44</v>
      </c>
      <c r="AM30" s="416">
        <v>76</v>
      </c>
      <c r="AN30" s="480">
        <f>VLOOKUP(AM30,[3]勝ち上がり!$F$2:$G$257,2,FALSE)</f>
        <v>206</v>
      </c>
      <c r="AO30" s="479" t="str">
        <f>IF(ISERROR(VLOOKUP(AN30,[3]名簿!$A$1:$C$292,2,FALSE))=TRUE,"",VLOOKUP(AN30,[3]名簿!$A$1:$C$292,2,FALSE))</f>
        <v>山　本</v>
      </c>
      <c r="AP30" s="413" t="s">
        <v>202</v>
      </c>
      <c r="AQ30" s="478" t="str">
        <f>IF(ISERROR(VLOOKUP(AN30,[3]名簿!$A$1:$C$292,3,FALSE))=TRUE,"",VLOOKUP(AN30,[3]名簿!$A$1:$C$292,3,FALSE))</f>
        <v>高松東</v>
      </c>
      <c r="AR30" s="413" t="s">
        <v>200</v>
      </c>
      <c r="AS30" s="420"/>
      <c r="AT30" s="412"/>
      <c r="AU30" s="432"/>
      <c r="AV30" s="412"/>
      <c r="AW30" s="412"/>
      <c r="AX30" s="423"/>
      <c r="BJ30" s="428"/>
      <c r="BK30" s="412"/>
      <c r="BL30" s="421"/>
      <c r="BM30" s="412"/>
      <c r="BN30" s="412"/>
      <c r="BO30" s="430"/>
      <c r="BP30" s="480">
        <f>VLOOKUP(BU30,[3]勝ち上がり!$F$2:$G$257,2,FALSE)</f>
        <v>202</v>
      </c>
      <c r="BQ30" s="479" t="str">
        <f>IF(ISERROR(VLOOKUP(BP30,[3]名簿!$A$1:$C$292,2,FALSE))=TRUE,"",VLOOKUP(BP30,[3]名簿!$A$1:$C$292,2,FALSE))</f>
        <v>北　添</v>
      </c>
      <c r="BR30" s="413" t="s">
        <v>202</v>
      </c>
      <c r="BS30" s="478" t="str">
        <f>IF(ISERROR(VLOOKUP(BP30,[3]名簿!$A$1:$C$292,3,FALSE))=TRUE,"",VLOOKUP(BP30,[3]名簿!$A$1:$C$292,3,FALSE))</f>
        <v>丸城西</v>
      </c>
      <c r="BT30" s="413" t="s">
        <v>200</v>
      </c>
      <c r="BU30" s="416">
        <v>108</v>
      </c>
    </row>
    <row r="31" spans="2:73" ht="12.45" customHeight="1" thickTop="1" thickBot="1" x14ac:dyDescent="0.25">
      <c r="B31" s="416"/>
      <c r="C31" s="480"/>
      <c r="D31" s="479"/>
      <c r="E31" s="413"/>
      <c r="F31" s="478"/>
      <c r="G31" s="413"/>
      <c r="H31" s="412"/>
      <c r="I31" s="432"/>
      <c r="J31" s="424"/>
      <c r="K31" s="423"/>
      <c r="L31" s="412"/>
      <c r="M31" s="423"/>
      <c r="Q31" s="455"/>
      <c r="U31" s="455"/>
      <c r="Y31" s="428"/>
      <c r="Z31" s="412"/>
      <c r="AA31" s="428"/>
      <c r="AB31" s="412"/>
      <c r="AC31" s="447"/>
      <c r="AD31" s="412"/>
      <c r="AE31" s="480"/>
      <c r="AF31" s="479"/>
      <c r="AG31" s="413"/>
      <c r="AH31" s="478"/>
      <c r="AI31" s="413"/>
      <c r="AJ31" s="416"/>
      <c r="AM31" s="416"/>
      <c r="AN31" s="480"/>
      <c r="AO31" s="479"/>
      <c r="AP31" s="413"/>
      <c r="AQ31" s="478"/>
      <c r="AR31" s="413"/>
      <c r="AS31" s="412"/>
      <c r="AT31" s="446"/>
      <c r="AU31" s="432"/>
      <c r="AV31" s="412"/>
      <c r="AW31" s="412"/>
      <c r="AX31" s="423"/>
      <c r="BB31" s="455"/>
      <c r="BF31" s="455"/>
      <c r="BJ31" s="428"/>
      <c r="BK31" s="412"/>
      <c r="BL31" s="428"/>
      <c r="BM31" s="412"/>
      <c r="BN31" s="427"/>
      <c r="BO31" s="426"/>
      <c r="BP31" s="480"/>
      <c r="BQ31" s="479"/>
      <c r="BR31" s="413"/>
      <c r="BS31" s="478"/>
      <c r="BT31" s="413"/>
      <c r="BU31" s="416"/>
    </row>
    <row r="32" spans="2:73" ht="12.45" customHeight="1" thickTop="1" thickBot="1" x14ac:dyDescent="0.25">
      <c r="B32" s="416">
        <v>14</v>
      </c>
      <c r="C32" s="480">
        <f>VLOOKUP(B32,[3]勝ち上がり!$F$2:$G$257,2,FALSE)</f>
        <v>144</v>
      </c>
      <c r="D32" s="479" t="str">
        <f>IF(ISERROR(VLOOKUP(C32,[3]名簿!$A$1:$C$292,2,FALSE))=TRUE,"",VLOOKUP(C32,[3]名簿!$A$1:$C$292,2,FALSE))</f>
        <v>高　平</v>
      </c>
      <c r="E32" s="413" t="s">
        <v>202</v>
      </c>
      <c r="F32" s="478" t="str">
        <f>IF(ISERROR(VLOOKUP(C32,[3]名簿!$A$1:$C$292,3,FALSE))=TRUE,"",VLOOKUP(C32,[3]名簿!$A$1:$C$292,3,FALSE))</f>
        <v>丸　亀</v>
      </c>
      <c r="G32" s="413" t="s">
        <v>200</v>
      </c>
      <c r="H32" s="420"/>
      <c r="I32" s="412"/>
      <c r="J32" s="419"/>
      <c r="K32" s="412"/>
      <c r="L32" s="412"/>
      <c r="M32" s="423"/>
      <c r="Q32" s="439"/>
      <c r="R32" s="434"/>
      <c r="T32" s="438"/>
      <c r="U32" s="433"/>
      <c r="Y32" s="428"/>
      <c r="Z32" s="412"/>
      <c r="AA32" s="428"/>
      <c r="AB32" s="428"/>
      <c r="AC32" s="432"/>
      <c r="AD32" s="431"/>
      <c r="AE32" s="480">
        <f>VLOOKUP(AJ32,[3]勝ち上がり!$F$2:$G$257,2,FALSE)</f>
        <v>181</v>
      </c>
      <c r="AF32" s="479" t="str">
        <f>IF(ISERROR(VLOOKUP(AE32,[3]名簿!$A$1:$C$292,2,FALSE))=TRUE,"",VLOOKUP(AE32,[3]名簿!$A$1:$C$292,2,FALSE))</f>
        <v>真　鍋</v>
      </c>
      <c r="AG32" s="413" t="s">
        <v>202</v>
      </c>
      <c r="AH32" s="478" t="str">
        <f>IF(ISERROR(VLOOKUP(AE32,[3]名簿!$A$1:$C$292,3,FALSE))=TRUE,"",VLOOKUP(AE32,[3]名簿!$A$1:$C$292,3,FALSE))</f>
        <v>英　明</v>
      </c>
      <c r="AI32" s="413" t="s">
        <v>200</v>
      </c>
      <c r="AJ32" s="416">
        <v>45</v>
      </c>
      <c r="AM32" s="416">
        <v>77</v>
      </c>
      <c r="AN32" s="480">
        <f>VLOOKUP(AM32,[3]勝ち上がり!$F$2:$G$257,2,FALSE)</f>
        <v>179</v>
      </c>
      <c r="AO32" s="479" t="str">
        <f>IF(ISERROR(VLOOKUP(AN32,[3]名簿!$A$1:$C$292,2,FALSE))=TRUE,"",VLOOKUP(AN32,[3]名簿!$A$1:$C$292,2,FALSE))</f>
        <v>大　森</v>
      </c>
      <c r="AP32" s="413" t="s">
        <v>202</v>
      </c>
      <c r="AQ32" s="478" t="str">
        <f>IF(ISERROR(VLOOKUP(AN32,[3]名簿!$A$1:$C$292,3,FALSE))=TRUE,"",VLOOKUP(AN32,[3]名簿!$A$1:$C$292,3,FALSE))</f>
        <v>香誠陵</v>
      </c>
      <c r="AR32" s="413" t="s">
        <v>200</v>
      </c>
      <c r="AS32" s="442"/>
      <c r="AT32" s="441"/>
      <c r="AU32" s="441"/>
      <c r="AV32" s="412"/>
      <c r="AW32" s="412"/>
      <c r="AX32" s="423"/>
      <c r="BB32" s="439"/>
      <c r="BC32" s="434"/>
      <c r="BE32" s="438"/>
      <c r="BF32" s="433"/>
      <c r="BJ32" s="428"/>
      <c r="BK32" s="412"/>
      <c r="BL32" s="428"/>
      <c r="BM32" s="428"/>
      <c r="BN32" s="421"/>
      <c r="BO32" s="420"/>
      <c r="BP32" s="480">
        <f>VLOOKUP(BU32,[3]勝ち上がり!$F$2:$G$257,2,FALSE)</f>
        <v>74</v>
      </c>
      <c r="BQ32" s="479" t="str">
        <f>IF(ISERROR(VLOOKUP(BP32,[3]名簿!$A$1:$C$292,2,FALSE))=TRUE,"",VLOOKUP(BP32,[3]名簿!$A$1:$C$292,2,FALSE))</f>
        <v>山　本</v>
      </c>
      <c r="BR32" s="413" t="s">
        <v>202</v>
      </c>
      <c r="BS32" s="478" t="str">
        <f>IF(ISERROR(VLOOKUP(BP32,[3]名簿!$A$1:$C$292,3,FALSE))=TRUE,"",VLOOKUP(BP32,[3]名簿!$A$1:$C$292,3,FALSE))</f>
        <v>土　庄</v>
      </c>
      <c r="BT32" s="413" t="s">
        <v>200</v>
      </c>
      <c r="BU32" s="416">
        <v>109</v>
      </c>
    </row>
    <row r="33" spans="2:73" ht="12.45" customHeight="1" thickTop="1" thickBot="1" x14ac:dyDescent="0.25">
      <c r="B33" s="416"/>
      <c r="C33" s="480"/>
      <c r="D33" s="479"/>
      <c r="E33" s="413"/>
      <c r="F33" s="478"/>
      <c r="G33" s="413"/>
      <c r="H33" s="412"/>
      <c r="I33" s="446"/>
      <c r="J33" s="423"/>
      <c r="K33" s="412"/>
      <c r="L33" s="412"/>
      <c r="M33" s="423"/>
      <c r="Q33" s="435"/>
      <c r="R33" s="434"/>
      <c r="S33" s="429"/>
      <c r="T33" s="434"/>
      <c r="U33" s="433"/>
      <c r="Y33" s="428"/>
      <c r="Z33" s="412"/>
      <c r="AA33" s="428"/>
      <c r="AB33" s="447"/>
      <c r="AC33" s="412"/>
      <c r="AD33" s="422"/>
      <c r="AE33" s="480"/>
      <c r="AF33" s="479"/>
      <c r="AG33" s="413"/>
      <c r="AH33" s="478"/>
      <c r="AI33" s="413"/>
      <c r="AJ33" s="416"/>
      <c r="AM33" s="416"/>
      <c r="AN33" s="480"/>
      <c r="AO33" s="479"/>
      <c r="AP33" s="413"/>
      <c r="AQ33" s="478"/>
      <c r="AR33" s="413"/>
      <c r="AS33" s="412"/>
      <c r="AT33" s="432"/>
      <c r="AU33" s="451"/>
      <c r="AV33" s="412"/>
      <c r="AW33" s="412"/>
      <c r="AX33" s="423"/>
      <c r="BB33" s="435"/>
      <c r="BC33" s="434"/>
      <c r="BD33" s="429"/>
      <c r="BE33" s="434"/>
      <c r="BF33" s="433"/>
      <c r="BJ33" s="428"/>
      <c r="BK33" s="412"/>
      <c r="BL33" s="428"/>
      <c r="BM33" s="447"/>
      <c r="BN33" s="412"/>
      <c r="BO33" s="412"/>
      <c r="BP33" s="480"/>
      <c r="BQ33" s="479"/>
      <c r="BR33" s="413"/>
      <c r="BS33" s="478"/>
      <c r="BT33" s="413"/>
      <c r="BU33" s="416"/>
    </row>
    <row r="34" spans="2:73" ht="12.45" customHeight="1" thickTop="1" thickBot="1" x14ac:dyDescent="0.25">
      <c r="B34" s="416">
        <v>15</v>
      </c>
      <c r="C34" s="480">
        <f>VLOOKUP(B34,[3]勝ち上がり!$F$2:$G$257,2,FALSE)</f>
        <v>241</v>
      </c>
      <c r="D34" s="479" t="str">
        <f>IF(ISERROR(VLOOKUP(C34,[3]名簿!$A$1:$C$292,2,FALSE))=TRUE,"",VLOOKUP(C34,[3]名簿!$A$1:$C$292,2,FALSE))</f>
        <v>荒　川</v>
      </c>
      <c r="E34" s="413" t="s">
        <v>202</v>
      </c>
      <c r="F34" s="478" t="str">
        <f>IF(ISERROR(VLOOKUP(C34,[3]名簿!$A$1:$C$292,3,FALSE))=TRUE,"",VLOOKUP(C34,[3]名簿!$A$1:$C$292,3,FALSE))</f>
        <v>三本松</v>
      </c>
      <c r="G34" s="413" t="s">
        <v>200</v>
      </c>
      <c r="H34" s="442"/>
      <c r="I34" s="437"/>
      <c r="J34" s="412"/>
      <c r="K34" s="412"/>
      <c r="L34" s="412"/>
      <c r="M34" s="423"/>
      <c r="Q34" s="439"/>
      <c r="R34" s="434"/>
      <c r="T34" s="438"/>
      <c r="U34" s="433"/>
      <c r="Y34" s="428"/>
      <c r="Z34" s="412"/>
      <c r="AA34" s="412"/>
      <c r="AB34" s="432"/>
      <c r="AC34" s="437"/>
      <c r="AD34" s="430"/>
      <c r="AE34" s="480">
        <f>VLOOKUP(AJ34,[3]勝ち上がり!$F$2:$G$257,2,FALSE)</f>
        <v>140</v>
      </c>
      <c r="AF34" s="479" t="str">
        <f>IF(ISERROR(VLOOKUP(AE34,[3]名簿!$A$1:$C$292,2,FALSE))=TRUE,"",VLOOKUP(AE34,[3]名簿!$A$1:$C$292,2,FALSE))</f>
        <v>真　鍋</v>
      </c>
      <c r="AG34" s="413" t="s">
        <v>202</v>
      </c>
      <c r="AH34" s="478" t="str">
        <f>IF(ISERROR(VLOOKUP(AE34,[3]名簿!$A$1:$C$292,3,FALSE))=TRUE,"",VLOOKUP(AE34,[3]名簿!$A$1:$C$292,3,FALSE))</f>
        <v>高松南</v>
      </c>
      <c r="AI34" s="413" t="s">
        <v>200</v>
      </c>
      <c r="AJ34" s="416">
        <v>46</v>
      </c>
      <c r="AM34" s="416">
        <v>78</v>
      </c>
      <c r="AN34" s="480">
        <f>VLOOKUP(AM34,[3]勝ち上がり!$F$2:$G$257,2,FALSE)</f>
        <v>142</v>
      </c>
      <c r="AO34" s="479" t="str">
        <f>IF(ISERROR(VLOOKUP(AN34,[3]名簿!$A$1:$C$292,2,FALSE))=TRUE,"",VLOOKUP(AN34,[3]名簿!$A$1:$C$292,2,FALSE))</f>
        <v>安　倍</v>
      </c>
      <c r="AP34" s="413" t="s">
        <v>202</v>
      </c>
      <c r="AQ34" s="478" t="str">
        <f>IF(ISERROR(VLOOKUP(AN34,[3]名簿!$A$1:$C$292,3,FALSE))=TRUE,"",VLOOKUP(AN34,[3]名簿!$A$1:$C$292,3,FALSE))</f>
        <v>志　度</v>
      </c>
      <c r="AR34" s="413" t="s">
        <v>200</v>
      </c>
      <c r="AS34" s="420"/>
      <c r="AT34" s="412"/>
      <c r="AU34" s="419"/>
      <c r="AV34" s="412"/>
      <c r="AW34" s="412"/>
      <c r="AX34" s="423"/>
      <c r="BB34" s="439"/>
      <c r="BC34" s="434"/>
      <c r="BE34" s="438"/>
      <c r="BF34" s="433"/>
      <c r="BJ34" s="428"/>
      <c r="BK34" s="412"/>
      <c r="BL34" s="412"/>
      <c r="BM34" s="432"/>
      <c r="BN34" s="437"/>
      <c r="BO34" s="420"/>
      <c r="BP34" s="480">
        <f>VLOOKUP(BU34,[3]勝ち上がり!$F$2:$G$257,2,FALSE)</f>
        <v>138</v>
      </c>
      <c r="BQ34" s="479" t="str">
        <f>IF(ISERROR(VLOOKUP(BP34,[3]名簿!$A$1:$C$292,2,FALSE))=TRUE,"",VLOOKUP(BP34,[3]名簿!$A$1:$C$292,2,FALSE))</f>
        <v>古　川</v>
      </c>
      <c r="BR34" s="413" t="s">
        <v>202</v>
      </c>
      <c r="BS34" s="478" t="str">
        <f>IF(ISERROR(VLOOKUP(BP34,[3]名簿!$A$1:$C$292,3,FALSE))=TRUE,"",VLOOKUP(BP34,[3]名簿!$A$1:$C$292,3,FALSE))</f>
        <v>丸　亀</v>
      </c>
      <c r="BT34" s="413" t="s">
        <v>200</v>
      </c>
      <c r="BU34" s="416">
        <v>110</v>
      </c>
    </row>
    <row r="35" spans="2:73" ht="12.45" customHeight="1" thickTop="1" thickBot="1" x14ac:dyDescent="0.25">
      <c r="B35" s="416"/>
      <c r="C35" s="480"/>
      <c r="D35" s="479"/>
      <c r="E35" s="413"/>
      <c r="F35" s="478"/>
      <c r="G35" s="413"/>
      <c r="H35" s="412"/>
      <c r="I35" s="412"/>
      <c r="J35" s="412"/>
      <c r="K35" s="412"/>
      <c r="L35" s="412"/>
      <c r="M35" s="423"/>
      <c r="O35" s="443" t="str">
        <f>IF(Q32="","",IF(Q32&gt;T32,1,0)+IF(Q34&gt;T34,1,0)+IF(Q36&gt;T36,1,0)+IF(Q38&gt;T38,1,0)+IF(Q40&gt;T40,1,0))</f>
        <v/>
      </c>
      <c r="P35" s="445"/>
      <c r="Q35" s="435"/>
      <c r="R35" s="434"/>
      <c r="S35" s="429"/>
      <c r="T35" s="434"/>
      <c r="U35" s="433"/>
      <c r="V35" s="444" t="str">
        <f>IF(Q32="","",IF(Q32&lt;T32,1,0)+IF(Q34&lt;T34,1,0)+IF(Q36&lt;T36,1,0)+IF(Q38&lt;T38,1,0)+IF(Q40&lt;T40,1,0))</f>
        <v/>
      </c>
      <c r="W35" s="443"/>
      <c r="Y35" s="428"/>
      <c r="Z35" s="412"/>
      <c r="AA35" s="412"/>
      <c r="AB35" s="412"/>
      <c r="AC35" s="451"/>
      <c r="AD35" s="426"/>
      <c r="AE35" s="480"/>
      <c r="AF35" s="479"/>
      <c r="AG35" s="413"/>
      <c r="AH35" s="478"/>
      <c r="AI35" s="413"/>
      <c r="AJ35" s="416"/>
      <c r="AM35" s="416"/>
      <c r="AN35" s="480"/>
      <c r="AO35" s="479"/>
      <c r="AP35" s="413"/>
      <c r="AQ35" s="478"/>
      <c r="AR35" s="413"/>
      <c r="AS35" s="412"/>
      <c r="AT35" s="446"/>
      <c r="AU35" s="423"/>
      <c r="AV35" s="412"/>
      <c r="AW35" s="412"/>
      <c r="AX35" s="423"/>
      <c r="AZ35" s="443" t="str">
        <f>IF(BB32="","",IF(BB32&gt;BE32,1,0)+IF(BB34&gt;BE34,1,0)+IF(BB36&gt;BE36,1,0)+IF(BB38&gt;BE38,1,0)+IF(BB40&gt;BE40,1,0))</f>
        <v/>
      </c>
      <c r="BA35" s="445"/>
      <c r="BB35" s="435"/>
      <c r="BC35" s="434"/>
      <c r="BD35" s="429"/>
      <c r="BE35" s="434"/>
      <c r="BF35" s="433"/>
      <c r="BG35" s="444" t="str">
        <f>IF(BB32="","",IF(BB32&lt;BE32,1,0)+IF(BB34&lt;BE34,1,0)+IF(BB36&lt;BE36,1,0)+IF(BB38&lt;BE38,1,0)+IF(BB40&lt;BE40,1,0))</f>
        <v/>
      </c>
      <c r="BH35" s="443"/>
      <c r="BJ35" s="428"/>
      <c r="BK35" s="412"/>
      <c r="BL35" s="412"/>
      <c r="BM35" s="412"/>
      <c r="BN35" s="436"/>
      <c r="BO35" s="412"/>
      <c r="BP35" s="480"/>
      <c r="BQ35" s="479"/>
      <c r="BR35" s="413"/>
      <c r="BS35" s="478"/>
      <c r="BT35" s="413"/>
      <c r="BU35" s="416"/>
    </row>
    <row r="36" spans="2:73" ht="12.45" customHeight="1" thickTop="1" thickBot="1" x14ac:dyDescent="0.25">
      <c r="B36" s="416">
        <v>16</v>
      </c>
      <c r="C36" s="480">
        <f>VLOOKUP(B36,[3]勝ち上がり!$F$2:$G$257,2,FALSE)</f>
        <v>248</v>
      </c>
      <c r="D36" s="479" t="str">
        <f>IF(ISERROR(VLOOKUP(C36,[3]名簿!$A$1:$C$292,2,FALSE))=TRUE,"",VLOOKUP(C36,[3]名簿!$A$1:$C$292,2,FALSE))</f>
        <v>松　尾</v>
      </c>
      <c r="E36" s="413" t="s">
        <v>202</v>
      </c>
      <c r="F36" s="478" t="str">
        <f>IF(ISERROR(VLOOKUP(C36,[3]名簿!$A$1:$C$292,3,FALSE))=TRUE,"",VLOOKUP(C36,[3]名簿!$A$1:$C$292,3,FALSE))</f>
        <v>高松北</v>
      </c>
      <c r="G36" s="413" t="s">
        <v>200</v>
      </c>
      <c r="H36" s="420"/>
      <c r="I36" s="412"/>
      <c r="J36" s="412"/>
      <c r="K36" s="412"/>
      <c r="L36" s="412"/>
      <c r="M36" s="423"/>
      <c r="O36" s="443"/>
      <c r="P36" s="445"/>
      <c r="Q36" s="439"/>
      <c r="R36" s="434"/>
      <c r="T36" s="438"/>
      <c r="U36" s="433"/>
      <c r="V36" s="444"/>
      <c r="W36" s="443"/>
      <c r="X36" s="455"/>
      <c r="Y36" s="458"/>
      <c r="Z36" s="412"/>
      <c r="AA36" s="412"/>
      <c r="AB36" s="412"/>
      <c r="AC36" s="421"/>
      <c r="AD36" s="420"/>
      <c r="AE36" s="480">
        <f>VLOOKUP(AJ36,[3]勝ち上がり!$F$2:$G$257,2,FALSE)</f>
        <v>245</v>
      </c>
      <c r="AF36" s="479" t="str">
        <f>IF(ISERROR(VLOOKUP(AE36,[3]名簿!$A$1:$C$292,2,FALSE))=TRUE,"",VLOOKUP(AE36,[3]名簿!$A$1:$C$292,2,FALSE))</f>
        <v>　港　健</v>
      </c>
      <c r="AG36" s="413" t="s">
        <v>202</v>
      </c>
      <c r="AH36" s="478" t="str">
        <f>IF(ISERROR(VLOOKUP(AE36,[3]名簿!$A$1:$C$292,3,FALSE))=TRUE,"",VLOOKUP(AE36,[3]名簿!$A$1:$C$292,3,FALSE))</f>
        <v>土　庄</v>
      </c>
      <c r="AI36" s="413" t="s">
        <v>200</v>
      </c>
      <c r="AJ36" s="416">
        <v>47</v>
      </c>
      <c r="AM36" s="416">
        <v>79</v>
      </c>
      <c r="AN36" s="480">
        <f>VLOOKUP(AM36,[3]勝ち上がり!$F$2:$G$257,2,FALSE)</f>
        <v>243</v>
      </c>
      <c r="AO36" s="479" t="str">
        <f>IF(ISERROR(VLOOKUP(AN36,[3]名簿!$A$1:$C$292,2,FALSE))=TRUE,"",VLOOKUP(AN36,[3]名簿!$A$1:$C$292,2,FALSE))</f>
        <v>加　藤</v>
      </c>
      <c r="AP36" s="413" t="s">
        <v>202</v>
      </c>
      <c r="AQ36" s="478" t="str">
        <f>IF(ISERROR(VLOOKUP(AN36,[3]名簿!$A$1:$C$292,3,FALSE))=TRUE,"",VLOOKUP(AN36,[3]名簿!$A$1:$C$292,3,FALSE))</f>
        <v>坂出工</v>
      </c>
      <c r="AR36" s="413" t="s">
        <v>200</v>
      </c>
      <c r="AS36" s="442"/>
      <c r="AT36" s="412"/>
      <c r="AU36" s="412"/>
      <c r="AV36" s="412"/>
      <c r="AW36" s="412"/>
      <c r="AX36" s="471"/>
      <c r="AY36" s="455"/>
      <c r="AZ36" s="443"/>
      <c r="BA36" s="445"/>
      <c r="BB36" s="439"/>
      <c r="BC36" s="434"/>
      <c r="BE36" s="438"/>
      <c r="BF36" s="433"/>
      <c r="BG36" s="444"/>
      <c r="BH36" s="443"/>
      <c r="BJ36" s="428"/>
      <c r="BK36" s="412"/>
      <c r="BL36" s="412"/>
      <c r="BM36" s="412"/>
      <c r="BN36" s="432"/>
      <c r="BO36" s="431"/>
      <c r="BP36" s="480">
        <f>VLOOKUP(BU36,[3]勝ち上がり!$F$2:$G$257,2,FALSE)</f>
        <v>247</v>
      </c>
      <c r="BQ36" s="479" t="str">
        <f>IF(ISERROR(VLOOKUP(BP36,[3]名簿!$A$1:$C$292,2,FALSE))=TRUE,"",VLOOKUP(BP36,[3]名簿!$A$1:$C$292,2,FALSE))</f>
        <v>立　石</v>
      </c>
      <c r="BR36" s="413" t="s">
        <v>202</v>
      </c>
      <c r="BS36" s="478" t="str">
        <f>IF(ISERROR(VLOOKUP(BP36,[3]名簿!$A$1:$C$292,3,FALSE))=TRUE,"",VLOOKUP(BP36,[3]名簿!$A$1:$C$292,3,FALSE))</f>
        <v>高　松</v>
      </c>
      <c r="BT36" s="413" t="s">
        <v>200</v>
      </c>
      <c r="BU36" s="416">
        <v>111</v>
      </c>
    </row>
    <row r="37" spans="2:73" ht="12.45" customHeight="1" thickTop="1" thickBot="1" x14ac:dyDescent="0.25">
      <c r="B37" s="416"/>
      <c r="C37" s="480"/>
      <c r="D37" s="479"/>
      <c r="E37" s="413"/>
      <c r="F37" s="478"/>
      <c r="G37" s="413"/>
      <c r="H37" s="412"/>
      <c r="I37" s="446"/>
      <c r="J37" s="412"/>
      <c r="K37" s="412"/>
      <c r="L37" s="432"/>
      <c r="M37" s="490"/>
      <c r="N37" s="489"/>
      <c r="O37" s="443"/>
      <c r="P37" s="445"/>
      <c r="Q37" s="435"/>
      <c r="R37" s="434"/>
      <c r="S37" s="429"/>
      <c r="T37" s="434"/>
      <c r="U37" s="433"/>
      <c r="V37" s="444"/>
      <c r="W37" s="443"/>
      <c r="X37" s="488"/>
      <c r="Y37" s="432"/>
      <c r="Z37" s="437"/>
      <c r="AA37" s="412"/>
      <c r="AB37" s="412"/>
      <c r="AC37" s="412"/>
      <c r="AD37" s="412"/>
      <c r="AE37" s="480"/>
      <c r="AF37" s="479"/>
      <c r="AG37" s="413"/>
      <c r="AH37" s="478"/>
      <c r="AI37" s="413"/>
      <c r="AJ37" s="416"/>
      <c r="AM37" s="416"/>
      <c r="AN37" s="480"/>
      <c r="AO37" s="479"/>
      <c r="AP37" s="413"/>
      <c r="AQ37" s="478"/>
      <c r="AR37" s="413"/>
      <c r="AS37" s="412"/>
      <c r="AT37" s="412"/>
      <c r="AU37" s="412"/>
      <c r="AV37" s="412"/>
      <c r="AW37" s="432"/>
      <c r="AX37" s="437"/>
      <c r="AY37" s="487"/>
      <c r="AZ37" s="443"/>
      <c r="BA37" s="445"/>
      <c r="BB37" s="435"/>
      <c r="BC37" s="434"/>
      <c r="BD37" s="429"/>
      <c r="BE37" s="434"/>
      <c r="BF37" s="433"/>
      <c r="BG37" s="444"/>
      <c r="BH37" s="443"/>
      <c r="BI37" s="486"/>
      <c r="BJ37" s="485"/>
      <c r="BK37" s="437"/>
      <c r="BL37" s="412"/>
      <c r="BM37" s="412"/>
      <c r="BN37" s="412"/>
      <c r="BO37" s="422"/>
      <c r="BP37" s="480"/>
      <c r="BQ37" s="479"/>
      <c r="BR37" s="413"/>
      <c r="BS37" s="478"/>
      <c r="BT37" s="413"/>
      <c r="BU37" s="416"/>
    </row>
    <row r="38" spans="2:73" ht="12.45" customHeight="1" thickTop="1" thickBot="1" x14ac:dyDescent="0.25">
      <c r="B38" s="416">
        <v>17</v>
      </c>
      <c r="C38" s="480">
        <f>VLOOKUP(B38,[3]勝ち上がり!$F$2:$G$257,2,FALSE)</f>
        <v>137</v>
      </c>
      <c r="D38" s="479" t="str">
        <f>IF(ISERROR(VLOOKUP(C38,[3]名簿!$A$1:$C$292,2,FALSE))=TRUE,"",VLOOKUP(C38,[3]名簿!$A$1:$C$292,2,FALSE))</f>
        <v>磯　村</v>
      </c>
      <c r="E38" s="413" t="s">
        <v>202</v>
      </c>
      <c r="F38" s="478" t="str">
        <f>IF(ISERROR(VLOOKUP(C38,[3]名簿!$A$1:$C$292,3,FALSE))=TRUE,"",VLOOKUP(C38,[3]名簿!$A$1:$C$292,3,FALSE))</f>
        <v>農　経</v>
      </c>
      <c r="G38" s="413" t="s">
        <v>200</v>
      </c>
      <c r="H38" s="442"/>
      <c r="I38" s="441"/>
      <c r="J38" s="412"/>
      <c r="K38" s="412"/>
      <c r="L38" s="432"/>
      <c r="M38" s="437"/>
      <c r="N38" s="410"/>
      <c r="O38" s="443"/>
      <c r="P38" s="445"/>
      <c r="Q38" s="439"/>
      <c r="R38" s="434"/>
      <c r="T38" s="438"/>
      <c r="U38" s="433"/>
      <c r="V38" s="444"/>
      <c r="W38" s="443"/>
      <c r="X38" s="477"/>
      <c r="Y38" s="432"/>
      <c r="Z38" s="437"/>
      <c r="AA38" s="412"/>
      <c r="AB38" s="412"/>
      <c r="AC38" s="412"/>
      <c r="AD38" s="430"/>
      <c r="AE38" s="480">
        <f>VLOOKUP(AJ38,[3]勝ち上がり!$F$2:$G$257,2,FALSE)</f>
        <v>244</v>
      </c>
      <c r="AF38" s="479" t="str">
        <f>IF(ISERROR(VLOOKUP(AE38,[3]名簿!$A$1:$C$292,2,FALSE))=TRUE,"",VLOOKUP(AE38,[3]名簿!$A$1:$C$292,2,FALSE))</f>
        <v>柴　田</v>
      </c>
      <c r="AG38" s="413" t="s">
        <v>202</v>
      </c>
      <c r="AH38" s="478" t="str">
        <f>IF(ISERROR(VLOOKUP(AE38,[3]名簿!$A$1:$C$292,3,FALSE))=TRUE,"",VLOOKUP(AE38,[3]名簿!$A$1:$C$292,3,FALSE))</f>
        <v>高松南</v>
      </c>
      <c r="AI38" s="413" t="s">
        <v>200</v>
      </c>
      <c r="AJ38" s="416">
        <v>48</v>
      </c>
      <c r="AM38" s="416">
        <v>80</v>
      </c>
      <c r="AN38" s="480">
        <f>VLOOKUP(AM38,[3]勝ち上がり!$F$2:$G$257,2,FALSE)</f>
        <v>246</v>
      </c>
      <c r="AO38" s="479" t="str">
        <f>IF(ISERROR(VLOOKUP(AN38,[3]名簿!$A$1:$C$292,2,FALSE))=TRUE,"",VLOOKUP(AN38,[3]名簿!$A$1:$C$292,2,FALSE))</f>
        <v>小　川</v>
      </c>
      <c r="AP38" s="413" t="s">
        <v>202</v>
      </c>
      <c r="AQ38" s="478" t="str">
        <f>IF(ISERROR(VLOOKUP(AN38,[3]名簿!$A$1:$C$292,3,FALSE))=TRUE,"",VLOOKUP(AN38,[3]名簿!$A$1:$C$292,3,FALSE))</f>
        <v>香中央</v>
      </c>
      <c r="AR38" s="413" t="s">
        <v>200</v>
      </c>
      <c r="AS38" s="412"/>
      <c r="AT38" s="412"/>
      <c r="AU38" s="412"/>
      <c r="AV38" s="412"/>
      <c r="AW38" s="432"/>
      <c r="AX38" s="437"/>
      <c r="AY38" s="456"/>
      <c r="AZ38" s="443"/>
      <c r="BA38" s="445"/>
      <c r="BB38" s="439"/>
      <c r="BC38" s="434"/>
      <c r="BE38" s="438"/>
      <c r="BF38" s="433"/>
      <c r="BG38" s="444"/>
      <c r="BH38" s="443"/>
      <c r="BJ38" s="432"/>
      <c r="BK38" s="437"/>
      <c r="BL38" s="412"/>
      <c r="BM38" s="412"/>
      <c r="BN38" s="412"/>
      <c r="BO38" s="420"/>
      <c r="BP38" s="480">
        <f>VLOOKUP(BU38,[3]勝ち上がり!$F$2:$G$257,2,FALSE)</f>
        <v>242</v>
      </c>
      <c r="BQ38" s="479" t="str">
        <f>IF(ISERROR(VLOOKUP(BP38,[3]名簿!$A$1:$C$292,2,FALSE))=TRUE,"",VLOOKUP(BP38,[3]名簿!$A$1:$C$292,2,FALSE))</f>
        <v>野　間</v>
      </c>
      <c r="BR38" s="413" t="s">
        <v>202</v>
      </c>
      <c r="BS38" s="478" t="str">
        <f>IF(ISERROR(VLOOKUP(BP38,[3]名簿!$A$1:$C$292,3,FALSE))=TRUE,"",VLOOKUP(BP38,[3]名簿!$A$1:$C$292,3,FALSE))</f>
        <v>丸　亀</v>
      </c>
      <c r="BT38" s="413" t="s">
        <v>200</v>
      </c>
      <c r="BU38" s="416">
        <v>112</v>
      </c>
    </row>
    <row r="39" spans="2:73" ht="12.45" customHeight="1" thickTop="1" thickBot="1" x14ac:dyDescent="0.25">
      <c r="B39" s="416"/>
      <c r="C39" s="480"/>
      <c r="D39" s="479"/>
      <c r="E39" s="413"/>
      <c r="F39" s="478"/>
      <c r="G39" s="413"/>
      <c r="H39" s="412"/>
      <c r="I39" s="432"/>
      <c r="J39" s="424"/>
      <c r="K39" s="412"/>
      <c r="L39" s="432"/>
      <c r="M39" s="437"/>
      <c r="N39" s="410"/>
      <c r="Q39" s="435"/>
      <c r="R39" s="434"/>
      <c r="S39" s="429"/>
      <c r="T39" s="434"/>
      <c r="U39" s="433"/>
      <c r="X39" s="477"/>
      <c r="Y39" s="412"/>
      <c r="Z39" s="437"/>
      <c r="AA39" s="412"/>
      <c r="AB39" s="412"/>
      <c r="AC39" s="427"/>
      <c r="AD39" s="426"/>
      <c r="AE39" s="480"/>
      <c r="AF39" s="479"/>
      <c r="AG39" s="413"/>
      <c r="AH39" s="478"/>
      <c r="AI39" s="413"/>
      <c r="AJ39" s="416"/>
      <c r="AM39" s="416"/>
      <c r="AN39" s="480"/>
      <c r="AO39" s="479"/>
      <c r="AP39" s="413"/>
      <c r="AQ39" s="478"/>
      <c r="AR39" s="413"/>
      <c r="AS39" s="425"/>
      <c r="AT39" s="424"/>
      <c r="AU39" s="412"/>
      <c r="AV39" s="412"/>
      <c r="AW39" s="432"/>
      <c r="AX39" s="437"/>
      <c r="AY39" s="456"/>
      <c r="BB39" s="435"/>
      <c r="BC39" s="434"/>
      <c r="BD39" s="429"/>
      <c r="BE39" s="434"/>
      <c r="BF39" s="433"/>
      <c r="BJ39" s="412"/>
      <c r="BK39" s="437"/>
      <c r="BL39" s="412"/>
      <c r="BM39" s="412"/>
      <c r="BN39" s="447"/>
      <c r="BO39" s="412"/>
      <c r="BP39" s="480"/>
      <c r="BQ39" s="479"/>
      <c r="BR39" s="413"/>
      <c r="BS39" s="478"/>
      <c r="BT39" s="413"/>
      <c r="BU39" s="416"/>
    </row>
    <row r="40" spans="2:73" ht="12.45" customHeight="1" thickTop="1" thickBot="1" x14ac:dyDescent="0.25">
      <c r="B40" s="416">
        <v>18</v>
      </c>
      <c r="C40" s="480">
        <f>VLOOKUP(B40,[3]勝ち上がり!$F$2:$G$257,2,FALSE)</f>
        <v>73</v>
      </c>
      <c r="D40" s="479" t="str">
        <f>IF(ISERROR(VLOOKUP(C40,[3]名簿!$A$1:$C$292,2,FALSE))=TRUE,"",VLOOKUP(C40,[3]名簿!$A$1:$C$292,2,FALSE))</f>
        <v>　萩</v>
      </c>
      <c r="E40" s="413" t="s">
        <v>202</v>
      </c>
      <c r="F40" s="478" t="str">
        <f>IF(ISERROR(VLOOKUP(C40,[3]名簿!$A$1:$C$292,3,FALSE))=TRUE,"",VLOOKUP(C40,[3]名簿!$A$1:$C$292,3,FALSE))</f>
        <v>小豆島</v>
      </c>
      <c r="G40" s="413" t="s">
        <v>200</v>
      </c>
      <c r="H40" s="412"/>
      <c r="I40" s="412"/>
      <c r="J40" s="454"/>
      <c r="K40" s="412"/>
      <c r="L40" s="432"/>
      <c r="M40" s="437"/>
      <c r="N40" s="410"/>
      <c r="Q40" s="439"/>
      <c r="R40" s="434"/>
      <c r="T40" s="438"/>
      <c r="U40" s="433"/>
      <c r="X40" s="477"/>
      <c r="Y40" s="412"/>
      <c r="Z40" s="437"/>
      <c r="AA40" s="412"/>
      <c r="AB40" s="412"/>
      <c r="AC40" s="457"/>
      <c r="AD40" s="420"/>
      <c r="AE40" s="480">
        <f>VLOOKUP(AJ40,[3]勝ち上がり!$F$2:$G$257,2,FALSE)</f>
        <v>141</v>
      </c>
      <c r="AF40" s="479" t="str">
        <f>IF(ISERROR(VLOOKUP(AE40,[3]名簿!$A$1:$C$292,2,FALSE))=TRUE,"",VLOOKUP(AE40,[3]名簿!$A$1:$C$292,2,FALSE))</f>
        <v>平　井</v>
      </c>
      <c r="AG40" s="413" t="s">
        <v>202</v>
      </c>
      <c r="AH40" s="478" t="str">
        <f>IF(ISERROR(VLOOKUP(AE40,[3]名簿!$A$1:$C$292,3,FALSE))=TRUE,"",VLOOKUP(AE40,[3]名簿!$A$1:$C$292,3,FALSE))</f>
        <v>香中央</v>
      </c>
      <c r="AI40" s="413" t="s">
        <v>200</v>
      </c>
      <c r="AJ40" s="416">
        <v>49</v>
      </c>
      <c r="AM40" s="416">
        <v>81</v>
      </c>
      <c r="AN40" s="480">
        <f>VLOOKUP(AM40,[3]勝ち上がり!$F$2:$G$257,2,FALSE)</f>
        <v>118</v>
      </c>
      <c r="AO40" s="479" t="str">
        <f>IF(ISERROR(VLOOKUP(AN40,[3]名簿!$A$1:$C$292,2,FALSE))=TRUE,"",VLOOKUP(AN40,[3]名簿!$A$1:$C$292,2,FALSE))</f>
        <v>服　部</v>
      </c>
      <c r="AP40" s="413" t="s">
        <v>202</v>
      </c>
      <c r="AQ40" s="478" t="str">
        <f>IF(ISERROR(VLOOKUP(AN40,[3]名簿!$A$1:$C$292,3,FALSE))=TRUE,"",VLOOKUP(AN40,[3]名簿!$A$1:$C$292,3,FALSE))</f>
        <v>丸城西</v>
      </c>
      <c r="AR40" s="413" t="s">
        <v>200</v>
      </c>
      <c r="AS40" s="420"/>
      <c r="AT40" s="454"/>
      <c r="AU40" s="412"/>
      <c r="AV40" s="412"/>
      <c r="AW40" s="432"/>
      <c r="AX40" s="437"/>
      <c r="AY40" s="456"/>
      <c r="BB40" s="439"/>
      <c r="BC40" s="434"/>
      <c r="BE40" s="438"/>
      <c r="BF40" s="433"/>
      <c r="BJ40" s="412"/>
      <c r="BK40" s="437"/>
      <c r="BL40" s="412"/>
      <c r="BM40" s="412"/>
      <c r="BN40" s="441"/>
      <c r="BO40" s="431"/>
      <c r="BP40" s="480">
        <f>VLOOKUP(BU40,[3]勝ち上がり!$F$2:$G$257,2,FALSE)</f>
        <v>114</v>
      </c>
      <c r="BQ40" s="479" t="str">
        <f>IF(ISERROR(VLOOKUP(BP40,[3]名簿!$A$1:$C$292,2,FALSE))=TRUE,"",VLOOKUP(BP40,[3]名簿!$A$1:$C$292,2,FALSE))</f>
        <v>川　谷</v>
      </c>
      <c r="BR40" s="413" t="s">
        <v>202</v>
      </c>
      <c r="BS40" s="478" t="str">
        <f>IF(ISERROR(VLOOKUP(BP40,[3]名簿!$A$1:$C$292,3,FALSE))=TRUE,"",VLOOKUP(BP40,[3]名簿!$A$1:$C$292,3,FALSE))</f>
        <v>石　田</v>
      </c>
      <c r="BT40" s="413" t="s">
        <v>200</v>
      </c>
      <c r="BU40" s="416">
        <v>113</v>
      </c>
    </row>
    <row r="41" spans="2:73" ht="12.45" customHeight="1" thickTop="1" thickBot="1" x14ac:dyDescent="0.25">
      <c r="B41" s="416"/>
      <c r="C41" s="480"/>
      <c r="D41" s="479"/>
      <c r="E41" s="413"/>
      <c r="F41" s="478"/>
      <c r="G41" s="413"/>
      <c r="H41" s="425"/>
      <c r="I41" s="424"/>
      <c r="J41" s="453"/>
      <c r="K41" s="412"/>
      <c r="L41" s="432"/>
      <c r="M41" s="437"/>
      <c r="N41" s="410"/>
      <c r="Q41" s="435"/>
      <c r="R41" s="434"/>
      <c r="S41" s="429"/>
      <c r="T41" s="434"/>
      <c r="U41" s="433"/>
      <c r="X41" s="477"/>
      <c r="Y41" s="412"/>
      <c r="Z41" s="437"/>
      <c r="AA41" s="412"/>
      <c r="AB41" s="427"/>
      <c r="AC41" s="437"/>
      <c r="AD41" s="412"/>
      <c r="AE41" s="480"/>
      <c r="AF41" s="479"/>
      <c r="AG41" s="413"/>
      <c r="AH41" s="478"/>
      <c r="AI41" s="413"/>
      <c r="AJ41" s="416"/>
      <c r="AM41" s="416"/>
      <c r="AN41" s="480"/>
      <c r="AO41" s="479"/>
      <c r="AP41" s="413"/>
      <c r="AQ41" s="478"/>
      <c r="AR41" s="413"/>
      <c r="AS41" s="412"/>
      <c r="AT41" s="432"/>
      <c r="AU41" s="424"/>
      <c r="AV41" s="412"/>
      <c r="AW41" s="432"/>
      <c r="AX41" s="437"/>
      <c r="AY41" s="456"/>
      <c r="BB41" s="435"/>
      <c r="BC41" s="434"/>
      <c r="BD41" s="429"/>
      <c r="BE41" s="434"/>
      <c r="BF41" s="433"/>
      <c r="BJ41" s="412"/>
      <c r="BK41" s="437"/>
      <c r="BL41" s="412"/>
      <c r="BM41" s="427"/>
      <c r="BN41" s="437"/>
      <c r="BO41" s="422"/>
      <c r="BP41" s="480"/>
      <c r="BQ41" s="479"/>
      <c r="BR41" s="413"/>
      <c r="BS41" s="478"/>
      <c r="BT41" s="413"/>
      <c r="BU41" s="416"/>
    </row>
    <row r="42" spans="2:73" ht="12.45" customHeight="1" thickTop="1" thickBot="1" x14ac:dyDescent="0.25">
      <c r="B42" s="416">
        <v>19</v>
      </c>
      <c r="C42" s="480">
        <f>VLOOKUP(B42,[3]勝ち上がり!$F$2:$G$257,2,FALSE)</f>
        <v>201</v>
      </c>
      <c r="D42" s="479" t="str">
        <f>IF(ISERROR(VLOOKUP(C42,[3]名簿!$A$1:$C$292,2,FALSE))=TRUE,"",VLOOKUP(C42,[3]名簿!$A$1:$C$292,2,FALSE))</f>
        <v>小　原</v>
      </c>
      <c r="E42" s="413" t="s">
        <v>202</v>
      </c>
      <c r="F42" s="478" t="str">
        <f>IF(ISERROR(VLOOKUP(C42,[3]名簿!$A$1:$C$292,3,FALSE))=TRUE,"",VLOOKUP(C42,[3]名簿!$A$1:$C$292,3,FALSE))</f>
        <v>高工芸</v>
      </c>
      <c r="G42" s="413" t="s">
        <v>200</v>
      </c>
      <c r="H42" s="420"/>
      <c r="I42" s="419"/>
      <c r="J42" s="432"/>
      <c r="K42" s="412"/>
      <c r="L42" s="432"/>
      <c r="M42" s="437"/>
      <c r="N42" s="410"/>
      <c r="Q42" s="429"/>
      <c r="U42" s="429"/>
      <c r="X42" s="477"/>
      <c r="Y42" s="412"/>
      <c r="Z42" s="437"/>
      <c r="AA42" s="428"/>
      <c r="AB42" s="421"/>
      <c r="AC42" s="412"/>
      <c r="AD42" s="420"/>
      <c r="AE42" s="480">
        <f>VLOOKUP(AJ42,[3]勝ち上がり!$F$2:$G$257,2,FALSE)</f>
        <v>180</v>
      </c>
      <c r="AF42" s="479" t="str">
        <f>IF(ISERROR(VLOOKUP(AE42,[3]名簿!$A$1:$C$292,2,FALSE))=TRUE,"",VLOOKUP(AE42,[3]名簿!$A$1:$C$292,2,FALSE))</f>
        <v>田　渕</v>
      </c>
      <c r="AG42" s="413" t="s">
        <v>202</v>
      </c>
      <c r="AH42" s="478" t="str">
        <f>IF(ISERROR(VLOOKUP(AE42,[3]名簿!$A$1:$C$292,3,FALSE))=TRUE,"",VLOOKUP(AE42,[3]名簿!$A$1:$C$292,3,FALSE))</f>
        <v>三豊工</v>
      </c>
      <c r="AI42" s="413" t="s">
        <v>200</v>
      </c>
      <c r="AJ42" s="416">
        <v>50</v>
      </c>
      <c r="AM42" s="416">
        <v>82</v>
      </c>
      <c r="AN42" s="480">
        <f>VLOOKUP(AM42,[3]勝ち上がり!$F$2:$G$257,2,FALSE)</f>
        <v>182</v>
      </c>
      <c r="AO42" s="479" t="str">
        <f>IF(ISERROR(VLOOKUP(AN42,[3]名簿!$A$1:$C$292,2,FALSE))=TRUE,"",VLOOKUP(AN42,[3]名簿!$A$1:$C$292,2,FALSE))</f>
        <v>井　原</v>
      </c>
      <c r="AP42" s="413" t="s">
        <v>202</v>
      </c>
      <c r="AQ42" s="478" t="str">
        <f>IF(ISERROR(VLOOKUP(AN42,[3]名簿!$A$1:$C$292,3,FALSE))=TRUE,"",VLOOKUP(AN42,[3]名簿!$A$1:$C$292,3,FALSE))</f>
        <v>高松西</v>
      </c>
      <c r="AR42" s="413" t="s">
        <v>200</v>
      </c>
      <c r="AS42" s="420"/>
      <c r="AT42" s="412"/>
      <c r="AU42" s="419"/>
      <c r="AV42" s="423"/>
      <c r="AW42" s="432"/>
      <c r="AX42" s="437"/>
      <c r="AY42" s="456"/>
      <c r="BB42" s="429"/>
      <c r="BF42" s="429"/>
      <c r="BJ42" s="412"/>
      <c r="BK42" s="437"/>
      <c r="BL42" s="428"/>
      <c r="BM42" s="421"/>
      <c r="BN42" s="412"/>
      <c r="BO42" s="420"/>
      <c r="BP42" s="480">
        <f>VLOOKUP(BU42,[3]勝ち上がり!$F$2:$G$257,2,FALSE)</f>
        <v>79</v>
      </c>
      <c r="BQ42" s="479" t="str">
        <f>IF(ISERROR(VLOOKUP(BP42,[3]名簿!$A$1:$C$292,2,FALSE))=TRUE,"",VLOOKUP(BP42,[3]名簿!$A$1:$C$292,2,FALSE))</f>
        <v>髙　橋司</v>
      </c>
      <c r="BR42" s="413" t="s">
        <v>202</v>
      </c>
      <c r="BS42" s="478" t="str">
        <f>IF(ISERROR(VLOOKUP(BP42,[3]名簿!$A$1:$C$292,3,FALSE))=TRUE,"",VLOOKUP(BP42,[3]名簿!$A$1:$C$292,3,FALSE))</f>
        <v>三豊工</v>
      </c>
      <c r="BT42" s="413" t="s">
        <v>200</v>
      </c>
      <c r="BU42" s="416">
        <v>114</v>
      </c>
    </row>
    <row r="43" spans="2:73" ht="12.45" customHeight="1" thickTop="1" thickBot="1" x14ac:dyDescent="0.25">
      <c r="B43" s="416"/>
      <c r="C43" s="480"/>
      <c r="D43" s="479"/>
      <c r="E43" s="413"/>
      <c r="F43" s="478"/>
      <c r="G43" s="413"/>
      <c r="H43" s="412"/>
      <c r="I43" s="412"/>
      <c r="J43" s="432"/>
      <c r="K43" s="424"/>
      <c r="L43" s="432"/>
      <c r="M43" s="437"/>
      <c r="N43" s="410"/>
      <c r="S43" s="456"/>
      <c r="X43" s="477"/>
      <c r="Y43" s="412"/>
      <c r="Z43" s="437"/>
      <c r="AA43" s="428"/>
      <c r="AB43" s="428"/>
      <c r="AC43" s="447"/>
      <c r="AD43" s="412"/>
      <c r="AE43" s="480"/>
      <c r="AF43" s="479"/>
      <c r="AG43" s="413"/>
      <c r="AH43" s="478"/>
      <c r="AI43" s="413"/>
      <c r="AJ43" s="416"/>
      <c r="AM43" s="416"/>
      <c r="AN43" s="480"/>
      <c r="AO43" s="479"/>
      <c r="AP43" s="413"/>
      <c r="AQ43" s="478"/>
      <c r="AR43" s="413"/>
      <c r="AS43" s="412"/>
      <c r="AT43" s="446"/>
      <c r="AU43" s="423"/>
      <c r="AV43" s="423"/>
      <c r="AW43" s="432"/>
      <c r="AX43" s="437"/>
      <c r="AY43" s="456"/>
      <c r="BD43" s="456"/>
      <c r="BJ43" s="412"/>
      <c r="BK43" s="437"/>
      <c r="BL43" s="428"/>
      <c r="BM43" s="428"/>
      <c r="BN43" s="447"/>
      <c r="BO43" s="412"/>
      <c r="BP43" s="480"/>
      <c r="BQ43" s="479"/>
      <c r="BR43" s="413"/>
      <c r="BS43" s="478"/>
      <c r="BT43" s="413"/>
      <c r="BU43" s="416"/>
    </row>
    <row r="44" spans="2:73" ht="12.45" customHeight="1" thickTop="1" x14ac:dyDescent="0.2">
      <c r="B44" s="416">
        <v>20</v>
      </c>
      <c r="C44" s="480">
        <f>VLOOKUP(B44,[3]勝ち上がり!$F$2:$G$257,2,FALSE)</f>
        <v>216</v>
      </c>
      <c r="D44" s="479" t="str">
        <f>IF(ISERROR(VLOOKUP(C44,[3]名簿!$A$1:$C$292,2,FALSE))=TRUE,"",VLOOKUP(C44,[3]名簿!$A$1:$C$292,2,FALSE))</f>
        <v>木　曾</v>
      </c>
      <c r="E44" s="413" t="s">
        <v>202</v>
      </c>
      <c r="F44" s="478" t="str">
        <f>IF(ISERROR(VLOOKUP(C44,[3]名簿!$A$1:$C$292,3,FALSE))=TRUE,"",VLOOKUP(C44,[3]名簿!$A$1:$C$292,3,FALSE))</f>
        <v>高松西</v>
      </c>
      <c r="G44" s="413" t="s">
        <v>200</v>
      </c>
      <c r="H44" s="412"/>
      <c r="I44" s="412"/>
      <c r="J44" s="412"/>
      <c r="K44" s="419"/>
      <c r="L44" s="453"/>
      <c r="M44" s="437"/>
      <c r="N44" s="410"/>
      <c r="S44" s="456"/>
      <c r="X44" s="477"/>
      <c r="Y44" s="412"/>
      <c r="Z44" s="437"/>
      <c r="AA44" s="428"/>
      <c r="AB44" s="412"/>
      <c r="AC44" s="432"/>
      <c r="AD44" s="431"/>
      <c r="AE44" s="480">
        <f>VLOOKUP(AJ44,[3]勝ち上がり!$F$2:$G$257,2,FALSE)</f>
        <v>205</v>
      </c>
      <c r="AF44" s="479" t="str">
        <f>IF(ISERROR(VLOOKUP(AE44,[3]名簿!$A$1:$C$292,2,FALSE))=TRUE,"",VLOOKUP(AE44,[3]名簿!$A$1:$C$292,2,FALSE))</f>
        <v>渡　辺</v>
      </c>
      <c r="AG44" s="413" t="s">
        <v>202</v>
      </c>
      <c r="AH44" s="478" t="str">
        <f>IF(ISERROR(VLOOKUP(AE44,[3]名簿!$A$1:$C$292,3,FALSE))=TRUE,"",VLOOKUP(AE44,[3]名簿!$A$1:$C$292,3,FALSE))</f>
        <v>石　田</v>
      </c>
      <c r="AI44" s="413" t="s">
        <v>200</v>
      </c>
      <c r="AJ44" s="416">
        <v>51</v>
      </c>
      <c r="AM44" s="416">
        <v>83</v>
      </c>
      <c r="AN44" s="480">
        <f>VLOOKUP(AM44,[3]勝ち上がり!$F$2:$G$257,2,FALSE)</f>
        <v>203</v>
      </c>
      <c r="AO44" s="479" t="str">
        <f>IF(ISERROR(VLOOKUP(AN44,[3]名簿!$A$1:$C$292,2,FALSE))=TRUE,"",VLOOKUP(AN44,[3]名簿!$A$1:$C$292,2,FALSE))</f>
        <v>菊　川</v>
      </c>
      <c r="AP44" s="413" t="s">
        <v>202</v>
      </c>
      <c r="AQ44" s="478" t="str">
        <f>IF(ISERROR(VLOOKUP(AN44,[3]名簿!$A$1:$C$292,3,FALSE))=TRUE,"",VLOOKUP(AN44,[3]名簿!$A$1:$C$292,3,FALSE))</f>
        <v>坂出一</v>
      </c>
      <c r="AR44" s="413" t="s">
        <v>200</v>
      </c>
      <c r="AS44" s="442"/>
      <c r="AT44" s="412"/>
      <c r="AU44" s="412"/>
      <c r="AV44" s="423"/>
      <c r="AW44" s="432"/>
      <c r="AX44" s="437"/>
      <c r="AY44" s="456"/>
      <c r="BD44" s="456"/>
      <c r="BJ44" s="412"/>
      <c r="BK44" s="437"/>
      <c r="BL44" s="428"/>
      <c r="BM44" s="412"/>
      <c r="BN44" s="432"/>
      <c r="BO44" s="431"/>
      <c r="BP44" s="480">
        <f>VLOOKUP(BU44,[3]勝ち上がり!$F$2:$G$257,2,FALSE)</f>
        <v>207</v>
      </c>
      <c r="BQ44" s="479" t="str">
        <f>IF(ISERROR(VLOOKUP(BP44,[3]名簿!$A$1:$C$292,2,FALSE))=TRUE,"",VLOOKUP(BP44,[3]名簿!$A$1:$C$292,2,FALSE))</f>
        <v>中　西</v>
      </c>
      <c r="BR44" s="413" t="s">
        <v>202</v>
      </c>
      <c r="BS44" s="478" t="str">
        <f>IF(ISERROR(VLOOKUP(BP44,[3]名簿!$A$1:$C$292,3,FALSE))=TRUE,"",VLOOKUP(BP44,[3]名簿!$A$1:$C$292,3,FALSE))</f>
        <v>高松南</v>
      </c>
      <c r="BT44" s="413" t="s">
        <v>200</v>
      </c>
      <c r="BU44" s="416">
        <v>115</v>
      </c>
    </row>
    <row r="45" spans="2:73" ht="12.45" customHeight="1" thickBot="1" x14ac:dyDescent="0.25">
      <c r="B45" s="416"/>
      <c r="C45" s="480"/>
      <c r="D45" s="479"/>
      <c r="E45" s="413"/>
      <c r="F45" s="478"/>
      <c r="G45" s="413"/>
      <c r="H45" s="425"/>
      <c r="I45" s="424"/>
      <c r="J45" s="412"/>
      <c r="K45" s="423"/>
      <c r="L45" s="453"/>
      <c r="M45" s="437"/>
      <c r="N45" s="410"/>
      <c r="S45" s="456"/>
      <c r="X45" s="477"/>
      <c r="Y45" s="412"/>
      <c r="Z45" s="437"/>
      <c r="AA45" s="447"/>
      <c r="AB45" s="412"/>
      <c r="AC45" s="412"/>
      <c r="AD45" s="422"/>
      <c r="AE45" s="480"/>
      <c r="AF45" s="479"/>
      <c r="AG45" s="413"/>
      <c r="AH45" s="478"/>
      <c r="AI45" s="413"/>
      <c r="AJ45" s="416"/>
      <c r="AM45" s="416"/>
      <c r="AN45" s="480"/>
      <c r="AO45" s="479"/>
      <c r="AP45" s="413"/>
      <c r="AQ45" s="478"/>
      <c r="AR45" s="413"/>
      <c r="AS45" s="412"/>
      <c r="AT45" s="412"/>
      <c r="AU45" s="412"/>
      <c r="AV45" s="446"/>
      <c r="AW45" s="432"/>
      <c r="AX45" s="437"/>
      <c r="AY45" s="456"/>
      <c r="BD45" s="456"/>
      <c r="BJ45" s="412"/>
      <c r="BK45" s="437"/>
      <c r="BL45" s="447"/>
      <c r="BM45" s="412"/>
      <c r="BN45" s="412"/>
      <c r="BO45" s="422"/>
      <c r="BP45" s="480"/>
      <c r="BQ45" s="479"/>
      <c r="BR45" s="413"/>
      <c r="BS45" s="478"/>
      <c r="BT45" s="413"/>
      <c r="BU45" s="416"/>
    </row>
    <row r="46" spans="2:73" ht="12.45" customHeight="1" thickTop="1" thickBot="1" x14ac:dyDescent="0.25">
      <c r="B46" s="416">
        <v>21</v>
      </c>
      <c r="C46" s="480">
        <f>VLOOKUP(B46,[3]勝ち上がり!$F$2:$G$257,2,FALSE)</f>
        <v>169</v>
      </c>
      <c r="D46" s="479" t="str">
        <f>IF(ISERROR(VLOOKUP(C46,[3]名簿!$A$1:$C$292,2,FALSE))=TRUE,"",VLOOKUP(C46,[3]名簿!$A$1:$C$292,2,FALSE))</f>
        <v>天　野</v>
      </c>
      <c r="E46" s="413" t="s">
        <v>202</v>
      </c>
      <c r="F46" s="478" t="str">
        <f>IF(ISERROR(VLOOKUP(C46,[3]名簿!$A$1:$C$292,3,FALSE))=TRUE,"",VLOOKUP(C46,[3]名簿!$A$1:$C$292,3,FALSE))</f>
        <v>高松東</v>
      </c>
      <c r="G46" s="413" t="s">
        <v>200</v>
      </c>
      <c r="H46" s="420"/>
      <c r="I46" s="454"/>
      <c r="J46" s="437"/>
      <c r="K46" s="423"/>
      <c r="L46" s="453"/>
      <c r="M46" s="437"/>
      <c r="N46" s="410"/>
      <c r="S46" s="456"/>
      <c r="X46" s="477"/>
      <c r="Y46" s="412"/>
      <c r="Z46" s="441"/>
      <c r="AA46" s="441"/>
      <c r="AB46" s="437"/>
      <c r="AC46" s="412"/>
      <c r="AD46" s="420"/>
      <c r="AE46" s="480">
        <f>VLOOKUP(AJ46,[3]勝ち上がり!$F$2:$G$257,2,FALSE)</f>
        <v>212</v>
      </c>
      <c r="AF46" s="479" t="str">
        <f>IF(ISERROR(VLOOKUP(AE46,[3]名簿!$A$1:$C$292,2,FALSE))=TRUE,"",VLOOKUP(AE46,[3]名簿!$A$1:$C$292,2,FALSE))</f>
        <v>好　川</v>
      </c>
      <c r="AG46" s="413" t="s">
        <v>202</v>
      </c>
      <c r="AH46" s="478" t="str">
        <f>IF(ISERROR(VLOOKUP(AE46,[3]名簿!$A$1:$C$292,3,FALSE))=TRUE,"",VLOOKUP(AE46,[3]名簿!$A$1:$C$292,3,FALSE))</f>
        <v>丸　亀</v>
      </c>
      <c r="AI46" s="413" t="s">
        <v>200</v>
      </c>
      <c r="AJ46" s="416">
        <v>52</v>
      </c>
      <c r="AM46" s="416">
        <v>84</v>
      </c>
      <c r="AN46" s="480">
        <f>VLOOKUP(AM46,[3]勝ち上がり!$F$2:$G$257,2,FALSE)</f>
        <v>214</v>
      </c>
      <c r="AO46" s="479" t="str">
        <f>IF(ISERROR(VLOOKUP(AN46,[3]名簿!$A$1:$C$292,2,FALSE))=TRUE,"",VLOOKUP(AN46,[3]名簿!$A$1:$C$292,2,FALSE))</f>
        <v>新　田</v>
      </c>
      <c r="AP46" s="413" t="s">
        <v>202</v>
      </c>
      <c r="AQ46" s="478" t="str">
        <f>IF(ISERROR(VLOOKUP(AN46,[3]名簿!$A$1:$C$292,3,FALSE))=TRUE,"",VLOOKUP(AN46,[3]名簿!$A$1:$C$292,3,FALSE))</f>
        <v>丸　亀</v>
      </c>
      <c r="AR46" s="413" t="s">
        <v>200</v>
      </c>
      <c r="AS46" s="420"/>
      <c r="AT46" s="412"/>
      <c r="AU46" s="432"/>
      <c r="AV46" s="437"/>
      <c r="AW46" s="453"/>
      <c r="AX46" s="437"/>
      <c r="AY46" s="456"/>
      <c r="BD46" s="456"/>
      <c r="BJ46" s="412"/>
      <c r="BK46" s="440"/>
      <c r="BL46" s="432"/>
      <c r="BM46" s="437"/>
      <c r="BN46" s="412"/>
      <c r="BO46" s="430"/>
      <c r="BP46" s="480">
        <f>VLOOKUP(BU46,[3]勝ち上がり!$F$2:$G$257,2,FALSE)</f>
        <v>47</v>
      </c>
      <c r="BQ46" s="479" t="str">
        <f>IF(ISERROR(VLOOKUP(BP46,[3]名簿!$A$1:$C$292,2,FALSE))=TRUE,"",VLOOKUP(BP46,[3]名簿!$A$1:$C$292,2,FALSE))</f>
        <v>古　市</v>
      </c>
      <c r="BR46" s="413" t="s">
        <v>202</v>
      </c>
      <c r="BS46" s="478" t="str">
        <f>IF(ISERROR(VLOOKUP(BP46,[3]名簿!$A$1:$C$292,3,FALSE))=TRUE,"",VLOOKUP(BP46,[3]名簿!$A$1:$C$292,3,FALSE))</f>
        <v>農　経</v>
      </c>
      <c r="BT46" s="413" t="s">
        <v>200</v>
      </c>
      <c r="BU46" s="416">
        <v>116</v>
      </c>
    </row>
    <row r="47" spans="2:73" ht="12.45" customHeight="1" thickTop="1" thickBot="1" x14ac:dyDescent="0.25">
      <c r="B47" s="416"/>
      <c r="C47" s="480"/>
      <c r="D47" s="479"/>
      <c r="E47" s="413"/>
      <c r="F47" s="478"/>
      <c r="G47" s="413"/>
      <c r="H47" s="412"/>
      <c r="I47" s="432"/>
      <c r="J47" s="424"/>
      <c r="K47" s="423"/>
      <c r="L47" s="453"/>
      <c r="M47" s="437"/>
      <c r="N47" s="410"/>
      <c r="S47" s="456"/>
      <c r="X47" s="477"/>
      <c r="Y47" s="412"/>
      <c r="Z47" s="441"/>
      <c r="AA47" s="441"/>
      <c r="AB47" s="437"/>
      <c r="AC47" s="447"/>
      <c r="AD47" s="412"/>
      <c r="AE47" s="480"/>
      <c r="AF47" s="479"/>
      <c r="AG47" s="413"/>
      <c r="AH47" s="478"/>
      <c r="AI47" s="413"/>
      <c r="AJ47" s="416"/>
      <c r="AM47" s="416"/>
      <c r="AN47" s="480"/>
      <c r="AO47" s="479"/>
      <c r="AP47" s="413"/>
      <c r="AQ47" s="478"/>
      <c r="AR47" s="413"/>
      <c r="AS47" s="412"/>
      <c r="AT47" s="446"/>
      <c r="AU47" s="432"/>
      <c r="AV47" s="437"/>
      <c r="AW47" s="453"/>
      <c r="AX47" s="437"/>
      <c r="AY47" s="456"/>
      <c r="BD47" s="456"/>
      <c r="BJ47" s="412"/>
      <c r="BK47" s="440"/>
      <c r="BL47" s="432"/>
      <c r="BM47" s="437"/>
      <c r="BN47" s="427"/>
      <c r="BO47" s="426"/>
      <c r="BP47" s="480"/>
      <c r="BQ47" s="479"/>
      <c r="BR47" s="413"/>
      <c r="BS47" s="478"/>
      <c r="BT47" s="413"/>
      <c r="BU47" s="416"/>
    </row>
    <row r="48" spans="2:73" ht="12.45" customHeight="1" thickTop="1" thickBot="1" x14ac:dyDescent="0.25">
      <c r="B48" s="416">
        <v>22</v>
      </c>
      <c r="C48" s="480">
        <f>VLOOKUP(B48,[3]勝ち上がり!$F$2:$G$257,2,FALSE)</f>
        <v>105</v>
      </c>
      <c r="D48" s="479" t="str">
        <f>IF(ISERROR(VLOOKUP(C48,[3]名簿!$A$1:$C$292,2,FALSE))=TRUE,"",VLOOKUP(C48,[3]名簿!$A$1:$C$292,2,FALSE))</f>
        <v>藤　塚</v>
      </c>
      <c r="E48" s="413" t="s">
        <v>202</v>
      </c>
      <c r="F48" s="478" t="str">
        <f>IF(ISERROR(VLOOKUP(C48,[3]名簿!$A$1:$C$292,3,FALSE))=TRUE,"",VLOOKUP(C48,[3]名簿!$A$1:$C$292,3,FALSE))</f>
        <v>土　庄</v>
      </c>
      <c r="G48" s="413" t="s">
        <v>200</v>
      </c>
      <c r="H48" s="420"/>
      <c r="I48" s="412"/>
      <c r="J48" s="419"/>
      <c r="K48" s="412"/>
      <c r="L48" s="453"/>
      <c r="M48" s="437"/>
      <c r="N48" s="410"/>
      <c r="S48" s="456"/>
      <c r="X48" s="477"/>
      <c r="Y48" s="412"/>
      <c r="Z48" s="441"/>
      <c r="AA48" s="441"/>
      <c r="AB48" s="441"/>
      <c r="AC48" s="441"/>
      <c r="AD48" s="431"/>
      <c r="AE48" s="480">
        <f>VLOOKUP(AJ48,[3]勝ち上がり!$F$2:$G$257,2,FALSE)</f>
        <v>84</v>
      </c>
      <c r="AF48" s="479" t="str">
        <f>IF(ISERROR(VLOOKUP(AE48,[3]名簿!$A$1:$C$292,2,FALSE))=TRUE,"",VLOOKUP(AE48,[3]名簿!$A$1:$C$292,2,FALSE))</f>
        <v>石　見</v>
      </c>
      <c r="AG48" s="413" t="s">
        <v>202</v>
      </c>
      <c r="AH48" s="478" t="str">
        <f>IF(ISERROR(VLOOKUP(AE48,[3]名簿!$A$1:$C$292,3,FALSE))=TRUE,"",VLOOKUP(AE48,[3]名簿!$A$1:$C$292,3,FALSE))</f>
        <v>高松東</v>
      </c>
      <c r="AI48" s="413" t="s">
        <v>200</v>
      </c>
      <c r="AJ48" s="416">
        <v>53</v>
      </c>
      <c r="AM48" s="416">
        <v>85</v>
      </c>
      <c r="AN48" s="480">
        <f>VLOOKUP(AM48,[3]勝ち上がり!$F$2:$G$257,2,FALSE)</f>
        <v>86</v>
      </c>
      <c r="AO48" s="479" t="str">
        <f>IF(ISERROR(VLOOKUP(AN48,[3]名簿!$A$1:$C$292,2,FALSE))=TRUE,"",VLOOKUP(AN48,[3]名簿!$A$1:$C$292,2,FALSE))</f>
        <v>礒　﨑</v>
      </c>
      <c r="AP48" s="413" t="s">
        <v>202</v>
      </c>
      <c r="AQ48" s="478" t="str">
        <f>IF(ISERROR(VLOOKUP(AN48,[3]名簿!$A$1:$C$292,3,FALSE))=TRUE,"",VLOOKUP(AN48,[3]名簿!$A$1:$C$292,3,FALSE))</f>
        <v>津　田</v>
      </c>
      <c r="AR48" s="413" t="s">
        <v>200</v>
      </c>
      <c r="AS48" s="442"/>
      <c r="AT48" s="437"/>
      <c r="AU48" s="453"/>
      <c r="AV48" s="437"/>
      <c r="AW48" s="453"/>
      <c r="AX48" s="437"/>
      <c r="AY48" s="456"/>
      <c r="BD48" s="456"/>
      <c r="BJ48" s="412"/>
      <c r="BK48" s="440"/>
      <c r="BL48" s="432"/>
      <c r="BM48" s="440"/>
      <c r="BN48" s="421"/>
      <c r="BO48" s="420"/>
      <c r="BP48" s="480">
        <f>VLOOKUP(BU48,[3]勝ち上がり!$F$2:$G$257,2,FALSE)</f>
        <v>82</v>
      </c>
      <c r="BQ48" s="479" t="str">
        <f>IF(ISERROR(VLOOKUP(BP48,[3]名簿!$A$1:$C$292,2,FALSE))=TRUE,"",VLOOKUP(BP48,[3]名簿!$A$1:$C$292,2,FALSE))</f>
        <v>廣　瀬</v>
      </c>
      <c r="BR48" s="413" t="s">
        <v>202</v>
      </c>
      <c r="BS48" s="478" t="str">
        <f>IF(ISERROR(VLOOKUP(BP48,[3]名簿!$A$1:$C$292,3,FALSE))=TRUE,"",VLOOKUP(BP48,[3]名簿!$A$1:$C$292,3,FALSE))</f>
        <v>津　田</v>
      </c>
      <c r="BT48" s="413" t="s">
        <v>200</v>
      </c>
      <c r="BU48" s="416">
        <v>117</v>
      </c>
    </row>
    <row r="49" spans="2:73" ht="12.45" customHeight="1" thickTop="1" thickBot="1" x14ac:dyDescent="0.25">
      <c r="B49" s="416"/>
      <c r="C49" s="480"/>
      <c r="D49" s="479"/>
      <c r="E49" s="413"/>
      <c r="F49" s="478"/>
      <c r="G49" s="413"/>
      <c r="H49" s="412"/>
      <c r="I49" s="446"/>
      <c r="J49" s="423"/>
      <c r="K49" s="412"/>
      <c r="L49" s="453"/>
      <c r="M49" s="437"/>
      <c r="N49" s="410"/>
      <c r="S49" s="456"/>
      <c r="X49" s="477"/>
      <c r="Y49" s="412"/>
      <c r="Z49" s="441"/>
      <c r="AA49" s="441"/>
      <c r="AB49" s="451"/>
      <c r="AC49" s="437"/>
      <c r="AD49" s="422"/>
      <c r="AE49" s="480"/>
      <c r="AF49" s="479"/>
      <c r="AG49" s="413"/>
      <c r="AH49" s="478"/>
      <c r="AI49" s="413"/>
      <c r="AJ49" s="416"/>
      <c r="AM49" s="416"/>
      <c r="AN49" s="480"/>
      <c r="AO49" s="479"/>
      <c r="AP49" s="413"/>
      <c r="AQ49" s="478"/>
      <c r="AR49" s="413"/>
      <c r="AS49" s="412"/>
      <c r="AT49" s="412"/>
      <c r="AU49" s="452"/>
      <c r="AV49" s="437"/>
      <c r="AW49" s="453"/>
      <c r="AX49" s="437"/>
      <c r="AY49" s="456"/>
      <c r="BD49" s="456"/>
      <c r="BJ49" s="412"/>
      <c r="BK49" s="440"/>
      <c r="BL49" s="432"/>
      <c r="BM49" s="436"/>
      <c r="BN49" s="412"/>
      <c r="BO49" s="412"/>
      <c r="BP49" s="480"/>
      <c r="BQ49" s="479"/>
      <c r="BR49" s="413"/>
      <c r="BS49" s="478"/>
      <c r="BT49" s="413"/>
      <c r="BU49" s="416"/>
    </row>
    <row r="50" spans="2:73" ht="12.45" customHeight="1" thickTop="1" x14ac:dyDescent="0.2">
      <c r="B50" s="416">
        <v>23</v>
      </c>
      <c r="C50" s="480">
        <f>VLOOKUP(B50,[3]勝ち上がり!$F$2:$G$257,2,FALSE)</f>
        <v>233</v>
      </c>
      <c r="D50" s="479" t="str">
        <f>IF(ISERROR(VLOOKUP(C50,[3]名簿!$A$1:$C$292,2,FALSE))=TRUE,"",VLOOKUP(C50,[3]名簿!$A$1:$C$292,2,FALSE))</f>
        <v>山　本</v>
      </c>
      <c r="E50" s="413" t="s">
        <v>202</v>
      </c>
      <c r="F50" s="478" t="str">
        <f>IF(ISERROR(VLOOKUP(C50,[3]名簿!$A$1:$C$292,3,FALSE))=TRUE,"",VLOOKUP(C50,[3]名簿!$A$1:$C$292,3,FALSE))</f>
        <v>高松一</v>
      </c>
      <c r="G50" s="413" t="s">
        <v>200</v>
      </c>
      <c r="H50" s="442"/>
      <c r="I50" s="412"/>
      <c r="J50" s="412"/>
      <c r="K50" s="412"/>
      <c r="L50" s="453"/>
      <c r="M50" s="437"/>
      <c r="N50" s="410"/>
      <c r="S50" s="456"/>
      <c r="X50" s="477"/>
      <c r="Y50" s="412"/>
      <c r="Z50" s="441"/>
      <c r="AA50" s="437"/>
      <c r="AB50" s="421"/>
      <c r="AC50" s="412"/>
      <c r="AD50" s="430"/>
      <c r="AE50" s="480">
        <f>VLOOKUP(AJ50,[3]勝ち上がり!$F$2:$G$257,2,FALSE)</f>
        <v>148</v>
      </c>
      <c r="AF50" s="479" t="str">
        <f>IF(ISERROR(VLOOKUP(AE50,[3]名簿!$A$1:$C$292,2,FALSE))=TRUE,"",VLOOKUP(AE50,[3]名簿!$A$1:$C$292,2,FALSE))</f>
        <v>大　田</v>
      </c>
      <c r="AG50" s="413" t="s">
        <v>202</v>
      </c>
      <c r="AH50" s="478" t="str">
        <f>IF(ISERROR(VLOOKUP(AE50,[3]名簿!$A$1:$C$292,3,FALSE))=TRUE,"",VLOOKUP(AE50,[3]名簿!$A$1:$C$292,3,FALSE))</f>
        <v>坂出工</v>
      </c>
      <c r="AI50" s="413" t="s">
        <v>200</v>
      </c>
      <c r="AJ50" s="416">
        <v>54</v>
      </c>
      <c r="AM50" s="416">
        <v>86</v>
      </c>
      <c r="AN50" s="480">
        <f>VLOOKUP(AM50,[3]勝ち上がり!$F$2:$G$257,2,FALSE)</f>
        <v>150</v>
      </c>
      <c r="AO50" s="479" t="str">
        <f>IF(ISERROR(VLOOKUP(AN50,[3]名簿!$A$1:$C$292,2,FALSE))=TRUE,"",VLOOKUP(AN50,[3]名簿!$A$1:$C$292,2,FALSE))</f>
        <v>田　中</v>
      </c>
      <c r="AP50" s="413" t="s">
        <v>202</v>
      </c>
      <c r="AQ50" s="478" t="str">
        <f>IF(ISERROR(VLOOKUP(AN50,[3]名簿!$A$1:$C$292,3,FALSE))=TRUE,"",VLOOKUP(AN50,[3]名簿!$A$1:$C$292,3,FALSE))</f>
        <v>小豆島</v>
      </c>
      <c r="AR50" s="413" t="s">
        <v>200</v>
      </c>
      <c r="AS50" s="412"/>
      <c r="AT50" s="432"/>
      <c r="AU50" s="412"/>
      <c r="AV50" s="412"/>
      <c r="AW50" s="453"/>
      <c r="AX50" s="437"/>
      <c r="AY50" s="456"/>
      <c r="BD50" s="456"/>
      <c r="BJ50" s="412"/>
      <c r="BK50" s="440"/>
      <c r="BL50" s="412"/>
      <c r="BM50" s="432"/>
      <c r="BN50" s="437"/>
      <c r="BO50" s="430"/>
      <c r="BP50" s="480">
        <f>VLOOKUP(BU50,[3]勝ち上がり!$F$2:$G$257,2,FALSE)</f>
        <v>111</v>
      </c>
      <c r="BQ50" s="479" t="str">
        <f>IF(ISERROR(VLOOKUP(BP50,[3]名簿!$A$1:$C$292,2,FALSE))=TRUE,"",VLOOKUP(BP50,[3]名簿!$A$1:$C$292,2,FALSE))</f>
        <v>神　余</v>
      </c>
      <c r="BR50" s="413" t="s">
        <v>202</v>
      </c>
      <c r="BS50" s="478" t="str">
        <f>IF(ISERROR(VLOOKUP(BP50,[3]名簿!$A$1:$C$292,3,FALSE))=TRUE,"",VLOOKUP(BP50,[3]名簿!$A$1:$C$292,3,FALSE))</f>
        <v>尽　誠</v>
      </c>
      <c r="BT50" s="413" t="s">
        <v>200</v>
      </c>
      <c r="BU50" s="416">
        <v>118</v>
      </c>
    </row>
    <row r="51" spans="2:73" ht="12.45" customHeight="1" thickBot="1" x14ac:dyDescent="0.25">
      <c r="B51" s="416"/>
      <c r="C51" s="480"/>
      <c r="D51" s="479"/>
      <c r="E51" s="413"/>
      <c r="F51" s="478"/>
      <c r="G51" s="413"/>
      <c r="H51" s="412"/>
      <c r="I51" s="412"/>
      <c r="J51" s="412"/>
      <c r="K51" s="412"/>
      <c r="L51" s="452"/>
      <c r="M51" s="437"/>
      <c r="N51" s="410"/>
      <c r="S51" s="456"/>
      <c r="X51" s="477"/>
      <c r="Y51" s="412"/>
      <c r="Z51" s="441"/>
      <c r="AA51" s="437"/>
      <c r="AB51" s="428"/>
      <c r="AC51" s="427"/>
      <c r="AD51" s="426"/>
      <c r="AE51" s="480"/>
      <c r="AF51" s="479"/>
      <c r="AG51" s="413"/>
      <c r="AH51" s="478"/>
      <c r="AI51" s="413"/>
      <c r="AJ51" s="416"/>
      <c r="AM51" s="416"/>
      <c r="AN51" s="480"/>
      <c r="AO51" s="479"/>
      <c r="AP51" s="413"/>
      <c r="AQ51" s="478"/>
      <c r="AR51" s="413"/>
      <c r="AS51" s="425"/>
      <c r="AT51" s="451"/>
      <c r="AU51" s="412"/>
      <c r="AV51" s="412"/>
      <c r="AW51" s="453"/>
      <c r="AX51" s="437"/>
      <c r="AY51" s="456"/>
      <c r="BD51" s="456"/>
      <c r="BJ51" s="412"/>
      <c r="BK51" s="440"/>
      <c r="BL51" s="412"/>
      <c r="BM51" s="412"/>
      <c r="BN51" s="451"/>
      <c r="BO51" s="426"/>
      <c r="BP51" s="480"/>
      <c r="BQ51" s="479"/>
      <c r="BR51" s="413"/>
      <c r="BS51" s="478"/>
      <c r="BT51" s="413"/>
      <c r="BU51" s="416"/>
    </row>
    <row r="52" spans="2:73" ht="12.45" customHeight="1" thickTop="1" thickBot="1" x14ac:dyDescent="0.25">
      <c r="B52" s="416">
        <v>24</v>
      </c>
      <c r="C52" s="480">
        <f>VLOOKUP(B52,[3]勝ち上がり!$F$2:$G$257,2,FALSE)</f>
        <v>232</v>
      </c>
      <c r="D52" s="479" t="str">
        <f>IF(ISERROR(VLOOKUP(C52,[3]名簿!$A$1:$C$292,2,FALSE))=TRUE,"",VLOOKUP(C52,[3]名簿!$A$1:$C$292,2,FALSE))</f>
        <v>丹　生</v>
      </c>
      <c r="E52" s="413" t="s">
        <v>202</v>
      </c>
      <c r="F52" s="478" t="str">
        <f>IF(ISERROR(VLOOKUP(C52,[3]名簿!$A$1:$C$292,3,FALSE))=TRUE,"",VLOOKUP(C52,[3]名簿!$A$1:$C$292,3,FALSE))</f>
        <v>香中央</v>
      </c>
      <c r="G52" s="413" t="s">
        <v>200</v>
      </c>
      <c r="H52" s="420"/>
      <c r="I52" s="412"/>
      <c r="J52" s="412"/>
      <c r="K52" s="432"/>
      <c r="L52" s="412"/>
      <c r="M52" s="412"/>
      <c r="N52" s="410"/>
      <c r="S52" s="456"/>
      <c r="X52" s="477"/>
      <c r="Y52" s="412"/>
      <c r="Z52" s="441"/>
      <c r="AA52" s="437"/>
      <c r="AB52" s="412"/>
      <c r="AC52" s="421"/>
      <c r="AD52" s="420"/>
      <c r="AE52" s="480">
        <f>VLOOKUP(AJ52,[3]勝ち上がり!$F$2:$G$257,2,FALSE)</f>
        <v>237</v>
      </c>
      <c r="AF52" s="479" t="str">
        <f>IF(ISERROR(VLOOKUP(AE52,[3]名簿!$A$1:$C$292,2,FALSE))=TRUE,"",VLOOKUP(AE52,[3]名簿!$A$1:$C$292,2,FALSE))</f>
        <v>川　西</v>
      </c>
      <c r="AG52" s="413" t="s">
        <v>202</v>
      </c>
      <c r="AH52" s="478" t="str">
        <f>IF(ISERROR(VLOOKUP(AE52,[3]名簿!$A$1:$C$292,3,FALSE))=TRUE,"",VLOOKUP(AE52,[3]名簿!$A$1:$C$292,3,FALSE))</f>
        <v>高　松</v>
      </c>
      <c r="AI52" s="413" t="s">
        <v>200</v>
      </c>
      <c r="AJ52" s="416">
        <v>55</v>
      </c>
      <c r="AM52" s="416">
        <v>87</v>
      </c>
      <c r="AN52" s="480">
        <f>VLOOKUP(AM52,[3]勝ち上がり!$F$2:$G$257,2,FALSE)</f>
        <v>235</v>
      </c>
      <c r="AO52" s="479" t="str">
        <f>IF(ISERROR(VLOOKUP(AN52,[3]名簿!$A$1:$C$292,2,FALSE))=TRUE,"",VLOOKUP(AN52,[3]名簿!$A$1:$C$292,2,FALSE))</f>
        <v>北　田</v>
      </c>
      <c r="AP52" s="413" t="s">
        <v>202</v>
      </c>
      <c r="AQ52" s="478" t="str">
        <f>IF(ISERROR(VLOOKUP(AN52,[3]名簿!$A$1:$C$292,3,FALSE))=TRUE,"",VLOOKUP(AN52,[3]名簿!$A$1:$C$292,3,FALSE))</f>
        <v>高松東</v>
      </c>
      <c r="AR52" s="413" t="s">
        <v>200</v>
      </c>
      <c r="AS52" s="420"/>
      <c r="AT52" s="419"/>
      <c r="AU52" s="412"/>
      <c r="AV52" s="412"/>
      <c r="AW52" s="453"/>
      <c r="AX52" s="437"/>
      <c r="AY52" s="456"/>
      <c r="BD52" s="456"/>
      <c r="BJ52" s="412"/>
      <c r="BK52" s="440"/>
      <c r="BL52" s="412"/>
      <c r="BM52" s="412"/>
      <c r="BN52" s="421"/>
      <c r="BO52" s="420"/>
      <c r="BP52" s="480">
        <f>VLOOKUP(BU52,[3]勝ち上がり!$F$2:$G$257,2,FALSE)</f>
        <v>239</v>
      </c>
      <c r="BQ52" s="479" t="str">
        <f>IF(ISERROR(VLOOKUP(BP52,[3]名簿!$A$1:$C$292,2,FALSE))=TRUE,"",VLOOKUP(BP52,[3]名簿!$A$1:$C$292,2,FALSE))</f>
        <v>松　下</v>
      </c>
      <c r="BR52" s="413" t="s">
        <v>202</v>
      </c>
      <c r="BS52" s="478" t="str">
        <f>IF(ISERROR(VLOOKUP(BP52,[3]名簿!$A$1:$C$292,3,FALSE))=TRUE,"",VLOOKUP(BP52,[3]名簿!$A$1:$C$292,3,FALSE))</f>
        <v>善　一</v>
      </c>
      <c r="BT52" s="413" t="s">
        <v>200</v>
      </c>
      <c r="BU52" s="416">
        <v>119</v>
      </c>
    </row>
    <row r="53" spans="2:73" ht="12.45" customHeight="1" thickTop="1" thickBot="1" x14ac:dyDescent="0.25">
      <c r="B53" s="416"/>
      <c r="C53" s="480"/>
      <c r="D53" s="479"/>
      <c r="E53" s="413"/>
      <c r="F53" s="478"/>
      <c r="G53" s="413"/>
      <c r="H53" s="412"/>
      <c r="I53" s="446"/>
      <c r="J53" s="412"/>
      <c r="K53" s="432"/>
      <c r="L53" s="412"/>
      <c r="M53" s="412"/>
      <c r="N53" s="410"/>
      <c r="S53" s="456"/>
      <c r="X53" s="477"/>
      <c r="Y53" s="412"/>
      <c r="Z53" s="451"/>
      <c r="AA53" s="437"/>
      <c r="AB53" s="412"/>
      <c r="AC53" s="412"/>
      <c r="AD53" s="412"/>
      <c r="AE53" s="480"/>
      <c r="AF53" s="479"/>
      <c r="AG53" s="413"/>
      <c r="AH53" s="478"/>
      <c r="AI53" s="413"/>
      <c r="AJ53" s="416"/>
      <c r="AM53" s="416"/>
      <c r="AN53" s="480"/>
      <c r="AO53" s="479"/>
      <c r="AP53" s="413"/>
      <c r="AQ53" s="478"/>
      <c r="AR53" s="413"/>
      <c r="AS53" s="412"/>
      <c r="AT53" s="412"/>
      <c r="AU53" s="412"/>
      <c r="AV53" s="412"/>
      <c r="AW53" s="452"/>
      <c r="AX53" s="437"/>
      <c r="AY53" s="456"/>
      <c r="BD53" s="456"/>
      <c r="BJ53" s="412"/>
      <c r="BK53" s="436"/>
      <c r="BL53" s="412"/>
      <c r="BM53" s="412"/>
      <c r="BN53" s="412"/>
      <c r="BO53" s="412"/>
      <c r="BP53" s="480"/>
      <c r="BQ53" s="479"/>
      <c r="BR53" s="413"/>
      <c r="BS53" s="478"/>
      <c r="BT53" s="413"/>
      <c r="BU53" s="416"/>
    </row>
    <row r="54" spans="2:73" ht="12.45" customHeight="1" thickTop="1" thickBot="1" x14ac:dyDescent="0.25">
      <c r="B54" s="416">
        <v>25</v>
      </c>
      <c r="C54" s="480">
        <f>VLOOKUP(B54,[3]勝ち上がり!$F$2:$G$257,2,FALSE)</f>
        <v>104</v>
      </c>
      <c r="D54" s="479" t="str">
        <f>IF(ISERROR(VLOOKUP(C54,[3]名簿!$A$1:$C$292,2,FALSE))=TRUE,"",VLOOKUP(C54,[3]名簿!$A$1:$C$292,2,FALSE))</f>
        <v>草　薙</v>
      </c>
      <c r="E54" s="413" t="s">
        <v>202</v>
      </c>
      <c r="F54" s="478" t="str">
        <f>IF(ISERROR(VLOOKUP(C54,[3]名簿!$A$1:$C$292,3,FALSE))=TRUE,"",VLOOKUP(C54,[3]名簿!$A$1:$C$292,3,FALSE))</f>
        <v>飯　山</v>
      </c>
      <c r="G54" s="413" t="s">
        <v>200</v>
      </c>
      <c r="H54" s="442"/>
      <c r="I54" s="437"/>
      <c r="J54" s="423"/>
      <c r="K54" s="432"/>
      <c r="L54" s="412"/>
      <c r="M54" s="412"/>
      <c r="N54" s="410"/>
      <c r="S54" s="456"/>
      <c r="X54" s="477"/>
      <c r="Y54" s="412"/>
      <c r="Z54" s="421"/>
      <c r="AA54" s="412"/>
      <c r="AB54" s="412"/>
      <c r="AC54" s="412"/>
      <c r="AD54" s="430"/>
      <c r="AE54" s="480">
        <f>VLOOKUP(AJ54,[3]勝ち上がり!$F$2:$G$257,2,FALSE)</f>
        <v>228</v>
      </c>
      <c r="AF54" s="479" t="str">
        <f>IF(ISERROR(VLOOKUP(AE54,[3]名簿!$A$1:$C$292,2,FALSE))=TRUE,"",VLOOKUP(AE54,[3]名簿!$A$1:$C$292,2,FALSE))</f>
        <v>丸　山</v>
      </c>
      <c r="AG54" s="413" t="s">
        <v>202</v>
      </c>
      <c r="AH54" s="478" t="str">
        <f>IF(ISERROR(VLOOKUP(AE54,[3]名簿!$A$1:$C$292,3,FALSE))=TRUE,"",VLOOKUP(AE54,[3]名簿!$A$1:$C$292,3,FALSE))</f>
        <v>農　経</v>
      </c>
      <c r="AI54" s="413" t="s">
        <v>200</v>
      </c>
      <c r="AJ54" s="416">
        <v>56</v>
      </c>
      <c r="AM54" s="416">
        <v>88</v>
      </c>
      <c r="AN54" s="480">
        <f>VLOOKUP(AM54,[3]勝ち上がり!$F$2:$G$257,2,FALSE)</f>
        <v>230</v>
      </c>
      <c r="AO54" s="479" t="str">
        <f>IF(ISERROR(VLOOKUP(AN54,[3]名簿!$A$1:$C$292,2,FALSE))=TRUE,"",VLOOKUP(AN54,[3]名簿!$A$1:$C$292,2,FALSE))</f>
        <v>米　澤</v>
      </c>
      <c r="AP54" s="413" t="s">
        <v>202</v>
      </c>
      <c r="AQ54" s="478" t="str">
        <f>IF(ISERROR(VLOOKUP(AN54,[3]名簿!$A$1:$C$292,3,FALSE))=TRUE,"",VLOOKUP(AN54,[3]名簿!$A$1:$C$292,3,FALSE))</f>
        <v>丸　亀</v>
      </c>
      <c r="AR54" s="413" t="s">
        <v>200</v>
      </c>
      <c r="AS54" s="420"/>
      <c r="AT54" s="412"/>
      <c r="AU54" s="412"/>
      <c r="AV54" s="432"/>
      <c r="AW54" s="412"/>
      <c r="AX54" s="412"/>
      <c r="AY54" s="456"/>
      <c r="BD54" s="456"/>
      <c r="BJ54" s="412"/>
      <c r="BK54" s="432"/>
      <c r="BL54" s="437"/>
      <c r="BM54" s="412"/>
      <c r="BN54" s="412"/>
      <c r="BO54" s="430"/>
      <c r="BP54" s="480">
        <f>VLOOKUP(BU54,[3]勝ち上がり!$F$2:$G$257,2,FALSE)</f>
        <v>226</v>
      </c>
      <c r="BQ54" s="479" t="str">
        <f>IF(ISERROR(VLOOKUP(BP54,[3]名簿!$A$1:$C$292,2,FALSE))=TRUE,"",VLOOKUP(BP54,[3]名簿!$A$1:$C$292,2,FALSE))</f>
        <v>伊　賀</v>
      </c>
      <c r="BR54" s="413" t="s">
        <v>202</v>
      </c>
      <c r="BS54" s="478" t="str">
        <f>IF(ISERROR(VLOOKUP(BP54,[3]名簿!$A$1:$C$292,3,FALSE))=TRUE,"",VLOOKUP(BP54,[3]名簿!$A$1:$C$292,3,FALSE))</f>
        <v>高工芸</v>
      </c>
      <c r="BT54" s="413" t="s">
        <v>200</v>
      </c>
      <c r="BU54" s="416">
        <v>120</v>
      </c>
    </row>
    <row r="55" spans="2:73" ht="12.45" customHeight="1" thickTop="1" thickBot="1" x14ac:dyDescent="0.25">
      <c r="B55" s="416"/>
      <c r="C55" s="480"/>
      <c r="D55" s="479"/>
      <c r="E55" s="413"/>
      <c r="F55" s="478"/>
      <c r="G55" s="413"/>
      <c r="H55" s="412"/>
      <c r="I55" s="412"/>
      <c r="J55" s="446"/>
      <c r="K55" s="432"/>
      <c r="L55" s="412"/>
      <c r="M55" s="412"/>
      <c r="N55" s="410"/>
      <c r="S55" s="456"/>
      <c r="X55" s="477"/>
      <c r="Y55" s="412"/>
      <c r="Z55" s="428"/>
      <c r="AA55" s="412"/>
      <c r="AB55" s="412"/>
      <c r="AC55" s="427"/>
      <c r="AD55" s="426"/>
      <c r="AE55" s="480"/>
      <c r="AF55" s="479"/>
      <c r="AG55" s="413"/>
      <c r="AH55" s="478"/>
      <c r="AI55" s="413"/>
      <c r="AJ55" s="416"/>
      <c r="AM55" s="416"/>
      <c r="AN55" s="480"/>
      <c r="AO55" s="479"/>
      <c r="AP55" s="413"/>
      <c r="AQ55" s="478"/>
      <c r="AR55" s="413"/>
      <c r="AS55" s="412"/>
      <c r="AT55" s="446"/>
      <c r="AU55" s="412"/>
      <c r="AV55" s="432"/>
      <c r="AW55" s="412"/>
      <c r="AX55" s="412"/>
      <c r="AY55" s="456"/>
      <c r="BD55" s="456"/>
      <c r="BJ55" s="412"/>
      <c r="BK55" s="412"/>
      <c r="BL55" s="437"/>
      <c r="BM55" s="412"/>
      <c r="BN55" s="427"/>
      <c r="BO55" s="426"/>
      <c r="BP55" s="480"/>
      <c r="BQ55" s="479"/>
      <c r="BR55" s="413"/>
      <c r="BS55" s="478"/>
      <c r="BT55" s="413"/>
      <c r="BU55" s="416"/>
    </row>
    <row r="56" spans="2:73" ht="12.45" customHeight="1" thickTop="1" thickBot="1" x14ac:dyDescent="0.25">
      <c r="B56" s="416">
        <v>26</v>
      </c>
      <c r="C56" s="480">
        <f>VLOOKUP(B56,[3]勝ち上がり!$F$2:$G$257,2,FALSE)</f>
        <v>168</v>
      </c>
      <c r="D56" s="479" t="str">
        <f>IF(ISERROR(VLOOKUP(C56,[3]名簿!$A$1:$C$292,2,FALSE))=TRUE,"",VLOOKUP(C56,[3]名簿!$A$1:$C$292,2,FALSE))</f>
        <v>吉　永</v>
      </c>
      <c r="E56" s="413" t="s">
        <v>202</v>
      </c>
      <c r="F56" s="478" t="str">
        <f>IF(ISERROR(VLOOKUP(C56,[3]名簿!$A$1:$C$292,3,FALSE))=TRUE,"",VLOOKUP(C56,[3]名簿!$A$1:$C$292,3,FALSE))</f>
        <v>琴　平</v>
      </c>
      <c r="G56" s="413" t="s">
        <v>200</v>
      </c>
      <c r="H56" s="420"/>
      <c r="I56" s="432"/>
      <c r="J56" s="437"/>
      <c r="K56" s="453"/>
      <c r="L56" s="412"/>
      <c r="M56" s="412"/>
      <c r="N56" s="410"/>
      <c r="Q56" s="455"/>
      <c r="U56" s="455"/>
      <c r="X56" s="477"/>
      <c r="Y56" s="412"/>
      <c r="Z56" s="428"/>
      <c r="AA56" s="412"/>
      <c r="AB56" s="428"/>
      <c r="AC56" s="421"/>
      <c r="AD56" s="420"/>
      <c r="AE56" s="480">
        <f>VLOOKUP(AJ56,[3]勝ち上がり!$F$2:$G$257,2,FALSE)</f>
        <v>100</v>
      </c>
      <c r="AF56" s="479" t="str">
        <f>IF(ISERROR(VLOOKUP(AE56,[3]名簿!$A$1:$C$292,2,FALSE))=TRUE,"",VLOOKUP(AE56,[3]名簿!$A$1:$C$292,2,FALSE))</f>
        <v>今　村</v>
      </c>
      <c r="AG56" s="413" t="s">
        <v>202</v>
      </c>
      <c r="AH56" s="478" t="str">
        <f>IF(ISERROR(VLOOKUP(AE56,[3]名簿!$A$1:$C$292,3,FALSE))=TRUE,"",VLOOKUP(AE56,[3]名簿!$A$1:$C$292,3,FALSE))</f>
        <v>多度津</v>
      </c>
      <c r="AI56" s="413" t="s">
        <v>200</v>
      </c>
      <c r="AJ56" s="416">
        <v>57</v>
      </c>
      <c r="AM56" s="416">
        <v>89</v>
      </c>
      <c r="AN56" s="480">
        <f>VLOOKUP(AM56,[3]勝ち上がり!$F$2:$G$257,2,FALSE)</f>
        <v>155</v>
      </c>
      <c r="AO56" s="479" t="str">
        <f>IF(ISERROR(VLOOKUP(AN56,[3]名簿!$A$1:$C$292,2,FALSE))=TRUE,"",VLOOKUP(AN56,[3]名簿!$A$1:$C$292,2,FALSE))</f>
        <v>尾　路</v>
      </c>
      <c r="AP56" s="413" t="s">
        <v>202</v>
      </c>
      <c r="AQ56" s="478" t="str">
        <f>IF(ISERROR(VLOOKUP(AN56,[3]名簿!$A$1:$C$292,3,FALSE))=TRUE,"",VLOOKUP(AN56,[3]名簿!$A$1:$C$292,3,FALSE))</f>
        <v>坂出工</v>
      </c>
      <c r="AR56" s="413" t="s">
        <v>200</v>
      </c>
      <c r="AS56" s="442"/>
      <c r="AT56" s="437"/>
      <c r="AU56" s="423"/>
      <c r="AV56" s="432"/>
      <c r="AW56" s="412"/>
      <c r="AX56" s="412"/>
      <c r="AY56" s="456"/>
      <c r="BD56" s="456"/>
      <c r="BJ56" s="412"/>
      <c r="BK56" s="412"/>
      <c r="BL56" s="437"/>
      <c r="BM56" s="428"/>
      <c r="BN56" s="421"/>
      <c r="BO56" s="420"/>
      <c r="BP56" s="480">
        <f>VLOOKUP(BU56,[3]勝ち上がり!$F$2:$G$257,2,FALSE)</f>
        <v>159</v>
      </c>
      <c r="BQ56" s="479" t="str">
        <f>IF(ISERROR(VLOOKUP(BP56,[3]名簿!$A$1:$C$292,2,FALSE))=TRUE,"",VLOOKUP(BP56,[3]名簿!$A$1:$C$292,2,FALSE))</f>
        <v>吉　田</v>
      </c>
      <c r="BR56" s="413" t="s">
        <v>202</v>
      </c>
      <c r="BS56" s="478" t="str">
        <f>IF(ISERROR(VLOOKUP(BP56,[3]名簿!$A$1:$C$292,3,FALSE))=TRUE,"",VLOOKUP(BP56,[3]名簿!$A$1:$C$292,3,FALSE))</f>
        <v>丸　亀</v>
      </c>
      <c r="BT56" s="413" t="s">
        <v>200</v>
      </c>
      <c r="BU56" s="416">
        <v>121</v>
      </c>
    </row>
    <row r="57" spans="2:73" ht="12.45" customHeight="1" thickTop="1" thickBot="1" x14ac:dyDescent="0.25">
      <c r="B57" s="416"/>
      <c r="C57" s="480"/>
      <c r="D57" s="479"/>
      <c r="E57" s="413"/>
      <c r="F57" s="478"/>
      <c r="G57" s="413"/>
      <c r="H57" s="412"/>
      <c r="I57" s="452"/>
      <c r="J57" s="437"/>
      <c r="K57" s="453"/>
      <c r="L57" s="412"/>
      <c r="M57" s="412"/>
      <c r="N57" s="410"/>
      <c r="O57" s="481"/>
      <c r="P57" s="483"/>
      <c r="Q57" s="439"/>
      <c r="R57" s="434"/>
      <c r="T57" s="438"/>
      <c r="U57" s="433"/>
      <c r="V57" s="482"/>
      <c r="W57" s="481"/>
      <c r="X57" s="477"/>
      <c r="Y57" s="412"/>
      <c r="Z57" s="428"/>
      <c r="AA57" s="412"/>
      <c r="AB57" s="447"/>
      <c r="AC57" s="412"/>
      <c r="AD57" s="412"/>
      <c r="AE57" s="480"/>
      <c r="AF57" s="479"/>
      <c r="AG57" s="413"/>
      <c r="AH57" s="478"/>
      <c r="AI57" s="413"/>
      <c r="AJ57" s="416"/>
      <c r="AM57" s="416"/>
      <c r="AN57" s="480"/>
      <c r="AO57" s="479"/>
      <c r="AP57" s="413"/>
      <c r="AQ57" s="478"/>
      <c r="AR57" s="413"/>
      <c r="AS57" s="412"/>
      <c r="AT57" s="412"/>
      <c r="AU57" s="446"/>
      <c r="AV57" s="432"/>
      <c r="AW57" s="412"/>
      <c r="AX57" s="412"/>
      <c r="AY57" s="456"/>
      <c r="BD57" s="456"/>
      <c r="BJ57" s="412"/>
      <c r="BK57" s="412"/>
      <c r="BL57" s="437"/>
      <c r="BM57" s="447"/>
      <c r="BN57" s="412"/>
      <c r="BO57" s="412"/>
      <c r="BP57" s="480"/>
      <c r="BQ57" s="479"/>
      <c r="BR57" s="413"/>
      <c r="BS57" s="478"/>
      <c r="BT57" s="413"/>
      <c r="BU57" s="416"/>
    </row>
    <row r="58" spans="2:73" ht="12.45" customHeight="1" thickTop="1" thickBot="1" x14ac:dyDescent="0.25">
      <c r="B58" s="416">
        <v>27</v>
      </c>
      <c r="C58" s="480">
        <f>VLOOKUP(B58,[3]勝ち上がり!$F$2:$G$257,2,FALSE)</f>
        <v>217</v>
      </c>
      <c r="D58" s="479" t="str">
        <f>IF(ISERROR(VLOOKUP(C58,[3]名簿!$A$1:$C$292,2,FALSE))=TRUE,"",VLOOKUP(C58,[3]名簿!$A$1:$C$292,2,FALSE))</f>
        <v>石　野</v>
      </c>
      <c r="E58" s="413" t="s">
        <v>202</v>
      </c>
      <c r="F58" s="478" t="str">
        <f>IF(ISERROR(VLOOKUP(C58,[3]名簿!$A$1:$C$292,3,FALSE))=TRUE,"",VLOOKUP(C58,[3]名簿!$A$1:$C$292,3,FALSE))</f>
        <v>高松南</v>
      </c>
      <c r="G58" s="413" t="s">
        <v>200</v>
      </c>
      <c r="H58" s="442"/>
      <c r="I58" s="412"/>
      <c r="J58" s="412"/>
      <c r="K58" s="453"/>
      <c r="L58" s="412"/>
      <c r="M58" s="412"/>
      <c r="N58" s="410"/>
      <c r="O58" s="481"/>
      <c r="P58" s="483"/>
      <c r="Q58" s="435"/>
      <c r="R58" s="434"/>
      <c r="S58" s="429"/>
      <c r="T58" s="434"/>
      <c r="U58" s="433"/>
      <c r="V58" s="482"/>
      <c r="W58" s="481"/>
      <c r="X58" s="477"/>
      <c r="Y58" s="412"/>
      <c r="Z58" s="428"/>
      <c r="AA58" s="428"/>
      <c r="AB58" s="432"/>
      <c r="AC58" s="437"/>
      <c r="AD58" s="430"/>
      <c r="AE58" s="480">
        <f>VLOOKUP(AJ58,[3]勝ち上がり!$F$2:$G$257,2,FALSE)</f>
        <v>164</v>
      </c>
      <c r="AF58" s="479" t="str">
        <f>IF(ISERROR(VLOOKUP(AE58,[3]名簿!$A$1:$C$292,2,FALSE))=TRUE,"",VLOOKUP(AE58,[3]名簿!$A$1:$C$292,2,FALSE))</f>
        <v>石　川竜</v>
      </c>
      <c r="AG58" s="413" t="s">
        <v>202</v>
      </c>
      <c r="AH58" s="478" t="str">
        <f>IF(ISERROR(VLOOKUP(AE58,[3]名簿!$A$1:$C$292,3,FALSE))=TRUE,"",VLOOKUP(AE58,[3]名簿!$A$1:$C$292,3,FALSE))</f>
        <v>英　明</v>
      </c>
      <c r="AI58" s="413" t="s">
        <v>200</v>
      </c>
      <c r="AJ58" s="416">
        <v>58</v>
      </c>
      <c r="AM58" s="416">
        <v>90</v>
      </c>
      <c r="AN58" s="480">
        <f>VLOOKUP(AM58,[3]勝ち上がり!$F$2:$G$257,2,FALSE)</f>
        <v>91</v>
      </c>
      <c r="AO58" s="479" t="str">
        <f>IF(ISERROR(VLOOKUP(AN58,[3]名簿!$A$1:$C$292,2,FALSE))=TRUE,"",VLOOKUP(AN58,[3]名簿!$A$1:$C$292,2,FALSE))</f>
        <v>飯　間</v>
      </c>
      <c r="AP58" s="413" t="s">
        <v>202</v>
      </c>
      <c r="AQ58" s="478" t="str">
        <f>IF(ISERROR(VLOOKUP(AN58,[3]名簿!$A$1:$C$292,3,FALSE))=TRUE,"",VLOOKUP(AN58,[3]名簿!$A$1:$C$292,3,FALSE))</f>
        <v>農　経</v>
      </c>
      <c r="AR58" s="413" t="s">
        <v>200</v>
      </c>
      <c r="AS58" s="412"/>
      <c r="AT58" s="432"/>
      <c r="AU58" s="441"/>
      <c r="AV58" s="441"/>
      <c r="AW58" s="412"/>
      <c r="AX58" s="412"/>
      <c r="AY58" s="456"/>
      <c r="BD58" s="456"/>
      <c r="BJ58" s="412"/>
      <c r="BK58" s="412"/>
      <c r="BL58" s="441"/>
      <c r="BM58" s="441"/>
      <c r="BN58" s="437"/>
      <c r="BO58" s="420"/>
      <c r="BP58" s="480">
        <f>VLOOKUP(BU58,[3]勝ち上がり!$F$2:$G$257,2,FALSE)</f>
        <v>95</v>
      </c>
      <c r="BQ58" s="479" t="str">
        <f>IF(ISERROR(VLOOKUP(BP58,[3]名簿!$A$1:$C$292,2,FALSE))=TRUE,"",VLOOKUP(BP58,[3]名簿!$A$1:$C$292,2,FALSE))</f>
        <v>宮　脇</v>
      </c>
      <c r="BR58" s="413" t="s">
        <v>202</v>
      </c>
      <c r="BS58" s="478" t="str">
        <f>IF(ISERROR(VLOOKUP(BP58,[3]名簿!$A$1:$C$292,3,FALSE))=TRUE,"",VLOOKUP(BP58,[3]名簿!$A$1:$C$292,3,FALSE))</f>
        <v>高松西</v>
      </c>
      <c r="BT58" s="413" t="s">
        <v>200</v>
      </c>
      <c r="BU58" s="416">
        <v>122</v>
      </c>
    </row>
    <row r="59" spans="2:73" ht="12.45" customHeight="1" thickTop="1" thickBot="1" x14ac:dyDescent="0.25">
      <c r="B59" s="416"/>
      <c r="C59" s="480"/>
      <c r="D59" s="479"/>
      <c r="E59" s="413"/>
      <c r="F59" s="478"/>
      <c r="G59" s="413"/>
      <c r="H59" s="412"/>
      <c r="I59" s="412"/>
      <c r="J59" s="412"/>
      <c r="K59" s="452"/>
      <c r="L59" s="412"/>
      <c r="M59" s="412"/>
      <c r="N59" s="410"/>
      <c r="O59" s="481"/>
      <c r="P59" s="483"/>
      <c r="Q59" s="439"/>
      <c r="R59" s="434"/>
      <c r="T59" s="438"/>
      <c r="U59" s="433"/>
      <c r="V59" s="482"/>
      <c r="W59" s="481"/>
      <c r="X59" s="477"/>
      <c r="Y59" s="412"/>
      <c r="Z59" s="428"/>
      <c r="AA59" s="428"/>
      <c r="AB59" s="432"/>
      <c r="AC59" s="451"/>
      <c r="AD59" s="426"/>
      <c r="AE59" s="480"/>
      <c r="AF59" s="479"/>
      <c r="AG59" s="413"/>
      <c r="AH59" s="478"/>
      <c r="AI59" s="413"/>
      <c r="AJ59" s="416"/>
      <c r="AM59" s="416"/>
      <c r="AN59" s="480"/>
      <c r="AO59" s="479"/>
      <c r="AP59" s="413"/>
      <c r="AQ59" s="478"/>
      <c r="AR59" s="413"/>
      <c r="AS59" s="425"/>
      <c r="AT59" s="484"/>
      <c r="AU59" s="441"/>
      <c r="AV59" s="441"/>
      <c r="AW59" s="412"/>
      <c r="AX59" s="412"/>
      <c r="AY59" s="456"/>
      <c r="BD59" s="456"/>
      <c r="BJ59" s="412"/>
      <c r="BK59" s="412"/>
      <c r="BL59" s="441"/>
      <c r="BM59" s="441"/>
      <c r="BN59" s="436"/>
      <c r="BO59" s="412"/>
      <c r="BP59" s="480"/>
      <c r="BQ59" s="479"/>
      <c r="BR59" s="413"/>
      <c r="BS59" s="478"/>
      <c r="BT59" s="413"/>
      <c r="BU59" s="416"/>
    </row>
    <row r="60" spans="2:73" ht="12.45" customHeight="1" thickTop="1" thickBot="1" x14ac:dyDescent="0.25">
      <c r="B60" s="416">
        <v>28</v>
      </c>
      <c r="C60" s="480">
        <f>VLOOKUP(B60,[3]勝ち上がり!$F$2:$G$257,2,FALSE)</f>
        <v>200</v>
      </c>
      <c r="D60" s="479" t="str">
        <f>IF(ISERROR(VLOOKUP(C60,[3]名簿!$A$1:$C$292,2,FALSE))=TRUE,"",VLOOKUP(C60,[3]名簿!$A$1:$C$292,2,FALSE))</f>
        <v>浪　越</v>
      </c>
      <c r="E60" s="413" t="s">
        <v>202</v>
      </c>
      <c r="F60" s="478" t="str">
        <f>IF(ISERROR(VLOOKUP(C60,[3]名簿!$A$1:$C$292,3,FALSE))=TRUE,"",VLOOKUP(C60,[3]名簿!$A$1:$C$292,3,FALSE))</f>
        <v>丸　亀</v>
      </c>
      <c r="G60" s="413" t="s">
        <v>200</v>
      </c>
      <c r="H60" s="420"/>
      <c r="I60" s="412"/>
      <c r="J60" s="432"/>
      <c r="K60" s="412"/>
      <c r="L60" s="412"/>
      <c r="M60" s="412"/>
      <c r="N60" s="410"/>
      <c r="O60" s="481"/>
      <c r="P60" s="483"/>
      <c r="Q60" s="435"/>
      <c r="R60" s="434"/>
      <c r="S60" s="429"/>
      <c r="T60" s="434"/>
      <c r="U60" s="433"/>
      <c r="V60" s="482"/>
      <c r="W60" s="481"/>
      <c r="X60" s="477"/>
      <c r="Y60" s="412"/>
      <c r="Z60" s="428"/>
      <c r="AA60" s="428"/>
      <c r="AB60" s="412"/>
      <c r="AC60" s="421"/>
      <c r="AD60" s="420"/>
      <c r="AE60" s="480">
        <f>VLOOKUP(AJ60,[3]勝ち上がり!$F$2:$G$257,2,FALSE)</f>
        <v>36</v>
      </c>
      <c r="AF60" s="479" t="str">
        <f>IF(ISERROR(VLOOKUP(AE60,[3]名簿!$A$1:$C$292,2,FALSE))=TRUE,"",VLOOKUP(AE60,[3]名簿!$A$1:$C$292,2,FALSE))</f>
        <v>井　上</v>
      </c>
      <c r="AG60" s="413" t="s">
        <v>202</v>
      </c>
      <c r="AH60" s="478" t="str">
        <f>IF(ISERROR(VLOOKUP(AE60,[3]名簿!$A$1:$C$292,3,FALSE))=TRUE,"",VLOOKUP(AE60,[3]名簿!$A$1:$C$292,3,FALSE))</f>
        <v>坂出工</v>
      </c>
      <c r="AI60" s="413" t="s">
        <v>200</v>
      </c>
      <c r="AJ60" s="416">
        <v>59</v>
      </c>
      <c r="AM60" s="416">
        <v>91</v>
      </c>
      <c r="AN60" s="480">
        <f>VLOOKUP(AM60,[3]勝ち上がり!$F$2:$G$257,2,FALSE)</f>
        <v>219</v>
      </c>
      <c r="AO60" s="479" t="str">
        <f>IF(ISERROR(VLOOKUP(AN60,[3]名簿!$A$1:$C$292,2,FALSE))=TRUE,"",VLOOKUP(AN60,[3]名簿!$A$1:$C$292,2,FALSE))</f>
        <v>水　口</v>
      </c>
      <c r="AP60" s="413" t="s">
        <v>202</v>
      </c>
      <c r="AQ60" s="478" t="str">
        <f>IF(ISERROR(VLOOKUP(AN60,[3]名簿!$A$1:$C$292,3,FALSE))=TRUE,"",VLOOKUP(AN60,[3]名簿!$A$1:$C$292,3,FALSE))</f>
        <v>琴　平</v>
      </c>
      <c r="AR60" s="413" t="s">
        <v>200</v>
      </c>
      <c r="AS60" s="442"/>
      <c r="AT60" s="412"/>
      <c r="AU60" s="432"/>
      <c r="AV60" s="441"/>
      <c r="AW60" s="412"/>
      <c r="AX60" s="412"/>
      <c r="AY60" s="456"/>
      <c r="BD60" s="456"/>
      <c r="BJ60" s="412"/>
      <c r="BK60" s="412"/>
      <c r="BL60" s="441"/>
      <c r="BM60" s="437"/>
      <c r="BN60" s="432"/>
      <c r="BO60" s="431"/>
      <c r="BP60" s="480">
        <f>VLOOKUP(BU60,[3]勝ち上がり!$F$2:$G$257,2,FALSE)</f>
        <v>223</v>
      </c>
      <c r="BQ60" s="479" t="str">
        <f>IF(ISERROR(VLOOKUP(BP60,[3]名簿!$A$1:$C$292,2,FALSE))=TRUE,"",VLOOKUP(BP60,[3]名簿!$A$1:$C$292,2,FALSE))</f>
        <v>　岡</v>
      </c>
      <c r="BR60" s="413" t="s">
        <v>202</v>
      </c>
      <c r="BS60" s="478" t="str">
        <f>IF(ISERROR(VLOOKUP(BP60,[3]名簿!$A$1:$C$292,3,FALSE))=TRUE,"",VLOOKUP(BP60,[3]名簿!$A$1:$C$292,3,FALSE))</f>
        <v>英　明</v>
      </c>
      <c r="BT60" s="413" t="s">
        <v>200</v>
      </c>
      <c r="BU60" s="416">
        <v>123</v>
      </c>
    </row>
    <row r="61" spans="2:73" ht="12.45" customHeight="1" thickTop="1" thickBot="1" x14ac:dyDescent="0.25">
      <c r="B61" s="416"/>
      <c r="C61" s="480"/>
      <c r="D61" s="479"/>
      <c r="E61" s="413"/>
      <c r="F61" s="478"/>
      <c r="G61" s="413"/>
      <c r="H61" s="412"/>
      <c r="I61" s="446"/>
      <c r="J61" s="432"/>
      <c r="K61" s="412"/>
      <c r="L61" s="412"/>
      <c r="M61" s="412"/>
      <c r="N61" s="410"/>
      <c r="O61" s="481"/>
      <c r="P61" s="483"/>
      <c r="Q61" s="439"/>
      <c r="R61" s="434"/>
      <c r="T61" s="438"/>
      <c r="U61" s="433"/>
      <c r="V61" s="482"/>
      <c r="W61" s="481"/>
      <c r="X61" s="477"/>
      <c r="Y61" s="412"/>
      <c r="Z61" s="428"/>
      <c r="AA61" s="447"/>
      <c r="AB61" s="412"/>
      <c r="AC61" s="412"/>
      <c r="AD61" s="412"/>
      <c r="AE61" s="480"/>
      <c r="AF61" s="479"/>
      <c r="AG61" s="413"/>
      <c r="AH61" s="478"/>
      <c r="AI61" s="413"/>
      <c r="AJ61" s="416"/>
      <c r="AM61" s="416"/>
      <c r="AN61" s="480"/>
      <c r="AO61" s="479"/>
      <c r="AP61" s="413"/>
      <c r="AQ61" s="478"/>
      <c r="AR61" s="413"/>
      <c r="AS61" s="412"/>
      <c r="AT61" s="412"/>
      <c r="AU61" s="432"/>
      <c r="AV61" s="451"/>
      <c r="AW61" s="412"/>
      <c r="AX61" s="412"/>
      <c r="AY61" s="456"/>
      <c r="BD61" s="456"/>
      <c r="BJ61" s="412"/>
      <c r="BK61" s="412"/>
      <c r="BL61" s="451"/>
      <c r="BM61" s="437"/>
      <c r="BN61" s="412"/>
      <c r="BO61" s="422"/>
      <c r="BP61" s="480"/>
      <c r="BQ61" s="479"/>
      <c r="BR61" s="413"/>
      <c r="BS61" s="478"/>
      <c r="BT61" s="413"/>
      <c r="BU61" s="416"/>
    </row>
    <row r="62" spans="2:73" ht="12.45" customHeight="1" thickTop="1" thickBot="1" x14ac:dyDescent="0.25">
      <c r="B62" s="416">
        <v>29</v>
      </c>
      <c r="C62" s="480">
        <f>VLOOKUP(B62,[3]勝ち上がり!$F$2:$G$257,2,FALSE)</f>
        <v>185</v>
      </c>
      <c r="D62" s="479" t="str">
        <f>IF(ISERROR(VLOOKUP(C62,[3]名簿!$A$1:$C$292,2,FALSE))=TRUE,"",VLOOKUP(C62,[3]名簿!$A$1:$C$292,2,FALSE))</f>
        <v>増　田</v>
      </c>
      <c r="E62" s="413" t="s">
        <v>202</v>
      </c>
      <c r="F62" s="478" t="str">
        <f>IF(ISERROR(VLOOKUP(C62,[3]名簿!$A$1:$C$292,3,FALSE))=TRUE,"",VLOOKUP(C62,[3]名簿!$A$1:$C$292,3,FALSE))</f>
        <v>高松東</v>
      </c>
      <c r="G62" s="413" t="s">
        <v>200</v>
      </c>
      <c r="H62" s="442"/>
      <c r="I62" s="437"/>
      <c r="J62" s="453"/>
      <c r="K62" s="412"/>
      <c r="L62" s="412"/>
      <c r="M62" s="412"/>
      <c r="N62" s="410"/>
      <c r="O62" s="481"/>
      <c r="P62" s="483"/>
      <c r="Q62" s="435"/>
      <c r="R62" s="434"/>
      <c r="S62" s="429"/>
      <c r="T62" s="434"/>
      <c r="U62" s="433"/>
      <c r="V62" s="482"/>
      <c r="W62" s="481"/>
      <c r="X62" s="477"/>
      <c r="Y62" s="412"/>
      <c r="Z62" s="412"/>
      <c r="AA62" s="432"/>
      <c r="AB62" s="437"/>
      <c r="AC62" s="412"/>
      <c r="AD62" s="430"/>
      <c r="AE62" s="480">
        <f>VLOOKUP(AJ62,[3]勝ち上がり!$F$2:$G$257,2,FALSE)</f>
        <v>61</v>
      </c>
      <c r="AF62" s="479" t="str">
        <f>IF(ISERROR(VLOOKUP(AE62,[3]名簿!$A$1:$C$292,2,FALSE))=TRUE,"",VLOOKUP(AE62,[3]名簿!$A$1:$C$292,2,FALSE))</f>
        <v>山　口</v>
      </c>
      <c r="AG62" s="413" t="s">
        <v>202</v>
      </c>
      <c r="AH62" s="478" t="str">
        <f>IF(ISERROR(VLOOKUP(AE62,[3]名簿!$A$1:$C$292,3,FALSE))=TRUE,"",VLOOKUP(AE62,[3]名簿!$A$1:$C$292,3,FALSE))</f>
        <v>琴　平</v>
      </c>
      <c r="AI62" s="413" t="s">
        <v>200</v>
      </c>
      <c r="AJ62" s="416">
        <v>60</v>
      </c>
      <c r="AM62" s="416">
        <v>92</v>
      </c>
      <c r="AN62" s="480">
        <f>VLOOKUP(AM62,[3]勝ち上がり!$F$2:$G$257,2,FALSE)</f>
        <v>59</v>
      </c>
      <c r="AO62" s="479" t="str">
        <f>IF(ISERROR(VLOOKUP(AN62,[3]名簿!$A$1:$C$292,2,FALSE))=TRUE,"",VLOOKUP(AN62,[3]名簿!$A$1:$C$292,2,FALSE))</f>
        <v>小　橋</v>
      </c>
      <c r="AP62" s="413" t="s">
        <v>202</v>
      </c>
      <c r="AQ62" s="478" t="str">
        <f>IF(ISERROR(VLOOKUP(AN62,[3]名簿!$A$1:$C$292,3,FALSE))=TRUE,"",VLOOKUP(AN62,[3]名簿!$A$1:$C$292,3,FALSE))</f>
        <v>高松西</v>
      </c>
      <c r="AR62" s="413" t="s">
        <v>200</v>
      </c>
      <c r="AS62" s="420"/>
      <c r="AT62" s="412"/>
      <c r="AU62" s="412"/>
      <c r="AV62" s="419"/>
      <c r="AW62" s="412"/>
      <c r="AX62" s="412"/>
      <c r="AY62" s="456"/>
      <c r="BD62" s="456"/>
      <c r="BJ62" s="412"/>
      <c r="BK62" s="412"/>
      <c r="BL62" s="421"/>
      <c r="BM62" s="412"/>
      <c r="BN62" s="412"/>
      <c r="BO62" s="420"/>
      <c r="BP62" s="480">
        <f>VLOOKUP(BU62,[3]勝ち上がり!$F$2:$G$257,2,FALSE)</f>
        <v>194</v>
      </c>
      <c r="BQ62" s="479" t="str">
        <f>IF(ISERROR(VLOOKUP(BP62,[3]名簿!$A$1:$C$292,2,FALSE))=TRUE,"",VLOOKUP(BP62,[3]名簿!$A$1:$C$292,2,FALSE))</f>
        <v>黒　川</v>
      </c>
      <c r="BR62" s="413" t="s">
        <v>202</v>
      </c>
      <c r="BS62" s="478" t="str">
        <f>IF(ISERROR(VLOOKUP(BP62,[3]名簿!$A$1:$C$292,3,FALSE))=TRUE,"",VLOOKUP(BP62,[3]名簿!$A$1:$C$292,3,FALSE))</f>
        <v>高中央</v>
      </c>
      <c r="BT62" s="413" t="s">
        <v>200</v>
      </c>
      <c r="BU62" s="416">
        <v>124</v>
      </c>
    </row>
    <row r="63" spans="2:73" ht="12.45" customHeight="1" thickTop="1" thickBot="1" x14ac:dyDescent="0.25">
      <c r="B63" s="416"/>
      <c r="C63" s="480"/>
      <c r="D63" s="479"/>
      <c r="E63" s="413"/>
      <c r="F63" s="478"/>
      <c r="G63" s="413"/>
      <c r="H63" s="412"/>
      <c r="I63" s="412"/>
      <c r="J63" s="452"/>
      <c r="K63" s="412"/>
      <c r="L63" s="412"/>
      <c r="M63" s="412"/>
      <c r="N63" s="410"/>
      <c r="O63" s="443" t="str">
        <f>IF(Q57="","",IF(Q57&gt;T57,1,0)+IF(Q59&gt;T59,1,0)+IF(Q61&gt;T61,1,0)+IF(Q63&gt;T63,1,0)+IF(Q65&gt;T65,1,0))</f>
        <v/>
      </c>
      <c r="P63" s="445"/>
      <c r="Q63" s="439"/>
      <c r="R63" s="434"/>
      <c r="T63" s="438"/>
      <c r="U63" s="433"/>
      <c r="V63" s="444" t="str">
        <f>IF(Q57="","",IF(Q57&lt;T57,1,0)+IF(Q59&lt;T59,1,0)+IF(Q61&lt;T61,1,0)+IF(Q63&lt;T63,1,0)+IF(Q65&lt;T65,1,0))</f>
        <v/>
      </c>
      <c r="W63" s="443"/>
      <c r="X63" s="477"/>
      <c r="Y63" s="412"/>
      <c r="Z63" s="412"/>
      <c r="AA63" s="412"/>
      <c r="AB63" s="437"/>
      <c r="AC63" s="427"/>
      <c r="AD63" s="426"/>
      <c r="AE63" s="480"/>
      <c r="AF63" s="479"/>
      <c r="AG63" s="413"/>
      <c r="AH63" s="478"/>
      <c r="AI63" s="413"/>
      <c r="AJ63" s="416"/>
      <c r="AM63" s="416"/>
      <c r="AN63" s="480"/>
      <c r="AO63" s="479"/>
      <c r="AP63" s="413"/>
      <c r="AQ63" s="478"/>
      <c r="AR63" s="413"/>
      <c r="AS63" s="412"/>
      <c r="AT63" s="446"/>
      <c r="AU63" s="412"/>
      <c r="AV63" s="423"/>
      <c r="AW63" s="412"/>
      <c r="AX63" s="412"/>
      <c r="AY63" s="456"/>
      <c r="BD63" s="456"/>
      <c r="BJ63" s="412"/>
      <c r="BK63" s="412"/>
      <c r="BL63" s="428"/>
      <c r="BM63" s="412"/>
      <c r="BN63" s="447"/>
      <c r="BO63" s="412"/>
      <c r="BP63" s="480"/>
      <c r="BQ63" s="479"/>
      <c r="BR63" s="413"/>
      <c r="BS63" s="478"/>
      <c r="BT63" s="413"/>
      <c r="BU63" s="416"/>
    </row>
    <row r="64" spans="2:73" ht="12.45" customHeight="1" thickTop="1" thickBot="1" x14ac:dyDescent="0.25">
      <c r="B64" s="416">
        <v>30</v>
      </c>
      <c r="C64" s="480">
        <f>VLOOKUP(B64,[3]勝ち上がり!$F$2:$G$257,2,FALSE)</f>
        <v>121</v>
      </c>
      <c r="D64" s="479" t="str">
        <f>IF(ISERROR(VLOOKUP(C64,[3]名簿!$A$1:$C$292,2,FALSE))=TRUE,"",VLOOKUP(C64,[3]名簿!$A$1:$C$292,2,FALSE))</f>
        <v>　岡</v>
      </c>
      <c r="E64" s="413" t="s">
        <v>202</v>
      </c>
      <c r="F64" s="478" t="str">
        <f>IF(ISERROR(VLOOKUP(C64,[3]名簿!$A$1:$C$292,3,FALSE))=TRUE,"",VLOOKUP(C64,[3]名簿!$A$1:$C$292,3,FALSE))</f>
        <v>土　庄</v>
      </c>
      <c r="G64" s="413" t="s">
        <v>200</v>
      </c>
      <c r="H64" s="412"/>
      <c r="I64" s="432"/>
      <c r="J64" s="412"/>
      <c r="K64" s="412"/>
      <c r="L64" s="412"/>
      <c r="M64" s="412"/>
      <c r="N64" s="410"/>
      <c r="O64" s="443"/>
      <c r="P64" s="445"/>
      <c r="Q64" s="435"/>
      <c r="R64" s="434"/>
      <c r="S64" s="429"/>
      <c r="T64" s="434"/>
      <c r="U64" s="433"/>
      <c r="V64" s="444"/>
      <c r="W64" s="443"/>
      <c r="X64" s="477"/>
      <c r="Y64" s="412"/>
      <c r="Z64" s="412"/>
      <c r="AA64" s="412"/>
      <c r="AB64" s="440"/>
      <c r="AC64" s="421"/>
      <c r="AD64" s="420"/>
      <c r="AE64" s="480">
        <f>VLOOKUP(AJ64,[3]勝ち上がり!$F$2:$G$257,2,FALSE)</f>
        <v>189</v>
      </c>
      <c r="AF64" s="479" t="str">
        <f>IF(ISERROR(VLOOKUP(AE64,[3]名簿!$A$1:$C$292,2,FALSE))=TRUE,"",VLOOKUP(AE64,[3]名簿!$A$1:$C$292,2,FALSE))</f>
        <v>松　原</v>
      </c>
      <c r="AG64" s="413" t="s">
        <v>202</v>
      </c>
      <c r="AH64" s="478" t="str">
        <f>IF(ISERROR(VLOOKUP(AE64,[3]名簿!$A$1:$C$292,3,FALSE))=TRUE,"",VLOOKUP(AE64,[3]名簿!$A$1:$C$292,3,FALSE))</f>
        <v>高松西</v>
      </c>
      <c r="AI64" s="413" t="s">
        <v>200</v>
      </c>
      <c r="AJ64" s="416">
        <v>61</v>
      </c>
      <c r="AM64" s="416">
        <v>93</v>
      </c>
      <c r="AN64" s="480">
        <f>VLOOKUP(AM64,[3]勝ち上がり!$F$2:$G$257,2,FALSE)</f>
        <v>187</v>
      </c>
      <c r="AO64" s="479" t="str">
        <f>IF(ISERROR(VLOOKUP(AN64,[3]名簿!$A$1:$C$292,2,FALSE))=TRUE,"",VLOOKUP(AN64,[3]名簿!$A$1:$C$292,2,FALSE))</f>
        <v>北　西</v>
      </c>
      <c r="AP64" s="413" t="s">
        <v>202</v>
      </c>
      <c r="AQ64" s="478" t="str">
        <f>IF(ISERROR(VLOOKUP(AN64,[3]名簿!$A$1:$C$292,3,FALSE))=TRUE,"",VLOOKUP(AN64,[3]名簿!$A$1:$C$292,3,FALSE))</f>
        <v>高松南</v>
      </c>
      <c r="AR64" s="413" t="s">
        <v>200</v>
      </c>
      <c r="AS64" s="442"/>
      <c r="AT64" s="437"/>
      <c r="AU64" s="423"/>
      <c r="AV64" s="423"/>
      <c r="AW64" s="412"/>
      <c r="AX64" s="412"/>
      <c r="AY64" s="456"/>
      <c r="BD64" s="456"/>
      <c r="BJ64" s="412"/>
      <c r="BK64" s="412"/>
      <c r="BL64" s="428"/>
      <c r="BM64" s="428"/>
      <c r="BN64" s="432"/>
      <c r="BO64" s="431"/>
      <c r="BP64" s="480">
        <f>VLOOKUP(BU64,[3]勝ち上がり!$F$2:$G$257,2,FALSE)</f>
        <v>191</v>
      </c>
      <c r="BQ64" s="479" t="str">
        <f>IF(ISERROR(VLOOKUP(BP64,[3]名簿!$A$1:$C$292,2,FALSE))=TRUE,"",VLOOKUP(BP64,[3]名簿!$A$1:$C$292,2,FALSE))</f>
        <v>稲　澤</v>
      </c>
      <c r="BR64" s="413" t="s">
        <v>202</v>
      </c>
      <c r="BS64" s="478" t="str">
        <f>IF(ISERROR(VLOOKUP(BP64,[3]名簿!$A$1:$C$292,3,FALSE))=TRUE,"",VLOOKUP(BP64,[3]名簿!$A$1:$C$292,3,FALSE))</f>
        <v>坂出一</v>
      </c>
      <c r="BT64" s="413" t="s">
        <v>200</v>
      </c>
      <c r="BU64" s="416">
        <v>125</v>
      </c>
    </row>
    <row r="65" spans="2:73" ht="12.45" customHeight="1" thickTop="1" thickBot="1" x14ac:dyDescent="0.25">
      <c r="B65" s="416"/>
      <c r="C65" s="480"/>
      <c r="D65" s="479"/>
      <c r="E65" s="413"/>
      <c r="F65" s="478"/>
      <c r="G65" s="413"/>
      <c r="H65" s="425"/>
      <c r="I65" s="451"/>
      <c r="J65" s="412"/>
      <c r="K65" s="412"/>
      <c r="L65" s="412"/>
      <c r="M65" s="412"/>
      <c r="N65" s="410"/>
      <c r="Q65" s="439"/>
      <c r="R65" s="434"/>
      <c r="T65" s="438"/>
      <c r="U65" s="433"/>
      <c r="X65" s="477"/>
      <c r="Y65" s="412"/>
      <c r="Z65" s="412"/>
      <c r="AA65" s="412"/>
      <c r="AB65" s="436"/>
      <c r="AC65" s="412"/>
      <c r="AD65" s="412"/>
      <c r="AE65" s="480"/>
      <c r="AF65" s="479"/>
      <c r="AG65" s="413"/>
      <c r="AH65" s="478"/>
      <c r="AI65" s="413"/>
      <c r="AJ65" s="416"/>
      <c r="AM65" s="416"/>
      <c r="AN65" s="480"/>
      <c r="AO65" s="479"/>
      <c r="AP65" s="413"/>
      <c r="AQ65" s="478"/>
      <c r="AR65" s="413"/>
      <c r="AS65" s="412"/>
      <c r="AT65" s="412"/>
      <c r="AU65" s="446"/>
      <c r="AV65" s="423"/>
      <c r="AW65" s="412"/>
      <c r="AX65" s="412"/>
      <c r="AY65" s="456"/>
      <c r="BD65" s="456"/>
      <c r="BJ65" s="412"/>
      <c r="BK65" s="412"/>
      <c r="BL65" s="428"/>
      <c r="BM65" s="447"/>
      <c r="BN65" s="412"/>
      <c r="BO65" s="422"/>
      <c r="BP65" s="480"/>
      <c r="BQ65" s="479"/>
      <c r="BR65" s="413"/>
      <c r="BS65" s="478"/>
      <c r="BT65" s="413"/>
      <c r="BU65" s="416"/>
    </row>
    <row r="66" spans="2:73" ht="12.45" customHeight="1" thickTop="1" thickBot="1" x14ac:dyDescent="0.25">
      <c r="B66" s="416">
        <v>31</v>
      </c>
      <c r="C66" s="480">
        <f>VLOOKUP(B66,[3]勝ち上がり!$F$2:$G$257,2,FALSE)</f>
        <v>249</v>
      </c>
      <c r="D66" s="479" t="str">
        <f>IF(ISERROR(VLOOKUP(C66,[3]名簿!$A$1:$C$292,2,FALSE))=TRUE,"",VLOOKUP(C66,[3]名簿!$A$1:$C$292,2,FALSE))</f>
        <v>千　秋</v>
      </c>
      <c r="E66" s="413" t="s">
        <v>202</v>
      </c>
      <c r="F66" s="478" t="str">
        <f>IF(ISERROR(VLOOKUP(C66,[3]名簿!$A$1:$C$292,3,FALSE))=TRUE,"",VLOOKUP(C66,[3]名簿!$A$1:$C$292,3,FALSE))</f>
        <v>三豊工</v>
      </c>
      <c r="G66" s="413" t="s">
        <v>200</v>
      </c>
      <c r="H66" s="420"/>
      <c r="I66" s="419"/>
      <c r="J66" s="412"/>
      <c r="K66" s="412"/>
      <c r="L66" s="412"/>
      <c r="M66" s="412"/>
      <c r="N66" s="410"/>
      <c r="Q66" s="435"/>
      <c r="R66" s="434"/>
      <c r="S66" s="429"/>
      <c r="T66" s="434"/>
      <c r="U66" s="433"/>
      <c r="X66" s="477"/>
      <c r="Y66" s="412"/>
      <c r="Z66" s="412"/>
      <c r="AA66" s="412"/>
      <c r="AB66" s="432"/>
      <c r="AC66" s="437"/>
      <c r="AD66" s="430"/>
      <c r="AE66" s="480">
        <f>VLOOKUP(AJ66,[3]勝ち上がり!$F$2:$G$257,2,FALSE)</f>
        <v>132</v>
      </c>
      <c r="AF66" s="479" t="str">
        <f>IF(ISERROR(VLOOKUP(AE66,[3]名簿!$A$1:$C$292,2,FALSE))=TRUE,"",VLOOKUP(AE66,[3]名簿!$A$1:$C$292,2,FALSE))</f>
        <v>杭　田</v>
      </c>
      <c r="AG66" s="413" t="s">
        <v>202</v>
      </c>
      <c r="AH66" s="478" t="str">
        <f>IF(ISERROR(VLOOKUP(AE66,[3]名簿!$A$1:$C$292,3,FALSE))=TRUE,"",VLOOKUP(AE66,[3]名簿!$A$1:$C$292,3,FALSE))</f>
        <v>香中央</v>
      </c>
      <c r="AI66" s="413" t="s">
        <v>200</v>
      </c>
      <c r="AJ66" s="416">
        <v>62</v>
      </c>
      <c r="AM66" s="416">
        <v>94</v>
      </c>
      <c r="AN66" s="480">
        <f>VLOOKUP(AM66,[3]勝ち上がり!$F$2:$G$257,2,FALSE)</f>
        <v>134</v>
      </c>
      <c r="AO66" s="479" t="str">
        <f>IF(ISERROR(VLOOKUP(AN66,[3]名簿!$A$1:$C$292,2,FALSE))=TRUE,"",VLOOKUP(AN66,[3]名簿!$A$1:$C$292,2,FALSE))</f>
        <v>小　倉</v>
      </c>
      <c r="AP66" s="413" t="s">
        <v>202</v>
      </c>
      <c r="AQ66" s="478" t="str">
        <f>IF(ISERROR(VLOOKUP(AN66,[3]名簿!$A$1:$C$292,3,FALSE))=TRUE,"",VLOOKUP(AN66,[3]名簿!$A$1:$C$292,3,FALSE))</f>
        <v>英　明</v>
      </c>
      <c r="AR66" s="413" t="s">
        <v>200</v>
      </c>
      <c r="AS66" s="420"/>
      <c r="AT66" s="432"/>
      <c r="AU66" s="412"/>
      <c r="AV66" s="412"/>
      <c r="AW66" s="412"/>
      <c r="AX66" s="412"/>
      <c r="AY66" s="456"/>
      <c r="BD66" s="456"/>
      <c r="BJ66" s="412"/>
      <c r="BK66" s="412"/>
      <c r="BL66" s="412"/>
      <c r="BM66" s="432"/>
      <c r="BN66" s="431"/>
      <c r="BO66" s="430"/>
      <c r="BP66" s="480">
        <f>VLOOKUP(BU66,[3]勝ち上がり!$F$2:$G$257,2,FALSE)</f>
        <v>127</v>
      </c>
      <c r="BQ66" s="479" t="str">
        <f>IF(ISERROR(VLOOKUP(BP66,[3]名簿!$A$1:$C$292,2,FALSE))=TRUE,"",VLOOKUP(BP66,[3]名簿!$A$1:$C$292,2,FALSE))</f>
        <v>楠　原</v>
      </c>
      <c r="BR66" s="413" t="s">
        <v>202</v>
      </c>
      <c r="BS66" s="478" t="str">
        <f>IF(ISERROR(VLOOKUP(BP66,[3]名簿!$A$1:$C$292,3,FALSE))=TRUE,"",VLOOKUP(BP66,[3]名簿!$A$1:$C$292,3,FALSE))</f>
        <v>高松東</v>
      </c>
      <c r="BT66" s="413" t="s">
        <v>200</v>
      </c>
      <c r="BU66" s="416">
        <v>126</v>
      </c>
    </row>
    <row r="67" spans="2:73" ht="12.45" customHeight="1" thickTop="1" thickBot="1" x14ac:dyDescent="0.25">
      <c r="B67" s="416"/>
      <c r="C67" s="480"/>
      <c r="D67" s="479"/>
      <c r="E67" s="413"/>
      <c r="F67" s="478"/>
      <c r="G67" s="413"/>
      <c r="H67" s="412"/>
      <c r="I67" s="412"/>
      <c r="J67" s="412"/>
      <c r="K67" s="412"/>
      <c r="L67" s="412"/>
      <c r="M67" s="412"/>
      <c r="N67" s="410"/>
      <c r="Q67" s="429"/>
      <c r="U67" s="429"/>
      <c r="X67" s="477"/>
      <c r="Y67" s="412"/>
      <c r="Z67" s="412"/>
      <c r="AA67" s="412"/>
      <c r="AB67" s="412"/>
      <c r="AC67" s="451"/>
      <c r="AD67" s="426"/>
      <c r="AE67" s="480"/>
      <c r="AF67" s="479"/>
      <c r="AG67" s="413"/>
      <c r="AH67" s="478"/>
      <c r="AI67" s="413"/>
      <c r="AJ67" s="416"/>
      <c r="AM67" s="416"/>
      <c r="AN67" s="480"/>
      <c r="AO67" s="479"/>
      <c r="AP67" s="413"/>
      <c r="AQ67" s="478"/>
      <c r="AR67" s="413"/>
      <c r="AS67" s="412"/>
      <c r="AT67" s="452"/>
      <c r="AU67" s="412"/>
      <c r="AV67" s="412"/>
      <c r="AW67" s="412"/>
      <c r="AX67" s="412"/>
      <c r="AY67" s="456"/>
      <c r="BD67" s="456"/>
      <c r="BJ67" s="412"/>
      <c r="BK67" s="412"/>
      <c r="BL67" s="412"/>
      <c r="BM67" s="412"/>
      <c r="BN67" s="422"/>
      <c r="BO67" s="422"/>
      <c r="BP67" s="480"/>
      <c r="BQ67" s="479"/>
      <c r="BR67" s="413"/>
      <c r="BS67" s="478"/>
      <c r="BT67" s="413"/>
      <c r="BU67" s="416"/>
    </row>
    <row r="68" spans="2:73" ht="12.45" customHeight="1" thickTop="1" thickBot="1" x14ac:dyDescent="0.25">
      <c r="N68" s="410"/>
      <c r="O68" s="417"/>
      <c r="P68" s="418" t="s">
        <v>435</v>
      </c>
      <c r="Q68" s="418"/>
      <c r="R68" s="418"/>
      <c r="S68" s="418"/>
      <c r="T68" s="418"/>
      <c r="U68" s="418"/>
      <c r="V68" s="418"/>
      <c r="W68" s="417"/>
      <c r="X68" s="477"/>
      <c r="Y68" s="412"/>
      <c r="Z68" s="412"/>
      <c r="AA68" s="412"/>
      <c r="AB68" s="412"/>
      <c r="AC68" s="421"/>
      <c r="AD68" s="420"/>
      <c r="AE68" s="480">
        <f>VLOOKUP(AJ68,[3]勝ち上がり!$F$2:$G$257,2,FALSE)</f>
        <v>253</v>
      </c>
      <c r="AF68" s="479" t="str">
        <f>IF(ISERROR(VLOOKUP(AE68,[3]名簿!$A$1:$C$292,2,FALSE))=TRUE,"",VLOOKUP(AE68,[3]名簿!$A$1:$C$292,2,FALSE))</f>
        <v>有　岡</v>
      </c>
      <c r="AG68" s="413" t="s">
        <v>202</v>
      </c>
      <c r="AH68" s="478" t="str">
        <f>IF(ISERROR(VLOOKUP(AE68,[3]名簿!$A$1:$C$292,3,FALSE))=TRUE,"",VLOOKUP(AE68,[3]名簿!$A$1:$C$292,3,FALSE))</f>
        <v>高工芸</v>
      </c>
      <c r="AI68" s="413" t="s">
        <v>200</v>
      </c>
      <c r="AJ68" s="416">
        <v>63</v>
      </c>
      <c r="AM68" s="416">
        <v>95</v>
      </c>
      <c r="AN68" s="480">
        <f>VLOOKUP(AM68,[3]勝ち上がり!$F$2:$G$257,2,FALSE)</f>
        <v>251</v>
      </c>
      <c r="AO68" s="479" t="str">
        <f>IF(ISERROR(VLOOKUP(AN68,[3]名簿!$A$1:$C$292,2,FALSE))=TRUE,"",VLOOKUP(AN68,[3]名簿!$A$1:$C$292,2,FALSE))</f>
        <v>三　木</v>
      </c>
      <c r="AP68" s="413" t="s">
        <v>202</v>
      </c>
      <c r="AQ68" s="478" t="str">
        <f>IF(ISERROR(VLOOKUP(AN68,[3]名簿!$A$1:$C$292,3,FALSE))=TRUE,"",VLOOKUP(AN68,[3]名簿!$A$1:$C$292,3,FALSE))</f>
        <v>多度津</v>
      </c>
      <c r="AR68" s="413" t="s">
        <v>200</v>
      </c>
      <c r="AS68" s="442"/>
      <c r="AT68" s="412"/>
      <c r="AU68" s="412"/>
      <c r="AV68" s="412"/>
      <c r="AW68" s="412"/>
      <c r="AX68" s="412"/>
      <c r="AY68" s="456"/>
      <c r="BD68" s="456"/>
    </row>
    <row r="69" spans="2:73" ht="12.45" customHeight="1" thickTop="1" x14ac:dyDescent="0.2">
      <c r="N69" s="410"/>
      <c r="O69" s="417"/>
      <c r="P69" s="418"/>
      <c r="Q69" s="418"/>
      <c r="R69" s="418"/>
      <c r="S69" s="418"/>
      <c r="T69" s="418"/>
      <c r="U69" s="418"/>
      <c r="V69" s="418"/>
      <c r="W69" s="417"/>
      <c r="X69" s="477"/>
      <c r="Y69" s="412"/>
      <c r="Z69" s="412"/>
      <c r="AA69" s="412"/>
      <c r="AB69" s="412"/>
      <c r="AC69" s="412"/>
      <c r="AD69" s="412"/>
      <c r="AE69" s="480"/>
      <c r="AF69" s="479"/>
      <c r="AG69" s="413"/>
      <c r="AH69" s="478"/>
      <c r="AI69" s="413"/>
      <c r="AJ69" s="416"/>
      <c r="AM69" s="416"/>
      <c r="AN69" s="480"/>
      <c r="AO69" s="479"/>
      <c r="AP69" s="413"/>
      <c r="AQ69" s="478"/>
      <c r="AR69" s="413"/>
      <c r="AS69" s="412"/>
      <c r="AT69" s="412"/>
      <c r="AU69" s="412"/>
      <c r="AV69" s="412"/>
      <c r="AW69" s="412"/>
      <c r="AX69" s="412"/>
      <c r="AY69" s="456"/>
      <c r="BD69" s="456"/>
    </row>
    <row r="70" spans="2:73" ht="12.45" customHeight="1" x14ac:dyDescent="0.2">
      <c r="N70" s="410"/>
      <c r="X70" s="477"/>
      <c r="AY70" s="456"/>
      <c r="BD70" s="456"/>
    </row>
    <row r="71" spans="2:73" ht="12.45" customHeight="1" x14ac:dyDescent="0.2">
      <c r="N71" s="410"/>
      <c r="S71" s="456"/>
      <c r="X71" s="477"/>
      <c r="AY71" s="456"/>
      <c r="BD71" s="456"/>
    </row>
    <row r="72" spans="2:73" ht="12.45" customHeight="1" thickBot="1" x14ac:dyDescent="0.25">
      <c r="N72" s="410"/>
      <c r="S72" s="456"/>
      <c r="T72" s="469"/>
      <c r="U72" s="455"/>
      <c r="V72" s="455"/>
      <c r="W72" s="455"/>
      <c r="X72" s="476"/>
      <c r="Y72" s="404"/>
      <c r="Z72" s="404"/>
      <c r="AA72" s="404"/>
      <c r="AB72" s="404"/>
      <c r="AC72" s="404"/>
      <c r="AD72" s="404"/>
      <c r="AE72" s="404"/>
      <c r="AF72" s="407"/>
      <c r="AG72" s="405"/>
      <c r="AH72" s="406"/>
      <c r="AI72" s="405"/>
      <c r="AJ72" s="408"/>
      <c r="AK72" s="403"/>
      <c r="AL72" s="455"/>
      <c r="AM72" s="468"/>
      <c r="AN72" s="455"/>
      <c r="AO72" s="467"/>
      <c r="AP72" s="465"/>
      <c r="AQ72" s="466"/>
      <c r="AR72" s="465"/>
      <c r="AS72" s="455"/>
      <c r="AT72" s="455"/>
      <c r="AU72" s="455"/>
      <c r="AV72" s="455"/>
      <c r="AW72" s="455"/>
      <c r="AX72" s="455"/>
      <c r="AY72" s="464"/>
      <c r="AZ72" s="455"/>
      <c r="BA72" s="455"/>
      <c r="BB72" s="455"/>
      <c r="BC72" s="455"/>
      <c r="BD72" s="464"/>
    </row>
    <row r="73" spans="2:73" ht="12.45" customHeight="1" thickTop="1" x14ac:dyDescent="0.2"/>
    <row r="74" spans="2:73" ht="12.45" customHeight="1" x14ac:dyDescent="0.2"/>
  </sheetData>
  <mergeCells count="804">
    <mergeCell ref="O57:P62"/>
    <mergeCell ref="V57:W62"/>
    <mergeCell ref="O63:P64"/>
    <mergeCell ref="V63:W64"/>
    <mergeCell ref="C6:C7"/>
    <mergeCell ref="C8:C9"/>
    <mergeCell ref="C10:C11"/>
    <mergeCell ref="C12:C13"/>
    <mergeCell ref="C14:C15"/>
    <mergeCell ref="C16:C17"/>
    <mergeCell ref="C40:C41"/>
    <mergeCell ref="C18:C19"/>
    <mergeCell ref="C20:C21"/>
    <mergeCell ref="C22:C23"/>
    <mergeCell ref="C24:C25"/>
    <mergeCell ref="C26:C27"/>
    <mergeCell ref="C28:C29"/>
    <mergeCell ref="C58:C59"/>
    <mergeCell ref="C60:C61"/>
    <mergeCell ref="C62:C63"/>
    <mergeCell ref="C64:C65"/>
    <mergeCell ref="C42:C43"/>
    <mergeCell ref="C44:C45"/>
    <mergeCell ref="C46:C47"/>
    <mergeCell ref="C48:C49"/>
    <mergeCell ref="C50:C51"/>
    <mergeCell ref="C52:C53"/>
    <mergeCell ref="AN16:AN17"/>
    <mergeCell ref="AN18:AN19"/>
    <mergeCell ref="AN20:AN21"/>
    <mergeCell ref="AN22:AN23"/>
    <mergeCell ref="C54:C55"/>
    <mergeCell ref="C56:C57"/>
    <mergeCell ref="C30:C31"/>
    <mergeCell ref="C32:C33"/>
    <mergeCell ref="C34:C35"/>
    <mergeCell ref="C36:C37"/>
    <mergeCell ref="AN28:AN29"/>
    <mergeCell ref="AN30:AN31"/>
    <mergeCell ref="AN32:AN33"/>
    <mergeCell ref="AN34:AN35"/>
    <mergeCell ref="C66:C67"/>
    <mergeCell ref="AN6:AN7"/>
    <mergeCell ref="AN8:AN9"/>
    <mergeCell ref="AN10:AN11"/>
    <mergeCell ref="AN12:AN13"/>
    <mergeCell ref="AN14:AN15"/>
    <mergeCell ref="AN40:AN41"/>
    <mergeCell ref="AN42:AN43"/>
    <mergeCell ref="R11:T22"/>
    <mergeCell ref="AF4:AQ4"/>
    <mergeCell ref="AO36:AO37"/>
    <mergeCell ref="AP36:AP37"/>
    <mergeCell ref="AQ36:AQ37"/>
    <mergeCell ref="Q34:R35"/>
    <mergeCell ref="AN24:AN25"/>
    <mergeCell ref="AN26:AN27"/>
    <mergeCell ref="AN52:AN53"/>
    <mergeCell ref="AN54:AN55"/>
    <mergeCell ref="AE6:AE7"/>
    <mergeCell ref="AE8:AE9"/>
    <mergeCell ref="AE10:AE11"/>
    <mergeCell ref="AE12:AE13"/>
    <mergeCell ref="AE14:AE15"/>
    <mergeCell ref="AE16:AE17"/>
    <mergeCell ref="AM36:AM37"/>
    <mergeCell ref="AE18:AE19"/>
    <mergeCell ref="BU66:BU67"/>
    <mergeCell ref="P68:V69"/>
    <mergeCell ref="AM68:AM69"/>
    <mergeCell ref="AO68:AO69"/>
    <mergeCell ref="AP68:AP69"/>
    <mergeCell ref="AQ68:AQ69"/>
    <mergeCell ref="AR68:AR69"/>
    <mergeCell ref="AN66:AN67"/>
    <mergeCell ref="AN68:AN69"/>
    <mergeCell ref="AE66:AE67"/>
    <mergeCell ref="BQ66:BQ67"/>
    <mergeCell ref="BR66:BR67"/>
    <mergeCell ref="BS66:BS67"/>
    <mergeCell ref="BT66:BT67"/>
    <mergeCell ref="BU64:BU65"/>
    <mergeCell ref="Q65:R66"/>
    <mergeCell ref="T65:U66"/>
    <mergeCell ref="AM66:AM67"/>
    <mergeCell ref="AO66:AO67"/>
    <mergeCell ref="AP66:AP67"/>
    <mergeCell ref="AQ66:AQ67"/>
    <mergeCell ref="AR66:AR67"/>
    <mergeCell ref="AN64:AN65"/>
    <mergeCell ref="AE64:AE65"/>
    <mergeCell ref="BQ64:BQ65"/>
    <mergeCell ref="BR64:BR65"/>
    <mergeCell ref="AQ64:AQ65"/>
    <mergeCell ref="AR64:AR65"/>
    <mergeCell ref="BP64:BP65"/>
    <mergeCell ref="BP66:BP67"/>
    <mergeCell ref="BT64:BT65"/>
    <mergeCell ref="BS62:BS63"/>
    <mergeCell ref="BT62:BT63"/>
    <mergeCell ref="BU62:BU63"/>
    <mergeCell ref="Q63:R64"/>
    <mergeCell ref="T63:U64"/>
    <mergeCell ref="AM64:AM65"/>
    <mergeCell ref="AO64:AO65"/>
    <mergeCell ref="AP64:AP65"/>
    <mergeCell ref="AP62:AP63"/>
    <mergeCell ref="AQ62:AQ63"/>
    <mergeCell ref="AR62:AR63"/>
    <mergeCell ref="BQ62:BQ63"/>
    <mergeCell ref="BR62:BR63"/>
    <mergeCell ref="BS64:BS65"/>
    <mergeCell ref="BT60:BT61"/>
    <mergeCell ref="BS58:BS59"/>
    <mergeCell ref="BT58:BT59"/>
    <mergeCell ref="BQ58:BQ59"/>
    <mergeCell ref="BR58:BR59"/>
    <mergeCell ref="BU60:BU61"/>
    <mergeCell ref="AR60:AR61"/>
    <mergeCell ref="AQ58:AQ59"/>
    <mergeCell ref="AR58:AR59"/>
    <mergeCell ref="BQ60:BQ61"/>
    <mergeCell ref="BR60:BR61"/>
    <mergeCell ref="BS60:BS61"/>
    <mergeCell ref="Q59:R60"/>
    <mergeCell ref="T59:U60"/>
    <mergeCell ref="AM60:AM61"/>
    <mergeCell ref="AO60:AO61"/>
    <mergeCell ref="AP60:AP61"/>
    <mergeCell ref="AQ60:AQ61"/>
    <mergeCell ref="Q61:R62"/>
    <mergeCell ref="T61:U62"/>
    <mergeCell ref="AM62:AM63"/>
    <mergeCell ref="AO62:AO63"/>
    <mergeCell ref="BS56:BS57"/>
    <mergeCell ref="BT56:BT57"/>
    <mergeCell ref="BU56:BU57"/>
    <mergeCell ref="Q57:R58"/>
    <mergeCell ref="T57:U58"/>
    <mergeCell ref="AM58:AM59"/>
    <mergeCell ref="AO58:AO59"/>
    <mergeCell ref="AP58:AP59"/>
    <mergeCell ref="AN56:AN57"/>
    <mergeCell ref="BU58:BU59"/>
    <mergeCell ref="AN58:AN59"/>
    <mergeCell ref="BS54:BS55"/>
    <mergeCell ref="BT54:BT55"/>
    <mergeCell ref="BU54:BU55"/>
    <mergeCell ref="AM56:AM57"/>
    <mergeCell ref="AO56:AO57"/>
    <mergeCell ref="AP56:AP57"/>
    <mergeCell ref="AQ56:AQ57"/>
    <mergeCell ref="AR56:AR57"/>
    <mergeCell ref="BQ56:BQ57"/>
    <mergeCell ref="BR56:BR57"/>
    <mergeCell ref="BS52:BS53"/>
    <mergeCell ref="BT52:BT53"/>
    <mergeCell ref="BU52:BU53"/>
    <mergeCell ref="AM54:AM55"/>
    <mergeCell ref="AO54:AO55"/>
    <mergeCell ref="AP54:AP55"/>
    <mergeCell ref="AQ54:AQ55"/>
    <mergeCell ref="AR54:AR55"/>
    <mergeCell ref="BQ54:BQ55"/>
    <mergeCell ref="BR54:BR55"/>
    <mergeCell ref="BS50:BS51"/>
    <mergeCell ref="BT50:BT51"/>
    <mergeCell ref="BU50:BU51"/>
    <mergeCell ref="AM52:AM53"/>
    <mergeCell ref="AO52:AO53"/>
    <mergeCell ref="AP52:AP53"/>
    <mergeCell ref="AQ52:AQ53"/>
    <mergeCell ref="AR52:AR53"/>
    <mergeCell ref="BQ52:BQ53"/>
    <mergeCell ref="BR52:BR53"/>
    <mergeCell ref="BS48:BS49"/>
    <mergeCell ref="BT48:BT49"/>
    <mergeCell ref="BU48:BU49"/>
    <mergeCell ref="AM50:AM51"/>
    <mergeCell ref="AO50:AO51"/>
    <mergeCell ref="AP50:AP51"/>
    <mergeCell ref="AQ50:AQ51"/>
    <mergeCell ref="AR50:AR51"/>
    <mergeCell ref="BQ50:BQ51"/>
    <mergeCell ref="BR50:BR51"/>
    <mergeCell ref="BS46:BS47"/>
    <mergeCell ref="BT46:BT47"/>
    <mergeCell ref="BU46:BU47"/>
    <mergeCell ref="AM48:AM49"/>
    <mergeCell ref="AO48:AO49"/>
    <mergeCell ref="AP48:AP49"/>
    <mergeCell ref="AQ48:AQ49"/>
    <mergeCell ref="AR48:AR49"/>
    <mergeCell ref="BQ48:BQ49"/>
    <mergeCell ref="BR48:BR49"/>
    <mergeCell ref="BS44:BS45"/>
    <mergeCell ref="BT44:BT45"/>
    <mergeCell ref="BU44:BU45"/>
    <mergeCell ref="AM46:AM47"/>
    <mergeCell ref="AO46:AO47"/>
    <mergeCell ref="AP46:AP47"/>
    <mergeCell ref="AQ46:AQ47"/>
    <mergeCell ref="AR46:AR47"/>
    <mergeCell ref="BQ46:BQ47"/>
    <mergeCell ref="BR46:BR47"/>
    <mergeCell ref="BS42:BS43"/>
    <mergeCell ref="BT42:BT43"/>
    <mergeCell ref="BU42:BU43"/>
    <mergeCell ref="AM44:AM45"/>
    <mergeCell ref="AO44:AO45"/>
    <mergeCell ref="AP44:AP45"/>
    <mergeCell ref="AQ44:AQ45"/>
    <mergeCell ref="AR44:AR45"/>
    <mergeCell ref="BQ44:BQ45"/>
    <mergeCell ref="BR44:BR45"/>
    <mergeCell ref="BS40:BS41"/>
    <mergeCell ref="BT40:BT41"/>
    <mergeCell ref="BU40:BU41"/>
    <mergeCell ref="AM42:AM43"/>
    <mergeCell ref="AO42:AO43"/>
    <mergeCell ref="AP42:AP43"/>
    <mergeCell ref="AQ42:AQ43"/>
    <mergeCell ref="AR42:AR43"/>
    <mergeCell ref="BQ42:BQ43"/>
    <mergeCell ref="BR42:BR43"/>
    <mergeCell ref="BB40:BC41"/>
    <mergeCell ref="BE40:BF41"/>
    <mergeCell ref="BQ40:BQ41"/>
    <mergeCell ref="BR40:BR41"/>
    <mergeCell ref="BP40:BP41"/>
    <mergeCell ref="BT38:BT39"/>
    <mergeCell ref="BU38:BU39"/>
    <mergeCell ref="Q40:R41"/>
    <mergeCell ref="T40:U41"/>
    <mergeCell ref="AM40:AM41"/>
    <mergeCell ref="AO40:AO41"/>
    <mergeCell ref="AP40:AP41"/>
    <mergeCell ref="AQ40:AQ41"/>
    <mergeCell ref="AR40:AR41"/>
    <mergeCell ref="AN38:AN39"/>
    <mergeCell ref="BS36:BS37"/>
    <mergeCell ref="BE36:BF37"/>
    <mergeCell ref="BQ36:BQ37"/>
    <mergeCell ref="BR36:BR37"/>
    <mergeCell ref="BP36:BP37"/>
    <mergeCell ref="BS38:BS39"/>
    <mergeCell ref="BB36:BC37"/>
    <mergeCell ref="BB38:BC39"/>
    <mergeCell ref="BE38:BF39"/>
    <mergeCell ref="BQ38:BQ39"/>
    <mergeCell ref="BR38:BR39"/>
    <mergeCell ref="BP38:BP39"/>
    <mergeCell ref="BG35:BH38"/>
    <mergeCell ref="Q36:R37"/>
    <mergeCell ref="T36:U37"/>
    <mergeCell ref="BT36:BT37"/>
    <mergeCell ref="BU36:BU37"/>
    <mergeCell ref="Q38:R39"/>
    <mergeCell ref="T38:U39"/>
    <mergeCell ref="AM38:AM39"/>
    <mergeCell ref="AO38:AO39"/>
    <mergeCell ref="AP38:AP39"/>
    <mergeCell ref="BQ34:BQ35"/>
    <mergeCell ref="BR34:BR35"/>
    <mergeCell ref="BP34:BP35"/>
    <mergeCell ref="BT32:BT33"/>
    <mergeCell ref="BU32:BU33"/>
    <mergeCell ref="AR36:AR37"/>
    <mergeCell ref="BS34:BS35"/>
    <mergeCell ref="BT34:BT35"/>
    <mergeCell ref="BU34:BU35"/>
    <mergeCell ref="AZ35:BA38"/>
    <mergeCell ref="T34:U35"/>
    <mergeCell ref="AM34:AM35"/>
    <mergeCell ref="AO34:AO35"/>
    <mergeCell ref="AP34:AP35"/>
    <mergeCell ref="AQ34:AQ35"/>
    <mergeCell ref="AR34:AR35"/>
    <mergeCell ref="V35:W38"/>
    <mergeCell ref="AQ38:AQ39"/>
    <mergeCell ref="AR38:AR39"/>
    <mergeCell ref="AN36:AN37"/>
    <mergeCell ref="BB34:BC35"/>
    <mergeCell ref="BQ32:BQ33"/>
    <mergeCell ref="BR32:BR33"/>
    <mergeCell ref="BP32:BP33"/>
    <mergeCell ref="BS32:BS33"/>
    <mergeCell ref="BU30:BU31"/>
    <mergeCell ref="BR30:BR31"/>
    <mergeCell ref="BS30:BS31"/>
    <mergeCell ref="BT30:BT31"/>
    <mergeCell ref="BE34:BF35"/>
    <mergeCell ref="Q32:R33"/>
    <mergeCell ref="T32:U33"/>
    <mergeCell ref="AM32:AM33"/>
    <mergeCell ref="AO32:AO33"/>
    <mergeCell ref="AP32:AP33"/>
    <mergeCell ref="AQ32:AQ33"/>
    <mergeCell ref="AI32:AI33"/>
    <mergeCell ref="AG32:AG33"/>
    <mergeCell ref="AR32:AR33"/>
    <mergeCell ref="BB32:BC33"/>
    <mergeCell ref="BE32:BF33"/>
    <mergeCell ref="BU28:BU29"/>
    <mergeCell ref="AM30:AM31"/>
    <mergeCell ref="AO30:AO31"/>
    <mergeCell ref="AP30:AP31"/>
    <mergeCell ref="AQ30:AQ31"/>
    <mergeCell ref="AR30:AR31"/>
    <mergeCell ref="BQ30:BQ31"/>
    <mergeCell ref="BU26:BU27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AO26:AO27"/>
    <mergeCell ref="AP26:AP27"/>
    <mergeCell ref="AQ26:AQ27"/>
    <mergeCell ref="AR26:AR27"/>
    <mergeCell ref="BR24:BR25"/>
    <mergeCell ref="BS24:BS25"/>
    <mergeCell ref="BT24:BT25"/>
    <mergeCell ref="BU24:BU25"/>
    <mergeCell ref="BS22:BS23"/>
    <mergeCell ref="BT22:BT23"/>
    <mergeCell ref="BU22:BU23"/>
    <mergeCell ref="BR22:BR23"/>
    <mergeCell ref="R23:T29"/>
    <mergeCell ref="AM24:AM25"/>
    <mergeCell ref="AO24:AO25"/>
    <mergeCell ref="AP24:AP25"/>
    <mergeCell ref="AQ24:AQ25"/>
    <mergeCell ref="AR24:AR25"/>
    <mergeCell ref="AG22:AG23"/>
    <mergeCell ref="AF24:AF25"/>
    <mergeCell ref="AF26:AF27"/>
    <mergeCell ref="AF28:AF29"/>
    <mergeCell ref="BQ24:BQ25"/>
    <mergeCell ref="BS20:BS21"/>
    <mergeCell ref="BT20:BT21"/>
    <mergeCell ref="BU20:BU21"/>
    <mergeCell ref="AM22:AM23"/>
    <mergeCell ref="AO22:AO23"/>
    <mergeCell ref="AP22:AP23"/>
    <mergeCell ref="AQ22:AQ23"/>
    <mergeCell ref="AR22:AR23"/>
    <mergeCell ref="BQ22:BQ23"/>
    <mergeCell ref="BS18:BS19"/>
    <mergeCell ref="BT18:BT19"/>
    <mergeCell ref="BU18:BU19"/>
    <mergeCell ref="AM20:AM21"/>
    <mergeCell ref="AO20:AO21"/>
    <mergeCell ref="AP20:AP21"/>
    <mergeCell ref="AQ20:AQ21"/>
    <mergeCell ref="AR20:AR21"/>
    <mergeCell ref="BQ20:BQ21"/>
    <mergeCell ref="BR20:BR21"/>
    <mergeCell ref="BS16:BS17"/>
    <mergeCell ref="BT16:BT17"/>
    <mergeCell ref="BU16:BU17"/>
    <mergeCell ref="AM18:AM19"/>
    <mergeCell ref="AO18:AO19"/>
    <mergeCell ref="AP18:AP19"/>
    <mergeCell ref="AQ18:AQ19"/>
    <mergeCell ref="AR18:AR19"/>
    <mergeCell ref="BQ18:BQ19"/>
    <mergeCell ref="BR18:BR19"/>
    <mergeCell ref="BS14:BS15"/>
    <mergeCell ref="BT14:BT15"/>
    <mergeCell ref="BU14:BU15"/>
    <mergeCell ref="AM16:AM17"/>
    <mergeCell ref="AO16:AO17"/>
    <mergeCell ref="AP16:AP17"/>
    <mergeCell ref="AQ16:AQ17"/>
    <mergeCell ref="AR16:AR17"/>
    <mergeCell ref="BQ16:BQ17"/>
    <mergeCell ref="BR16:BR17"/>
    <mergeCell ref="BP12:BP13"/>
    <mergeCell ref="BT12:BT13"/>
    <mergeCell ref="BU12:BU13"/>
    <mergeCell ref="AM14:AM15"/>
    <mergeCell ref="AO14:AO15"/>
    <mergeCell ref="AP14:AP15"/>
    <mergeCell ref="AQ14:AQ15"/>
    <mergeCell ref="AR14:AR15"/>
    <mergeCell ref="BQ14:BQ15"/>
    <mergeCell ref="BR14:BR15"/>
    <mergeCell ref="BT10:BT11"/>
    <mergeCell ref="BU10:BU11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AE20:AE21"/>
    <mergeCell ref="AE22:AE23"/>
    <mergeCell ref="BS8:BS9"/>
    <mergeCell ref="AI22:AI23"/>
    <mergeCell ref="AH18:AH19"/>
    <mergeCell ref="AG18:AG19"/>
    <mergeCell ref="AI12:AI13"/>
    <mergeCell ref="AG14:AG15"/>
    <mergeCell ref="AI14:AI15"/>
    <mergeCell ref="AH12:AH13"/>
    <mergeCell ref="BT8:BT9"/>
    <mergeCell ref="BU8:BU9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S6:BS7"/>
    <mergeCell ref="BT6:BT7"/>
    <mergeCell ref="BU6:BU7"/>
    <mergeCell ref="AM8:AM9"/>
    <mergeCell ref="AO8:AO9"/>
    <mergeCell ref="AP8:AP9"/>
    <mergeCell ref="AQ8:AQ9"/>
    <mergeCell ref="AR8:AR9"/>
    <mergeCell ref="BQ8:BQ9"/>
    <mergeCell ref="BR8:BR9"/>
    <mergeCell ref="AQ6:AQ7"/>
    <mergeCell ref="AR6:AR7"/>
    <mergeCell ref="BQ6:BQ7"/>
    <mergeCell ref="BR6:BR7"/>
    <mergeCell ref="BP6:BP7"/>
    <mergeCell ref="R6:T10"/>
    <mergeCell ref="AM6:AM7"/>
    <mergeCell ref="AO6:AO7"/>
    <mergeCell ref="AP6:AP7"/>
    <mergeCell ref="AI10:AI11"/>
    <mergeCell ref="AH6:AH7"/>
    <mergeCell ref="AH8:AH9"/>
    <mergeCell ref="AG6:AG7"/>
    <mergeCell ref="AI6:AI7"/>
    <mergeCell ref="AG8:AG9"/>
    <mergeCell ref="D1:BR1"/>
    <mergeCell ref="AE3:AQ3"/>
    <mergeCell ref="BM3:BU3"/>
    <mergeCell ref="BM4:BU4"/>
    <mergeCell ref="BS1:BU1"/>
    <mergeCell ref="AN62:AN63"/>
    <mergeCell ref="AE24:AE25"/>
    <mergeCell ref="AE26:AE27"/>
    <mergeCell ref="AE28:AE29"/>
    <mergeCell ref="AE30:AE31"/>
    <mergeCell ref="AE32:AE33"/>
    <mergeCell ref="AE34:AE35"/>
    <mergeCell ref="AE36:AE37"/>
    <mergeCell ref="AE38:AE39"/>
    <mergeCell ref="AM26:AM27"/>
    <mergeCell ref="AE42:AE43"/>
    <mergeCell ref="AE44:AE45"/>
    <mergeCell ref="AE46:AE47"/>
    <mergeCell ref="AN60:AN61"/>
    <mergeCell ref="AN44:AN45"/>
    <mergeCell ref="AN46:AN47"/>
    <mergeCell ref="AN48:AN49"/>
    <mergeCell ref="AN50:AN51"/>
    <mergeCell ref="AE48:AE49"/>
    <mergeCell ref="AE50:AE51"/>
    <mergeCell ref="AE52:AE53"/>
    <mergeCell ref="AE54:AE55"/>
    <mergeCell ref="AE56:AE57"/>
    <mergeCell ref="AE58:AE59"/>
    <mergeCell ref="AE60:AE61"/>
    <mergeCell ref="AE62:AE63"/>
    <mergeCell ref="AE68:AE69"/>
    <mergeCell ref="BP8:BP9"/>
    <mergeCell ref="BP10:BP11"/>
    <mergeCell ref="BP14:BP15"/>
    <mergeCell ref="BP16:BP17"/>
    <mergeCell ref="BP18:BP19"/>
    <mergeCell ref="BP20:BP21"/>
    <mergeCell ref="BP22:BP23"/>
    <mergeCell ref="BP24:BP25"/>
    <mergeCell ref="BP26:BP27"/>
    <mergeCell ref="BP28:BP29"/>
    <mergeCell ref="BP30:BP31"/>
    <mergeCell ref="BP42:BP43"/>
    <mergeCell ref="BP44:BP45"/>
    <mergeCell ref="BP46:BP47"/>
    <mergeCell ref="BP48:BP49"/>
    <mergeCell ref="BP50:BP51"/>
    <mergeCell ref="BP52:BP53"/>
    <mergeCell ref="BP54:BP55"/>
    <mergeCell ref="BP56:BP57"/>
    <mergeCell ref="BP60:BP61"/>
    <mergeCell ref="BP62:BP63"/>
    <mergeCell ref="BP58:BP59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F40:F41"/>
    <mergeCell ref="G40:G41"/>
    <mergeCell ref="AH44:AH45"/>
    <mergeCell ref="AI44:AI45"/>
    <mergeCell ref="AF42:AF43"/>
    <mergeCell ref="AG42:AG43"/>
    <mergeCell ref="AF38:AF39"/>
    <mergeCell ref="B38:B39"/>
    <mergeCell ref="D38:D39"/>
    <mergeCell ref="E38:E39"/>
    <mergeCell ref="F38:F39"/>
    <mergeCell ref="G38:G39"/>
    <mergeCell ref="O35:P38"/>
    <mergeCell ref="C38:C39"/>
    <mergeCell ref="B40:B41"/>
    <mergeCell ref="AE40:AE41"/>
    <mergeCell ref="B42:B43"/>
    <mergeCell ref="B44:B45"/>
    <mergeCell ref="B46:B47"/>
    <mergeCell ref="B48:B49"/>
    <mergeCell ref="G46:G47"/>
    <mergeCell ref="F48:F49"/>
    <mergeCell ref="E48:E49"/>
    <mergeCell ref="G48:G49"/>
    <mergeCell ref="B50:B51"/>
    <mergeCell ref="D40:D41"/>
    <mergeCell ref="E40:E41"/>
    <mergeCell ref="D42:D43"/>
    <mergeCell ref="E42:E43"/>
    <mergeCell ref="D44:D45"/>
    <mergeCell ref="E44:E45"/>
    <mergeCell ref="D46:D47"/>
    <mergeCell ref="E46:E47"/>
    <mergeCell ref="D48:D49"/>
    <mergeCell ref="B52:B53"/>
    <mergeCell ref="B54:B55"/>
    <mergeCell ref="B56:B57"/>
    <mergeCell ref="B58:B59"/>
    <mergeCell ref="B60:B61"/>
    <mergeCell ref="B62:B63"/>
    <mergeCell ref="B64:B65"/>
    <mergeCell ref="B66:B67"/>
    <mergeCell ref="AJ60:AJ61"/>
    <mergeCell ref="AJ62:AJ63"/>
    <mergeCell ref="AJ38:AJ39"/>
    <mergeCell ref="AJ40:AJ41"/>
    <mergeCell ref="AJ42:AJ43"/>
    <mergeCell ref="AJ44:AJ45"/>
    <mergeCell ref="AJ46:AJ47"/>
    <mergeCell ref="AJ48:AJ49"/>
    <mergeCell ref="AJ50:AJ51"/>
    <mergeCell ref="AJ58:AJ59"/>
    <mergeCell ref="AJ64:AJ65"/>
    <mergeCell ref="AJ66:AJ67"/>
    <mergeCell ref="AJ68:AJ69"/>
    <mergeCell ref="F42:F43"/>
    <mergeCell ref="G42:G43"/>
    <mergeCell ref="F44:F45"/>
    <mergeCell ref="G44:G45"/>
    <mergeCell ref="F46:F47"/>
    <mergeCell ref="D50:D51"/>
    <mergeCell ref="E50:E51"/>
    <mergeCell ref="F50:F51"/>
    <mergeCell ref="G50:G51"/>
    <mergeCell ref="D52:D53"/>
    <mergeCell ref="E52:E53"/>
    <mergeCell ref="F52:F53"/>
    <mergeCell ref="G52:G53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E58:E59"/>
    <mergeCell ref="F58:F59"/>
    <mergeCell ref="G58:G5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AH38:AH39"/>
    <mergeCell ref="AI38:AI39"/>
    <mergeCell ref="AF40:AF41"/>
    <mergeCell ref="AG40:AG41"/>
    <mergeCell ref="AH40:AH41"/>
    <mergeCell ref="AI40:AI41"/>
    <mergeCell ref="AH42:AH43"/>
    <mergeCell ref="AI42:AI4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G12:AG13"/>
    <mergeCell ref="AH14:AH15"/>
    <mergeCell ref="AG10:AG11"/>
    <mergeCell ref="AH10:AH11"/>
    <mergeCell ref="AI8:AI9"/>
    <mergeCell ref="E34:E35"/>
    <mergeCell ref="G30:G31"/>
    <mergeCell ref="F26:F27"/>
    <mergeCell ref="G26:G27"/>
    <mergeCell ref="E24:E25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G32:G33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AJ20:AJ21"/>
    <mergeCell ref="AG20:AG21"/>
    <mergeCell ref="AI20:AI21"/>
    <mergeCell ref="AH20:AH21"/>
    <mergeCell ref="AJ16:AJ17"/>
    <mergeCell ref="AJ18:AJ19"/>
    <mergeCell ref="AF20:AF21"/>
    <mergeCell ref="AF22:AF23"/>
    <mergeCell ref="AF36:AF37"/>
    <mergeCell ref="AF48:AF49"/>
    <mergeCell ref="AG48:AG49"/>
    <mergeCell ref="B36:B37"/>
    <mergeCell ref="AF46:AF47"/>
    <mergeCell ref="AG46:AG47"/>
    <mergeCell ref="D36:D37"/>
    <mergeCell ref="AF44:AF45"/>
    <mergeCell ref="AG44:AG45"/>
    <mergeCell ref="AG38:AG39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D24:D2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J6:AJ7"/>
    <mergeCell ref="AJ8:AJ9"/>
    <mergeCell ref="AJ10:AJ11"/>
    <mergeCell ref="AJ12:AJ13"/>
    <mergeCell ref="AF16:AF17"/>
    <mergeCell ref="AF18:AF19"/>
    <mergeCell ref="AG16:AG17"/>
    <mergeCell ref="AI16:AI17"/>
    <mergeCell ref="AH16:AH17"/>
    <mergeCell ref="AI18:AI19"/>
    <mergeCell ref="AG36:AG37"/>
    <mergeCell ref="AI36:AI37"/>
    <mergeCell ref="AJ22:AJ23"/>
    <mergeCell ref="AJ24:AJ25"/>
    <mergeCell ref="AJ26:AJ27"/>
    <mergeCell ref="AJ28:AJ29"/>
    <mergeCell ref="AG24:AG25"/>
    <mergeCell ref="AG26:AG27"/>
    <mergeCell ref="AH26:AH27"/>
    <mergeCell ref="AG28:AG29"/>
    <mergeCell ref="AI54:AI55"/>
    <mergeCell ref="AJ56:AJ57"/>
    <mergeCell ref="AH48:AH49"/>
    <mergeCell ref="AI48:AI49"/>
    <mergeCell ref="AH52:AH53"/>
    <mergeCell ref="AI52:AI53"/>
    <mergeCell ref="AH56:AH57"/>
    <mergeCell ref="AJ54:AJ55"/>
    <mergeCell ref="AH50:AH51"/>
    <mergeCell ref="AI50:AI51"/>
    <mergeCell ref="AI58:AI59"/>
    <mergeCell ref="AI56:AI57"/>
    <mergeCell ref="AF54:AF55"/>
    <mergeCell ref="AG54:AG55"/>
    <mergeCell ref="AH54:AH55"/>
    <mergeCell ref="AF58:AF59"/>
    <mergeCell ref="AG58:AG59"/>
    <mergeCell ref="AH58:AH59"/>
    <mergeCell ref="AF56:AF57"/>
    <mergeCell ref="AG56:AG57"/>
    <mergeCell ref="AJ30:AJ31"/>
    <mergeCell ref="AF52:AF53"/>
    <mergeCell ref="AG52:AG53"/>
    <mergeCell ref="AJ34:AJ35"/>
    <mergeCell ref="AJ36:AJ37"/>
    <mergeCell ref="AI30:AI31"/>
    <mergeCell ref="AJ32:AJ33"/>
    <mergeCell ref="AJ52:AJ53"/>
    <mergeCell ref="AF50:AF51"/>
    <mergeCell ref="AG50:AG51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DA3D-868E-4C11-9E95-415045C6DB23}">
  <dimension ref="B1:BS74"/>
  <sheetViews>
    <sheetView view="pageBreakPreview" zoomScale="85" zoomScaleNormal="55" workbookViewId="0">
      <selection activeCell="Q82" sqref="Q82"/>
    </sheetView>
  </sheetViews>
  <sheetFormatPr defaultColWidth="9" defaultRowHeight="16.2" x14ac:dyDescent="0.2"/>
  <cols>
    <col min="1" max="1" width="2.6640625" style="398" customWidth="1"/>
    <col min="2" max="2" width="4.109375" style="399" customWidth="1"/>
    <col min="3" max="3" width="6.6640625" style="398" hidden="1" customWidth="1"/>
    <col min="4" max="4" width="11.77734375" style="495" customWidth="1"/>
    <col min="5" max="5" width="1.6640625" style="398" customWidth="1"/>
    <col min="6" max="6" width="8.77734375" style="494" customWidth="1"/>
    <col min="7" max="7" width="1.6640625" style="398" customWidth="1"/>
    <col min="8" max="14" width="3.77734375" style="398" customWidth="1"/>
    <col min="15" max="23" width="2.21875" style="398" hidden="1" customWidth="1"/>
    <col min="24" max="30" width="3.77734375" style="398" customWidth="1"/>
    <col min="31" max="31" width="6" style="398" hidden="1" customWidth="1"/>
    <col min="32" max="32" width="11.77734375" style="495" customWidth="1"/>
    <col min="33" max="33" width="1.6640625" style="398" customWidth="1"/>
    <col min="34" max="34" width="8.77734375" style="494" customWidth="1"/>
    <col min="35" max="35" width="1.6640625" style="398" customWidth="1"/>
    <col min="36" max="36" width="4.109375" style="399" customWidth="1"/>
    <col min="37" max="37" width="2.6640625" style="398" customWidth="1"/>
    <col min="38" max="38" width="4.109375" style="399" customWidth="1"/>
    <col min="39" max="39" width="2.6640625" style="398" customWidth="1"/>
    <col min="40" max="40" width="9" style="398"/>
    <col min="41" max="41" width="11.77734375" style="494" customWidth="1"/>
    <col min="42" max="42" width="9" style="398"/>
    <col min="43" max="43" width="8.77734375" style="494" customWidth="1"/>
    <col min="44" max="44" width="9" style="398"/>
    <col min="45" max="67" width="2.21875" style="398" customWidth="1"/>
    <col min="68" max="68" width="9" style="398"/>
    <col min="69" max="69" width="11.77734375" style="494" customWidth="1"/>
    <col min="70" max="70" width="9" style="398"/>
    <col min="71" max="71" width="8.77734375" style="494" customWidth="1"/>
    <col min="72" max="16384" width="9" style="398"/>
  </cols>
  <sheetData>
    <row r="1" spans="2:36" ht="30" customHeight="1" x14ac:dyDescent="0.2">
      <c r="D1" s="507" t="s">
        <v>462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</row>
    <row r="3" spans="2:36" ht="24.9" customHeight="1" x14ac:dyDescent="0.2">
      <c r="I3" s="461" t="s">
        <v>464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506"/>
      <c r="AE3" s="506"/>
      <c r="AF3" s="505" t="s">
        <v>460</v>
      </c>
      <c r="AG3" s="505"/>
      <c r="AH3" s="505"/>
      <c r="AI3" s="505"/>
      <c r="AJ3" s="505"/>
    </row>
    <row r="4" spans="2:36" x14ac:dyDescent="0.2">
      <c r="I4" s="480" t="s">
        <v>463</v>
      </c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506"/>
      <c r="AE4" s="506"/>
      <c r="AF4" s="505" t="s">
        <v>344</v>
      </c>
      <c r="AG4" s="505"/>
      <c r="AH4" s="505"/>
      <c r="AI4" s="505"/>
      <c r="AJ4" s="505"/>
    </row>
    <row r="6" spans="2:36" ht="13.5" customHeight="1" thickBot="1" x14ac:dyDescent="0.25">
      <c r="B6" s="416">
        <v>1</v>
      </c>
      <c r="C6" s="480">
        <f>VLOOKUP(B6,[3]勝ち上がり!$H$2:$I$257,2,FALSE)</f>
        <v>128</v>
      </c>
      <c r="D6" s="479" t="str">
        <f>IF(ISERROR(VLOOKUP(C6,[3]名簿!$A$1:$C$273,2,FALSE))=TRUE,"",VLOOKUP(C6,[3]名簿!$A$1:$C$273,2,FALSE))</f>
        <v>髙　畑</v>
      </c>
      <c r="E6" s="413" t="s">
        <v>202</v>
      </c>
      <c r="F6" s="478" t="str">
        <f>IF(ISERROR(VLOOKUP(C6,[3]名簿!$A$1:$C$273,3,FALSE))=TRUE,"",VLOOKUP(C6,[3]名簿!$A$1:$C$273,3,FALSE))</f>
        <v>高松西</v>
      </c>
      <c r="G6" s="413" t="s">
        <v>200</v>
      </c>
      <c r="H6" s="412"/>
      <c r="I6" s="412"/>
      <c r="J6" s="412"/>
      <c r="K6" s="412"/>
      <c r="L6" s="412"/>
      <c r="M6" s="412"/>
      <c r="R6" s="504"/>
      <c r="S6" s="504"/>
      <c r="T6" s="504"/>
      <c r="Y6" s="412"/>
      <c r="Z6" s="412"/>
      <c r="AA6" s="412"/>
      <c r="AB6" s="412"/>
      <c r="AC6" s="412"/>
      <c r="AD6" s="420"/>
      <c r="AE6" s="480">
        <f>VLOOKUP(AJ6,[3]勝ち上がり!$H$2:$I$257,2,FALSE)</f>
        <v>126</v>
      </c>
      <c r="AF6" s="479" t="str">
        <f>IF(ISERROR(VLOOKUP(AE6,[3]名簿!$A$1:$C$273,2,FALSE))=TRUE,"",VLOOKUP(AE6,[3]名簿!$A$1:$C$273,2,FALSE))</f>
        <v>筒　井</v>
      </c>
      <c r="AG6" s="413" t="s">
        <v>202</v>
      </c>
      <c r="AH6" s="478" t="str">
        <f>IF(ISERROR(VLOOKUP(AE6,[3]名簿!$A$1:$C$273,3,FALSE))=TRUE,"",VLOOKUP(AE6,[3]名簿!$A$1:$C$273,3,FALSE))</f>
        <v>丸　亀</v>
      </c>
      <c r="AI6" s="413" t="s">
        <v>200</v>
      </c>
      <c r="AJ6" s="416">
        <v>33</v>
      </c>
    </row>
    <row r="7" spans="2:36" ht="13.5" customHeight="1" thickTop="1" thickBot="1" x14ac:dyDescent="0.25">
      <c r="B7" s="416"/>
      <c r="C7" s="480"/>
      <c r="D7" s="479"/>
      <c r="E7" s="413"/>
      <c r="F7" s="478"/>
      <c r="G7" s="413"/>
      <c r="H7" s="425"/>
      <c r="I7" s="424"/>
      <c r="J7" s="412"/>
      <c r="K7" s="412"/>
      <c r="L7" s="412"/>
      <c r="M7" s="412"/>
      <c r="R7" s="504"/>
      <c r="S7" s="504"/>
      <c r="T7" s="504"/>
      <c r="Y7" s="412"/>
      <c r="Z7" s="412"/>
      <c r="AA7" s="412"/>
      <c r="AB7" s="412"/>
      <c r="AC7" s="447"/>
      <c r="AD7" s="412"/>
      <c r="AE7" s="480"/>
      <c r="AF7" s="479"/>
      <c r="AG7" s="413"/>
      <c r="AH7" s="478"/>
      <c r="AI7" s="413"/>
      <c r="AJ7" s="416"/>
    </row>
    <row r="8" spans="2:36" ht="13.5" customHeight="1" thickTop="1" thickBot="1" x14ac:dyDescent="0.25">
      <c r="B8" s="416">
        <v>2</v>
      </c>
      <c r="C8" s="480">
        <f>VLOOKUP(B8,[3]勝ち上がり!$H$2:$I$257,2,FALSE)</f>
        <v>192</v>
      </c>
      <c r="D8" s="479" t="str">
        <f>IF(ISERROR(VLOOKUP(C8,[3]名簿!$A$1:$C$273,2,FALSE))=TRUE,"",VLOOKUP(C8,[3]名簿!$A$1:$C$273,2,FALSE))</f>
        <v>石　井</v>
      </c>
      <c r="E8" s="413" t="s">
        <v>202</v>
      </c>
      <c r="F8" s="478" t="str">
        <f>IF(ISERROR(VLOOKUP(C8,[3]名簿!$A$1:$C$273,3,FALSE))=TRUE,"",VLOOKUP(C8,[3]名簿!$A$1:$C$273,3,FALSE))</f>
        <v>高　松</v>
      </c>
      <c r="G8" s="413" t="s">
        <v>200</v>
      </c>
      <c r="H8" s="420"/>
      <c r="I8" s="454"/>
      <c r="J8" s="437"/>
      <c r="K8" s="412"/>
      <c r="L8" s="412"/>
      <c r="M8" s="412"/>
      <c r="R8" s="504"/>
      <c r="S8" s="504"/>
      <c r="T8" s="504"/>
      <c r="Y8" s="412"/>
      <c r="Z8" s="412"/>
      <c r="AA8" s="412"/>
      <c r="AB8" s="428"/>
      <c r="AC8" s="432"/>
      <c r="AD8" s="431"/>
      <c r="AE8" s="480">
        <f>VLOOKUP(AJ8,[3]勝ち上がり!$H$2:$I$257,2,FALSE)</f>
        <v>67</v>
      </c>
      <c r="AF8" s="479" t="str">
        <f>IF(ISERROR(VLOOKUP(AE8,[3]名簿!$A$1:$C$273,2,FALSE))=TRUE,"",VLOOKUP(AE8,[3]名簿!$A$1:$C$273,2,FALSE))</f>
        <v>小笠原</v>
      </c>
      <c r="AG8" s="413" t="s">
        <v>202</v>
      </c>
      <c r="AH8" s="478" t="str">
        <f>IF(ISERROR(VLOOKUP(AE8,[3]名簿!$A$1:$C$273,3,FALSE))=TRUE,"",VLOOKUP(AE8,[3]名簿!$A$1:$C$273,3,FALSE))</f>
        <v>高工芸</v>
      </c>
      <c r="AI8" s="413" t="s">
        <v>200</v>
      </c>
      <c r="AJ8" s="416">
        <v>34</v>
      </c>
    </row>
    <row r="9" spans="2:36" ht="13.5" customHeight="1" thickTop="1" thickBot="1" x14ac:dyDescent="0.25">
      <c r="B9" s="416"/>
      <c r="C9" s="480"/>
      <c r="D9" s="479"/>
      <c r="E9" s="413"/>
      <c r="F9" s="478"/>
      <c r="G9" s="413"/>
      <c r="H9" s="412"/>
      <c r="I9" s="412"/>
      <c r="J9" s="424"/>
      <c r="K9" s="412"/>
      <c r="L9" s="412"/>
      <c r="M9" s="412"/>
      <c r="R9" s="504"/>
      <c r="S9" s="504"/>
      <c r="T9" s="504"/>
      <c r="Y9" s="412"/>
      <c r="Z9" s="412"/>
      <c r="AA9" s="412"/>
      <c r="AB9" s="447"/>
      <c r="AC9" s="412"/>
      <c r="AD9" s="422"/>
      <c r="AE9" s="480"/>
      <c r="AF9" s="479"/>
      <c r="AG9" s="413"/>
      <c r="AH9" s="478"/>
      <c r="AI9" s="413"/>
      <c r="AJ9" s="416"/>
    </row>
    <row r="10" spans="2:36" ht="13.5" customHeight="1" thickTop="1" x14ac:dyDescent="0.2">
      <c r="B10" s="416">
        <v>3</v>
      </c>
      <c r="C10" s="480">
        <f>VLOOKUP(B10,[3]勝ち上がり!$H$2:$I$257,2,FALSE)</f>
        <v>161</v>
      </c>
      <c r="D10" s="479" t="str">
        <f>IF(ISERROR(VLOOKUP(C10,[3]名簿!$A$1:$C$273,2,FALSE))=TRUE,"",VLOOKUP(C10,[3]名簿!$A$1:$C$273,2,FALSE))</f>
        <v>坂　口</v>
      </c>
      <c r="E10" s="413" t="s">
        <v>202</v>
      </c>
      <c r="F10" s="478" t="str">
        <f>IF(ISERROR(VLOOKUP(C10,[3]名簿!$A$1:$C$273,3,FALSE))=TRUE,"",VLOOKUP(C10,[3]名簿!$A$1:$C$273,3,FALSE))</f>
        <v>高松南</v>
      </c>
      <c r="G10" s="413" t="s">
        <v>200</v>
      </c>
      <c r="H10" s="412"/>
      <c r="I10" s="412"/>
      <c r="J10" s="454"/>
      <c r="K10" s="437"/>
      <c r="L10" s="412"/>
      <c r="M10" s="412"/>
      <c r="R10" s="504"/>
      <c r="S10" s="504"/>
      <c r="T10" s="504"/>
      <c r="Y10" s="412"/>
      <c r="Z10" s="412"/>
      <c r="AA10" s="428"/>
      <c r="AB10" s="432"/>
      <c r="AC10" s="412"/>
      <c r="AD10" s="430"/>
      <c r="AE10" s="480">
        <f>VLOOKUP(AJ10,[3]勝ち上がり!$H$2:$I$257,2,FALSE)</f>
        <v>222</v>
      </c>
      <c r="AF10" s="479" t="str">
        <f>IF(ISERROR(VLOOKUP(AE10,[3]名簿!$A$1:$C$273,2,FALSE))=TRUE,"",VLOOKUP(AE10,[3]名簿!$A$1:$C$273,2,FALSE))</f>
        <v>宮　本</v>
      </c>
      <c r="AG10" s="413" t="s">
        <v>202</v>
      </c>
      <c r="AH10" s="478" t="str">
        <f>IF(ISERROR(VLOOKUP(AE10,[3]名簿!$A$1:$C$273,3,FALSE))=TRUE,"",VLOOKUP(AE10,[3]名簿!$A$1:$C$273,3,FALSE))</f>
        <v>高　松</v>
      </c>
      <c r="AI10" s="413" t="s">
        <v>200</v>
      </c>
      <c r="AJ10" s="416">
        <v>35</v>
      </c>
    </row>
    <row r="11" spans="2:36" ht="13.5" customHeight="1" thickBot="1" x14ac:dyDescent="0.25">
      <c r="B11" s="416"/>
      <c r="C11" s="480"/>
      <c r="D11" s="479"/>
      <c r="E11" s="413"/>
      <c r="F11" s="478"/>
      <c r="G11" s="413"/>
      <c r="H11" s="425"/>
      <c r="I11" s="424"/>
      <c r="J11" s="453"/>
      <c r="K11" s="437"/>
      <c r="L11" s="412"/>
      <c r="M11" s="412"/>
      <c r="R11" s="504"/>
      <c r="S11" s="504"/>
      <c r="T11" s="504"/>
      <c r="Y11" s="412"/>
      <c r="Z11" s="412"/>
      <c r="AA11" s="428"/>
      <c r="AB11" s="432"/>
      <c r="AC11" s="451"/>
      <c r="AD11" s="426"/>
      <c r="AE11" s="480"/>
      <c r="AF11" s="479"/>
      <c r="AG11" s="413"/>
      <c r="AH11" s="478"/>
      <c r="AI11" s="413"/>
      <c r="AJ11" s="416"/>
    </row>
    <row r="12" spans="2:36" ht="13.5" customHeight="1" thickTop="1" thickBot="1" x14ac:dyDescent="0.25">
      <c r="B12" s="416">
        <v>4</v>
      </c>
      <c r="C12" s="480">
        <f>VLOOKUP(B12,[3]勝ち上がり!$H$2:$I$257,2,FALSE)</f>
        <v>97</v>
      </c>
      <c r="D12" s="479" t="str">
        <f>IF(ISERROR(VLOOKUP(C12,[3]名簿!$A$1:$C$273,2,FALSE))=TRUE,"",VLOOKUP(C12,[3]名簿!$A$1:$C$273,2,FALSE))</f>
        <v>佐　藤</v>
      </c>
      <c r="E12" s="413" t="s">
        <v>202</v>
      </c>
      <c r="F12" s="478" t="str">
        <f>IF(ISERROR(VLOOKUP(C12,[3]名簿!$A$1:$C$273,3,FALSE))=TRUE,"",VLOOKUP(C12,[3]名簿!$A$1:$C$273,3,FALSE))</f>
        <v>香中央</v>
      </c>
      <c r="G12" s="413" t="s">
        <v>200</v>
      </c>
      <c r="H12" s="420"/>
      <c r="I12" s="419"/>
      <c r="J12" s="432"/>
      <c r="K12" s="437"/>
      <c r="L12" s="412"/>
      <c r="M12" s="412"/>
      <c r="R12" s="504"/>
      <c r="S12" s="504"/>
      <c r="T12" s="504"/>
      <c r="Y12" s="412"/>
      <c r="Z12" s="412"/>
      <c r="AA12" s="428"/>
      <c r="AB12" s="412"/>
      <c r="AC12" s="421"/>
      <c r="AD12" s="420"/>
      <c r="AE12" s="480">
        <f>VLOOKUP(AJ12,[3]勝ち上がり!$H$2:$I$257,2,FALSE)</f>
        <v>158</v>
      </c>
      <c r="AF12" s="479" t="str">
        <f>IF(ISERROR(VLOOKUP(AE12,[3]名簿!$A$1:$C$273,2,FALSE))=TRUE,"",VLOOKUP(AE12,[3]名簿!$A$1:$C$273,2,FALSE))</f>
        <v>岡　田</v>
      </c>
      <c r="AG12" s="413" t="s">
        <v>202</v>
      </c>
      <c r="AH12" s="478" t="str">
        <f>IF(ISERROR(VLOOKUP(AE12,[3]名簿!$A$1:$C$273,3,FALSE))=TRUE,"",VLOOKUP(AE12,[3]名簿!$A$1:$C$273,3,FALSE))</f>
        <v>三豊工</v>
      </c>
      <c r="AI12" s="413" t="s">
        <v>200</v>
      </c>
      <c r="AJ12" s="416">
        <v>36</v>
      </c>
    </row>
    <row r="13" spans="2:36" ht="13.5" customHeight="1" thickTop="1" thickBot="1" x14ac:dyDescent="0.25">
      <c r="B13" s="416"/>
      <c r="C13" s="480"/>
      <c r="D13" s="479"/>
      <c r="E13" s="413"/>
      <c r="F13" s="478"/>
      <c r="G13" s="413"/>
      <c r="H13" s="412"/>
      <c r="I13" s="412"/>
      <c r="J13" s="432"/>
      <c r="K13" s="424"/>
      <c r="L13" s="412"/>
      <c r="M13" s="412"/>
      <c r="R13" s="504"/>
      <c r="S13" s="504"/>
      <c r="T13" s="504"/>
      <c r="Y13" s="412"/>
      <c r="Z13" s="412"/>
      <c r="AA13" s="447"/>
      <c r="AB13" s="412"/>
      <c r="AC13" s="412"/>
      <c r="AD13" s="412"/>
      <c r="AE13" s="480"/>
      <c r="AF13" s="479"/>
      <c r="AG13" s="413"/>
      <c r="AH13" s="478"/>
      <c r="AI13" s="413"/>
      <c r="AJ13" s="416"/>
    </row>
    <row r="14" spans="2:36" ht="13.5" customHeight="1" thickTop="1" thickBot="1" x14ac:dyDescent="0.25">
      <c r="B14" s="416">
        <v>5</v>
      </c>
      <c r="C14" s="480">
        <f>VLOOKUP(B14,[3]勝ち上がり!$H$2:$I$257,2,FALSE)</f>
        <v>112</v>
      </c>
      <c r="D14" s="479" t="str">
        <f>IF(ISERROR(VLOOKUP(C14,[3]名簿!$A$1:$C$273,2,FALSE))=TRUE,"",VLOOKUP(C14,[3]名簿!$A$1:$C$273,2,FALSE))</f>
        <v>宮　﨑</v>
      </c>
      <c r="E14" s="413" t="s">
        <v>202</v>
      </c>
      <c r="F14" s="478" t="str">
        <f>IF(ISERROR(VLOOKUP(C14,[3]名簿!$A$1:$C$273,3,FALSE))=TRUE,"",VLOOKUP(C14,[3]名簿!$A$1:$C$273,3,FALSE))</f>
        <v>坂出工</v>
      </c>
      <c r="G14" s="413" t="s">
        <v>200</v>
      </c>
      <c r="H14" s="412"/>
      <c r="I14" s="412"/>
      <c r="J14" s="412"/>
      <c r="K14" s="419"/>
      <c r="L14" s="423"/>
      <c r="M14" s="412"/>
      <c r="R14" s="504"/>
      <c r="S14" s="504"/>
      <c r="T14" s="504"/>
      <c r="Y14" s="412"/>
      <c r="Z14" s="428"/>
      <c r="AA14" s="432"/>
      <c r="AB14" s="412"/>
      <c r="AC14" s="412"/>
      <c r="AD14" s="420"/>
      <c r="AE14" s="480">
        <f>VLOOKUP(AJ14,[3]勝ち上がり!$H$2:$I$257,2,FALSE)</f>
        <v>147</v>
      </c>
      <c r="AF14" s="479" t="str">
        <f>IF(ISERROR(VLOOKUP(AE14,[3]名簿!$A$1:$C$273,2,FALSE))=TRUE,"",VLOOKUP(AE14,[3]名簿!$A$1:$C$273,2,FALSE))</f>
        <v>上　原</v>
      </c>
      <c r="AG14" s="413" t="s">
        <v>202</v>
      </c>
      <c r="AH14" s="478" t="str">
        <f>IF(ISERROR(VLOOKUP(AE14,[3]名簿!$A$1:$C$273,3,FALSE))=TRUE,"",VLOOKUP(AE14,[3]名簿!$A$1:$C$273,3,FALSE))</f>
        <v>香中央</v>
      </c>
      <c r="AI14" s="413" t="s">
        <v>200</v>
      </c>
      <c r="AJ14" s="416">
        <v>37</v>
      </c>
    </row>
    <row r="15" spans="2:36" ht="13.5" customHeight="1" thickTop="1" thickBot="1" x14ac:dyDescent="0.25">
      <c r="B15" s="416"/>
      <c r="C15" s="480"/>
      <c r="D15" s="479"/>
      <c r="E15" s="413"/>
      <c r="F15" s="478"/>
      <c r="G15" s="413"/>
      <c r="H15" s="425"/>
      <c r="I15" s="424"/>
      <c r="J15" s="412"/>
      <c r="K15" s="423"/>
      <c r="L15" s="423"/>
      <c r="M15" s="412"/>
      <c r="R15" s="504"/>
      <c r="S15" s="504"/>
      <c r="T15" s="504"/>
      <c r="Y15" s="412"/>
      <c r="Z15" s="428"/>
      <c r="AA15" s="432"/>
      <c r="AB15" s="412"/>
      <c r="AC15" s="447"/>
      <c r="AD15" s="412"/>
      <c r="AE15" s="480"/>
      <c r="AF15" s="479"/>
      <c r="AG15" s="413"/>
      <c r="AH15" s="478"/>
      <c r="AI15" s="413"/>
      <c r="AJ15" s="416"/>
    </row>
    <row r="16" spans="2:36" ht="13.5" customHeight="1" thickTop="1" thickBot="1" x14ac:dyDescent="0.25">
      <c r="B16" s="416">
        <v>6</v>
      </c>
      <c r="C16" s="480">
        <f>VLOOKUP(B16,[3]勝ち上がり!$H$2:$I$257,2,FALSE)</f>
        <v>209</v>
      </c>
      <c r="D16" s="479" t="str">
        <f>IF(ISERROR(VLOOKUP(C16,[3]名簿!$A$1:$C$273,2,FALSE))=TRUE,"",VLOOKUP(C16,[3]名簿!$A$1:$C$273,2,FALSE))</f>
        <v>水　野</v>
      </c>
      <c r="E16" s="413" t="s">
        <v>202</v>
      </c>
      <c r="F16" s="478" t="str">
        <f>IF(ISERROR(VLOOKUP(C16,[3]名簿!$A$1:$C$273,3,FALSE))=TRUE,"",VLOOKUP(C16,[3]名簿!$A$1:$C$273,3,FALSE))</f>
        <v>坂　出</v>
      </c>
      <c r="G16" s="413" t="s">
        <v>200</v>
      </c>
      <c r="H16" s="420"/>
      <c r="I16" s="454"/>
      <c r="J16" s="437"/>
      <c r="K16" s="423"/>
      <c r="L16" s="423"/>
      <c r="M16" s="412"/>
      <c r="R16" s="504"/>
      <c r="S16" s="504"/>
      <c r="T16" s="504"/>
      <c r="Y16" s="412"/>
      <c r="Z16" s="428"/>
      <c r="AA16" s="432"/>
      <c r="AB16" s="412"/>
      <c r="AC16" s="441"/>
      <c r="AD16" s="431"/>
      <c r="AE16" s="480">
        <f>VLOOKUP(AJ16,[3]勝ち上がり!$H$2:$I$257,2,FALSE)</f>
        <v>46</v>
      </c>
      <c r="AF16" s="479" t="str">
        <f>IF(ISERROR(VLOOKUP(AE16,[3]名簿!$A$1:$C$273,2,FALSE))=TRUE,"",VLOOKUP(AE16,[3]名簿!$A$1:$C$273,2,FALSE))</f>
        <v>土　井</v>
      </c>
      <c r="AG16" s="413" t="s">
        <v>202</v>
      </c>
      <c r="AH16" s="478" t="str">
        <f>IF(ISERROR(VLOOKUP(AE16,[3]名簿!$A$1:$C$273,3,FALSE))=TRUE,"",VLOOKUP(AE16,[3]名簿!$A$1:$C$273,3,FALSE))</f>
        <v>高松南</v>
      </c>
      <c r="AI16" s="413" t="s">
        <v>200</v>
      </c>
      <c r="AJ16" s="416">
        <v>38</v>
      </c>
    </row>
    <row r="17" spans="2:36" ht="13.5" customHeight="1" thickTop="1" thickBot="1" x14ac:dyDescent="0.25">
      <c r="B17" s="416"/>
      <c r="C17" s="480"/>
      <c r="D17" s="479"/>
      <c r="E17" s="413"/>
      <c r="F17" s="478"/>
      <c r="G17" s="413"/>
      <c r="H17" s="412"/>
      <c r="I17" s="412"/>
      <c r="J17" s="424"/>
      <c r="K17" s="423"/>
      <c r="L17" s="423"/>
      <c r="M17" s="412"/>
      <c r="R17" s="504"/>
      <c r="S17" s="504"/>
      <c r="T17" s="504"/>
      <c r="Y17" s="412"/>
      <c r="Z17" s="428"/>
      <c r="AA17" s="432"/>
      <c r="AB17" s="451"/>
      <c r="AC17" s="437"/>
      <c r="AD17" s="422"/>
      <c r="AE17" s="480"/>
      <c r="AF17" s="479"/>
      <c r="AG17" s="413"/>
      <c r="AH17" s="478"/>
      <c r="AI17" s="413"/>
      <c r="AJ17" s="416"/>
    </row>
    <row r="18" spans="2:36" ht="13.5" customHeight="1" thickTop="1" x14ac:dyDescent="0.2">
      <c r="B18" s="416">
        <v>7</v>
      </c>
      <c r="C18" s="480">
        <f>VLOOKUP(B18,[3]勝ち上がり!$H$2:$I$257,2,FALSE)</f>
        <v>80</v>
      </c>
      <c r="D18" s="479" t="str">
        <f>IF(ISERROR(VLOOKUP(C18,[3]名簿!$A$1:$C$273,2,FALSE))=TRUE,"",VLOOKUP(C18,[3]名簿!$A$1:$C$273,2,FALSE))</f>
        <v>新　田</v>
      </c>
      <c r="E18" s="413" t="s">
        <v>202</v>
      </c>
      <c r="F18" s="478" t="str">
        <f>IF(ISERROR(VLOOKUP(C18,[3]名簿!$A$1:$C$273,3,FALSE))=TRUE,"",VLOOKUP(C18,[3]名簿!$A$1:$C$273,3,FALSE))</f>
        <v>高　松</v>
      </c>
      <c r="G18" s="413" t="s">
        <v>200</v>
      </c>
      <c r="H18" s="412"/>
      <c r="I18" s="412"/>
      <c r="J18" s="419"/>
      <c r="K18" s="412"/>
      <c r="L18" s="423"/>
      <c r="M18" s="412"/>
      <c r="R18" s="504"/>
      <c r="S18" s="504"/>
      <c r="T18" s="504"/>
      <c r="Y18" s="412"/>
      <c r="Z18" s="428"/>
      <c r="AA18" s="412"/>
      <c r="AB18" s="421"/>
      <c r="AC18" s="412"/>
      <c r="AD18" s="430"/>
      <c r="AE18" s="480">
        <f>VLOOKUP(AJ18,[3]勝ち上がり!$H$2:$I$257,2,FALSE)</f>
        <v>51</v>
      </c>
      <c r="AF18" s="479" t="str">
        <f>IF(ISERROR(VLOOKUP(AE18,[3]名簿!$A$1:$C$273,2,FALSE))=TRUE,"",VLOOKUP(AE18,[3]名簿!$A$1:$C$273,2,FALSE))</f>
        <v>西　山</v>
      </c>
      <c r="AG18" s="413" t="s">
        <v>202</v>
      </c>
      <c r="AH18" s="478" t="str">
        <f>IF(ISERROR(VLOOKUP(AE18,[3]名簿!$A$1:$C$273,3,FALSE))=TRUE,"",VLOOKUP(AE18,[3]名簿!$A$1:$C$273,3,FALSE))</f>
        <v>三本松</v>
      </c>
      <c r="AI18" s="413" t="s">
        <v>200</v>
      </c>
      <c r="AJ18" s="416">
        <v>39</v>
      </c>
    </row>
    <row r="19" spans="2:36" ht="13.5" customHeight="1" thickBot="1" x14ac:dyDescent="0.25">
      <c r="B19" s="416"/>
      <c r="C19" s="480"/>
      <c r="D19" s="479"/>
      <c r="E19" s="413"/>
      <c r="F19" s="478"/>
      <c r="G19" s="413"/>
      <c r="H19" s="425"/>
      <c r="I19" s="424"/>
      <c r="J19" s="423"/>
      <c r="K19" s="412"/>
      <c r="L19" s="423"/>
      <c r="M19" s="412"/>
      <c r="R19" s="504"/>
      <c r="S19" s="504"/>
      <c r="T19" s="504"/>
      <c r="Y19" s="412"/>
      <c r="Z19" s="428"/>
      <c r="AA19" s="412"/>
      <c r="AB19" s="428"/>
      <c r="AC19" s="427"/>
      <c r="AD19" s="426"/>
      <c r="AE19" s="480"/>
      <c r="AF19" s="479"/>
      <c r="AG19" s="413"/>
      <c r="AH19" s="478"/>
      <c r="AI19" s="413"/>
      <c r="AJ19" s="416"/>
    </row>
    <row r="20" spans="2:36" ht="13.5" customHeight="1" thickTop="1" thickBot="1" x14ac:dyDescent="0.25">
      <c r="B20" s="416">
        <v>8</v>
      </c>
      <c r="C20" s="480">
        <f>VLOOKUP(B20,[3]勝ち上がり!$H$2:$I$257,2,FALSE)</f>
        <v>113</v>
      </c>
      <c r="D20" s="479" t="str">
        <f>IF(ISERROR(VLOOKUP(C20,[3]名簿!$A$1:$C$273,2,FALSE))=TRUE,"",VLOOKUP(C20,[3]名簿!$A$1:$C$273,2,FALSE))</f>
        <v>柴　垣</v>
      </c>
      <c r="E20" s="413" t="s">
        <v>202</v>
      </c>
      <c r="F20" s="478" t="str">
        <f>IF(ISERROR(VLOOKUP(C20,[3]名簿!$A$1:$C$273,3,FALSE))=TRUE,"",VLOOKUP(C20,[3]名簿!$A$1:$C$273,3,FALSE))</f>
        <v>志　度</v>
      </c>
      <c r="G20" s="413" t="s">
        <v>200</v>
      </c>
      <c r="H20" s="420"/>
      <c r="I20" s="419"/>
      <c r="J20" s="412"/>
      <c r="K20" s="412"/>
      <c r="L20" s="423"/>
      <c r="M20" s="412"/>
      <c r="R20" s="504"/>
      <c r="S20" s="504"/>
      <c r="T20" s="504"/>
      <c r="Y20" s="412"/>
      <c r="Z20" s="428"/>
      <c r="AA20" s="412"/>
      <c r="AB20" s="412"/>
      <c r="AC20" s="421"/>
      <c r="AD20" s="420"/>
      <c r="AE20" s="480">
        <f>VLOOKUP(AJ20,[3]勝ち上がり!$H$2:$I$257,2,FALSE)</f>
        <v>115</v>
      </c>
      <c r="AF20" s="479" t="str">
        <f>IF(ISERROR(VLOOKUP(AE20,[3]名簿!$A$1:$C$273,2,FALSE))=TRUE,"",VLOOKUP(AE20,[3]名簿!$A$1:$C$273,2,FALSE))</f>
        <v>岸　上</v>
      </c>
      <c r="AG20" s="413" t="s">
        <v>202</v>
      </c>
      <c r="AH20" s="478" t="str">
        <f>IF(ISERROR(VLOOKUP(AE20,[3]名簿!$A$1:$C$273,3,FALSE))=TRUE,"",VLOOKUP(AE20,[3]名簿!$A$1:$C$273,3,FALSE))</f>
        <v>三豊工</v>
      </c>
      <c r="AI20" s="413" t="s">
        <v>200</v>
      </c>
      <c r="AJ20" s="416">
        <v>40</v>
      </c>
    </row>
    <row r="21" spans="2:36" ht="13.5" customHeight="1" thickTop="1" thickBot="1" x14ac:dyDescent="0.25">
      <c r="B21" s="416"/>
      <c r="C21" s="480"/>
      <c r="D21" s="479"/>
      <c r="E21" s="413"/>
      <c r="F21" s="478"/>
      <c r="G21" s="413"/>
      <c r="H21" s="412"/>
      <c r="I21" s="412"/>
      <c r="J21" s="412"/>
      <c r="K21" s="412"/>
      <c r="L21" s="446"/>
      <c r="M21" s="412"/>
      <c r="R21" s="504"/>
      <c r="S21" s="504"/>
      <c r="T21" s="504"/>
      <c r="Y21" s="412"/>
      <c r="Z21" s="447"/>
      <c r="AA21" s="412"/>
      <c r="AB21" s="412"/>
      <c r="AC21" s="412"/>
      <c r="AD21" s="412"/>
      <c r="AE21" s="480"/>
      <c r="AF21" s="479"/>
      <c r="AG21" s="413"/>
      <c r="AH21" s="478"/>
      <c r="AI21" s="413"/>
      <c r="AJ21" s="416"/>
    </row>
    <row r="22" spans="2:36" ht="13.5" customHeight="1" thickTop="1" x14ac:dyDescent="0.2">
      <c r="B22" s="416">
        <v>9</v>
      </c>
      <c r="C22" s="480">
        <f>VLOOKUP(B22,[3]勝ち上がり!$H$2:$I$257,2,FALSE)</f>
        <v>120</v>
      </c>
      <c r="D22" s="479" t="str">
        <f>IF(ISERROR(VLOOKUP(C22,[3]名簿!$A$1:$C$273,2,FALSE))=TRUE,"",VLOOKUP(C22,[3]名簿!$A$1:$C$273,2,FALSE))</f>
        <v>谷　澤</v>
      </c>
      <c r="E22" s="413" t="s">
        <v>202</v>
      </c>
      <c r="F22" s="478" t="str">
        <f>IF(ISERROR(VLOOKUP(C22,[3]名簿!$A$1:$C$273,3,FALSE))=TRUE,"",VLOOKUP(C22,[3]名簿!$A$1:$C$273,3,FALSE))</f>
        <v>坂出工</v>
      </c>
      <c r="G22" s="413" t="s">
        <v>200</v>
      </c>
      <c r="H22" s="412"/>
      <c r="I22" s="412"/>
      <c r="J22" s="412"/>
      <c r="K22" s="412"/>
      <c r="L22" s="437"/>
      <c r="M22" s="423"/>
      <c r="R22" s="504"/>
      <c r="S22" s="504"/>
      <c r="T22" s="504"/>
      <c r="Y22" s="428"/>
      <c r="Z22" s="432"/>
      <c r="AA22" s="412"/>
      <c r="AB22" s="412"/>
      <c r="AC22" s="412"/>
      <c r="AD22" s="430"/>
      <c r="AE22" s="480">
        <f>VLOOKUP(AJ22,[3]勝ち上がり!$H$2:$I$257,2,FALSE)</f>
        <v>139</v>
      </c>
      <c r="AF22" s="479" t="str">
        <f>IF(ISERROR(VLOOKUP(AE22,[3]名簿!$A$1:$C$273,2,FALSE))=TRUE,"",VLOOKUP(AE22,[3]名簿!$A$1:$C$273,2,FALSE))</f>
        <v>東　條</v>
      </c>
      <c r="AG22" s="413" t="s">
        <v>202</v>
      </c>
      <c r="AH22" s="478" t="str">
        <f>IF(ISERROR(VLOOKUP(AE22,[3]名簿!$A$1:$C$273,3,FALSE))=TRUE,"",VLOOKUP(AE22,[3]名簿!$A$1:$C$273,3,FALSE))</f>
        <v>土　庄</v>
      </c>
      <c r="AI22" s="413" t="s">
        <v>200</v>
      </c>
      <c r="AJ22" s="416">
        <v>41</v>
      </c>
    </row>
    <row r="23" spans="2:36" ht="13.5" customHeight="1" thickBot="1" x14ac:dyDescent="0.25">
      <c r="B23" s="416"/>
      <c r="C23" s="480"/>
      <c r="D23" s="479"/>
      <c r="E23" s="413"/>
      <c r="F23" s="478"/>
      <c r="G23" s="413"/>
      <c r="H23" s="425"/>
      <c r="I23" s="424"/>
      <c r="J23" s="412"/>
      <c r="K23" s="412"/>
      <c r="L23" s="437"/>
      <c r="M23" s="423"/>
      <c r="R23" s="504"/>
      <c r="S23" s="504"/>
      <c r="T23" s="504"/>
      <c r="Y23" s="428"/>
      <c r="Z23" s="432"/>
      <c r="AA23" s="412"/>
      <c r="AB23" s="412"/>
      <c r="AC23" s="427"/>
      <c r="AD23" s="426"/>
      <c r="AE23" s="480"/>
      <c r="AF23" s="479"/>
      <c r="AG23" s="413"/>
      <c r="AH23" s="478"/>
      <c r="AI23" s="413"/>
      <c r="AJ23" s="416"/>
    </row>
    <row r="24" spans="2:36" ht="13.5" customHeight="1" thickTop="1" thickBot="1" x14ac:dyDescent="0.25">
      <c r="B24" s="416">
        <v>10</v>
      </c>
      <c r="C24" s="480">
        <f>VLOOKUP(B24,[3]勝ち上がり!$H$2:$I$257,2,FALSE)</f>
        <v>184</v>
      </c>
      <c r="D24" s="479" t="str">
        <f>IF(ISERROR(VLOOKUP(C24,[3]名簿!$A$1:$C$273,2,FALSE))=TRUE,"",VLOOKUP(C24,[3]名簿!$A$1:$C$273,2,FALSE))</f>
        <v>掛　橋</v>
      </c>
      <c r="E24" s="413" t="s">
        <v>202</v>
      </c>
      <c r="F24" s="478" t="str">
        <f>IF(ISERROR(VLOOKUP(C24,[3]名簿!$A$1:$C$273,3,FALSE))=TRUE,"",VLOOKUP(C24,[3]名簿!$A$1:$C$273,3,FALSE))</f>
        <v>三本松</v>
      </c>
      <c r="G24" s="413" t="s">
        <v>200</v>
      </c>
      <c r="H24" s="420"/>
      <c r="I24" s="419"/>
      <c r="J24" s="423"/>
      <c r="K24" s="412"/>
      <c r="L24" s="437"/>
      <c r="M24" s="423"/>
      <c r="R24" s="504"/>
      <c r="S24" s="504"/>
      <c r="T24" s="504"/>
      <c r="Y24" s="428"/>
      <c r="Z24" s="432"/>
      <c r="AA24" s="412"/>
      <c r="AB24" s="428"/>
      <c r="AC24" s="421"/>
      <c r="AD24" s="420"/>
      <c r="AE24" s="480">
        <f>VLOOKUP(AJ24,[3]勝ち上がり!$H$2:$I$257,2,FALSE)</f>
        <v>75</v>
      </c>
      <c r="AF24" s="479" t="str">
        <f>IF(ISERROR(VLOOKUP(AE24,[3]名簿!$A$1:$C$273,2,FALSE))=TRUE,"",VLOOKUP(AE24,[3]名簿!$A$1:$C$273,2,FALSE))</f>
        <v>松　下</v>
      </c>
      <c r="AG24" s="413" t="s">
        <v>202</v>
      </c>
      <c r="AH24" s="478" t="str">
        <f>IF(ISERROR(VLOOKUP(AE24,[3]名簿!$A$1:$C$273,3,FALSE))=TRUE,"",VLOOKUP(AE24,[3]名簿!$A$1:$C$273,3,FALSE))</f>
        <v>高松北</v>
      </c>
      <c r="AI24" s="413" t="s">
        <v>200</v>
      </c>
      <c r="AJ24" s="416">
        <v>42</v>
      </c>
    </row>
    <row r="25" spans="2:36" ht="13.5" customHeight="1" thickTop="1" thickBot="1" x14ac:dyDescent="0.25">
      <c r="B25" s="416"/>
      <c r="C25" s="480"/>
      <c r="D25" s="479"/>
      <c r="E25" s="413"/>
      <c r="F25" s="478"/>
      <c r="G25" s="413"/>
      <c r="H25" s="412"/>
      <c r="I25" s="412"/>
      <c r="J25" s="446"/>
      <c r="K25" s="412"/>
      <c r="L25" s="437"/>
      <c r="M25" s="423"/>
      <c r="R25" s="504"/>
      <c r="S25" s="504"/>
      <c r="T25" s="504"/>
      <c r="Y25" s="428"/>
      <c r="Z25" s="432"/>
      <c r="AA25" s="412"/>
      <c r="AB25" s="447"/>
      <c r="AC25" s="412"/>
      <c r="AD25" s="412"/>
      <c r="AE25" s="480"/>
      <c r="AF25" s="479"/>
      <c r="AG25" s="413"/>
      <c r="AH25" s="478"/>
      <c r="AI25" s="413"/>
      <c r="AJ25" s="416"/>
    </row>
    <row r="26" spans="2:36" ht="13.5" customHeight="1" thickTop="1" thickBot="1" x14ac:dyDescent="0.25">
      <c r="B26" s="416">
        <v>11</v>
      </c>
      <c r="C26" s="480">
        <f>VLOOKUP(B26,[3]勝ち上がり!$H$2:$I$257,2,FALSE)</f>
        <v>88</v>
      </c>
      <c r="D26" s="479" t="str">
        <f>IF(ISERROR(VLOOKUP(C26,[3]名簿!$A$1:$C$273,2,FALSE))=TRUE,"",VLOOKUP(C26,[3]名簿!$A$1:$C$273,2,FALSE))</f>
        <v>橋　本</v>
      </c>
      <c r="E26" s="413" t="s">
        <v>202</v>
      </c>
      <c r="F26" s="478" t="str">
        <f>IF(ISERROR(VLOOKUP(C26,[3]名簿!$A$1:$C$273,3,FALSE))=TRUE,"",VLOOKUP(C26,[3]名簿!$A$1:$C$273,3,FALSE))</f>
        <v>香中央</v>
      </c>
      <c r="G26" s="413" t="s">
        <v>200</v>
      </c>
      <c r="H26" s="412"/>
      <c r="I26" s="412"/>
      <c r="J26" s="437"/>
      <c r="K26" s="437"/>
      <c r="L26" s="437"/>
      <c r="M26" s="423"/>
      <c r="R26" s="504"/>
      <c r="S26" s="504"/>
      <c r="T26" s="504"/>
      <c r="Y26" s="428"/>
      <c r="Z26" s="432"/>
      <c r="AA26" s="432"/>
      <c r="AB26" s="441"/>
      <c r="AC26" s="412"/>
      <c r="AD26" s="420"/>
      <c r="AE26" s="480">
        <f>VLOOKUP(AJ26,[3]勝ち上がり!$H$2:$I$257,2,FALSE)</f>
        <v>171</v>
      </c>
      <c r="AF26" s="479" t="str">
        <f>IF(ISERROR(VLOOKUP(AE26,[3]名簿!$A$1:$C$273,2,FALSE))=TRUE,"",VLOOKUP(AE26,[3]名簿!$A$1:$C$273,2,FALSE))</f>
        <v>二　宮</v>
      </c>
      <c r="AG26" s="413" t="s">
        <v>202</v>
      </c>
      <c r="AH26" s="478" t="str">
        <f>IF(ISERROR(VLOOKUP(AE26,[3]名簿!$A$1:$C$273,3,FALSE))=TRUE,"",VLOOKUP(AE26,[3]名簿!$A$1:$C$273,3,FALSE))</f>
        <v>高桜井</v>
      </c>
      <c r="AI26" s="413" t="s">
        <v>200</v>
      </c>
      <c r="AJ26" s="416">
        <v>43</v>
      </c>
    </row>
    <row r="27" spans="2:36" ht="13.5" customHeight="1" thickTop="1" thickBot="1" x14ac:dyDescent="0.25">
      <c r="B27" s="416"/>
      <c r="C27" s="480"/>
      <c r="D27" s="479"/>
      <c r="E27" s="413"/>
      <c r="F27" s="478"/>
      <c r="G27" s="413"/>
      <c r="H27" s="425"/>
      <c r="I27" s="451"/>
      <c r="J27" s="437"/>
      <c r="K27" s="437"/>
      <c r="L27" s="437"/>
      <c r="M27" s="423"/>
      <c r="R27" s="504"/>
      <c r="S27" s="504"/>
      <c r="T27" s="504"/>
      <c r="Y27" s="428"/>
      <c r="Z27" s="432"/>
      <c r="AA27" s="432"/>
      <c r="AB27" s="441"/>
      <c r="AC27" s="436"/>
      <c r="AD27" s="412"/>
      <c r="AE27" s="480"/>
      <c r="AF27" s="479"/>
      <c r="AG27" s="413"/>
      <c r="AH27" s="478"/>
      <c r="AI27" s="413"/>
      <c r="AJ27" s="416"/>
    </row>
    <row r="28" spans="2:36" ht="13.5" customHeight="1" thickTop="1" thickBot="1" x14ac:dyDescent="0.25">
      <c r="B28" s="416">
        <v>12</v>
      </c>
      <c r="C28" s="480">
        <f>VLOOKUP(B28,[3]勝ち上がり!$H$2:$I$257,2,FALSE)</f>
        <v>152</v>
      </c>
      <c r="D28" s="479" t="str">
        <f>IF(ISERROR(VLOOKUP(C28,[3]名簿!$A$1:$C$273,2,FALSE))=TRUE,"",VLOOKUP(C28,[3]名簿!$A$1:$C$273,2,FALSE))</f>
        <v>織　部</v>
      </c>
      <c r="E28" s="413" t="s">
        <v>202</v>
      </c>
      <c r="F28" s="478" t="str">
        <f>IF(ISERROR(VLOOKUP(C28,[3]名簿!$A$1:$C$273,3,FALSE))=TRUE,"",VLOOKUP(C28,[3]名簿!$A$1:$C$273,3,FALSE))</f>
        <v>丸　亀</v>
      </c>
      <c r="G28" s="413" t="s">
        <v>200</v>
      </c>
      <c r="H28" s="420"/>
      <c r="I28" s="419"/>
      <c r="J28" s="432"/>
      <c r="K28" s="437"/>
      <c r="L28" s="437"/>
      <c r="M28" s="423"/>
      <c r="R28" s="504"/>
      <c r="S28" s="504"/>
      <c r="T28" s="504"/>
      <c r="Y28" s="428"/>
      <c r="Z28" s="432"/>
      <c r="AA28" s="432"/>
      <c r="AB28" s="437"/>
      <c r="AC28" s="432"/>
      <c r="AD28" s="431"/>
      <c r="AE28" s="480">
        <f>VLOOKUP(AJ28,[3]勝ち上がり!$H$2:$I$257,2,FALSE)</f>
        <v>107</v>
      </c>
      <c r="AF28" s="479" t="str">
        <f>IF(ISERROR(VLOOKUP(AE28,[3]名簿!$A$1:$C$273,2,FALSE))=TRUE,"",VLOOKUP(AE28,[3]名簿!$A$1:$C$273,2,FALSE))</f>
        <v>宮　崎</v>
      </c>
      <c r="AG28" s="413" t="s">
        <v>202</v>
      </c>
      <c r="AH28" s="478" t="str">
        <f>IF(ISERROR(VLOOKUP(AE28,[3]名簿!$A$1:$C$273,3,FALSE))=TRUE,"",VLOOKUP(AE28,[3]名簿!$A$1:$C$273,3,FALSE))</f>
        <v>多度津</v>
      </c>
      <c r="AI28" s="413" t="s">
        <v>200</v>
      </c>
      <c r="AJ28" s="416">
        <v>44</v>
      </c>
    </row>
    <row r="29" spans="2:36" ht="13.5" customHeight="1" thickTop="1" thickBot="1" x14ac:dyDescent="0.25">
      <c r="B29" s="416"/>
      <c r="C29" s="480"/>
      <c r="D29" s="479"/>
      <c r="E29" s="413"/>
      <c r="F29" s="478"/>
      <c r="G29" s="413"/>
      <c r="H29" s="412"/>
      <c r="I29" s="412"/>
      <c r="J29" s="432"/>
      <c r="K29" s="451"/>
      <c r="L29" s="437"/>
      <c r="M29" s="423"/>
      <c r="R29" s="504"/>
      <c r="S29" s="504"/>
      <c r="T29" s="504"/>
      <c r="Y29" s="428"/>
      <c r="Z29" s="432"/>
      <c r="AA29" s="451"/>
      <c r="AB29" s="437"/>
      <c r="AC29" s="412"/>
      <c r="AD29" s="422"/>
      <c r="AE29" s="480"/>
      <c r="AF29" s="479"/>
      <c r="AG29" s="413"/>
      <c r="AH29" s="478"/>
      <c r="AI29" s="413"/>
      <c r="AJ29" s="416"/>
    </row>
    <row r="30" spans="2:36" ht="13.5" customHeight="1" thickTop="1" thickBot="1" x14ac:dyDescent="0.25">
      <c r="B30" s="416">
        <v>13</v>
      </c>
      <c r="C30" s="480">
        <f>VLOOKUP(B30,[3]勝ち上がり!$H$2:$I$257,2,FALSE)</f>
        <v>153</v>
      </c>
      <c r="D30" s="479" t="str">
        <f>IF(ISERROR(VLOOKUP(C30,[3]名簿!$A$1:$C$273,2,FALSE))=TRUE,"",VLOOKUP(C30,[3]名簿!$A$1:$C$273,2,FALSE))</f>
        <v>宮　内</v>
      </c>
      <c r="E30" s="413" t="s">
        <v>202</v>
      </c>
      <c r="F30" s="478" t="str">
        <f>IF(ISERROR(VLOOKUP(C30,[3]名簿!$A$1:$C$273,3,FALSE))=TRUE,"",VLOOKUP(C30,[3]名簿!$A$1:$C$273,3,FALSE))</f>
        <v>高中央</v>
      </c>
      <c r="G30" s="413" t="s">
        <v>200</v>
      </c>
      <c r="H30" s="420"/>
      <c r="I30" s="412"/>
      <c r="J30" s="412"/>
      <c r="K30" s="419"/>
      <c r="L30" s="412"/>
      <c r="M30" s="423"/>
      <c r="R30" s="504"/>
      <c r="S30" s="504"/>
      <c r="T30" s="504"/>
      <c r="Y30" s="428"/>
      <c r="Z30" s="412"/>
      <c r="AA30" s="421"/>
      <c r="AB30" s="412"/>
      <c r="AC30" s="412"/>
      <c r="AD30" s="420"/>
      <c r="AE30" s="480">
        <f>VLOOKUP(AJ30,[3]勝ち上がり!$H$2:$I$257,2,FALSE)</f>
        <v>102</v>
      </c>
      <c r="AF30" s="479" t="str">
        <f>IF(ISERROR(VLOOKUP(AE30,[3]名簿!$A$1:$C$273,2,FALSE))=TRUE,"",VLOOKUP(AE30,[3]名簿!$A$1:$C$273,2,FALSE))</f>
        <v>溝　淵</v>
      </c>
      <c r="AG30" s="413" t="s">
        <v>202</v>
      </c>
      <c r="AH30" s="478" t="str">
        <f>IF(ISERROR(VLOOKUP(AE30,[3]名簿!$A$1:$C$273,3,FALSE))=TRUE,"",VLOOKUP(AE30,[3]名簿!$A$1:$C$273,3,FALSE))</f>
        <v>高工芸</v>
      </c>
      <c r="AI30" s="413" t="s">
        <v>200</v>
      </c>
      <c r="AJ30" s="416">
        <v>45</v>
      </c>
    </row>
    <row r="31" spans="2:36" ht="13.5" customHeight="1" thickTop="1" thickBot="1" x14ac:dyDescent="0.25">
      <c r="B31" s="416"/>
      <c r="C31" s="480"/>
      <c r="D31" s="479"/>
      <c r="E31" s="413"/>
      <c r="F31" s="478"/>
      <c r="G31" s="413"/>
      <c r="H31" s="412"/>
      <c r="I31" s="446"/>
      <c r="J31" s="412"/>
      <c r="K31" s="423"/>
      <c r="L31" s="412"/>
      <c r="M31" s="423"/>
      <c r="R31" s="503"/>
      <c r="S31" s="503"/>
      <c r="T31" s="503"/>
      <c r="Y31" s="428"/>
      <c r="Z31" s="412"/>
      <c r="AA31" s="428"/>
      <c r="AB31" s="412"/>
      <c r="AC31" s="447"/>
      <c r="AD31" s="412"/>
      <c r="AE31" s="480"/>
      <c r="AF31" s="479"/>
      <c r="AG31" s="413"/>
      <c r="AH31" s="478"/>
      <c r="AI31" s="413"/>
      <c r="AJ31" s="416"/>
    </row>
    <row r="32" spans="2:36" ht="13.5" customHeight="1" thickTop="1" x14ac:dyDescent="0.2">
      <c r="B32" s="416">
        <v>14</v>
      </c>
      <c r="C32" s="480">
        <f>VLOOKUP(B32,[3]勝ち上がり!$H$2:$I$257,2,FALSE)</f>
        <v>89</v>
      </c>
      <c r="D32" s="479" t="str">
        <f>IF(ISERROR(VLOOKUP(C32,[3]名簿!$A$1:$C$273,2,FALSE))=TRUE,"",VLOOKUP(C32,[3]名簿!$A$1:$C$273,2,FALSE))</f>
        <v>横　川</v>
      </c>
      <c r="E32" s="413" t="s">
        <v>202</v>
      </c>
      <c r="F32" s="478" t="str">
        <f>IF(ISERROR(VLOOKUP(C32,[3]名簿!$A$1:$C$273,3,FALSE))=TRUE,"",VLOOKUP(C32,[3]名簿!$A$1:$C$273,3,FALSE))</f>
        <v>多度津</v>
      </c>
      <c r="G32" s="413" t="s">
        <v>200</v>
      </c>
      <c r="H32" s="442"/>
      <c r="I32" s="437"/>
      <c r="J32" s="437"/>
      <c r="K32" s="423"/>
      <c r="L32" s="412"/>
      <c r="M32" s="423"/>
      <c r="Y32" s="428"/>
      <c r="Z32" s="412"/>
      <c r="AA32" s="428"/>
      <c r="AB32" s="428"/>
      <c r="AC32" s="432"/>
      <c r="AD32" s="431"/>
      <c r="AE32" s="480">
        <f>VLOOKUP(AJ32,[3]勝ち上がり!$H$2:$I$257,2,FALSE)</f>
        <v>166</v>
      </c>
      <c r="AF32" s="479" t="str">
        <f>IF(ISERROR(VLOOKUP(AE32,[3]名簿!$A$1:$C$273,2,FALSE))=TRUE,"",VLOOKUP(AE32,[3]名簿!$A$1:$C$273,2,FALSE))</f>
        <v>鵜　川</v>
      </c>
      <c r="AG32" s="413" t="s">
        <v>202</v>
      </c>
      <c r="AH32" s="478" t="str">
        <f>IF(ISERROR(VLOOKUP(AE32,[3]名簿!$A$1:$C$273,3,FALSE))=TRUE,"",VLOOKUP(AE32,[3]名簿!$A$1:$C$273,3,FALSE))</f>
        <v>香中央</v>
      </c>
      <c r="AI32" s="413" t="s">
        <v>200</v>
      </c>
      <c r="AJ32" s="416">
        <v>46</v>
      </c>
    </row>
    <row r="33" spans="2:36" ht="13.5" customHeight="1" thickBot="1" x14ac:dyDescent="0.25">
      <c r="B33" s="416"/>
      <c r="C33" s="480"/>
      <c r="D33" s="479"/>
      <c r="E33" s="413"/>
      <c r="F33" s="478"/>
      <c r="G33" s="413"/>
      <c r="H33" s="412"/>
      <c r="I33" s="412"/>
      <c r="J33" s="424"/>
      <c r="K33" s="423"/>
      <c r="L33" s="412"/>
      <c r="M33" s="423"/>
      <c r="Q33" s="497"/>
      <c r="R33" s="496"/>
      <c r="T33" s="497"/>
      <c r="U33" s="496"/>
      <c r="Y33" s="428"/>
      <c r="Z33" s="412"/>
      <c r="AA33" s="428"/>
      <c r="AB33" s="447"/>
      <c r="AC33" s="412"/>
      <c r="AD33" s="422"/>
      <c r="AE33" s="480"/>
      <c r="AF33" s="479"/>
      <c r="AG33" s="413"/>
      <c r="AH33" s="478"/>
      <c r="AI33" s="413"/>
      <c r="AJ33" s="416"/>
    </row>
    <row r="34" spans="2:36" ht="13.5" customHeight="1" thickTop="1" thickBot="1" x14ac:dyDescent="0.25">
      <c r="B34" s="416">
        <v>15</v>
      </c>
      <c r="C34" s="480">
        <f>VLOOKUP(B34,[3]勝ち上がり!$H$2:$I$257,2,FALSE)</f>
        <v>72</v>
      </c>
      <c r="D34" s="479" t="str">
        <f>IF(ISERROR(VLOOKUP(C34,[3]名簿!$A$1:$C$273,2,FALSE))=TRUE,"",VLOOKUP(C34,[3]名簿!$A$1:$C$273,2,FALSE))</f>
        <v>宮　本</v>
      </c>
      <c r="E34" s="413" t="s">
        <v>202</v>
      </c>
      <c r="F34" s="478" t="str">
        <f>IF(ISERROR(VLOOKUP(C34,[3]名簿!$A$1:$C$273,3,FALSE))=TRUE,"",VLOOKUP(C34,[3]名簿!$A$1:$C$273,3,FALSE))</f>
        <v>善　一</v>
      </c>
      <c r="G34" s="413" t="s">
        <v>200</v>
      </c>
      <c r="H34" s="412"/>
      <c r="I34" s="412"/>
      <c r="J34" s="419"/>
      <c r="K34" s="412"/>
      <c r="L34" s="412"/>
      <c r="M34" s="423"/>
      <c r="Q34" s="496"/>
      <c r="R34" s="496"/>
      <c r="T34" s="496"/>
      <c r="U34" s="496"/>
      <c r="Y34" s="428"/>
      <c r="Z34" s="412"/>
      <c r="AA34" s="412"/>
      <c r="AB34" s="432"/>
      <c r="AC34" s="412"/>
      <c r="AD34" s="420"/>
      <c r="AE34" s="480">
        <f>VLOOKUP(AJ34,[3]勝ち上がり!$H$2:$I$257,2,FALSE)</f>
        <v>70</v>
      </c>
      <c r="AF34" s="479" t="str">
        <f>IF(ISERROR(VLOOKUP(AE34,[3]名簿!$A$1:$C$273,2,FALSE))=TRUE,"",VLOOKUP(AE34,[3]名簿!$A$1:$C$273,2,FALSE))</f>
        <v>三　井</v>
      </c>
      <c r="AG34" s="413" t="s">
        <v>202</v>
      </c>
      <c r="AH34" s="478" t="str">
        <f>IF(ISERROR(VLOOKUP(AE34,[3]名簿!$A$1:$C$273,3,FALSE))=TRUE,"",VLOOKUP(AE34,[3]名簿!$A$1:$C$273,3,FALSE))</f>
        <v>高　瀬</v>
      </c>
      <c r="AI34" s="413" t="s">
        <v>200</v>
      </c>
      <c r="AJ34" s="416">
        <v>47</v>
      </c>
    </row>
    <row r="35" spans="2:36" ht="13.5" customHeight="1" thickTop="1" thickBot="1" x14ac:dyDescent="0.25">
      <c r="B35" s="416"/>
      <c r="C35" s="480"/>
      <c r="D35" s="479"/>
      <c r="E35" s="413"/>
      <c r="F35" s="478"/>
      <c r="G35" s="413"/>
      <c r="H35" s="425"/>
      <c r="I35" s="424"/>
      <c r="J35" s="423"/>
      <c r="K35" s="412"/>
      <c r="L35" s="412"/>
      <c r="M35" s="423"/>
      <c r="Q35" s="497"/>
      <c r="R35" s="496"/>
      <c r="T35" s="497"/>
      <c r="U35" s="496"/>
      <c r="Y35" s="428"/>
      <c r="Z35" s="412"/>
      <c r="AA35" s="412"/>
      <c r="AB35" s="432"/>
      <c r="AC35" s="436"/>
      <c r="AD35" s="412"/>
      <c r="AE35" s="480"/>
      <c r="AF35" s="479"/>
      <c r="AG35" s="413"/>
      <c r="AH35" s="478"/>
      <c r="AI35" s="413"/>
      <c r="AJ35" s="416"/>
    </row>
    <row r="36" spans="2:36" ht="13.5" customHeight="1" thickTop="1" thickBot="1" x14ac:dyDescent="0.25">
      <c r="B36" s="416">
        <v>16</v>
      </c>
      <c r="C36" s="480">
        <f>VLOOKUP(B36,[3]勝ち上がり!$H$2:$I$257,2,FALSE)</f>
        <v>136</v>
      </c>
      <c r="D36" s="479" t="str">
        <f>IF(ISERROR(VLOOKUP(C36,[3]名簿!$A$1:$C$273,2,FALSE))=TRUE,"",VLOOKUP(C36,[3]名簿!$A$1:$C$273,2,FALSE))</f>
        <v>岩　崎</v>
      </c>
      <c r="E36" s="413" t="s">
        <v>202</v>
      </c>
      <c r="F36" s="478" t="str">
        <f>IF(ISERROR(VLOOKUP(C36,[3]名簿!$A$1:$C$273,3,FALSE))=TRUE,"",VLOOKUP(C36,[3]名簿!$A$1:$C$273,3,FALSE))</f>
        <v>高工芸</v>
      </c>
      <c r="G36" s="413" t="s">
        <v>200</v>
      </c>
      <c r="H36" s="420"/>
      <c r="I36" s="419"/>
      <c r="J36" s="412"/>
      <c r="K36" s="412"/>
      <c r="L36" s="412"/>
      <c r="M36" s="423"/>
      <c r="O36" s="498" t="str">
        <f>IF(Q33="","",IF(Q33&gt;T33,1,0)+IF(Q35&gt;T35,1,0)+IF(Q37&gt;T37,1,0)+IF(Q39&gt;T39,1,0)+IF(Q41&gt;T41,1,0))</f>
        <v/>
      </c>
      <c r="P36" s="498"/>
      <c r="Q36" s="496"/>
      <c r="R36" s="496"/>
      <c r="T36" s="496"/>
      <c r="U36" s="496"/>
      <c r="V36" s="498" t="str">
        <f>IF(Q33="","",IF(Q33&lt;T33,1,0)+IF(Q35&lt;T35,1,0)+IF(Q37&lt;T37,1,0)+IF(Q39&lt;T39,1,0)+IF(Q41&lt;T41,1,0))</f>
        <v/>
      </c>
      <c r="W36" s="498"/>
      <c r="Y36" s="428"/>
      <c r="Z36" s="412"/>
      <c r="AA36" s="412"/>
      <c r="AB36" s="412"/>
      <c r="AC36" s="432"/>
      <c r="AD36" s="431"/>
      <c r="AE36" s="480">
        <f>VLOOKUP(AJ36,[3]勝ち上がり!$H$2:$I$257,2,FALSE)</f>
        <v>123</v>
      </c>
      <c r="AF36" s="479" t="str">
        <f>IF(ISERROR(VLOOKUP(AE36,[3]名簿!$A$1:$C$273,2,FALSE))=TRUE,"",VLOOKUP(AE36,[3]名簿!$A$1:$C$273,2,FALSE))</f>
        <v>田　中</v>
      </c>
      <c r="AG36" s="413" t="s">
        <v>202</v>
      </c>
      <c r="AH36" s="478" t="str">
        <f>IF(ISERROR(VLOOKUP(AE36,[3]名簿!$A$1:$C$273,3,FALSE))=TRUE,"",VLOOKUP(AE36,[3]名簿!$A$1:$C$273,3,FALSE))</f>
        <v>土　庄</v>
      </c>
      <c r="AI36" s="413" t="s">
        <v>200</v>
      </c>
      <c r="AJ36" s="416">
        <v>48</v>
      </c>
    </row>
    <row r="37" spans="2:36" ht="13.5" customHeight="1" thickTop="1" thickBot="1" x14ac:dyDescent="0.25">
      <c r="B37" s="416"/>
      <c r="C37" s="480"/>
      <c r="D37" s="479"/>
      <c r="E37" s="413"/>
      <c r="F37" s="478"/>
      <c r="G37" s="413"/>
      <c r="H37" s="412"/>
      <c r="I37" s="412"/>
      <c r="J37" s="412"/>
      <c r="K37" s="412"/>
      <c r="L37" s="412"/>
      <c r="M37" s="471"/>
      <c r="N37" s="464"/>
      <c r="O37" s="499"/>
      <c r="P37" s="499"/>
      <c r="Q37" s="501"/>
      <c r="R37" s="502"/>
      <c r="S37" s="455"/>
      <c r="T37" s="501"/>
      <c r="U37" s="500"/>
      <c r="V37" s="499"/>
      <c r="W37" s="499"/>
      <c r="X37" s="409"/>
      <c r="Y37" s="447"/>
      <c r="Z37" s="412"/>
      <c r="AA37" s="412"/>
      <c r="AB37" s="412"/>
      <c r="AC37" s="412"/>
      <c r="AD37" s="422"/>
      <c r="AE37" s="480"/>
      <c r="AF37" s="479"/>
      <c r="AG37" s="413"/>
      <c r="AH37" s="478"/>
      <c r="AI37" s="413"/>
      <c r="AJ37" s="416"/>
    </row>
    <row r="38" spans="2:36" ht="13.5" customHeight="1" thickTop="1" x14ac:dyDescent="0.2">
      <c r="B38" s="416">
        <v>17</v>
      </c>
      <c r="C38" s="480">
        <f>VLOOKUP(B38,[3]勝ち上がり!$H$2:$I$257,2,FALSE)</f>
        <v>133</v>
      </c>
      <c r="D38" s="479" t="str">
        <f>IF(ISERROR(VLOOKUP(C38,[3]名簿!$A$1:$C$273,2,FALSE))=TRUE,"",VLOOKUP(C38,[3]名簿!$A$1:$C$273,2,FALSE))</f>
        <v>　港　大</v>
      </c>
      <c r="E38" s="413" t="s">
        <v>202</v>
      </c>
      <c r="F38" s="478" t="str">
        <f>IF(ISERROR(VLOOKUP(C38,[3]名簿!$A$1:$C$273,3,FALSE))=TRUE,"",VLOOKUP(C38,[3]名簿!$A$1:$C$273,3,FALSE))</f>
        <v>土　庄</v>
      </c>
      <c r="G38" s="413" t="s">
        <v>200</v>
      </c>
      <c r="H38" s="412"/>
      <c r="I38" s="412"/>
      <c r="J38" s="412"/>
      <c r="K38" s="412"/>
      <c r="L38" s="412"/>
      <c r="M38" s="437"/>
      <c r="O38" s="498"/>
      <c r="P38" s="498"/>
      <c r="Q38" s="496"/>
      <c r="R38" s="496"/>
      <c r="T38" s="496"/>
      <c r="U38" s="496"/>
      <c r="V38" s="498"/>
      <c r="W38" s="498"/>
      <c r="Y38" s="432"/>
      <c r="Z38" s="412"/>
      <c r="AA38" s="412"/>
      <c r="AB38" s="412"/>
      <c r="AC38" s="412"/>
      <c r="AD38" s="430"/>
      <c r="AE38" s="480">
        <f>VLOOKUP(AJ38,[3]勝ち上がり!$H$2:$I$257,2,FALSE)</f>
        <v>135</v>
      </c>
      <c r="AF38" s="479" t="str">
        <f>IF(ISERROR(VLOOKUP(AE38,[3]名簿!$A$1:$C$273,2,FALSE))=TRUE,"",VLOOKUP(AE38,[3]名簿!$A$1:$C$273,2,FALSE))</f>
        <v>元　家</v>
      </c>
      <c r="AG38" s="413" t="s">
        <v>202</v>
      </c>
      <c r="AH38" s="478" t="str">
        <f>IF(ISERROR(VLOOKUP(AE38,[3]名簿!$A$1:$C$273,3,FALSE))=TRUE,"",VLOOKUP(AE38,[3]名簿!$A$1:$C$273,3,FALSE))</f>
        <v>志　度</v>
      </c>
      <c r="AI38" s="413" t="s">
        <v>200</v>
      </c>
      <c r="AJ38" s="416">
        <v>49</v>
      </c>
    </row>
    <row r="39" spans="2:36" ht="13.5" customHeight="1" thickBot="1" x14ac:dyDescent="0.25">
      <c r="B39" s="416"/>
      <c r="C39" s="480"/>
      <c r="D39" s="479"/>
      <c r="E39" s="413"/>
      <c r="F39" s="478"/>
      <c r="G39" s="413"/>
      <c r="H39" s="425"/>
      <c r="I39" s="424"/>
      <c r="J39" s="412"/>
      <c r="K39" s="412"/>
      <c r="L39" s="412"/>
      <c r="M39" s="437"/>
      <c r="O39" s="498"/>
      <c r="P39" s="498"/>
      <c r="Q39" s="497"/>
      <c r="R39" s="496"/>
      <c r="T39" s="497"/>
      <c r="U39" s="496"/>
      <c r="V39" s="498"/>
      <c r="W39" s="498"/>
      <c r="Y39" s="432"/>
      <c r="Z39" s="412"/>
      <c r="AA39" s="412"/>
      <c r="AB39" s="412"/>
      <c r="AC39" s="427"/>
      <c r="AD39" s="426"/>
      <c r="AE39" s="480"/>
      <c r="AF39" s="479"/>
      <c r="AG39" s="413"/>
      <c r="AH39" s="478"/>
      <c r="AI39" s="413"/>
      <c r="AJ39" s="416"/>
    </row>
    <row r="40" spans="2:36" ht="13.5" customHeight="1" thickTop="1" thickBot="1" x14ac:dyDescent="0.25">
      <c r="B40" s="416">
        <v>18</v>
      </c>
      <c r="C40" s="480">
        <f>VLOOKUP(B40,[3]勝ち上がり!$H$2:$I$257,2,FALSE)</f>
        <v>69</v>
      </c>
      <c r="D40" s="479" t="str">
        <f>IF(ISERROR(VLOOKUP(C40,[3]名簿!$A$1:$C$273,2,FALSE))=TRUE,"",VLOOKUP(C40,[3]名簿!$A$1:$C$273,2,FALSE))</f>
        <v>岩　田</v>
      </c>
      <c r="E40" s="413" t="s">
        <v>202</v>
      </c>
      <c r="F40" s="478" t="str">
        <f>IF(ISERROR(VLOOKUP(C40,[3]名簿!$A$1:$C$273,3,FALSE))=TRUE,"",VLOOKUP(C40,[3]名簿!$A$1:$C$273,3,FALSE))</f>
        <v>観　一</v>
      </c>
      <c r="G40" s="413" t="s">
        <v>200</v>
      </c>
      <c r="H40" s="420"/>
      <c r="I40" s="419"/>
      <c r="J40" s="423"/>
      <c r="K40" s="412"/>
      <c r="L40" s="412"/>
      <c r="M40" s="437"/>
      <c r="Q40" s="496"/>
      <c r="R40" s="496"/>
      <c r="T40" s="496"/>
      <c r="U40" s="496"/>
      <c r="Y40" s="432"/>
      <c r="Z40" s="412"/>
      <c r="AA40" s="412"/>
      <c r="AB40" s="412"/>
      <c r="AC40" s="457"/>
      <c r="AD40" s="420"/>
      <c r="AE40" s="480">
        <f>VLOOKUP(AJ40,[3]勝ち上がり!$H$2:$I$257,2,FALSE)</f>
        <v>58</v>
      </c>
      <c r="AF40" s="479" t="str">
        <f>IF(ISERROR(VLOOKUP(AE40,[3]名簿!$A$1:$C$273,2,FALSE))=TRUE,"",VLOOKUP(AE40,[3]名簿!$A$1:$C$273,2,FALSE))</f>
        <v>山　下</v>
      </c>
      <c r="AG40" s="413" t="s">
        <v>202</v>
      </c>
      <c r="AH40" s="478" t="str">
        <f>IF(ISERROR(VLOOKUP(AE40,[3]名簿!$A$1:$C$273,3,FALSE))=TRUE,"",VLOOKUP(AE40,[3]名簿!$A$1:$C$273,3,FALSE))</f>
        <v>多度津</v>
      </c>
      <c r="AI40" s="413" t="s">
        <v>200</v>
      </c>
      <c r="AJ40" s="416">
        <v>50</v>
      </c>
    </row>
    <row r="41" spans="2:36" ht="13.5" customHeight="1" thickTop="1" thickBot="1" x14ac:dyDescent="0.25">
      <c r="B41" s="416"/>
      <c r="C41" s="480"/>
      <c r="D41" s="479"/>
      <c r="E41" s="413"/>
      <c r="F41" s="478"/>
      <c r="G41" s="413"/>
      <c r="H41" s="412"/>
      <c r="I41" s="412"/>
      <c r="J41" s="446"/>
      <c r="K41" s="412"/>
      <c r="L41" s="412"/>
      <c r="M41" s="437"/>
      <c r="Q41" s="497"/>
      <c r="R41" s="496"/>
      <c r="T41" s="497"/>
      <c r="U41" s="496"/>
      <c r="Y41" s="432"/>
      <c r="Z41" s="412"/>
      <c r="AA41" s="412"/>
      <c r="AB41" s="427"/>
      <c r="AC41" s="437"/>
      <c r="AD41" s="412"/>
      <c r="AE41" s="480"/>
      <c r="AF41" s="479"/>
      <c r="AG41" s="413"/>
      <c r="AH41" s="478"/>
      <c r="AI41" s="413"/>
      <c r="AJ41" s="416"/>
    </row>
    <row r="42" spans="2:36" ht="13.5" customHeight="1" thickTop="1" thickBot="1" x14ac:dyDescent="0.25">
      <c r="B42" s="416">
        <v>19</v>
      </c>
      <c r="C42" s="480">
        <f>VLOOKUP(B42,[3]勝ち上がり!$H$2:$I$257,2,FALSE)</f>
        <v>165</v>
      </c>
      <c r="D42" s="479" t="str">
        <f>IF(ISERROR(VLOOKUP(C42,[3]名簿!$A$1:$C$273,2,FALSE))=TRUE,"",VLOOKUP(C42,[3]名簿!$A$1:$C$273,2,FALSE))</f>
        <v>平　西</v>
      </c>
      <c r="E42" s="413" t="s">
        <v>202</v>
      </c>
      <c r="F42" s="478" t="str">
        <f>IF(ISERROR(VLOOKUP(C42,[3]名簿!$A$1:$C$273,3,FALSE))=TRUE,"",VLOOKUP(C42,[3]名簿!$A$1:$C$273,3,FALSE))</f>
        <v>坂　出</v>
      </c>
      <c r="G42" s="413" t="s">
        <v>200</v>
      </c>
      <c r="H42" s="420"/>
      <c r="I42" s="412"/>
      <c r="J42" s="437"/>
      <c r="K42" s="437"/>
      <c r="L42" s="412"/>
      <c r="M42" s="437"/>
      <c r="Q42" s="496"/>
      <c r="R42" s="496"/>
      <c r="T42" s="496"/>
      <c r="U42" s="496"/>
      <c r="Y42" s="432"/>
      <c r="Z42" s="412"/>
      <c r="AA42" s="432"/>
      <c r="AB42" s="457"/>
      <c r="AC42" s="412"/>
      <c r="AD42" s="430"/>
      <c r="AE42" s="480">
        <f>VLOOKUP(AJ42,[3]勝ち上がり!$H$2:$I$257,2,FALSE)</f>
        <v>90</v>
      </c>
      <c r="AF42" s="479" t="str">
        <f>IF(ISERROR(VLOOKUP(AE42,[3]名簿!$A$1:$C$273,2,FALSE))=TRUE,"",VLOOKUP(AE42,[3]名簿!$A$1:$C$273,2,FALSE))</f>
        <v>村　川</v>
      </c>
      <c r="AG42" s="413" t="s">
        <v>202</v>
      </c>
      <c r="AH42" s="478" t="str">
        <f>IF(ISERROR(VLOOKUP(AE42,[3]名簿!$A$1:$C$273,3,FALSE))=TRUE,"",VLOOKUP(AE42,[3]名簿!$A$1:$C$273,3,FALSE))</f>
        <v>高松北</v>
      </c>
      <c r="AI42" s="413" t="s">
        <v>200</v>
      </c>
      <c r="AJ42" s="416">
        <v>51</v>
      </c>
    </row>
    <row r="43" spans="2:36" ht="13.5" customHeight="1" thickTop="1" thickBot="1" x14ac:dyDescent="0.25">
      <c r="B43" s="416"/>
      <c r="C43" s="480"/>
      <c r="D43" s="479"/>
      <c r="E43" s="413"/>
      <c r="F43" s="478"/>
      <c r="G43" s="413"/>
      <c r="H43" s="412"/>
      <c r="I43" s="452"/>
      <c r="J43" s="437"/>
      <c r="K43" s="437"/>
      <c r="L43" s="412"/>
      <c r="M43" s="437"/>
      <c r="Y43" s="432"/>
      <c r="Z43" s="412"/>
      <c r="AA43" s="432"/>
      <c r="AB43" s="440"/>
      <c r="AC43" s="427"/>
      <c r="AD43" s="426"/>
      <c r="AE43" s="480"/>
      <c r="AF43" s="479"/>
      <c r="AG43" s="413"/>
      <c r="AH43" s="478"/>
      <c r="AI43" s="413"/>
      <c r="AJ43" s="416"/>
    </row>
    <row r="44" spans="2:36" ht="13.5" customHeight="1" thickTop="1" thickBot="1" x14ac:dyDescent="0.25">
      <c r="B44" s="416">
        <v>20</v>
      </c>
      <c r="C44" s="480">
        <f>VLOOKUP(B44,[3]勝ち上がり!$H$2:$I$257,2,FALSE)</f>
        <v>156</v>
      </c>
      <c r="D44" s="479" t="str">
        <f>IF(ISERROR(VLOOKUP(C44,[3]名簿!$A$1:$C$273,2,FALSE))=TRUE,"",VLOOKUP(C44,[3]名簿!$A$1:$C$273,2,FALSE))</f>
        <v>竹　内</v>
      </c>
      <c r="E44" s="413" t="s">
        <v>202</v>
      </c>
      <c r="F44" s="478" t="str">
        <f>IF(ISERROR(VLOOKUP(C44,[3]名簿!$A$1:$C$273,3,FALSE))=TRUE,"",VLOOKUP(C44,[3]名簿!$A$1:$C$273,3,FALSE))</f>
        <v>丸　亀</v>
      </c>
      <c r="G44" s="413" t="s">
        <v>200</v>
      </c>
      <c r="H44" s="442"/>
      <c r="I44" s="437"/>
      <c r="J44" s="432"/>
      <c r="K44" s="437"/>
      <c r="L44" s="412"/>
      <c r="M44" s="437"/>
      <c r="Y44" s="432"/>
      <c r="Z44" s="412"/>
      <c r="AA44" s="432"/>
      <c r="AB44" s="437"/>
      <c r="AC44" s="421"/>
      <c r="AD44" s="420"/>
      <c r="AE44" s="480">
        <f>VLOOKUP(AJ44,[3]勝ち上がり!$H$2:$I$257,2,FALSE)</f>
        <v>154</v>
      </c>
      <c r="AF44" s="479" t="str">
        <f>IF(ISERROR(VLOOKUP(AE44,[3]名簿!$A$1:$C$273,2,FALSE))=TRUE,"",VLOOKUP(AE44,[3]名簿!$A$1:$C$273,2,FALSE))</f>
        <v>末　澤</v>
      </c>
      <c r="AG44" s="413" t="s">
        <v>202</v>
      </c>
      <c r="AH44" s="478" t="str">
        <f>IF(ISERROR(VLOOKUP(AE44,[3]名簿!$A$1:$C$273,3,FALSE))=TRUE,"",VLOOKUP(AE44,[3]名簿!$A$1:$C$273,3,FALSE))</f>
        <v>高松西</v>
      </c>
      <c r="AI44" s="413" t="s">
        <v>200</v>
      </c>
      <c r="AJ44" s="416">
        <v>52</v>
      </c>
    </row>
    <row r="45" spans="2:36" ht="13.5" customHeight="1" thickTop="1" thickBot="1" x14ac:dyDescent="0.25">
      <c r="B45" s="416"/>
      <c r="C45" s="480"/>
      <c r="D45" s="479"/>
      <c r="E45" s="413"/>
      <c r="F45" s="478"/>
      <c r="G45" s="413"/>
      <c r="H45" s="412"/>
      <c r="I45" s="412"/>
      <c r="J45" s="432"/>
      <c r="K45" s="424"/>
      <c r="L45" s="412"/>
      <c r="M45" s="437"/>
      <c r="Y45" s="432"/>
      <c r="Z45" s="412"/>
      <c r="AA45" s="427"/>
      <c r="AB45" s="437"/>
      <c r="AC45" s="412"/>
      <c r="AD45" s="412"/>
      <c r="AE45" s="480"/>
      <c r="AF45" s="479"/>
      <c r="AG45" s="413"/>
      <c r="AH45" s="478"/>
      <c r="AI45" s="413"/>
      <c r="AJ45" s="416"/>
    </row>
    <row r="46" spans="2:36" ht="13.5" customHeight="1" thickTop="1" x14ac:dyDescent="0.2">
      <c r="B46" s="416">
        <v>21</v>
      </c>
      <c r="C46" s="480">
        <f>VLOOKUP(B46,[3]勝ち上がり!$H$2:$I$257,2,FALSE)</f>
        <v>149</v>
      </c>
      <c r="D46" s="479" t="str">
        <f>IF(ISERROR(VLOOKUP(C46,[3]名簿!$A$1:$C$273,2,FALSE))=TRUE,"",VLOOKUP(C46,[3]名簿!$A$1:$C$273,2,FALSE))</f>
        <v>上　埜</v>
      </c>
      <c r="E46" s="413" t="s">
        <v>202</v>
      </c>
      <c r="F46" s="478" t="str">
        <f>IF(ISERROR(VLOOKUP(C46,[3]名簿!$A$1:$C$273,3,FALSE))=TRUE,"",VLOOKUP(C46,[3]名簿!$A$1:$C$273,3,FALSE))</f>
        <v>多度津</v>
      </c>
      <c r="G46" s="413" t="s">
        <v>200</v>
      </c>
      <c r="H46" s="412"/>
      <c r="I46" s="412"/>
      <c r="J46" s="412"/>
      <c r="K46" s="454"/>
      <c r="L46" s="412"/>
      <c r="M46" s="437"/>
      <c r="Y46" s="432"/>
      <c r="Z46" s="432"/>
      <c r="AA46" s="457"/>
      <c r="AB46" s="412"/>
      <c r="AC46" s="412"/>
      <c r="AD46" s="430"/>
      <c r="AE46" s="480">
        <f>VLOOKUP(AJ46,[3]勝ち上がり!$H$2:$I$257,2,FALSE)</f>
        <v>106</v>
      </c>
      <c r="AF46" s="479" t="str">
        <f>IF(ISERROR(VLOOKUP(AE46,[3]名簿!$A$1:$C$273,2,FALSE))=TRUE,"",VLOOKUP(AE46,[3]名簿!$A$1:$C$273,2,FALSE))</f>
        <v>齊　藤</v>
      </c>
      <c r="AG46" s="413" t="s">
        <v>202</v>
      </c>
      <c r="AH46" s="478" t="str">
        <f>IF(ISERROR(VLOOKUP(AE46,[3]名簿!$A$1:$C$273,3,FALSE))=TRUE,"",VLOOKUP(AE46,[3]名簿!$A$1:$C$273,3,FALSE))</f>
        <v>観　一</v>
      </c>
      <c r="AI46" s="413" t="s">
        <v>200</v>
      </c>
      <c r="AJ46" s="416">
        <v>53</v>
      </c>
    </row>
    <row r="47" spans="2:36" ht="13.5" customHeight="1" thickBot="1" x14ac:dyDescent="0.25">
      <c r="B47" s="416"/>
      <c r="C47" s="480"/>
      <c r="D47" s="479"/>
      <c r="E47" s="413"/>
      <c r="F47" s="478"/>
      <c r="G47" s="413"/>
      <c r="H47" s="425"/>
      <c r="I47" s="424"/>
      <c r="J47" s="412"/>
      <c r="K47" s="453"/>
      <c r="L47" s="412"/>
      <c r="M47" s="437"/>
      <c r="Y47" s="432"/>
      <c r="Z47" s="432"/>
      <c r="AA47" s="440"/>
      <c r="AB47" s="412"/>
      <c r="AC47" s="427"/>
      <c r="AD47" s="426"/>
      <c r="AE47" s="480"/>
      <c r="AF47" s="479"/>
      <c r="AG47" s="413"/>
      <c r="AH47" s="478"/>
      <c r="AI47" s="413"/>
      <c r="AJ47" s="416"/>
    </row>
    <row r="48" spans="2:36" ht="13.5" customHeight="1" thickTop="1" thickBot="1" x14ac:dyDescent="0.25">
      <c r="B48" s="416">
        <v>22</v>
      </c>
      <c r="C48" s="480">
        <f>VLOOKUP(B48,[3]勝ち上がり!$H$2:$I$257,2,FALSE)</f>
        <v>44</v>
      </c>
      <c r="D48" s="479" t="str">
        <f>IF(ISERROR(VLOOKUP(C48,[3]名簿!$A$1:$C$273,2,FALSE))=TRUE,"",VLOOKUP(C48,[3]名簿!$A$1:$C$273,2,FALSE))</f>
        <v>香　西</v>
      </c>
      <c r="E48" s="413" t="s">
        <v>202</v>
      </c>
      <c r="F48" s="478" t="str">
        <f>IF(ISERROR(VLOOKUP(C48,[3]名簿!$A$1:$C$273,3,FALSE))=TRUE,"",VLOOKUP(C48,[3]名簿!$A$1:$C$273,3,FALSE))</f>
        <v>高中央</v>
      </c>
      <c r="G48" s="413" t="s">
        <v>200</v>
      </c>
      <c r="H48" s="420"/>
      <c r="I48" s="419"/>
      <c r="J48" s="423"/>
      <c r="K48" s="453"/>
      <c r="L48" s="412"/>
      <c r="M48" s="437"/>
      <c r="Y48" s="432"/>
      <c r="Z48" s="432"/>
      <c r="AA48" s="440"/>
      <c r="AB48" s="412"/>
      <c r="AC48" s="457"/>
      <c r="AD48" s="420"/>
      <c r="AE48" s="480">
        <f>VLOOKUP(AJ48,[3]勝ち上がり!$H$2:$I$257,2,FALSE)</f>
        <v>170</v>
      </c>
      <c r="AF48" s="479" t="str">
        <f>IF(ISERROR(VLOOKUP(AE48,[3]名簿!$A$1:$C$273,2,FALSE))=TRUE,"",VLOOKUP(AE48,[3]名簿!$A$1:$C$273,2,FALSE))</f>
        <v>　堤</v>
      </c>
      <c r="AG48" s="413" t="s">
        <v>202</v>
      </c>
      <c r="AH48" s="478" t="str">
        <f>IF(ISERROR(VLOOKUP(AE48,[3]名簿!$A$1:$C$273,3,FALSE))=TRUE,"",VLOOKUP(AE48,[3]名簿!$A$1:$C$273,3,FALSE))</f>
        <v>三豊工</v>
      </c>
      <c r="AI48" s="413" t="s">
        <v>200</v>
      </c>
      <c r="AJ48" s="416">
        <v>54</v>
      </c>
    </row>
    <row r="49" spans="2:36" ht="13.5" customHeight="1" thickTop="1" thickBot="1" x14ac:dyDescent="0.25">
      <c r="B49" s="416"/>
      <c r="C49" s="480"/>
      <c r="D49" s="479"/>
      <c r="E49" s="413"/>
      <c r="F49" s="478"/>
      <c r="G49" s="413"/>
      <c r="H49" s="412"/>
      <c r="I49" s="412"/>
      <c r="J49" s="446"/>
      <c r="K49" s="453"/>
      <c r="L49" s="412"/>
      <c r="M49" s="437"/>
      <c r="Y49" s="432"/>
      <c r="Z49" s="432"/>
      <c r="AA49" s="440"/>
      <c r="AB49" s="427"/>
      <c r="AC49" s="437"/>
      <c r="AD49" s="412"/>
      <c r="AE49" s="480"/>
      <c r="AF49" s="479"/>
      <c r="AG49" s="413"/>
      <c r="AH49" s="478"/>
      <c r="AI49" s="413"/>
      <c r="AJ49" s="416"/>
    </row>
    <row r="50" spans="2:36" ht="13.5" customHeight="1" thickTop="1" thickBot="1" x14ac:dyDescent="0.25">
      <c r="B50" s="416">
        <v>23</v>
      </c>
      <c r="C50" s="480">
        <f>VLOOKUP(B50,[3]勝ち上がり!$H$2:$I$257,2,FALSE)</f>
        <v>76</v>
      </c>
      <c r="D50" s="479" t="str">
        <f>IF(ISERROR(VLOOKUP(C50,[3]名簿!$A$1:$C$273,2,FALSE))=TRUE,"",VLOOKUP(C50,[3]名簿!$A$1:$C$273,2,FALSE))</f>
        <v>中　平</v>
      </c>
      <c r="E50" s="413" t="s">
        <v>202</v>
      </c>
      <c r="F50" s="478" t="str">
        <f>IF(ISERROR(VLOOKUP(C50,[3]名簿!$A$1:$C$273,3,FALSE))=TRUE,"",VLOOKUP(C50,[3]名簿!$A$1:$C$273,3,FALSE))</f>
        <v>高桜井</v>
      </c>
      <c r="G50" s="413" t="s">
        <v>200</v>
      </c>
      <c r="H50" s="420"/>
      <c r="I50" s="412"/>
      <c r="J50" s="437"/>
      <c r="K50" s="432"/>
      <c r="L50" s="412"/>
      <c r="M50" s="437"/>
      <c r="Y50" s="432"/>
      <c r="Z50" s="432"/>
      <c r="AA50" s="412"/>
      <c r="AB50" s="421"/>
      <c r="AC50" s="412"/>
      <c r="AD50" s="430"/>
      <c r="AE50" s="480">
        <f>VLOOKUP(AJ50,[3]勝ち上がり!$H$2:$I$257,2,FALSE)</f>
        <v>183</v>
      </c>
      <c r="AF50" s="479" t="str">
        <f>IF(ISERROR(VLOOKUP(AE50,[3]名簿!$A$1:$C$273,2,FALSE))=TRUE,"",VLOOKUP(AE50,[3]名簿!$A$1:$C$273,2,FALSE))</f>
        <v>西　尾</v>
      </c>
      <c r="AG50" s="413" t="s">
        <v>202</v>
      </c>
      <c r="AH50" s="478" t="str">
        <f>IF(ISERROR(VLOOKUP(AE50,[3]名簿!$A$1:$C$273,3,FALSE))=TRUE,"",VLOOKUP(AE50,[3]名簿!$A$1:$C$273,3,FALSE))</f>
        <v>高松一</v>
      </c>
      <c r="AI50" s="413" t="s">
        <v>200</v>
      </c>
      <c r="AJ50" s="416">
        <v>55</v>
      </c>
    </row>
    <row r="51" spans="2:36" ht="13.5" customHeight="1" thickTop="1" thickBot="1" x14ac:dyDescent="0.25">
      <c r="B51" s="416"/>
      <c r="C51" s="480"/>
      <c r="D51" s="479"/>
      <c r="E51" s="413"/>
      <c r="F51" s="478"/>
      <c r="G51" s="413"/>
      <c r="H51" s="412"/>
      <c r="I51" s="452"/>
      <c r="J51" s="437"/>
      <c r="K51" s="432"/>
      <c r="L51" s="412"/>
      <c r="M51" s="437"/>
      <c r="Y51" s="432"/>
      <c r="Z51" s="432"/>
      <c r="AA51" s="412"/>
      <c r="AB51" s="428"/>
      <c r="AC51" s="427"/>
      <c r="AD51" s="426"/>
      <c r="AE51" s="480"/>
      <c r="AF51" s="479"/>
      <c r="AG51" s="413"/>
      <c r="AH51" s="478"/>
      <c r="AI51" s="413"/>
      <c r="AJ51" s="416"/>
    </row>
    <row r="52" spans="2:36" ht="13.5" customHeight="1" thickTop="1" thickBot="1" x14ac:dyDescent="0.25">
      <c r="B52" s="416">
        <v>24</v>
      </c>
      <c r="C52" s="480">
        <f>VLOOKUP(B52,[3]勝ち上がり!$H$2:$I$257,2,FALSE)</f>
        <v>117</v>
      </c>
      <c r="D52" s="479" t="str">
        <f>IF(ISERROR(VLOOKUP(C52,[3]名簿!$A$1:$C$273,2,FALSE))=TRUE,"",VLOOKUP(C52,[3]名簿!$A$1:$C$273,2,FALSE))</f>
        <v>秋　山</v>
      </c>
      <c r="E52" s="413" t="s">
        <v>202</v>
      </c>
      <c r="F52" s="478" t="str">
        <f>IF(ISERROR(VLOOKUP(C52,[3]名簿!$A$1:$C$273,3,FALSE))=TRUE,"",VLOOKUP(C52,[3]名簿!$A$1:$C$273,3,FALSE))</f>
        <v>高松東</v>
      </c>
      <c r="G52" s="413" t="s">
        <v>200</v>
      </c>
      <c r="H52" s="442"/>
      <c r="I52" s="437"/>
      <c r="J52" s="412"/>
      <c r="K52" s="432"/>
      <c r="L52" s="412"/>
      <c r="M52" s="437"/>
      <c r="Y52" s="432"/>
      <c r="Z52" s="432"/>
      <c r="AA52" s="412"/>
      <c r="AB52" s="412"/>
      <c r="AC52" s="421"/>
      <c r="AD52" s="420"/>
      <c r="AE52" s="480">
        <f>VLOOKUP(AJ52,[3]勝ち上がり!$H$2:$I$257,2,FALSE)</f>
        <v>119</v>
      </c>
      <c r="AF52" s="479" t="str">
        <f>IF(ISERROR(VLOOKUP(AE52,[3]名簿!$A$1:$C$273,2,FALSE))=TRUE,"",VLOOKUP(AE52,[3]名簿!$A$1:$C$273,2,FALSE))</f>
        <v>冨　山</v>
      </c>
      <c r="AG52" s="413" t="s">
        <v>202</v>
      </c>
      <c r="AH52" s="478" t="str">
        <f>IF(ISERROR(VLOOKUP(AE52,[3]名簿!$A$1:$C$273,3,FALSE))=TRUE,"",VLOOKUP(AE52,[3]名簿!$A$1:$C$273,3,FALSE))</f>
        <v>観中央</v>
      </c>
      <c r="AI52" s="413" t="s">
        <v>200</v>
      </c>
      <c r="AJ52" s="416">
        <v>56</v>
      </c>
    </row>
    <row r="53" spans="2:36" ht="13.5" customHeight="1" thickTop="1" thickBot="1" x14ac:dyDescent="0.25">
      <c r="B53" s="416"/>
      <c r="C53" s="480"/>
      <c r="D53" s="479"/>
      <c r="E53" s="413"/>
      <c r="F53" s="478"/>
      <c r="G53" s="413"/>
      <c r="H53" s="412"/>
      <c r="I53" s="412"/>
      <c r="J53" s="412"/>
      <c r="K53" s="432"/>
      <c r="L53" s="451"/>
      <c r="M53" s="437"/>
      <c r="Y53" s="432"/>
      <c r="Z53" s="451"/>
      <c r="AA53" s="412"/>
      <c r="AB53" s="412"/>
      <c r="AC53" s="412"/>
      <c r="AD53" s="412"/>
      <c r="AE53" s="480"/>
      <c r="AF53" s="479"/>
      <c r="AG53" s="413"/>
      <c r="AH53" s="478"/>
      <c r="AI53" s="413"/>
      <c r="AJ53" s="416"/>
    </row>
    <row r="54" spans="2:36" ht="13.5" customHeight="1" thickTop="1" x14ac:dyDescent="0.2">
      <c r="B54" s="416">
        <v>25</v>
      </c>
      <c r="C54" s="480">
        <f>VLOOKUP(B54,[3]勝ち上がり!$H$2:$I$257,2,FALSE)</f>
        <v>116</v>
      </c>
      <c r="D54" s="479" t="str">
        <f>IF(ISERROR(VLOOKUP(C54,[3]名簿!$A$1:$C$273,2,FALSE))=TRUE,"",VLOOKUP(C54,[3]名簿!$A$1:$C$273,2,FALSE))</f>
        <v>鈴　木</v>
      </c>
      <c r="E54" s="413" t="s">
        <v>202</v>
      </c>
      <c r="F54" s="478" t="str">
        <f>IF(ISERROR(VLOOKUP(C54,[3]名簿!$A$1:$C$273,3,FALSE))=TRUE,"",VLOOKUP(C54,[3]名簿!$A$1:$C$273,3,FALSE))</f>
        <v>小豆島</v>
      </c>
      <c r="G54" s="413" t="s">
        <v>200</v>
      </c>
      <c r="H54" s="412"/>
      <c r="I54" s="412"/>
      <c r="J54" s="412"/>
      <c r="K54" s="412"/>
      <c r="L54" s="419"/>
      <c r="M54" s="412"/>
      <c r="Y54" s="412"/>
      <c r="Z54" s="421"/>
      <c r="AA54" s="412"/>
      <c r="AB54" s="412"/>
      <c r="AC54" s="412"/>
      <c r="AD54" s="430"/>
      <c r="AE54" s="480">
        <f>VLOOKUP(AJ54,[3]勝ち上がり!$H$2:$I$257,2,FALSE)</f>
        <v>143</v>
      </c>
      <c r="AF54" s="479" t="str">
        <f>IF(ISERROR(VLOOKUP(AE54,[3]名簿!$A$1:$C$273,2,FALSE))=TRUE,"",VLOOKUP(AE54,[3]名簿!$A$1:$C$273,2,FALSE))</f>
        <v>吉　本</v>
      </c>
      <c r="AG54" s="413" t="s">
        <v>202</v>
      </c>
      <c r="AH54" s="478" t="str">
        <f>IF(ISERROR(VLOOKUP(AE54,[3]名簿!$A$1:$C$273,3,FALSE))=TRUE,"",VLOOKUP(AE54,[3]名簿!$A$1:$C$273,3,FALSE))</f>
        <v>坂出工</v>
      </c>
      <c r="AI54" s="413" t="s">
        <v>200</v>
      </c>
      <c r="AJ54" s="416">
        <v>57</v>
      </c>
    </row>
    <row r="55" spans="2:36" ht="13.5" customHeight="1" thickBot="1" x14ac:dyDescent="0.25">
      <c r="B55" s="416"/>
      <c r="C55" s="480"/>
      <c r="D55" s="479"/>
      <c r="E55" s="413"/>
      <c r="F55" s="478"/>
      <c r="G55" s="413"/>
      <c r="H55" s="425"/>
      <c r="I55" s="424"/>
      <c r="J55" s="412"/>
      <c r="K55" s="412"/>
      <c r="L55" s="423"/>
      <c r="M55" s="412"/>
      <c r="Y55" s="412"/>
      <c r="Z55" s="428"/>
      <c r="AA55" s="412"/>
      <c r="AB55" s="412"/>
      <c r="AC55" s="427"/>
      <c r="AD55" s="426"/>
      <c r="AE55" s="480"/>
      <c r="AF55" s="479"/>
      <c r="AG55" s="413"/>
      <c r="AH55" s="478"/>
      <c r="AI55" s="413"/>
      <c r="AJ55" s="416"/>
    </row>
    <row r="56" spans="2:36" ht="13.5" customHeight="1" thickTop="1" thickBot="1" x14ac:dyDescent="0.25">
      <c r="B56" s="416">
        <v>26</v>
      </c>
      <c r="C56" s="480">
        <f>VLOOKUP(B56,[3]勝ち上がり!$H$2:$I$257,2,FALSE)</f>
        <v>52</v>
      </c>
      <c r="D56" s="479" t="str">
        <f>IF(ISERROR(VLOOKUP(C56,[3]名簿!$A$1:$C$273,2,FALSE))=TRUE,"",VLOOKUP(C56,[3]名簿!$A$1:$C$273,2,FALSE))</f>
        <v>　森</v>
      </c>
      <c r="E56" s="413" t="s">
        <v>202</v>
      </c>
      <c r="F56" s="478" t="str">
        <f>IF(ISERROR(VLOOKUP(C56,[3]名簿!$A$1:$C$273,3,FALSE))=TRUE,"",VLOOKUP(C56,[3]名簿!$A$1:$C$273,3,FALSE))</f>
        <v>津　田</v>
      </c>
      <c r="G56" s="413" t="s">
        <v>200</v>
      </c>
      <c r="H56" s="420"/>
      <c r="I56" s="454"/>
      <c r="J56" s="437"/>
      <c r="K56" s="412"/>
      <c r="L56" s="423"/>
      <c r="M56" s="412"/>
      <c r="Y56" s="412"/>
      <c r="Z56" s="428"/>
      <c r="AA56" s="412"/>
      <c r="AB56" s="412"/>
      <c r="AC56" s="457"/>
      <c r="AD56" s="420"/>
      <c r="AE56" s="480">
        <f>VLOOKUP(AJ56,[3]勝ち上がり!$H$2:$I$257,2,FALSE)</f>
        <v>178</v>
      </c>
      <c r="AF56" s="479" t="str">
        <f>IF(ISERROR(VLOOKUP(AE56,[3]名簿!$A$1:$C$273,2,FALSE))=TRUE,"",VLOOKUP(AE56,[3]名簿!$A$1:$C$273,2,FALSE))</f>
        <v>真　鍋</v>
      </c>
      <c r="AG56" s="413" t="s">
        <v>202</v>
      </c>
      <c r="AH56" s="478" t="str">
        <f>IF(ISERROR(VLOOKUP(AE56,[3]名簿!$A$1:$C$273,3,FALSE))=TRUE,"",VLOOKUP(AE56,[3]名簿!$A$1:$C$273,3,FALSE))</f>
        <v>高　松</v>
      </c>
      <c r="AI56" s="413" t="s">
        <v>200</v>
      </c>
      <c r="AJ56" s="416">
        <v>58</v>
      </c>
    </row>
    <row r="57" spans="2:36" ht="13.5" customHeight="1" thickTop="1" thickBot="1" x14ac:dyDescent="0.25">
      <c r="B57" s="416"/>
      <c r="C57" s="480"/>
      <c r="D57" s="479"/>
      <c r="E57" s="413"/>
      <c r="F57" s="478"/>
      <c r="G57" s="413"/>
      <c r="H57" s="412"/>
      <c r="I57" s="412"/>
      <c r="J57" s="424"/>
      <c r="K57" s="412"/>
      <c r="L57" s="423"/>
      <c r="M57" s="412"/>
      <c r="Y57" s="412"/>
      <c r="Z57" s="428"/>
      <c r="AA57" s="412"/>
      <c r="AB57" s="427"/>
      <c r="AC57" s="437"/>
      <c r="AD57" s="412"/>
      <c r="AE57" s="480"/>
      <c r="AF57" s="479"/>
      <c r="AG57" s="413"/>
      <c r="AH57" s="478"/>
      <c r="AI57" s="413"/>
      <c r="AJ57" s="416"/>
    </row>
    <row r="58" spans="2:36" ht="13.5" customHeight="1" thickTop="1" thickBot="1" x14ac:dyDescent="0.25">
      <c r="B58" s="416">
        <v>27</v>
      </c>
      <c r="C58" s="480">
        <f>VLOOKUP(B58,[3]勝ち上がり!$H$2:$I$257,2,FALSE)</f>
        <v>173</v>
      </c>
      <c r="D58" s="479" t="str">
        <f>IF(ISERROR(VLOOKUP(C58,[3]名簿!$A$1:$C$273,2,FALSE))=TRUE,"",VLOOKUP(C58,[3]名簿!$A$1:$C$273,2,FALSE))</f>
        <v>大　上</v>
      </c>
      <c r="E58" s="413" t="s">
        <v>202</v>
      </c>
      <c r="F58" s="478" t="str">
        <f>IF(ISERROR(VLOOKUP(C58,[3]名簿!$A$1:$C$273,3,FALSE))=TRUE,"",VLOOKUP(C58,[3]名簿!$A$1:$C$273,3,FALSE))</f>
        <v>高工芸</v>
      </c>
      <c r="G58" s="413" t="s">
        <v>200</v>
      </c>
      <c r="H58" s="420"/>
      <c r="I58" s="412"/>
      <c r="J58" s="454"/>
      <c r="K58" s="437"/>
      <c r="L58" s="423"/>
      <c r="M58" s="412"/>
      <c r="Y58" s="412"/>
      <c r="Z58" s="428"/>
      <c r="AA58" s="428"/>
      <c r="AB58" s="421"/>
      <c r="AC58" s="412"/>
      <c r="AD58" s="430"/>
      <c r="AE58" s="480">
        <f>VLOOKUP(AJ58,[3]勝ち上がり!$H$2:$I$257,2,FALSE)</f>
        <v>210</v>
      </c>
      <c r="AF58" s="479" t="str">
        <f>IF(ISERROR(VLOOKUP(AE58,[3]名簿!$A$1:$C$273,2,FALSE))=TRUE,"",VLOOKUP(AE58,[3]名簿!$A$1:$C$273,2,FALSE))</f>
        <v>　英</v>
      </c>
      <c r="AG58" s="413" t="s">
        <v>202</v>
      </c>
      <c r="AH58" s="478" t="str">
        <f>IF(ISERROR(VLOOKUP(AE58,[3]名簿!$A$1:$C$273,3,FALSE))=TRUE,"",VLOOKUP(AE58,[3]名簿!$A$1:$C$273,3,FALSE))</f>
        <v>土　庄</v>
      </c>
      <c r="AI58" s="413" t="s">
        <v>200</v>
      </c>
      <c r="AJ58" s="416">
        <v>59</v>
      </c>
    </row>
    <row r="59" spans="2:36" ht="13.5" customHeight="1" thickTop="1" thickBot="1" x14ac:dyDescent="0.25">
      <c r="B59" s="416"/>
      <c r="C59" s="480"/>
      <c r="D59" s="479"/>
      <c r="E59" s="413"/>
      <c r="F59" s="478"/>
      <c r="G59" s="413"/>
      <c r="H59" s="412"/>
      <c r="I59" s="446"/>
      <c r="J59" s="453"/>
      <c r="K59" s="437"/>
      <c r="L59" s="423"/>
      <c r="M59" s="412"/>
      <c r="Y59" s="412"/>
      <c r="Z59" s="428"/>
      <c r="AA59" s="428"/>
      <c r="AB59" s="428"/>
      <c r="AC59" s="427"/>
      <c r="AD59" s="426"/>
      <c r="AE59" s="480"/>
      <c r="AF59" s="479"/>
      <c r="AG59" s="413"/>
      <c r="AH59" s="478"/>
      <c r="AI59" s="413"/>
      <c r="AJ59" s="416"/>
    </row>
    <row r="60" spans="2:36" ht="13.5" customHeight="1" thickTop="1" thickBot="1" x14ac:dyDescent="0.25">
      <c r="B60" s="416">
        <v>28</v>
      </c>
      <c r="C60" s="480">
        <f>VLOOKUP(B60,[3]勝ち上がり!$H$2:$I$257,2,FALSE)</f>
        <v>109</v>
      </c>
      <c r="D60" s="479" t="str">
        <f>IF(ISERROR(VLOOKUP(C60,[3]名簿!$A$1:$C$273,2,FALSE))=TRUE,"",VLOOKUP(C60,[3]名簿!$A$1:$C$273,2,FALSE))</f>
        <v>山　西</v>
      </c>
      <c r="E60" s="413" t="s">
        <v>202</v>
      </c>
      <c r="F60" s="478" t="str">
        <f>IF(ISERROR(VLOOKUP(C60,[3]名簿!$A$1:$C$273,3,FALSE))=TRUE,"",VLOOKUP(C60,[3]名簿!$A$1:$C$273,3,FALSE))</f>
        <v>高松北</v>
      </c>
      <c r="G60" s="413" t="s">
        <v>200</v>
      </c>
      <c r="H60" s="442"/>
      <c r="I60" s="437"/>
      <c r="J60" s="432"/>
      <c r="K60" s="437"/>
      <c r="L60" s="423"/>
      <c r="M60" s="412"/>
      <c r="Y60" s="412"/>
      <c r="Z60" s="428"/>
      <c r="AA60" s="428"/>
      <c r="AB60" s="412"/>
      <c r="AC60" s="421"/>
      <c r="AD60" s="420"/>
      <c r="AE60" s="480">
        <f>VLOOKUP(AJ60,[3]勝ち上がり!$H$2:$I$257,2,FALSE)</f>
        <v>146</v>
      </c>
      <c r="AF60" s="479" t="str">
        <f>IF(ISERROR(VLOOKUP(AE60,[3]名簿!$A$1:$C$273,2,FALSE))=TRUE,"",VLOOKUP(AE60,[3]名簿!$A$1:$C$273,2,FALSE))</f>
        <v>片　座</v>
      </c>
      <c r="AG60" s="413" t="s">
        <v>202</v>
      </c>
      <c r="AH60" s="478" t="str">
        <f>IF(ISERROR(VLOOKUP(AE60,[3]名簿!$A$1:$C$273,3,FALSE))=TRUE,"",VLOOKUP(AE60,[3]名簿!$A$1:$C$273,3,FALSE))</f>
        <v>高工芸</v>
      </c>
      <c r="AI60" s="413" t="s">
        <v>200</v>
      </c>
      <c r="AJ60" s="416">
        <v>60</v>
      </c>
    </row>
    <row r="61" spans="2:36" ht="13.5" customHeight="1" thickTop="1" thickBot="1" x14ac:dyDescent="0.25">
      <c r="B61" s="416"/>
      <c r="C61" s="480"/>
      <c r="D61" s="479"/>
      <c r="E61" s="413"/>
      <c r="F61" s="478"/>
      <c r="G61" s="413"/>
      <c r="H61" s="412"/>
      <c r="I61" s="412"/>
      <c r="J61" s="432"/>
      <c r="K61" s="424"/>
      <c r="L61" s="423"/>
      <c r="M61" s="412"/>
      <c r="Y61" s="412"/>
      <c r="Z61" s="428"/>
      <c r="AA61" s="447"/>
      <c r="AB61" s="412"/>
      <c r="AC61" s="412"/>
      <c r="AD61" s="412"/>
      <c r="AE61" s="480"/>
      <c r="AF61" s="479"/>
      <c r="AG61" s="413"/>
      <c r="AH61" s="478"/>
      <c r="AI61" s="413"/>
      <c r="AJ61" s="416"/>
    </row>
    <row r="62" spans="2:36" ht="13.5" customHeight="1" thickTop="1" thickBot="1" x14ac:dyDescent="0.25">
      <c r="B62" s="416">
        <v>29</v>
      </c>
      <c r="C62" s="480">
        <f>VLOOKUP(B62,[3]勝ち上がり!$H$2:$I$257,2,FALSE)</f>
        <v>157</v>
      </c>
      <c r="D62" s="479" t="str">
        <f>IF(ISERROR(VLOOKUP(C62,[3]名簿!$A$1:$C$273,2,FALSE))=TRUE,"",VLOOKUP(C62,[3]名簿!$A$1:$C$273,2,FALSE))</f>
        <v>岡　田</v>
      </c>
      <c r="E62" s="413" t="s">
        <v>202</v>
      </c>
      <c r="F62" s="478" t="str">
        <f>IF(ISERROR(VLOOKUP(C62,[3]名簿!$A$1:$C$273,3,FALSE))=TRUE,"",VLOOKUP(C62,[3]名簿!$A$1:$C$273,3,FALSE))</f>
        <v>丸　亀</v>
      </c>
      <c r="G62" s="413" t="s">
        <v>200</v>
      </c>
      <c r="H62" s="420"/>
      <c r="I62" s="412"/>
      <c r="J62" s="412"/>
      <c r="K62" s="419"/>
      <c r="L62" s="412"/>
      <c r="M62" s="412"/>
      <c r="Y62" s="412"/>
      <c r="Z62" s="412"/>
      <c r="AA62" s="432"/>
      <c r="AB62" s="412"/>
      <c r="AC62" s="412"/>
      <c r="AD62" s="430"/>
      <c r="AE62" s="480">
        <f>VLOOKUP(AJ62,[3]勝ち上がり!$H$2:$I$257,2,FALSE)</f>
        <v>31</v>
      </c>
      <c r="AF62" s="479" t="str">
        <f>IF(ISERROR(VLOOKUP(AE62,[3]名簿!$A$1:$C$273,2,FALSE))=TRUE,"",VLOOKUP(AE62,[3]名簿!$A$1:$C$273,2,FALSE))</f>
        <v>木　内</v>
      </c>
      <c r="AG62" s="413" t="s">
        <v>202</v>
      </c>
      <c r="AH62" s="478" t="str">
        <f>IF(ISERROR(VLOOKUP(AE62,[3]名簿!$A$1:$C$273,3,FALSE))=TRUE,"",VLOOKUP(AE62,[3]名簿!$A$1:$C$273,3,FALSE))</f>
        <v>高松一</v>
      </c>
      <c r="AI62" s="413" t="s">
        <v>200</v>
      </c>
      <c r="AJ62" s="416">
        <v>61</v>
      </c>
    </row>
    <row r="63" spans="2:36" ht="13.5" customHeight="1" thickTop="1" thickBot="1" x14ac:dyDescent="0.25">
      <c r="B63" s="416"/>
      <c r="C63" s="480"/>
      <c r="D63" s="479"/>
      <c r="E63" s="413"/>
      <c r="F63" s="478"/>
      <c r="G63" s="413"/>
      <c r="H63" s="412"/>
      <c r="I63" s="446"/>
      <c r="J63" s="412"/>
      <c r="K63" s="423"/>
      <c r="L63" s="412"/>
      <c r="M63" s="412"/>
      <c r="Y63" s="412"/>
      <c r="Z63" s="412"/>
      <c r="AA63" s="432"/>
      <c r="AB63" s="412"/>
      <c r="AC63" s="427"/>
      <c r="AD63" s="426"/>
      <c r="AE63" s="480"/>
      <c r="AF63" s="479"/>
      <c r="AG63" s="413"/>
      <c r="AH63" s="478"/>
      <c r="AI63" s="413"/>
      <c r="AJ63" s="416"/>
    </row>
    <row r="64" spans="2:36" ht="13.5" customHeight="1" thickTop="1" thickBot="1" x14ac:dyDescent="0.25">
      <c r="B64" s="416">
        <v>30</v>
      </c>
      <c r="C64" s="480">
        <f>VLOOKUP(B64,[3]勝ち上がり!$H$2:$I$257,2,FALSE)</f>
        <v>93</v>
      </c>
      <c r="D64" s="479" t="str">
        <f>IF(ISERROR(VLOOKUP(C64,[3]名簿!$A$1:$C$273,2,FALSE))=TRUE,"",VLOOKUP(C64,[3]名簿!$A$1:$C$273,2,FALSE))</f>
        <v>髙　橋史</v>
      </c>
      <c r="E64" s="413" t="s">
        <v>202</v>
      </c>
      <c r="F64" s="478" t="str">
        <f>IF(ISERROR(VLOOKUP(C64,[3]名簿!$A$1:$C$273,3,FALSE))=TRUE,"",VLOOKUP(C64,[3]名簿!$A$1:$C$273,3,FALSE))</f>
        <v>三豊工</v>
      </c>
      <c r="G64" s="413" t="s">
        <v>200</v>
      </c>
      <c r="H64" s="442"/>
      <c r="I64" s="437"/>
      <c r="J64" s="437"/>
      <c r="K64" s="423"/>
      <c r="L64" s="412"/>
      <c r="M64" s="412"/>
      <c r="Y64" s="412"/>
      <c r="Z64" s="412"/>
      <c r="AA64" s="432"/>
      <c r="AB64" s="440"/>
      <c r="AC64" s="421"/>
      <c r="AD64" s="420"/>
      <c r="AE64" s="480">
        <f>VLOOKUP(AJ64,[3]勝ち上がり!$H$2:$I$257,2,FALSE)</f>
        <v>162</v>
      </c>
      <c r="AF64" s="479" t="str">
        <f>IF(ISERROR(VLOOKUP(AE64,[3]名簿!$A$1:$C$273,2,FALSE))=TRUE,"",VLOOKUP(AE64,[3]名簿!$A$1:$C$273,2,FALSE))</f>
        <v>大　野</v>
      </c>
      <c r="AG64" s="413" t="s">
        <v>202</v>
      </c>
      <c r="AH64" s="478" t="str">
        <f>IF(ISERROR(VLOOKUP(AE64,[3]名簿!$A$1:$C$273,3,FALSE))=TRUE,"",VLOOKUP(AE64,[3]名簿!$A$1:$C$273,3,FALSE))</f>
        <v>高　松</v>
      </c>
      <c r="AI64" s="413" t="s">
        <v>200</v>
      </c>
      <c r="AJ64" s="416">
        <v>62</v>
      </c>
    </row>
    <row r="65" spans="2:36" ht="13.5" customHeight="1" thickTop="1" thickBot="1" x14ac:dyDescent="0.25">
      <c r="B65" s="416"/>
      <c r="C65" s="480"/>
      <c r="D65" s="479"/>
      <c r="E65" s="413"/>
      <c r="F65" s="478"/>
      <c r="G65" s="413"/>
      <c r="H65" s="412"/>
      <c r="I65" s="412"/>
      <c r="J65" s="424"/>
      <c r="K65" s="423"/>
      <c r="L65" s="412"/>
      <c r="M65" s="412"/>
      <c r="Y65" s="412"/>
      <c r="Z65" s="412"/>
      <c r="AA65" s="432"/>
      <c r="AB65" s="436"/>
      <c r="AC65" s="412"/>
      <c r="AD65" s="412"/>
      <c r="AE65" s="480"/>
      <c r="AF65" s="479"/>
      <c r="AG65" s="413"/>
      <c r="AH65" s="478"/>
      <c r="AI65" s="413"/>
      <c r="AJ65" s="416"/>
    </row>
    <row r="66" spans="2:36" ht="13.5" customHeight="1" thickTop="1" thickBot="1" x14ac:dyDescent="0.25">
      <c r="B66" s="416">
        <v>31</v>
      </c>
      <c r="C66" s="480">
        <f>VLOOKUP(B66,[3]勝ち上がり!$H$2:$I$257,2,FALSE)</f>
        <v>68</v>
      </c>
      <c r="D66" s="479" t="str">
        <f>IF(ISERROR(VLOOKUP(C66,[3]名簿!$A$1:$C$273,2,FALSE))=TRUE,"",VLOOKUP(C66,[3]名簿!$A$1:$C$273,2,FALSE))</f>
        <v>徳　住</v>
      </c>
      <c r="E66" s="413" t="s">
        <v>202</v>
      </c>
      <c r="F66" s="478" t="str">
        <f>IF(ISERROR(VLOOKUP(C66,[3]名簿!$A$1:$C$273,3,FALSE))=TRUE,"",VLOOKUP(C66,[3]名簿!$A$1:$C$273,3,FALSE))</f>
        <v>高松東</v>
      </c>
      <c r="G66" s="413" t="s">
        <v>200</v>
      </c>
      <c r="H66" s="412"/>
      <c r="I66" s="412"/>
      <c r="J66" s="419"/>
      <c r="K66" s="412"/>
      <c r="L66" s="412"/>
      <c r="M66" s="412"/>
      <c r="Y66" s="412"/>
      <c r="Z66" s="412"/>
      <c r="AA66" s="412"/>
      <c r="AB66" s="432"/>
      <c r="AC66" s="412"/>
      <c r="AD66" s="420"/>
      <c r="AE66" s="480">
        <f>VLOOKUP(AJ66,[3]勝ち上がり!$H$2:$I$257,2,FALSE)</f>
        <v>66</v>
      </c>
      <c r="AF66" s="479" t="str">
        <f>IF(ISERROR(VLOOKUP(AE66,[3]名簿!$A$1:$C$273,2,FALSE))=TRUE,"",VLOOKUP(AE66,[3]名簿!$A$1:$C$273,2,FALSE))</f>
        <v>大　林</v>
      </c>
      <c r="AG66" s="413" t="s">
        <v>202</v>
      </c>
      <c r="AH66" s="478" t="str">
        <f>IF(ISERROR(VLOOKUP(AE66,[3]名簿!$A$1:$C$273,3,FALSE))=TRUE,"",VLOOKUP(AE66,[3]名簿!$A$1:$C$273,3,FALSE))</f>
        <v>琴　平</v>
      </c>
      <c r="AI66" s="413" t="s">
        <v>200</v>
      </c>
      <c r="AJ66" s="416">
        <v>63</v>
      </c>
    </row>
    <row r="67" spans="2:36" ht="13.5" customHeight="1" thickTop="1" thickBot="1" x14ac:dyDescent="0.25">
      <c r="B67" s="416"/>
      <c r="C67" s="480"/>
      <c r="D67" s="479"/>
      <c r="E67" s="413"/>
      <c r="F67" s="478"/>
      <c r="G67" s="413"/>
      <c r="H67" s="425"/>
      <c r="I67" s="424"/>
      <c r="J67" s="423"/>
      <c r="K67" s="412"/>
      <c r="L67" s="412"/>
      <c r="M67" s="412"/>
      <c r="Y67" s="412"/>
      <c r="Z67" s="412"/>
      <c r="AA67" s="412"/>
      <c r="AB67" s="432"/>
      <c r="AC67" s="436"/>
      <c r="AD67" s="412"/>
      <c r="AE67" s="480"/>
      <c r="AF67" s="479"/>
      <c r="AG67" s="413"/>
      <c r="AH67" s="478"/>
      <c r="AI67" s="413"/>
      <c r="AJ67" s="416"/>
    </row>
    <row r="68" spans="2:36" ht="13.5" customHeight="1" thickTop="1" thickBot="1" x14ac:dyDescent="0.25">
      <c r="B68" s="416">
        <v>32</v>
      </c>
      <c r="C68" s="480">
        <f>VLOOKUP(B68,[3]勝ち上がり!$H$2:$I$257,2,FALSE)</f>
        <v>125</v>
      </c>
      <c r="D68" s="479" t="str">
        <f>IF(ISERROR(VLOOKUP(C68,[3]名簿!$A$1:$C$273,2,FALSE))=TRUE,"",VLOOKUP(C68,[3]名簿!$A$1:$C$273,2,FALSE))</f>
        <v>漆　原</v>
      </c>
      <c r="E68" s="413" t="s">
        <v>202</v>
      </c>
      <c r="F68" s="478" t="str">
        <f>IF(ISERROR(VLOOKUP(C68,[3]名簿!$A$1:$C$273,3,FALSE))=TRUE,"",VLOOKUP(C68,[3]名簿!$A$1:$C$273,3,FALSE))</f>
        <v>三本松</v>
      </c>
      <c r="G68" s="413" t="s">
        <v>200</v>
      </c>
      <c r="H68" s="420"/>
      <c r="I68" s="419"/>
      <c r="J68" s="412"/>
      <c r="K68" s="412"/>
      <c r="L68" s="412"/>
      <c r="M68" s="412"/>
      <c r="Y68" s="412"/>
      <c r="Z68" s="412"/>
      <c r="AA68" s="412"/>
      <c r="AB68" s="412"/>
      <c r="AC68" s="432"/>
      <c r="AD68" s="431"/>
      <c r="AE68" s="480">
        <f>VLOOKUP(AJ68,[3]勝ち上がり!$H$2:$I$257,2,FALSE)</f>
        <v>2</v>
      </c>
      <c r="AF68" s="479" t="str">
        <f>IF(ISERROR(VLOOKUP(AE68,[3]名簿!$A$1:$C$273,2,FALSE))=TRUE,"",VLOOKUP(AE68,[3]名簿!$A$1:$C$273,2,FALSE))</f>
        <v>高　橋</v>
      </c>
      <c r="AG68" s="413" t="s">
        <v>202</v>
      </c>
      <c r="AH68" s="478" t="str">
        <f>IF(ISERROR(VLOOKUP(AE68,[3]名簿!$A$1:$C$273,3,FALSE))=TRUE,"",VLOOKUP(AE68,[3]名簿!$A$1:$C$273,3,FALSE))</f>
        <v>高松商</v>
      </c>
      <c r="AI68" s="413" t="s">
        <v>200</v>
      </c>
      <c r="AJ68" s="416">
        <v>64</v>
      </c>
    </row>
    <row r="69" spans="2:36" ht="13.5" customHeight="1" thickTop="1" x14ac:dyDescent="0.2">
      <c r="B69" s="416"/>
      <c r="C69" s="480"/>
      <c r="D69" s="479"/>
      <c r="E69" s="413"/>
      <c r="F69" s="478"/>
      <c r="G69" s="413"/>
      <c r="H69" s="412"/>
      <c r="I69" s="412"/>
      <c r="J69" s="412"/>
      <c r="K69" s="412"/>
      <c r="L69" s="412"/>
      <c r="M69" s="412"/>
      <c r="Y69" s="412"/>
      <c r="Z69" s="412"/>
      <c r="AA69" s="412"/>
      <c r="AB69" s="412"/>
      <c r="AC69" s="412"/>
      <c r="AD69" s="422"/>
      <c r="AE69" s="480"/>
      <c r="AF69" s="479"/>
      <c r="AG69" s="413"/>
      <c r="AH69" s="478"/>
      <c r="AI69" s="413"/>
      <c r="AJ69" s="416"/>
    </row>
    <row r="70" spans="2:36" ht="11.85" customHeight="1" x14ac:dyDescent="0.2"/>
    <row r="71" spans="2:36" ht="11.85" customHeight="1" x14ac:dyDescent="0.2"/>
    <row r="72" spans="2:36" ht="11.85" customHeight="1" x14ac:dyDescent="0.2"/>
    <row r="73" spans="2:36" ht="11.85" customHeight="1" x14ac:dyDescent="0.2"/>
    <row r="74" spans="2:36" ht="11.85" customHeight="1" x14ac:dyDescent="0.2"/>
  </sheetData>
  <mergeCells count="392">
    <mergeCell ref="AE68:AE69"/>
    <mergeCell ref="AE58:AE59"/>
    <mergeCell ref="AE60:AE61"/>
    <mergeCell ref="AE62:AE63"/>
    <mergeCell ref="AE64:AE65"/>
    <mergeCell ref="AE52:AE53"/>
    <mergeCell ref="AE54:AE55"/>
    <mergeCell ref="AE56:AE57"/>
    <mergeCell ref="AE66:AE67"/>
    <mergeCell ref="AE48:AE49"/>
    <mergeCell ref="AE50:AE51"/>
    <mergeCell ref="AE36:AE37"/>
    <mergeCell ref="AE38:AE39"/>
    <mergeCell ref="AE40:AE41"/>
    <mergeCell ref="AE42:AE43"/>
    <mergeCell ref="AE32:AE33"/>
    <mergeCell ref="AE34:AE35"/>
    <mergeCell ref="C68:C69"/>
    <mergeCell ref="AE8:AE9"/>
    <mergeCell ref="AE10:AE11"/>
    <mergeCell ref="AE12:AE13"/>
    <mergeCell ref="AE14:AE15"/>
    <mergeCell ref="AE16:AE17"/>
    <mergeCell ref="AE44:AE45"/>
    <mergeCell ref="AE46:AE47"/>
    <mergeCell ref="C54:C55"/>
    <mergeCell ref="C56:C57"/>
    <mergeCell ref="C38:C39"/>
    <mergeCell ref="C40:C41"/>
    <mergeCell ref="C42:C43"/>
    <mergeCell ref="C44:C45"/>
    <mergeCell ref="C46:C47"/>
    <mergeCell ref="C48:C49"/>
    <mergeCell ref="C50:C51"/>
    <mergeCell ref="C52:C53"/>
    <mergeCell ref="AE18:AE19"/>
    <mergeCell ref="AE20:AE21"/>
    <mergeCell ref="AE24:AE25"/>
    <mergeCell ref="AE26:AE27"/>
    <mergeCell ref="AE28:AE29"/>
    <mergeCell ref="AE30:AE31"/>
    <mergeCell ref="C20:C21"/>
    <mergeCell ref="C22:C23"/>
    <mergeCell ref="C24:C25"/>
    <mergeCell ref="C26:C27"/>
    <mergeCell ref="C12:C13"/>
    <mergeCell ref="C14:C15"/>
    <mergeCell ref="C16:C17"/>
    <mergeCell ref="C18:C19"/>
    <mergeCell ref="C6:C7"/>
    <mergeCell ref="AE6:AE7"/>
    <mergeCell ref="C8:C9"/>
    <mergeCell ref="C10:C11"/>
    <mergeCell ref="AF68:AF69"/>
    <mergeCell ref="AG68:AG69"/>
    <mergeCell ref="AE22:AE23"/>
    <mergeCell ref="G38:G39"/>
    <mergeCell ref="R6:T10"/>
    <mergeCell ref="R11:T23"/>
    <mergeCell ref="AH68:AH69"/>
    <mergeCell ref="AI68:AI69"/>
    <mergeCell ref="AH64:AH65"/>
    <mergeCell ref="AI64:AI65"/>
    <mergeCell ref="AF66:AF67"/>
    <mergeCell ref="AG66:AG67"/>
    <mergeCell ref="AH66:AH67"/>
    <mergeCell ref="AI66:AI67"/>
    <mergeCell ref="AF64:AF65"/>
    <mergeCell ref="AG64:AG65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F34:F35"/>
    <mergeCell ref="R24:T30"/>
    <mergeCell ref="G32:G33"/>
    <mergeCell ref="B40:B41"/>
    <mergeCell ref="B42:B43"/>
    <mergeCell ref="B44:B45"/>
    <mergeCell ref="B46:B47"/>
    <mergeCell ref="E34:E35"/>
    <mergeCell ref="E36:E37"/>
    <mergeCell ref="F36:F37"/>
    <mergeCell ref="G36:G3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C66:C67"/>
    <mergeCell ref="AF62:AF63"/>
    <mergeCell ref="B64:B65"/>
    <mergeCell ref="B66:B67"/>
    <mergeCell ref="F62:F63"/>
    <mergeCell ref="G62:G63"/>
    <mergeCell ref="C64:C65"/>
    <mergeCell ref="C62:C63"/>
    <mergeCell ref="F64:F65"/>
    <mergeCell ref="G64:G65"/>
    <mergeCell ref="B60:B61"/>
    <mergeCell ref="B62:B63"/>
    <mergeCell ref="B52:B53"/>
    <mergeCell ref="B54:B55"/>
    <mergeCell ref="B56:B57"/>
    <mergeCell ref="B58:B59"/>
    <mergeCell ref="C58:C59"/>
    <mergeCell ref="C60:C61"/>
    <mergeCell ref="AJ60:AJ61"/>
    <mergeCell ref="AJ62:AJ63"/>
    <mergeCell ref="AF60:AF61"/>
    <mergeCell ref="AG60:AG61"/>
    <mergeCell ref="D60:D61"/>
    <mergeCell ref="E60:E61"/>
    <mergeCell ref="D62:D63"/>
    <mergeCell ref="E62:E63"/>
    <mergeCell ref="AH60:AH61"/>
    <mergeCell ref="AI60:AI61"/>
    <mergeCell ref="AG62:AG63"/>
    <mergeCell ref="AH62:AH63"/>
    <mergeCell ref="AI62:AI63"/>
    <mergeCell ref="B68:B69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J68:AJ69"/>
    <mergeCell ref="F42:F43"/>
    <mergeCell ref="G42:G43"/>
    <mergeCell ref="F44:F45"/>
    <mergeCell ref="G44:G45"/>
    <mergeCell ref="F46:F47"/>
    <mergeCell ref="G46:G47"/>
    <mergeCell ref="F48:F49"/>
    <mergeCell ref="F60:F61"/>
    <mergeCell ref="G60:G61"/>
    <mergeCell ref="D50:D51"/>
    <mergeCell ref="E50:E51"/>
    <mergeCell ref="F50:F51"/>
    <mergeCell ref="G50:G51"/>
    <mergeCell ref="D52:D53"/>
    <mergeCell ref="E52:E53"/>
    <mergeCell ref="F52:F53"/>
    <mergeCell ref="G52:G53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E58:E59"/>
    <mergeCell ref="F58:F59"/>
    <mergeCell ref="G58:G59"/>
    <mergeCell ref="D66:D67"/>
    <mergeCell ref="E66:E67"/>
    <mergeCell ref="F66:F67"/>
    <mergeCell ref="G66:G67"/>
    <mergeCell ref="D64:D65"/>
    <mergeCell ref="E64:E65"/>
    <mergeCell ref="D68:D69"/>
    <mergeCell ref="E68:E69"/>
    <mergeCell ref="F68:F69"/>
    <mergeCell ref="G68:G69"/>
    <mergeCell ref="AH38:AH39"/>
    <mergeCell ref="AI38:AI39"/>
    <mergeCell ref="AF40:AF41"/>
    <mergeCell ref="AG40:AG41"/>
    <mergeCell ref="AH40:AH41"/>
    <mergeCell ref="AI40:AI41"/>
    <mergeCell ref="AF38:AF39"/>
    <mergeCell ref="AG38:AG39"/>
    <mergeCell ref="AH44:AH45"/>
    <mergeCell ref="AI44:AI45"/>
    <mergeCell ref="AF42:AF43"/>
    <mergeCell ref="AG42:AG43"/>
    <mergeCell ref="AH42:AH43"/>
    <mergeCell ref="AI42:AI43"/>
    <mergeCell ref="AH28:AH29"/>
    <mergeCell ref="AH22:AH23"/>
    <mergeCell ref="AH24:AH25"/>
    <mergeCell ref="AI26:AI27"/>
    <mergeCell ref="AI24:AI25"/>
    <mergeCell ref="AI28:AI29"/>
    <mergeCell ref="AI22:AI23"/>
    <mergeCell ref="AI12:AI13"/>
    <mergeCell ref="AG14:AG15"/>
    <mergeCell ref="AI14:AI15"/>
    <mergeCell ref="AH12:AH13"/>
    <mergeCell ref="AG12:AG13"/>
    <mergeCell ref="AH14:AH15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G34:G35"/>
    <mergeCell ref="E28:E29"/>
    <mergeCell ref="F28:F29"/>
    <mergeCell ref="G28:G29"/>
    <mergeCell ref="E30:E31"/>
    <mergeCell ref="F30:F31"/>
    <mergeCell ref="G30:G31"/>
    <mergeCell ref="E32:E33"/>
    <mergeCell ref="F32:F33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F12:F13"/>
    <mergeCell ref="G12:G13"/>
    <mergeCell ref="E10:E11"/>
    <mergeCell ref="E14:E15"/>
    <mergeCell ref="F14:F15"/>
    <mergeCell ref="G14:G15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AF34:AF35"/>
    <mergeCell ref="D6:D7"/>
    <mergeCell ref="D8:D9"/>
    <mergeCell ref="D10:D11"/>
    <mergeCell ref="D12:D13"/>
    <mergeCell ref="D14:D15"/>
    <mergeCell ref="D16:D17"/>
    <mergeCell ref="D18:D19"/>
    <mergeCell ref="AF24:AF25"/>
    <mergeCell ref="AF26:AF27"/>
    <mergeCell ref="AH36:AH37"/>
    <mergeCell ref="AG34:AG35"/>
    <mergeCell ref="AG30:AG31"/>
    <mergeCell ref="AH34:AH35"/>
    <mergeCell ref="AH30:AH31"/>
    <mergeCell ref="AG32:AG33"/>
    <mergeCell ref="AH32:AH33"/>
    <mergeCell ref="AG24:AG25"/>
    <mergeCell ref="AG26:AG27"/>
    <mergeCell ref="AJ20:AJ21"/>
    <mergeCell ref="AG20:AG21"/>
    <mergeCell ref="AI20:AI21"/>
    <mergeCell ref="AH20:AH21"/>
    <mergeCell ref="AJ22:AJ23"/>
    <mergeCell ref="AJ24:AJ25"/>
    <mergeCell ref="AJ26:AJ27"/>
    <mergeCell ref="G48:G49"/>
    <mergeCell ref="AG36:AG37"/>
    <mergeCell ref="AF20:AF21"/>
    <mergeCell ref="AF22:AF23"/>
    <mergeCell ref="AF36:AF37"/>
    <mergeCell ref="AF48:AF49"/>
    <mergeCell ref="AG22:AG23"/>
    <mergeCell ref="AF28:AF29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J6:AJ7"/>
    <mergeCell ref="AJ8:AJ9"/>
    <mergeCell ref="AJ10:AJ11"/>
    <mergeCell ref="AJ12:AJ13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H18:AH19"/>
    <mergeCell ref="AG18:AG1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H46:AH47"/>
    <mergeCell ref="AF30:AF31"/>
    <mergeCell ref="AF32:AF33"/>
    <mergeCell ref="AI50:AI51"/>
    <mergeCell ref="AH54:AH55"/>
    <mergeCell ref="AI58:AI59"/>
    <mergeCell ref="AI56:AI57"/>
    <mergeCell ref="AH52:AH53"/>
    <mergeCell ref="AI48:AI49"/>
    <mergeCell ref="AI46:AI47"/>
    <mergeCell ref="AF58:AF59"/>
    <mergeCell ref="AG58:AG59"/>
    <mergeCell ref="AJ34:AJ35"/>
    <mergeCell ref="AJ36:AJ37"/>
    <mergeCell ref="AI30:AI31"/>
    <mergeCell ref="AJ32:AJ33"/>
    <mergeCell ref="AI36:AI37"/>
    <mergeCell ref="AI34:AI35"/>
    <mergeCell ref="AI32:AI33"/>
    <mergeCell ref="AJ30:AJ31"/>
    <mergeCell ref="I4:AC4"/>
    <mergeCell ref="AF52:AF53"/>
    <mergeCell ref="AG52:AG53"/>
    <mergeCell ref="AJ58:AJ59"/>
    <mergeCell ref="AI52:AI53"/>
    <mergeCell ref="AJ52:AJ53"/>
    <mergeCell ref="AJ54:AJ55"/>
    <mergeCell ref="AI54:AI55"/>
    <mergeCell ref="AJ56:AJ57"/>
    <mergeCell ref="AH58:AH59"/>
    <mergeCell ref="AF56:AF57"/>
    <mergeCell ref="AG56:AG57"/>
    <mergeCell ref="AH56:AH57"/>
    <mergeCell ref="D1:AH1"/>
    <mergeCell ref="AF54:AF55"/>
    <mergeCell ref="AG54:AG55"/>
    <mergeCell ref="AF3:AJ3"/>
    <mergeCell ref="AF4:AJ4"/>
    <mergeCell ref="I3:AC3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54BA-098C-4ECD-B022-A04ABCB380BA}">
  <dimension ref="B1:BS42"/>
  <sheetViews>
    <sheetView view="pageBreakPreview" zoomScale="85" zoomScaleNormal="55" workbookViewId="0">
      <selection activeCell="Q82" sqref="Q82"/>
    </sheetView>
  </sheetViews>
  <sheetFormatPr defaultColWidth="9" defaultRowHeight="16.2" x14ac:dyDescent="0.2"/>
  <cols>
    <col min="1" max="1" width="2.6640625" style="398" customWidth="1"/>
    <col min="2" max="2" width="4.109375" style="399" customWidth="1"/>
    <col min="3" max="3" width="8" style="398" hidden="1" customWidth="1"/>
    <col min="4" max="4" width="11.77734375" style="495" customWidth="1"/>
    <col min="5" max="5" width="1.6640625" style="398" customWidth="1"/>
    <col min="6" max="6" width="8.77734375" style="494" customWidth="1"/>
    <col min="7" max="7" width="1.6640625" style="398" customWidth="1"/>
    <col min="8" max="13" width="4.33203125" style="398" customWidth="1"/>
    <col min="14" max="24" width="2.21875" style="398" hidden="1" customWidth="1"/>
    <col min="25" max="30" width="4.33203125" style="398" customWidth="1"/>
    <col min="31" max="31" width="7.77734375" style="398" hidden="1" customWidth="1"/>
    <col min="32" max="32" width="11.77734375" style="495" customWidth="1"/>
    <col min="33" max="33" width="1.6640625" style="398" customWidth="1"/>
    <col min="34" max="34" width="8.77734375" style="494" customWidth="1"/>
    <col min="35" max="35" width="1.6640625" style="398" customWidth="1"/>
    <col min="36" max="36" width="4.109375" style="399" customWidth="1"/>
    <col min="37" max="37" width="2.6640625" style="398" customWidth="1"/>
    <col min="38" max="38" width="4.109375" style="399" customWidth="1"/>
    <col min="39" max="39" width="2.6640625" style="398" customWidth="1"/>
    <col min="40" max="40" width="9" style="398"/>
    <col min="41" max="41" width="11.77734375" style="494" customWidth="1"/>
    <col min="42" max="42" width="9" style="398"/>
    <col min="43" max="43" width="8.77734375" style="494" customWidth="1"/>
    <col min="44" max="44" width="9" style="398"/>
    <col min="45" max="67" width="2.21875" style="398" customWidth="1"/>
    <col min="68" max="68" width="9" style="398"/>
    <col min="69" max="69" width="11.77734375" style="494" customWidth="1"/>
    <col min="70" max="70" width="9" style="398"/>
    <col min="71" max="71" width="8.77734375" style="494" customWidth="1"/>
    <col min="72" max="16384" width="9" style="398"/>
  </cols>
  <sheetData>
    <row r="1" spans="2:36" ht="30" customHeight="1" x14ac:dyDescent="0.2">
      <c r="D1" s="507" t="s">
        <v>462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</row>
    <row r="3" spans="2:36" ht="24.9" customHeight="1" x14ac:dyDescent="0.2">
      <c r="I3" s="461" t="s">
        <v>464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506"/>
      <c r="AE3" s="506"/>
      <c r="AF3" s="505" t="s">
        <v>460</v>
      </c>
      <c r="AG3" s="505"/>
      <c r="AH3" s="505"/>
      <c r="AI3" s="505"/>
      <c r="AJ3" s="505"/>
    </row>
    <row r="4" spans="2:36" x14ac:dyDescent="0.2">
      <c r="I4" s="480" t="s">
        <v>465</v>
      </c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506"/>
      <c r="AE4" s="506"/>
      <c r="AF4" s="505" t="s">
        <v>344</v>
      </c>
      <c r="AG4" s="505"/>
      <c r="AH4" s="505"/>
      <c r="AI4" s="505"/>
      <c r="AJ4" s="505"/>
    </row>
    <row r="6" spans="2:36" ht="26.25" customHeight="1" thickBot="1" x14ac:dyDescent="0.25">
      <c r="B6" s="416">
        <v>1</v>
      </c>
      <c r="C6" s="480">
        <f>VLOOKUP(B6,[3]勝ち上がり!$J$2:$K$257,2,FALSE)</f>
        <v>193</v>
      </c>
      <c r="D6" s="479" t="str">
        <f>IF(ISERROR(VLOOKUP(C6,[3]名簿!$A$1:$C$273,2,FALSE))=TRUE,"",VLOOKUP(C6,[3]名簿!$A$1:$C$273,2,FALSE))</f>
        <v>西　谷</v>
      </c>
      <c r="E6" s="413" t="s">
        <v>202</v>
      </c>
      <c r="F6" s="478" t="str">
        <f>IF(ISERROR(VLOOKUP(C6,[3]名簿!$A$1:$C$273,3,FALSE))=TRUE,"",VLOOKUP(C6,[3]名簿!$A$1:$C$273,3,FALSE))</f>
        <v>高松商</v>
      </c>
      <c r="G6" s="413" t="s">
        <v>200</v>
      </c>
      <c r="H6" s="492"/>
      <c r="I6" s="412"/>
      <c r="J6" s="412"/>
      <c r="K6" s="412"/>
      <c r="L6" s="412"/>
      <c r="M6" s="412"/>
      <c r="R6" s="504"/>
      <c r="S6" s="504"/>
      <c r="T6" s="504"/>
      <c r="Y6" s="412"/>
      <c r="Z6" s="412"/>
      <c r="AA6" s="412"/>
      <c r="AB6" s="412"/>
      <c r="AC6" s="412"/>
      <c r="AD6" s="430"/>
      <c r="AE6" s="480">
        <f>VLOOKUP(AJ6,[3]勝ち上がり!$J$2:$K$257,2,FALSE)</f>
        <v>195</v>
      </c>
      <c r="AF6" s="479" t="str">
        <f>IF(ISERROR(VLOOKUP(AE6,[3]名簿!$A$1:$C$273,2,FALSE))=TRUE,"",VLOOKUP(AE6,[3]名簿!$A$1:$C$273,2,FALSE))</f>
        <v>蓮　井</v>
      </c>
      <c r="AG6" s="413" t="s">
        <v>202</v>
      </c>
      <c r="AH6" s="478" t="str">
        <f>IF(ISERROR(VLOOKUP(AE6,[3]名簿!$A$1:$C$273,3,FALSE))=TRUE,"",VLOOKUP(AE6,[3]名簿!$A$1:$C$273,3,FALSE))</f>
        <v>高松東</v>
      </c>
      <c r="AI6" s="413" t="s">
        <v>200</v>
      </c>
      <c r="AJ6" s="416">
        <v>17</v>
      </c>
    </row>
    <row r="7" spans="2:36" ht="26.25" customHeight="1" thickTop="1" thickBot="1" x14ac:dyDescent="0.25">
      <c r="B7" s="416"/>
      <c r="C7" s="480"/>
      <c r="D7" s="479"/>
      <c r="E7" s="413"/>
      <c r="F7" s="478"/>
      <c r="G7" s="413"/>
      <c r="H7" s="412"/>
      <c r="I7" s="510"/>
      <c r="J7" s="412"/>
      <c r="K7" s="412"/>
      <c r="L7" s="412"/>
      <c r="M7" s="412"/>
      <c r="R7" s="504"/>
      <c r="S7" s="504"/>
      <c r="T7" s="504"/>
      <c r="Y7" s="412"/>
      <c r="Z7" s="412"/>
      <c r="AA7" s="412"/>
      <c r="AB7" s="412"/>
      <c r="AC7" s="427"/>
      <c r="AD7" s="426"/>
      <c r="AE7" s="480"/>
      <c r="AF7" s="479"/>
      <c r="AG7" s="413"/>
      <c r="AH7" s="478"/>
      <c r="AI7" s="413"/>
      <c r="AJ7" s="416"/>
    </row>
    <row r="8" spans="2:36" ht="26.25" customHeight="1" thickTop="1" thickBot="1" x14ac:dyDescent="0.25">
      <c r="B8" s="416">
        <v>2</v>
      </c>
      <c r="C8" s="480">
        <f>VLOOKUP(B8,[3]勝ち上がり!$J$2:$K$257,2,FALSE)</f>
        <v>33</v>
      </c>
      <c r="D8" s="479" t="str">
        <f>IF(ISERROR(VLOOKUP(C8,[3]名簿!$A$1:$C$273,2,FALSE))=TRUE,"",VLOOKUP(C8,[3]名簿!$A$1:$C$273,2,FALSE))</f>
        <v>黒　川</v>
      </c>
      <c r="E8" s="413" t="s">
        <v>202</v>
      </c>
      <c r="F8" s="478" t="str">
        <f>IF(ISERROR(VLOOKUP(C8,[3]名簿!$A$1:$C$273,3,FALSE))=TRUE,"",VLOOKUP(C8,[3]名簿!$A$1:$C$273,3,FALSE))</f>
        <v>高松東</v>
      </c>
      <c r="G8" s="413" t="s">
        <v>200</v>
      </c>
      <c r="H8" s="442"/>
      <c r="I8" s="437"/>
      <c r="J8" s="511"/>
      <c r="K8" s="412"/>
      <c r="L8" s="412"/>
      <c r="M8" s="412"/>
      <c r="R8" s="504"/>
      <c r="S8" s="504"/>
      <c r="T8" s="504"/>
      <c r="Y8" s="412"/>
      <c r="Z8" s="412"/>
      <c r="AA8" s="412"/>
      <c r="AB8" s="428"/>
      <c r="AC8" s="421"/>
      <c r="AD8" s="420"/>
      <c r="AE8" s="480">
        <f>VLOOKUP(AJ8,[3]勝ち上がり!$J$2:$K$257,2,FALSE)</f>
        <v>94</v>
      </c>
      <c r="AF8" s="479" t="str">
        <f>IF(ISERROR(VLOOKUP(AE8,[3]名簿!$A$1:$C$273,2,FALSE))=TRUE,"",VLOOKUP(AE8,[3]名簿!$A$1:$C$273,2,FALSE))</f>
        <v>金　山</v>
      </c>
      <c r="AG8" s="413" t="s">
        <v>202</v>
      </c>
      <c r="AH8" s="478" t="str">
        <f>IF(ISERROR(VLOOKUP(AE8,[3]名簿!$A$1:$C$273,3,FALSE))=TRUE,"",VLOOKUP(AE8,[3]名簿!$A$1:$C$273,3,FALSE))</f>
        <v>観　一</v>
      </c>
      <c r="AI8" s="413" t="s">
        <v>200</v>
      </c>
      <c r="AJ8" s="416">
        <v>18</v>
      </c>
    </row>
    <row r="9" spans="2:36" ht="26.25" customHeight="1" thickTop="1" thickBot="1" x14ac:dyDescent="0.25">
      <c r="B9" s="416"/>
      <c r="C9" s="480"/>
      <c r="D9" s="479"/>
      <c r="E9" s="413"/>
      <c r="F9" s="478"/>
      <c r="G9" s="413"/>
      <c r="H9" s="412"/>
      <c r="I9" s="412"/>
      <c r="J9" s="510"/>
      <c r="K9" s="412"/>
      <c r="L9" s="412"/>
      <c r="M9" s="412"/>
      <c r="R9" s="504"/>
      <c r="S9" s="504"/>
      <c r="T9" s="504"/>
      <c r="Y9" s="412"/>
      <c r="Z9" s="412"/>
      <c r="AA9" s="412"/>
      <c r="AB9" s="447"/>
      <c r="AC9" s="412"/>
      <c r="AD9" s="412"/>
      <c r="AE9" s="480"/>
      <c r="AF9" s="479"/>
      <c r="AG9" s="413"/>
      <c r="AH9" s="478"/>
      <c r="AI9" s="413"/>
      <c r="AJ9" s="416"/>
    </row>
    <row r="10" spans="2:36" ht="26.25" customHeight="1" thickTop="1" thickBot="1" x14ac:dyDescent="0.25">
      <c r="B10" s="416">
        <v>3</v>
      </c>
      <c r="C10" s="480">
        <f>VLOOKUP(B10,[3]勝ち上がり!$J$2:$K$257,2,FALSE)</f>
        <v>81</v>
      </c>
      <c r="D10" s="479" t="str">
        <f>IF(ISERROR(VLOOKUP(C10,[3]名簿!$A$1:$C$273,2,FALSE))=TRUE,"",VLOOKUP(C10,[3]名簿!$A$1:$C$273,2,FALSE))</f>
        <v>秋　山</v>
      </c>
      <c r="E10" s="413" t="s">
        <v>202</v>
      </c>
      <c r="F10" s="478" t="str">
        <f>IF(ISERROR(VLOOKUP(C10,[3]名簿!$A$1:$C$273,3,FALSE))=TRUE,"",VLOOKUP(C10,[3]名簿!$A$1:$C$273,3,FALSE))</f>
        <v>三豊工</v>
      </c>
      <c r="G10" s="413" t="s">
        <v>200</v>
      </c>
      <c r="H10" s="412"/>
      <c r="I10" s="412"/>
      <c r="J10" s="437"/>
      <c r="K10" s="437"/>
      <c r="L10" s="412"/>
      <c r="M10" s="412"/>
      <c r="R10" s="504"/>
      <c r="S10" s="504"/>
      <c r="T10" s="504"/>
      <c r="Y10" s="412"/>
      <c r="Z10" s="412"/>
      <c r="AA10" s="432"/>
      <c r="AB10" s="441"/>
      <c r="AC10" s="412"/>
      <c r="AD10" s="420"/>
      <c r="AE10" s="480">
        <f>VLOOKUP(AJ10,[3]勝ち上がり!$J$2:$K$257,2,FALSE)</f>
        <v>83</v>
      </c>
      <c r="AF10" s="479" t="str">
        <f>IF(ISERROR(VLOOKUP(AE10,[3]名簿!$A$1:$C$273,2,FALSE))=TRUE,"",VLOOKUP(AE10,[3]名簿!$A$1:$C$273,2,FALSE))</f>
        <v>正　岡</v>
      </c>
      <c r="AG10" s="413" t="s">
        <v>202</v>
      </c>
      <c r="AH10" s="478" t="str">
        <f>IF(ISERROR(VLOOKUP(AE10,[3]名簿!$A$1:$C$273,3,FALSE))=TRUE,"",VLOOKUP(AE10,[3]名簿!$A$1:$C$273,3,FALSE))</f>
        <v>高　松</v>
      </c>
      <c r="AI10" s="413" t="s">
        <v>200</v>
      </c>
      <c r="AJ10" s="416">
        <v>19</v>
      </c>
    </row>
    <row r="11" spans="2:36" ht="26.25" customHeight="1" thickTop="1" thickBot="1" x14ac:dyDescent="0.25">
      <c r="B11" s="416"/>
      <c r="C11" s="480"/>
      <c r="D11" s="479"/>
      <c r="E11" s="413"/>
      <c r="F11" s="478"/>
      <c r="G11" s="413"/>
      <c r="H11" s="425"/>
      <c r="I11" s="451"/>
      <c r="J11" s="437"/>
      <c r="K11" s="437"/>
      <c r="L11" s="412"/>
      <c r="M11" s="412"/>
      <c r="R11" s="504"/>
      <c r="S11" s="504"/>
      <c r="T11" s="504"/>
      <c r="Y11" s="412"/>
      <c r="Z11" s="412"/>
      <c r="AA11" s="432"/>
      <c r="AB11" s="441"/>
      <c r="AC11" s="436"/>
      <c r="AD11" s="412"/>
      <c r="AE11" s="480"/>
      <c r="AF11" s="479"/>
      <c r="AG11" s="413"/>
      <c r="AH11" s="478"/>
      <c r="AI11" s="413"/>
      <c r="AJ11" s="416"/>
    </row>
    <row r="12" spans="2:36" ht="26.25" customHeight="1" thickTop="1" thickBot="1" x14ac:dyDescent="0.25">
      <c r="B12" s="416">
        <v>4</v>
      </c>
      <c r="C12" s="480">
        <f>VLOOKUP(B12,[3]勝ち上がり!$J$2:$K$257,2,FALSE)</f>
        <v>16</v>
      </c>
      <c r="D12" s="479" t="str">
        <f>IF(ISERROR(VLOOKUP(C12,[3]名簿!$A$1:$C$273,2,FALSE))=TRUE,"",VLOOKUP(C12,[3]名簿!$A$1:$C$273,2,FALSE))</f>
        <v>西　岡</v>
      </c>
      <c r="E12" s="413" t="s">
        <v>202</v>
      </c>
      <c r="F12" s="478" t="str">
        <f>IF(ISERROR(VLOOKUP(C12,[3]名簿!$A$1:$C$273,3,FALSE))=TRUE,"",VLOOKUP(C12,[3]名簿!$A$1:$C$273,3,FALSE))</f>
        <v>高工芸</v>
      </c>
      <c r="G12" s="413" t="s">
        <v>200</v>
      </c>
      <c r="H12" s="420"/>
      <c r="I12" s="419"/>
      <c r="J12" s="432"/>
      <c r="K12" s="437"/>
      <c r="L12" s="412"/>
      <c r="M12" s="412"/>
      <c r="R12" s="504"/>
      <c r="S12" s="504"/>
      <c r="T12" s="504"/>
      <c r="Y12" s="412"/>
      <c r="Z12" s="412"/>
      <c r="AA12" s="432"/>
      <c r="AB12" s="437"/>
      <c r="AC12" s="432"/>
      <c r="AD12" s="431"/>
      <c r="AE12" s="480">
        <f>VLOOKUP(AJ12,[3]勝ち上がり!$J$2:$K$257,2,FALSE)</f>
        <v>78</v>
      </c>
      <c r="AF12" s="479" t="str">
        <f>IF(ISERROR(VLOOKUP(AE12,[3]名簿!$A$1:$C$273,2,FALSE))=TRUE,"",VLOOKUP(AE12,[3]名簿!$A$1:$C$273,2,FALSE))</f>
        <v>長谷川</v>
      </c>
      <c r="AG12" s="413" t="s">
        <v>202</v>
      </c>
      <c r="AH12" s="478" t="str">
        <f>IF(ISERROR(VLOOKUP(AE12,[3]名簿!$A$1:$C$273,3,FALSE))=TRUE,"",VLOOKUP(AE12,[3]名簿!$A$1:$C$273,3,FALSE))</f>
        <v>土　庄</v>
      </c>
      <c r="AI12" s="413" t="s">
        <v>200</v>
      </c>
      <c r="AJ12" s="416">
        <v>20</v>
      </c>
    </row>
    <row r="13" spans="2:36" ht="26.25" customHeight="1" thickTop="1" thickBot="1" x14ac:dyDescent="0.25">
      <c r="B13" s="416"/>
      <c r="C13" s="480"/>
      <c r="D13" s="479"/>
      <c r="E13" s="413"/>
      <c r="F13" s="478"/>
      <c r="G13" s="413"/>
      <c r="H13" s="412"/>
      <c r="I13" s="412"/>
      <c r="J13" s="432"/>
      <c r="K13" s="424"/>
      <c r="L13" s="412"/>
      <c r="M13" s="412"/>
      <c r="R13" s="504"/>
      <c r="S13" s="504"/>
      <c r="T13" s="504"/>
      <c r="Y13" s="412"/>
      <c r="Z13" s="412"/>
      <c r="AA13" s="427"/>
      <c r="AB13" s="437"/>
      <c r="AC13" s="412"/>
      <c r="AD13" s="422"/>
      <c r="AE13" s="480"/>
      <c r="AF13" s="479"/>
      <c r="AG13" s="413"/>
      <c r="AH13" s="478"/>
      <c r="AI13" s="413"/>
      <c r="AJ13" s="416"/>
    </row>
    <row r="14" spans="2:36" ht="26.25" customHeight="1" thickTop="1" thickBot="1" x14ac:dyDescent="0.25">
      <c r="B14" s="416">
        <v>5</v>
      </c>
      <c r="C14" s="480">
        <f>VLOOKUP(B14,[3]勝ち上がり!$J$2:$K$257,2,FALSE)</f>
        <v>56</v>
      </c>
      <c r="D14" s="479" t="str">
        <f>IF(ISERROR(VLOOKUP(C14,[3]名簿!$A$1:$C$273,2,FALSE))=TRUE,"",VLOOKUP(C14,[3]名簿!$A$1:$C$273,2,FALSE))</f>
        <v>安　部</v>
      </c>
      <c r="E14" s="413" t="s">
        <v>202</v>
      </c>
      <c r="F14" s="478" t="str">
        <f>IF(ISERROR(VLOOKUP(C14,[3]名簿!$A$1:$C$273,3,FALSE))=TRUE,"",VLOOKUP(C14,[3]名簿!$A$1:$C$273,3,FALSE))</f>
        <v>高桜井</v>
      </c>
      <c r="G14" s="413" t="s">
        <v>200</v>
      </c>
      <c r="H14" s="420"/>
      <c r="I14" s="412"/>
      <c r="J14" s="412"/>
      <c r="K14" s="419"/>
      <c r="L14" s="423"/>
      <c r="M14" s="412"/>
      <c r="R14" s="504"/>
      <c r="S14" s="504"/>
      <c r="T14" s="504"/>
      <c r="Y14" s="412"/>
      <c r="Z14" s="432"/>
      <c r="AA14" s="457"/>
      <c r="AB14" s="412"/>
      <c r="AC14" s="412"/>
      <c r="AD14" s="420"/>
      <c r="AE14" s="480">
        <f>VLOOKUP(AJ14,[3]勝ち上がり!$J$2:$K$257,2,FALSE)</f>
        <v>54</v>
      </c>
      <c r="AF14" s="479" t="str">
        <f>IF(ISERROR(VLOOKUP(AE14,[3]名簿!$A$1:$C$273,2,FALSE))=TRUE,"",VLOOKUP(AE14,[3]名簿!$A$1:$C$273,2,FALSE))</f>
        <v>福　下</v>
      </c>
      <c r="AG14" s="413" t="s">
        <v>202</v>
      </c>
      <c r="AH14" s="478" t="str">
        <f>IF(ISERROR(VLOOKUP(AE14,[3]名簿!$A$1:$C$273,3,FALSE))=TRUE,"",VLOOKUP(AE14,[3]名簿!$A$1:$C$273,3,FALSE))</f>
        <v>飯　山</v>
      </c>
      <c r="AI14" s="413" t="s">
        <v>200</v>
      </c>
      <c r="AJ14" s="416">
        <v>21</v>
      </c>
    </row>
    <row r="15" spans="2:36" ht="26.25" customHeight="1" thickTop="1" thickBot="1" x14ac:dyDescent="0.25">
      <c r="B15" s="416"/>
      <c r="C15" s="480"/>
      <c r="D15" s="479"/>
      <c r="E15" s="413"/>
      <c r="F15" s="478"/>
      <c r="G15" s="413"/>
      <c r="H15" s="412"/>
      <c r="I15" s="446"/>
      <c r="J15" s="412"/>
      <c r="K15" s="423"/>
      <c r="L15" s="423"/>
      <c r="M15" s="412"/>
      <c r="R15" s="504"/>
      <c r="S15" s="504"/>
      <c r="T15" s="504"/>
      <c r="Y15" s="412"/>
      <c r="Z15" s="432"/>
      <c r="AA15" s="440"/>
      <c r="AB15" s="412"/>
      <c r="AC15" s="447"/>
      <c r="AD15" s="412"/>
      <c r="AE15" s="480"/>
      <c r="AF15" s="479"/>
      <c r="AG15" s="413"/>
      <c r="AH15" s="478"/>
      <c r="AI15" s="413"/>
      <c r="AJ15" s="416"/>
    </row>
    <row r="16" spans="2:36" ht="26.25" customHeight="1" thickTop="1" x14ac:dyDescent="0.2">
      <c r="B16" s="416">
        <v>6</v>
      </c>
      <c r="C16" s="480">
        <f>VLOOKUP(B16,[3]勝ち上がり!$J$2:$K$257,2,FALSE)</f>
        <v>41</v>
      </c>
      <c r="D16" s="479" t="str">
        <f>IF(ISERROR(VLOOKUP(C16,[3]名簿!$A$1:$C$273,2,FALSE))=TRUE,"",VLOOKUP(C16,[3]名簿!$A$1:$C$273,2,FALSE))</f>
        <v>加　地</v>
      </c>
      <c r="E16" s="413" t="s">
        <v>202</v>
      </c>
      <c r="F16" s="478" t="str">
        <f>IF(ISERROR(VLOOKUP(C16,[3]名簿!$A$1:$C$273,3,FALSE))=TRUE,"",VLOOKUP(C16,[3]名簿!$A$1:$C$273,3,FALSE))</f>
        <v>高　瀬</v>
      </c>
      <c r="G16" s="413" t="s">
        <v>200</v>
      </c>
      <c r="H16" s="442"/>
      <c r="I16" s="437"/>
      <c r="J16" s="437"/>
      <c r="K16" s="423"/>
      <c r="L16" s="423"/>
      <c r="M16" s="412"/>
      <c r="R16" s="503"/>
      <c r="S16" s="503"/>
      <c r="T16" s="503"/>
      <c r="Y16" s="412"/>
      <c r="Z16" s="432"/>
      <c r="AA16" s="440"/>
      <c r="AB16" s="428"/>
      <c r="AC16" s="432"/>
      <c r="AD16" s="431"/>
      <c r="AE16" s="480">
        <f>VLOOKUP(AJ16,[3]勝ち上がり!$J$2:$K$257,2,FALSE)</f>
        <v>43</v>
      </c>
      <c r="AF16" s="479" t="str">
        <f>IF(ISERROR(VLOOKUP(AE16,[3]名簿!$A$1:$C$273,2,FALSE))=TRUE,"",VLOOKUP(AE16,[3]名簿!$A$1:$C$273,2,FALSE))</f>
        <v>久　保</v>
      </c>
      <c r="AG16" s="413" t="s">
        <v>202</v>
      </c>
      <c r="AH16" s="478" t="str">
        <f>IF(ISERROR(VLOOKUP(AE16,[3]名簿!$A$1:$C$273,3,FALSE))=TRUE,"",VLOOKUP(AE16,[3]名簿!$A$1:$C$273,3,FALSE))</f>
        <v>観　一</v>
      </c>
      <c r="AI16" s="413" t="s">
        <v>200</v>
      </c>
      <c r="AJ16" s="416">
        <v>22</v>
      </c>
    </row>
    <row r="17" spans="2:36" ht="26.25" customHeight="1" thickBot="1" x14ac:dyDescent="0.25">
      <c r="B17" s="416"/>
      <c r="C17" s="480"/>
      <c r="D17" s="479"/>
      <c r="E17" s="413"/>
      <c r="F17" s="478"/>
      <c r="G17" s="413"/>
      <c r="H17" s="412"/>
      <c r="I17" s="412"/>
      <c r="J17" s="424"/>
      <c r="K17" s="423"/>
      <c r="L17" s="423"/>
      <c r="M17" s="412"/>
      <c r="Q17" s="497"/>
      <c r="R17" s="496"/>
      <c r="T17" s="497"/>
      <c r="U17" s="496"/>
      <c r="Y17" s="412"/>
      <c r="Z17" s="432"/>
      <c r="AA17" s="440"/>
      <c r="AB17" s="447"/>
      <c r="AC17" s="412"/>
      <c r="AD17" s="422"/>
      <c r="AE17" s="480"/>
      <c r="AF17" s="479"/>
      <c r="AG17" s="413"/>
      <c r="AH17" s="478"/>
      <c r="AI17" s="413"/>
      <c r="AJ17" s="416"/>
    </row>
    <row r="18" spans="2:36" ht="26.25" customHeight="1" thickTop="1" thickBot="1" x14ac:dyDescent="0.25">
      <c r="B18" s="416">
        <v>7</v>
      </c>
      <c r="C18" s="480">
        <f>VLOOKUP(B18,[3]勝ち上がり!$J$2:$K$257,2,FALSE)</f>
        <v>25</v>
      </c>
      <c r="D18" s="479" t="str">
        <f>IF(ISERROR(VLOOKUP(C18,[3]名簿!$A$1:$C$273,2,FALSE))=TRUE,"",VLOOKUP(C18,[3]名簿!$A$1:$C$273,2,FALSE))</f>
        <v>上　村</v>
      </c>
      <c r="E18" s="413" t="s">
        <v>202</v>
      </c>
      <c r="F18" s="478" t="str">
        <f>IF(ISERROR(VLOOKUP(C18,[3]名簿!$A$1:$C$273,3,FALSE))=TRUE,"",VLOOKUP(C18,[3]名簿!$A$1:$C$273,3,FALSE))</f>
        <v>高松西</v>
      </c>
      <c r="G18" s="413" t="s">
        <v>200</v>
      </c>
      <c r="H18" s="420"/>
      <c r="I18" s="412"/>
      <c r="J18" s="419"/>
      <c r="K18" s="412"/>
      <c r="L18" s="423"/>
      <c r="M18" s="412"/>
      <c r="Q18" s="496"/>
      <c r="R18" s="496"/>
      <c r="T18" s="496"/>
      <c r="U18" s="496"/>
      <c r="Y18" s="412"/>
      <c r="Z18" s="432"/>
      <c r="AA18" s="412"/>
      <c r="AB18" s="432"/>
      <c r="AC18" s="412"/>
      <c r="AD18" s="420"/>
      <c r="AE18" s="480">
        <f>VLOOKUP(AJ18,[3]勝ち上がり!$J$2:$K$257,2,FALSE)</f>
        <v>38</v>
      </c>
      <c r="AF18" s="479" t="str">
        <f>IF(ISERROR(VLOOKUP(AE18,[3]名簿!$A$1:$C$273,2,FALSE))=TRUE,"",VLOOKUP(AE18,[3]名簿!$A$1:$C$273,2,FALSE))</f>
        <v>久　保</v>
      </c>
      <c r="AG18" s="413" t="s">
        <v>202</v>
      </c>
      <c r="AH18" s="478" t="str">
        <f>IF(ISERROR(VLOOKUP(AE18,[3]名簿!$A$1:$C$273,3,FALSE))=TRUE,"",VLOOKUP(AE18,[3]名簿!$A$1:$C$273,3,FALSE))</f>
        <v>三豊工</v>
      </c>
      <c r="AI18" s="413" t="s">
        <v>200</v>
      </c>
      <c r="AJ18" s="416">
        <v>23</v>
      </c>
    </row>
    <row r="19" spans="2:36" ht="26.25" customHeight="1" thickTop="1" thickBot="1" x14ac:dyDescent="0.25">
      <c r="B19" s="416"/>
      <c r="C19" s="480"/>
      <c r="D19" s="479"/>
      <c r="E19" s="413"/>
      <c r="F19" s="478"/>
      <c r="G19" s="413"/>
      <c r="H19" s="412"/>
      <c r="I19" s="446"/>
      <c r="J19" s="423"/>
      <c r="K19" s="412"/>
      <c r="L19" s="423"/>
      <c r="M19" s="412"/>
      <c r="Q19" s="497"/>
      <c r="R19" s="496"/>
      <c r="T19" s="497"/>
      <c r="U19" s="496"/>
      <c r="Y19" s="412"/>
      <c r="Z19" s="432"/>
      <c r="AA19" s="412"/>
      <c r="AB19" s="432"/>
      <c r="AC19" s="436"/>
      <c r="AD19" s="412"/>
      <c r="AE19" s="480"/>
      <c r="AF19" s="479"/>
      <c r="AG19" s="413"/>
      <c r="AH19" s="478"/>
      <c r="AI19" s="413"/>
      <c r="AJ19" s="416"/>
    </row>
    <row r="20" spans="2:36" ht="26.25" customHeight="1" thickTop="1" x14ac:dyDescent="0.2">
      <c r="B20" s="416">
        <v>8</v>
      </c>
      <c r="C20" s="480">
        <f>VLOOKUP(B20,[3]勝ち上がり!$J$2:$K$257,2,FALSE)</f>
        <v>57</v>
      </c>
      <c r="D20" s="479" t="str">
        <f>IF(ISERROR(VLOOKUP(C20,[3]名簿!$A$1:$C$273,2,FALSE))=TRUE,"",VLOOKUP(C20,[3]名簿!$A$1:$C$273,2,FALSE))</f>
        <v>武　本</v>
      </c>
      <c r="E20" s="413" t="s">
        <v>202</v>
      </c>
      <c r="F20" s="478" t="str">
        <f>IF(ISERROR(VLOOKUP(C20,[3]名簿!$A$1:$C$273,3,FALSE))=TRUE,"",VLOOKUP(C20,[3]名簿!$A$1:$C$273,3,FALSE))</f>
        <v>丸城西</v>
      </c>
      <c r="G20" s="413" t="s">
        <v>200</v>
      </c>
      <c r="H20" s="442"/>
      <c r="I20" s="437"/>
      <c r="J20" s="412"/>
      <c r="K20" s="412"/>
      <c r="L20" s="423"/>
      <c r="M20" s="412"/>
      <c r="O20" s="498" t="str">
        <f>IF(Q17="","",IF(Q17&gt;T17,1,0)+IF(Q19&gt;T19,1,0)+IF(Q21&gt;T21,1,0)+IF(Q23&gt;T23,1,0)+IF(Q25&gt;T25,1,0))</f>
        <v/>
      </c>
      <c r="P20" s="498"/>
      <c r="Q20" s="496"/>
      <c r="R20" s="496"/>
      <c r="T20" s="496"/>
      <c r="U20" s="496"/>
      <c r="V20" s="498" t="str">
        <f>IF(Q17="","",IF(Q17&lt;T17,1,0)+IF(Q19&lt;T19,1,0)+IF(Q21&lt;T21,1,0)+IF(Q23&lt;T23,1,0)+IF(Q25&lt;T25,1,0))</f>
        <v/>
      </c>
      <c r="W20" s="498"/>
      <c r="Y20" s="412"/>
      <c r="Z20" s="432"/>
      <c r="AA20" s="412"/>
      <c r="AB20" s="412"/>
      <c r="AC20" s="432"/>
      <c r="AD20" s="431"/>
      <c r="AE20" s="480">
        <f>VLOOKUP(AJ20,[3]勝ち上がり!$J$2:$K$257,2,FALSE)</f>
        <v>198</v>
      </c>
      <c r="AF20" s="479" t="str">
        <f>IF(ISERROR(VLOOKUP(AE20,[3]名簿!$A$1:$C$273,2,FALSE))=TRUE,"",VLOOKUP(AE20,[3]名簿!$A$1:$C$273,2,FALSE))</f>
        <v>道　北</v>
      </c>
      <c r="AG20" s="413" t="s">
        <v>202</v>
      </c>
      <c r="AH20" s="478" t="str">
        <f>IF(ISERROR(VLOOKUP(AE20,[3]名簿!$A$1:$C$273,3,FALSE))=TRUE,"",VLOOKUP(AE20,[3]名簿!$A$1:$C$273,3,FALSE))</f>
        <v>三本松</v>
      </c>
      <c r="AI20" s="413" t="s">
        <v>200</v>
      </c>
      <c r="AJ20" s="416">
        <v>24</v>
      </c>
    </row>
    <row r="21" spans="2:36" ht="26.25" customHeight="1" thickBot="1" x14ac:dyDescent="0.25">
      <c r="B21" s="416"/>
      <c r="C21" s="480"/>
      <c r="D21" s="479"/>
      <c r="E21" s="413"/>
      <c r="F21" s="478"/>
      <c r="G21" s="413"/>
      <c r="H21" s="412"/>
      <c r="I21" s="412"/>
      <c r="J21" s="412"/>
      <c r="K21" s="412"/>
      <c r="L21" s="446"/>
      <c r="M21" s="447"/>
      <c r="N21" s="455"/>
      <c r="O21" s="499"/>
      <c r="P21" s="499"/>
      <c r="Q21" s="501"/>
      <c r="R21" s="509"/>
      <c r="S21" s="455"/>
      <c r="T21" s="501"/>
      <c r="U21" s="500"/>
      <c r="V21" s="499"/>
      <c r="W21" s="499"/>
      <c r="X21" s="455"/>
      <c r="Y21" s="430"/>
      <c r="Z21" s="442"/>
      <c r="AA21" s="412"/>
      <c r="AB21" s="412"/>
      <c r="AC21" s="412"/>
      <c r="AD21" s="422"/>
      <c r="AE21" s="480"/>
      <c r="AF21" s="479"/>
      <c r="AG21" s="413"/>
      <c r="AH21" s="478"/>
      <c r="AI21" s="413"/>
      <c r="AJ21" s="416"/>
    </row>
    <row r="22" spans="2:36" ht="26.25" customHeight="1" thickTop="1" thickBot="1" x14ac:dyDescent="0.25">
      <c r="B22" s="416">
        <v>9</v>
      </c>
      <c r="C22" s="480">
        <f>VLOOKUP(B22,[3]勝ち上がり!$J$2:$K$257,2,FALSE)</f>
        <v>60</v>
      </c>
      <c r="D22" s="479" t="str">
        <f>IF(ISERROR(VLOOKUP(C22,[3]名簿!$A$1:$C$273,2,FALSE))=TRUE,"",VLOOKUP(C22,[3]名簿!$A$1:$C$273,2,FALSE))</f>
        <v>谷　村</v>
      </c>
      <c r="E22" s="413" t="s">
        <v>202</v>
      </c>
      <c r="F22" s="478" t="str">
        <f>IF(ISERROR(VLOOKUP(C22,[3]名簿!$A$1:$C$273,3,FALSE))=TRUE,"",VLOOKUP(C22,[3]名簿!$A$1:$C$273,3,FALSE))</f>
        <v>高工芸</v>
      </c>
      <c r="G22" s="413" t="s">
        <v>200</v>
      </c>
      <c r="H22" s="420"/>
      <c r="I22" s="412"/>
      <c r="J22" s="412"/>
      <c r="K22" s="412"/>
      <c r="L22" s="437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428"/>
      <c r="AA22" s="412"/>
      <c r="AB22" s="412"/>
      <c r="AC22" s="412"/>
      <c r="AD22" s="430"/>
      <c r="AE22" s="480">
        <f>VLOOKUP(AJ22,[3]勝ち上がり!$J$2:$K$257,2,FALSE)</f>
        <v>71</v>
      </c>
      <c r="AF22" s="479" t="str">
        <f>IF(ISERROR(VLOOKUP(AE22,[3]名簿!$A$1:$C$273,2,FALSE))=TRUE,"",VLOOKUP(AE22,[3]名簿!$A$1:$C$273,2,FALSE))</f>
        <v>岸　村</v>
      </c>
      <c r="AG22" s="413" t="s">
        <v>202</v>
      </c>
      <c r="AH22" s="478" t="str">
        <f>IF(ISERROR(VLOOKUP(AE22,[3]名簿!$A$1:$C$273,3,FALSE))=TRUE,"",VLOOKUP(AE22,[3]名簿!$A$1:$C$273,3,FALSE))</f>
        <v>丸　亀</v>
      </c>
      <c r="AI22" s="413" t="s">
        <v>200</v>
      </c>
      <c r="AJ22" s="416">
        <v>25</v>
      </c>
    </row>
    <row r="23" spans="2:36" ht="26.25" customHeight="1" thickTop="1" thickBot="1" x14ac:dyDescent="0.25">
      <c r="B23" s="416"/>
      <c r="C23" s="480"/>
      <c r="D23" s="479"/>
      <c r="E23" s="413"/>
      <c r="F23" s="478"/>
      <c r="G23" s="413"/>
      <c r="H23" s="412"/>
      <c r="I23" s="446"/>
      <c r="J23" s="412"/>
      <c r="K23" s="412"/>
      <c r="L23" s="437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428"/>
      <c r="AA23" s="412"/>
      <c r="AB23" s="412"/>
      <c r="AC23" s="427"/>
      <c r="AD23" s="426"/>
      <c r="AE23" s="480"/>
      <c r="AF23" s="479"/>
      <c r="AG23" s="413"/>
      <c r="AH23" s="478"/>
      <c r="AI23" s="413"/>
      <c r="AJ23" s="416"/>
    </row>
    <row r="24" spans="2:36" ht="26.25" customHeight="1" thickTop="1" thickBot="1" x14ac:dyDescent="0.25">
      <c r="B24" s="416">
        <v>10</v>
      </c>
      <c r="C24" s="480">
        <f>VLOOKUP(B24,[3]勝ち上がり!$J$2:$K$257,2,FALSE)</f>
        <v>28</v>
      </c>
      <c r="D24" s="479" t="str">
        <f>IF(ISERROR(VLOOKUP(C24,[3]名簿!$A$1:$C$273,2,FALSE))=TRUE,"",VLOOKUP(C24,[3]名簿!$A$1:$C$273,2,FALSE))</f>
        <v>藤　川</v>
      </c>
      <c r="E24" s="413" t="s">
        <v>202</v>
      </c>
      <c r="F24" s="478" t="str">
        <f>IF(ISERROR(VLOOKUP(C24,[3]名簿!$A$1:$C$273,3,FALSE))=TRUE,"",VLOOKUP(C24,[3]名簿!$A$1:$C$273,3,FALSE))</f>
        <v>三豊工</v>
      </c>
      <c r="G24" s="413" t="s">
        <v>200</v>
      </c>
      <c r="H24" s="442"/>
      <c r="I24" s="437"/>
      <c r="J24" s="423"/>
      <c r="K24" s="412"/>
      <c r="L24" s="437"/>
      <c r="M24" s="412"/>
      <c r="Q24" s="496"/>
      <c r="R24" s="496"/>
      <c r="T24" s="496"/>
      <c r="U24" s="496"/>
      <c r="Y24" s="412"/>
      <c r="Z24" s="428"/>
      <c r="AA24" s="412"/>
      <c r="AB24" s="428"/>
      <c r="AC24" s="421"/>
      <c r="AD24" s="420"/>
      <c r="AE24" s="480">
        <f>VLOOKUP(AJ24,[3]勝ち上がり!$J$2:$K$257,2,FALSE)</f>
        <v>39</v>
      </c>
      <c r="AF24" s="479" t="str">
        <f>IF(ISERROR(VLOOKUP(AE24,[3]名簿!$A$1:$C$273,2,FALSE))=TRUE,"",VLOOKUP(AE24,[3]名簿!$A$1:$C$273,2,FALSE))</f>
        <v>山　本</v>
      </c>
      <c r="AG24" s="413" t="s">
        <v>202</v>
      </c>
      <c r="AH24" s="478" t="str">
        <f>IF(ISERROR(VLOOKUP(AE24,[3]名簿!$A$1:$C$273,3,FALSE))=TRUE,"",VLOOKUP(AE24,[3]名簿!$A$1:$C$273,3,FALSE))</f>
        <v>高　瀬</v>
      </c>
      <c r="AI24" s="413" t="s">
        <v>200</v>
      </c>
      <c r="AJ24" s="416">
        <v>26</v>
      </c>
    </row>
    <row r="25" spans="2:36" ht="26.25" customHeight="1" thickTop="1" thickBot="1" x14ac:dyDescent="0.25">
      <c r="B25" s="416"/>
      <c r="C25" s="480"/>
      <c r="D25" s="479"/>
      <c r="E25" s="413"/>
      <c r="F25" s="478"/>
      <c r="G25" s="413"/>
      <c r="H25" s="412"/>
      <c r="I25" s="412"/>
      <c r="J25" s="446"/>
      <c r="K25" s="412"/>
      <c r="L25" s="437"/>
      <c r="M25" s="412"/>
      <c r="Q25" s="497"/>
      <c r="R25" s="496"/>
      <c r="T25" s="497"/>
      <c r="U25" s="496"/>
      <c r="Y25" s="412"/>
      <c r="Z25" s="428"/>
      <c r="AA25" s="412"/>
      <c r="AB25" s="447"/>
      <c r="AC25" s="412"/>
      <c r="AD25" s="412"/>
      <c r="AE25" s="480"/>
      <c r="AF25" s="479"/>
      <c r="AG25" s="413"/>
      <c r="AH25" s="478"/>
      <c r="AI25" s="413"/>
      <c r="AJ25" s="416"/>
    </row>
    <row r="26" spans="2:36" ht="26.25" customHeight="1" thickTop="1" thickBot="1" x14ac:dyDescent="0.25">
      <c r="B26" s="416">
        <v>11</v>
      </c>
      <c r="C26" s="480">
        <f>VLOOKUP(B26,[3]勝ち上がり!$J$2:$K$257,2,FALSE)</f>
        <v>21</v>
      </c>
      <c r="D26" s="479" t="str">
        <f>IF(ISERROR(VLOOKUP(C26,[3]名簿!$A$1:$C$273,2,FALSE))=TRUE,"",VLOOKUP(C26,[3]名簿!$A$1:$C$273,2,FALSE))</f>
        <v>三　谷</v>
      </c>
      <c r="E26" s="413" t="s">
        <v>202</v>
      </c>
      <c r="F26" s="478" t="str">
        <f>IF(ISERROR(VLOOKUP(C26,[3]名簿!$A$1:$C$273,3,FALSE))=TRUE,"",VLOOKUP(C26,[3]名簿!$A$1:$C$273,3,FALSE))</f>
        <v>三本松</v>
      </c>
      <c r="G26" s="413" t="s">
        <v>200</v>
      </c>
      <c r="H26" s="420"/>
      <c r="I26" s="412"/>
      <c r="J26" s="437"/>
      <c r="K26" s="453"/>
      <c r="L26" s="437"/>
      <c r="M26" s="412"/>
      <c r="Q26" s="496"/>
      <c r="R26" s="496"/>
      <c r="T26" s="496"/>
      <c r="U26" s="496"/>
      <c r="Y26" s="412"/>
      <c r="Z26" s="428"/>
      <c r="AA26" s="432"/>
      <c r="AB26" s="441"/>
      <c r="AC26" s="412"/>
      <c r="AD26" s="420"/>
      <c r="AE26" s="480">
        <f>VLOOKUP(AJ26,[3]勝ち上がり!$J$2:$K$257,2,FALSE)</f>
        <v>42</v>
      </c>
      <c r="AF26" s="479" t="str">
        <f>IF(ISERROR(VLOOKUP(AE26,[3]名簿!$A$1:$C$273,2,FALSE))=TRUE,"",VLOOKUP(AE26,[3]名簿!$A$1:$C$273,2,FALSE))</f>
        <v>篠　田</v>
      </c>
      <c r="AG26" s="413" t="s">
        <v>202</v>
      </c>
      <c r="AH26" s="478" t="str">
        <f>IF(ISERROR(VLOOKUP(AE26,[3]名簿!$A$1:$C$273,3,FALSE))=TRUE,"",VLOOKUP(AE26,[3]名簿!$A$1:$C$273,3,FALSE))</f>
        <v>高中央</v>
      </c>
      <c r="AI26" s="413" t="s">
        <v>200</v>
      </c>
      <c r="AJ26" s="416">
        <v>27</v>
      </c>
    </row>
    <row r="27" spans="2:36" ht="26.25" customHeight="1" thickTop="1" thickBot="1" x14ac:dyDescent="0.25">
      <c r="B27" s="416"/>
      <c r="C27" s="480"/>
      <c r="D27" s="479"/>
      <c r="E27" s="413"/>
      <c r="F27" s="478"/>
      <c r="G27" s="413"/>
      <c r="H27" s="412"/>
      <c r="I27" s="452"/>
      <c r="J27" s="437"/>
      <c r="K27" s="453"/>
      <c r="L27" s="437"/>
      <c r="M27" s="412"/>
      <c r="Y27" s="412"/>
      <c r="Z27" s="428"/>
      <c r="AA27" s="432"/>
      <c r="AB27" s="441"/>
      <c r="AC27" s="436"/>
      <c r="AD27" s="412"/>
      <c r="AE27" s="480"/>
      <c r="AF27" s="479"/>
      <c r="AG27" s="413"/>
      <c r="AH27" s="478"/>
      <c r="AI27" s="413"/>
      <c r="AJ27" s="416"/>
    </row>
    <row r="28" spans="2:36" ht="26.25" customHeight="1" thickTop="1" x14ac:dyDescent="0.2">
      <c r="B28" s="416">
        <v>12</v>
      </c>
      <c r="C28" s="480">
        <f>VLOOKUP(B28,[3]勝ち上がり!$J$2:$K$257,2,FALSE)</f>
        <v>53</v>
      </c>
      <c r="D28" s="479" t="str">
        <f>IF(ISERROR(VLOOKUP(C28,[3]名簿!$A$1:$C$273,2,FALSE))=TRUE,"",VLOOKUP(C28,[3]名簿!$A$1:$C$273,2,FALSE))</f>
        <v>松　島</v>
      </c>
      <c r="E28" s="413" t="s">
        <v>202</v>
      </c>
      <c r="F28" s="478" t="str">
        <f>IF(ISERROR(VLOOKUP(C28,[3]名簿!$A$1:$C$273,3,FALSE))=TRUE,"",VLOOKUP(C28,[3]名簿!$A$1:$C$273,3,FALSE))</f>
        <v>志　度</v>
      </c>
      <c r="G28" s="413" t="s">
        <v>200</v>
      </c>
      <c r="H28" s="442"/>
      <c r="I28" s="437"/>
      <c r="J28" s="412"/>
      <c r="K28" s="453"/>
      <c r="L28" s="437"/>
      <c r="M28" s="412"/>
      <c r="Y28" s="412"/>
      <c r="Z28" s="428"/>
      <c r="AA28" s="432"/>
      <c r="AB28" s="437"/>
      <c r="AC28" s="432"/>
      <c r="AD28" s="431"/>
      <c r="AE28" s="480">
        <f>VLOOKUP(AJ28,[3]勝ち上がり!$J$2:$K$257,2,FALSE)</f>
        <v>55</v>
      </c>
      <c r="AF28" s="479" t="str">
        <f>IF(ISERROR(VLOOKUP(AE28,[3]名簿!$A$1:$C$273,2,FALSE))=TRUE,"",VLOOKUP(AE28,[3]名簿!$A$1:$C$273,2,FALSE))</f>
        <v>海　野</v>
      </c>
      <c r="AG28" s="413" t="s">
        <v>202</v>
      </c>
      <c r="AH28" s="478" t="str">
        <f>IF(ISERROR(VLOOKUP(AE28,[3]名簿!$A$1:$C$273,3,FALSE))=TRUE,"",VLOOKUP(AE28,[3]名簿!$A$1:$C$273,3,FALSE))</f>
        <v>小豆島</v>
      </c>
      <c r="AI28" s="413" t="s">
        <v>200</v>
      </c>
      <c r="AJ28" s="416">
        <v>28</v>
      </c>
    </row>
    <row r="29" spans="2:36" ht="26.25" customHeight="1" thickBot="1" x14ac:dyDescent="0.25">
      <c r="B29" s="416"/>
      <c r="C29" s="480"/>
      <c r="D29" s="479"/>
      <c r="E29" s="413"/>
      <c r="F29" s="478"/>
      <c r="G29" s="413"/>
      <c r="H29" s="412"/>
      <c r="I29" s="412"/>
      <c r="J29" s="412"/>
      <c r="K29" s="452"/>
      <c r="L29" s="437"/>
      <c r="M29" s="412"/>
      <c r="Y29" s="412"/>
      <c r="Z29" s="428"/>
      <c r="AA29" s="427"/>
      <c r="AB29" s="437"/>
      <c r="AC29" s="412"/>
      <c r="AD29" s="422"/>
      <c r="AE29" s="480"/>
      <c r="AF29" s="479"/>
      <c r="AG29" s="413"/>
      <c r="AH29" s="478"/>
      <c r="AI29" s="413"/>
      <c r="AJ29" s="416"/>
    </row>
    <row r="30" spans="2:36" ht="26.25" customHeight="1" thickTop="1" thickBot="1" x14ac:dyDescent="0.25">
      <c r="B30" s="416">
        <v>13</v>
      </c>
      <c r="C30" s="480">
        <f>VLOOKUP(B30,[3]勝ち上がり!$J$2:$K$257,2,FALSE)</f>
        <v>13</v>
      </c>
      <c r="D30" s="479" t="str">
        <f>IF(ISERROR(VLOOKUP(C30,[3]名簿!$A$1:$C$273,2,FALSE))=TRUE,"",VLOOKUP(C30,[3]名簿!$A$1:$C$273,2,FALSE))</f>
        <v>黒　田</v>
      </c>
      <c r="E30" s="413" t="s">
        <v>202</v>
      </c>
      <c r="F30" s="478" t="str">
        <f>IF(ISERROR(VLOOKUP(C30,[3]名簿!$A$1:$C$273,3,FALSE))=TRUE,"",VLOOKUP(C30,[3]名簿!$A$1:$C$273,3,FALSE))</f>
        <v>観　一</v>
      </c>
      <c r="G30" s="413" t="s">
        <v>200</v>
      </c>
      <c r="H30" s="420"/>
      <c r="I30" s="412"/>
      <c r="J30" s="412"/>
      <c r="K30" s="437"/>
      <c r="L30" s="412"/>
      <c r="M30" s="412"/>
      <c r="Y30" s="412"/>
      <c r="Z30" s="412"/>
      <c r="AA30" s="421"/>
      <c r="AB30" s="412"/>
      <c r="AC30" s="412"/>
      <c r="AD30" s="430"/>
      <c r="AE30" s="480">
        <f>VLOOKUP(AJ30,[3]勝ち上がり!$J$2:$K$257,2,FALSE)</f>
        <v>15</v>
      </c>
      <c r="AF30" s="479" t="str">
        <f>IF(ISERROR(VLOOKUP(AE30,[3]名簿!$A$1:$C$273,2,FALSE))=TRUE,"",VLOOKUP(AE30,[3]名簿!$A$1:$C$273,2,FALSE))</f>
        <v>矢　野</v>
      </c>
      <c r="AG30" s="413" t="s">
        <v>202</v>
      </c>
      <c r="AH30" s="478" t="str">
        <f>IF(ISERROR(VLOOKUP(AE30,[3]名簿!$A$1:$C$273,3,FALSE))=TRUE,"",VLOOKUP(AE30,[3]名簿!$A$1:$C$273,3,FALSE))</f>
        <v>観　一</v>
      </c>
      <c r="AI30" s="413" t="s">
        <v>200</v>
      </c>
      <c r="AJ30" s="416">
        <v>29</v>
      </c>
    </row>
    <row r="31" spans="2:36" ht="26.25" customHeight="1" thickTop="1" thickBot="1" x14ac:dyDescent="0.25">
      <c r="B31" s="416"/>
      <c r="C31" s="480"/>
      <c r="D31" s="479"/>
      <c r="E31" s="413"/>
      <c r="F31" s="478"/>
      <c r="G31" s="413"/>
      <c r="H31" s="412"/>
      <c r="I31" s="446"/>
      <c r="J31" s="412"/>
      <c r="K31" s="437"/>
      <c r="L31" s="412"/>
      <c r="M31" s="412"/>
      <c r="Y31" s="412"/>
      <c r="Z31" s="412"/>
      <c r="AA31" s="428"/>
      <c r="AB31" s="412"/>
      <c r="AC31" s="427"/>
      <c r="AD31" s="426"/>
      <c r="AE31" s="480"/>
      <c r="AF31" s="479"/>
      <c r="AG31" s="413"/>
      <c r="AH31" s="478"/>
      <c r="AI31" s="413"/>
      <c r="AJ31" s="416"/>
    </row>
    <row r="32" spans="2:36" ht="26.25" customHeight="1" thickTop="1" thickBot="1" x14ac:dyDescent="0.25">
      <c r="B32" s="416">
        <v>14</v>
      </c>
      <c r="C32" s="480">
        <f>VLOOKUP(B32,[3]勝ち上がり!$J$2:$K$257,2,FALSE)</f>
        <v>45</v>
      </c>
      <c r="D32" s="479" t="str">
        <f>IF(ISERROR(VLOOKUP(C32,[3]名簿!$A$1:$C$273,2,FALSE))=TRUE,"",VLOOKUP(C32,[3]名簿!$A$1:$C$273,2,FALSE))</f>
        <v>國　代</v>
      </c>
      <c r="E32" s="413" t="s">
        <v>202</v>
      </c>
      <c r="F32" s="478" t="str">
        <f>IF(ISERROR(VLOOKUP(C32,[3]名簿!$A$1:$C$273,3,FALSE))=TRUE,"",VLOOKUP(C32,[3]名簿!$A$1:$C$273,3,FALSE))</f>
        <v>坂出一</v>
      </c>
      <c r="G32" s="413" t="s">
        <v>200</v>
      </c>
      <c r="H32" s="442"/>
      <c r="I32" s="437"/>
      <c r="J32" s="453"/>
      <c r="K32" s="437"/>
      <c r="L32" s="412"/>
      <c r="M32" s="412"/>
      <c r="Y32" s="412"/>
      <c r="Z32" s="412"/>
      <c r="AA32" s="428"/>
      <c r="AB32" s="412"/>
      <c r="AC32" s="457"/>
      <c r="AD32" s="420"/>
      <c r="AE32" s="480">
        <f>VLOOKUP(AJ32,[3]勝ち上がり!$J$2:$K$257,2,FALSE)</f>
        <v>175</v>
      </c>
      <c r="AF32" s="479" t="str">
        <f>IF(ISERROR(VLOOKUP(AE32,[3]名簿!$A$1:$C$273,2,FALSE))=TRUE,"",VLOOKUP(AE32,[3]名簿!$A$1:$C$273,2,FALSE))</f>
        <v>加　藤</v>
      </c>
      <c r="AG32" s="413" t="s">
        <v>202</v>
      </c>
      <c r="AH32" s="478" t="str">
        <f>IF(ISERROR(VLOOKUP(AE32,[3]名簿!$A$1:$C$273,3,FALSE))=TRUE,"",VLOOKUP(AE32,[3]名簿!$A$1:$C$273,3,FALSE))</f>
        <v>多度津</v>
      </c>
      <c r="AI32" s="413" t="s">
        <v>200</v>
      </c>
      <c r="AJ32" s="416">
        <v>30</v>
      </c>
    </row>
    <row r="33" spans="2:36" ht="26.25" customHeight="1" thickTop="1" thickBot="1" x14ac:dyDescent="0.25">
      <c r="B33" s="416"/>
      <c r="C33" s="480"/>
      <c r="D33" s="479"/>
      <c r="E33" s="413"/>
      <c r="F33" s="478"/>
      <c r="G33" s="413"/>
      <c r="H33" s="412"/>
      <c r="I33" s="412"/>
      <c r="J33" s="452"/>
      <c r="K33" s="437"/>
      <c r="L33" s="412"/>
      <c r="M33" s="412"/>
      <c r="Y33" s="412"/>
      <c r="Z33" s="412"/>
      <c r="AA33" s="428"/>
      <c r="AB33" s="427"/>
      <c r="AC33" s="437"/>
      <c r="AD33" s="412"/>
      <c r="AE33" s="480"/>
      <c r="AF33" s="479"/>
      <c r="AG33" s="413"/>
      <c r="AH33" s="478"/>
      <c r="AI33" s="413"/>
      <c r="AJ33" s="416"/>
    </row>
    <row r="34" spans="2:36" ht="26.25" customHeight="1" thickTop="1" thickBot="1" x14ac:dyDescent="0.25">
      <c r="B34" s="416">
        <v>15</v>
      </c>
      <c r="C34" s="480">
        <f>VLOOKUP(B34,[3]勝ち上がり!$J$2:$K$257,2,FALSE)</f>
        <v>221</v>
      </c>
      <c r="D34" s="479" t="str">
        <f>IF(ISERROR(VLOOKUP(C34,[3]名簿!$A$1:$C$273,2,FALSE))=TRUE,"",VLOOKUP(C34,[3]名簿!$A$1:$C$273,2,FALSE))</f>
        <v>平　地</v>
      </c>
      <c r="E34" s="413" t="s">
        <v>202</v>
      </c>
      <c r="F34" s="478" t="str">
        <f>IF(ISERROR(VLOOKUP(C34,[3]名簿!$A$1:$C$273,3,FALSE))=TRUE,"",VLOOKUP(C34,[3]名簿!$A$1:$C$273,3,FALSE))</f>
        <v>土　庄</v>
      </c>
      <c r="G34" s="413" t="s">
        <v>200</v>
      </c>
      <c r="H34" s="412"/>
      <c r="I34" s="412"/>
      <c r="J34" s="437"/>
      <c r="K34" s="412"/>
      <c r="L34" s="412"/>
      <c r="M34" s="412"/>
      <c r="Y34" s="412"/>
      <c r="Z34" s="412"/>
      <c r="AA34" s="412"/>
      <c r="AB34" s="421"/>
      <c r="AC34" s="412"/>
      <c r="AD34" s="420"/>
      <c r="AE34" s="480">
        <f>VLOOKUP(AJ34,[3]勝ち上がり!$J$2:$K$257,2,FALSE)</f>
        <v>34</v>
      </c>
      <c r="AF34" s="479" t="str">
        <f>IF(ISERROR(VLOOKUP(AE34,[3]名簿!$A$1:$C$273,2,FALSE))=TRUE,"",VLOOKUP(AE34,[3]名簿!$A$1:$C$273,2,FALSE))</f>
        <v>　楠</v>
      </c>
      <c r="AG34" s="413" t="s">
        <v>202</v>
      </c>
      <c r="AH34" s="478" t="str">
        <f>IF(ISERROR(VLOOKUP(AE34,[3]名簿!$A$1:$C$273,3,FALSE))=TRUE,"",VLOOKUP(AE34,[3]名簿!$A$1:$C$273,3,FALSE))</f>
        <v>香中央</v>
      </c>
      <c r="AI34" s="413" t="s">
        <v>200</v>
      </c>
      <c r="AJ34" s="416">
        <v>31</v>
      </c>
    </row>
    <row r="35" spans="2:36" ht="26.25" customHeight="1" thickTop="1" thickBot="1" x14ac:dyDescent="0.25">
      <c r="B35" s="416"/>
      <c r="C35" s="480"/>
      <c r="D35" s="479"/>
      <c r="E35" s="413"/>
      <c r="F35" s="478"/>
      <c r="G35" s="413"/>
      <c r="H35" s="425"/>
      <c r="I35" s="451"/>
      <c r="J35" s="437"/>
      <c r="K35" s="412"/>
      <c r="L35" s="412"/>
      <c r="M35" s="412"/>
      <c r="Y35" s="412"/>
      <c r="Z35" s="412"/>
      <c r="AA35" s="412"/>
      <c r="AB35" s="428"/>
      <c r="AC35" s="447"/>
      <c r="AD35" s="412"/>
      <c r="AE35" s="480"/>
      <c r="AF35" s="479"/>
      <c r="AG35" s="413"/>
      <c r="AH35" s="478"/>
      <c r="AI35" s="413"/>
      <c r="AJ35" s="416"/>
    </row>
    <row r="36" spans="2:36" ht="26.25" customHeight="1" thickTop="1" thickBot="1" x14ac:dyDescent="0.25">
      <c r="B36" s="416">
        <v>16</v>
      </c>
      <c r="C36" s="480">
        <f>VLOOKUP(B36,[3]勝ち上がり!$J$2:$K$257,2,FALSE)</f>
        <v>196</v>
      </c>
      <c r="D36" s="479" t="str">
        <f>IF(ISERROR(VLOOKUP(C36,[3]名簿!$A$1:$C$273,2,FALSE))=TRUE,"",VLOOKUP(C36,[3]名簿!$A$1:$C$273,2,FALSE))</f>
        <v>久　米</v>
      </c>
      <c r="E36" s="413" t="s">
        <v>202</v>
      </c>
      <c r="F36" s="478" t="str">
        <f>IF(ISERROR(VLOOKUP(C36,[3]名簿!$A$1:$C$273,3,FALSE))=TRUE,"",VLOOKUP(C36,[3]名簿!$A$1:$C$273,3,FALSE))</f>
        <v>香誠陵</v>
      </c>
      <c r="G36" s="413" t="s">
        <v>200</v>
      </c>
      <c r="H36" s="420"/>
      <c r="I36" s="419"/>
      <c r="J36" s="412"/>
      <c r="K36" s="412"/>
      <c r="L36" s="412"/>
      <c r="M36" s="412"/>
      <c r="Y36" s="412"/>
      <c r="Z36" s="412"/>
      <c r="AA36" s="412"/>
      <c r="AB36" s="412"/>
      <c r="AC36" s="432"/>
      <c r="AD36" s="431"/>
      <c r="AE36" s="480">
        <f>VLOOKUP(AJ36,[3]勝ち上がり!$J$2:$K$257,2,FALSE)</f>
        <v>130</v>
      </c>
      <c r="AF36" s="479" t="str">
        <f>IF(ISERROR(VLOOKUP(AE36,[3]名簿!$A$1:$C$273,2,FALSE))=TRUE,"",VLOOKUP(AE36,[3]名簿!$A$1:$C$273,2,FALSE))</f>
        <v>松　村</v>
      </c>
      <c r="AG36" s="413" t="s">
        <v>202</v>
      </c>
      <c r="AH36" s="478" t="str">
        <f>IF(ISERROR(VLOOKUP(AE36,[3]名簿!$A$1:$C$273,3,FALSE))=TRUE,"",VLOOKUP(AE36,[3]名簿!$A$1:$C$273,3,FALSE))</f>
        <v>高桜井</v>
      </c>
      <c r="AI36" s="413" t="s">
        <v>200</v>
      </c>
      <c r="AJ36" s="416">
        <v>32</v>
      </c>
    </row>
    <row r="37" spans="2:36" ht="26.25" customHeight="1" thickTop="1" x14ac:dyDescent="0.2">
      <c r="B37" s="416"/>
      <c r="C37" s="480"/>
      <c r="D37" s="479"/>
      <c r="E37" s="413"/>
      <c r="F37" s="478"/>
      <c r="G37" s="413"/>
      <c r="H37" s="412"/>
      <c r="I37" s="412"/>
      <c r="J37" s="412"/>
      <c r="K37" s="412"/>
      <c r="L37" s="412"/>
      <c r="M37" s="412"/>
      <c r="Y37" s="412"/>
      <c r="Z37" s="412"/>
      <c r="AA37" s="412"/>
      <c r="AB37" s="412"/>
      <c r="AC37" s="412"/>
      <c r="AD37" s="422"/>
      <c r="AE37" s="480"/>
      <c r="AF37" s="479"/>
      <c r="AG37" s="413"/>
      <c r="AH37" s="478"/>
      <c r="AI37" s="413"/>
      <c r="AJ37" s="416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AE24:AE25"/>
    <mergeCell ref="AE26:AE27"/>
    <mergeCell ref="AE36:AE37"/>
    <mergeCell ref="AE28:AE29"/>
    <mergeCell ref="AE30:AE31"/>
    <mergeCell ref="AE32:AE33"/>
    <mergeCell ref="AE34:AE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C30:C31"/>
    <mergeCell ref="C24:C25"/>
    <mergeCell ref="C32:C33"/>
    <mergeCell ref="C34:C35"/>
    <mergeCell ref="C16:C17"/>
    <mergeCell ref="C18:C19"/>
    <mergeCell ref="C20:C21"/>
    <mergeCell ref="C26:C27"/>
    <mergeCell ref="C12:C13"/>
    <mergeCell ref="C14:C15"/>
    <mergeCell ref="AH14:AH15"/>
    <mergeCell ref="E14:E15"/>
    <mergeCell ref="F14:F15"/>
    <mergeCell ref="G14:G15"/>
    <mergeCell ref="E12:E13"/>
    <mergeCell ref="F12:F13"/>
    <mergeCell ref="AI22:AI23"/>
    <mergeCell ref="AH20:AH21"/>
    <mergeCell ref="AI18:AI19"/>
    <mergeCell ref="AF6:AF7"/>
    <mergeCell ref="AF8:AF9"/>
    <mergeCell ref="AI10:AI11"/>
    <mergeCell ref="AI14:AI15"/>
    <mergeCell ref="AI26:AI27"/>
    <mergeCell ref="AI24:AI25"/>
    <mergeCell ref="AI28:AI29"/>
    <mergeCell ref="AH32:AH33"/>
    <mergeCell ref="AI32:AI33"/>
    <mergeCell ref="R6:T7"/>
    <mergeCell ref="R8:T12"/>
    <mergeCell ref="R13:T15"/>
    <mergeCell ref="AG10:AG11"/>
    <mergeCell ref="AG12:AG13"/>
    <mergeCell ref="AG26:AG27"/>
    <mergeCell ref="AH34:AH35"/>
    <mergeCell ref="AH26:AH27"/>
    <mergeCell ref="AG28:AG29"/>
    <mergeCell ref="AH30:AH31"/>
    <mergeCell ref="AG32:AG33"/>
    <mergeCell ref="AH28:AH29"/>
    <mergeCell ref="AG24:AG25"/>
    <mergeCell ref="AH8:AH9"/>
    <mergeCell ref="AH10:AH11"/>
    <mergeCell ref="AH18:AH19"/>
    <mergeCell ref="AH12:AH13"/>
    <mergeCell ref="AG22:AG23"/>
    <mergeCell ref="AH22:AH23"/>
    <mergeCell ref="AH24:AH25"/>
    <mergeCell ref="G36:G37"/>
    <mergeCell ref="AI6:AI7"/>
    <mergeCell ref="AG8:AG9"/>
    <mergeCell ref="AI8:AI9"/>
    <mergeCell ref="G32:G33"/>
    <mergeCell ref="AF30:AF31"/>
    <mergeCell ref="AF32:AF33"/>
    <mergeCell ref="AF22:AF23"/>
    <mergeCell ref="AG20:AG21"/>
    <mergeCell ref="AI20:AI21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G16:G17"/>
    <mergeCell ref="E18:E19"/>
    <mergeCell ref="F22:F23"/>
    <mergeCell ref="G22:G23"/>
    <mergeCell ref="E20:E21"/>
    <mergeCell ref="F20:F21"/>
    <mergeCell ref="G20:G21"/>
    <mergeCell ref="E22:E23"/>
    <mergeCell ref="G12:G13"/>
    <mergeCell ref="E10:E11"/>
    <mergeCell ref="D18:D19"/>
    <mergeCell ref="D24:D25"/>
    <mergeCell ref="F10:F11"/>
    <mergeCell ref="G10:G11"/>
    <mergeCell ref="F18:F19"/>
    <mergeCell ref="G18:G19"/>
    <mergeCell ref="E16:E17"/>
    <mergeCell ref="F16:F17"/>
    <mergeCell ref="F6:F7"/>
    <mergeCell ref="G6:G7"/>
    <mergeCell ref="E8:E9"/>
    <mergeCell ref="F8:F9"/>
    <mergeCell ref="G8:G9"/>
    <mergeCell ref="E6:E7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8:C29"/>
    <mergeCell ref="B6:B7"/>
    <mergeCell ref="B16:B17"/>
    <mergeCell ref="B8:B9"/>
    <mergeCell ref="B10:B11"/>
    <mergeCell ref="B12:B13"/>
    <mergeCell ref="B14:B15"/>
    <mergeCell ref="C6:C7"/>
    <mergeCell ref="C8:C9"/>
    <mergeCell ref="C10:C11"/>
    <mergeCell ref="AH16:AH17"/>
    <mergeCell ref="D6:D7"/>
    <mergeCell ref="D8:D9"/>
    <mergeCell ref="D10:D11"/>
    <mergeCell ref="D12:D13"/>
    <mergeCell ref="D14:D15"/>
    <mergeCell ref="D16:D17"/>
    <mergeCell ref="AF10:AF11"/>
    <mergeCell ref="AF12:AF13"/>
    <mergeCell ref="AG6:AG7"/>
    <mergeCell ref="AG18:AG19"/>
    <mergeCell ref="AI12:AI13"/>
    <mergeCell ref="AG14:AG15"/>
    <mergeCell ref="AH6:AH7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G36:AG37"/>
    <mergeCell ref="AI36:AI37"/>
    <mergeCell ref="AJ30:AJ31"/>
    <mergeCell ref="AJ34:AJ35"/>
    <mergeCell ref="AJ36:AJ37"/>
    <mergeCell ref="AI30:AI31"/>
    <mergeCell ref="AH36:AH37"/>
    <mergeCell ref="AG34:AG35"/>
    <mergeCell ref="AG30:AG31"/>
    <mergeCell ref="AI34:AI35"/>
    <mergeCell ref="AF3:AJ3"/>
    <mergeCell ref="AF4:AJ4"/>
    <mergeCell ref="I3:AC3"/>
    <mergeCell ref="I4:AC4"/>
    <mergeCell ref="D1:AH1"/>
    <mergeCell ref="AJ32:AJ33"/>
    <mergeCell ref="AJ22:AJ23"/>
    <mergeCell ref="AJ24:AJ25"/>
    <mergeCell ref="AJ26:AJ27"/>
    <mergeCell ref="AJ28:AJ29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C1A7-F759-4BD4-AB58-010AA957BB9C}">
  <dimension ref="B1:BS44"/>
  <sheetViews>
    <sheetView view="pageBreakPreview" zoomScale="85" zoomScaleNormal="70" workbookViewId="0">
      <selection activeCell="Q82" sqref="Q82"/>
    </sheetView>
  </sheetViews>
  <sheetFormatPr defaultColWidth="9" defaultRowHeight="16.2" x14ac:dyDescent="0.2"/>
  <cols>
    <col min="1" max="1" width="2.6640625" style="398" customWidth="1"/>
    <col min="2" max="2" width="4.109375" style="399" customWidth="1"/>
    <col min="3" max="3" width="8.109375" style="398" hidden="1" customWidth="1"/>
    <col min="4" max="4" width="11.77734375" style="495" customWidth="1"/>
    <col min="5" max="5" width="1.6640625" style="398" customWidth="1"/>
    <col min="6" max="6" width="8.77734375" style="494" customWidth="1"/>
    <col min="7" max="7" width="1.6640625" style="398" customWidth="1"/>
    <col min="8" max="12" width="5.109375" style="398" customWidth="1"/>
    <col min="13" max="25" width="2.21875" style="398" hidden="1" customWidth="1"/>
    <col min="26" max="30" width="5.109375" style="398" customWidth="1"/>
    <col min="31" max="31" width="12.33203125" style="398" hidden="1" customWidth="1"/>
    <col min="32" max="32" width="11.77734375" style="495" customWidth="1"/>
    <col min="33" max="33" width="1.6640625" style="398" customWidth="1"/>
    <col min="34" max="34" width="8.77734375" style="494" customWidth="1"/>
    <col min="35" max="35" width="1.6640625" style="398" customWidth="1"/>
    <col min="36" max="36" width="4.109375" style="399" customWidth="1"/>
    <col min="37" max="38" width="2.6640625" style="398" customWidth="1"/>
    <col min="39" max="39" width="4.109375" style="399" customWidth="1"/>
    <col min="40" max="40" width="0" style="398" hidden="1" customWidth="1"/>
    <col min="41" max="41" width="11.77734375" style="494" customWidth="1"/>
    <col min="42" max="42" width="9" style="398"/>
    <col min="43" max="43" width="8.77734375" style="494" customWidth="1"/>
    <col min="44" max="44" width="9" style="398"/>
    <col min="45" max="67" width="2.21875" style="398" customWidth="1"/>
    <col min="68" max="68" width="9" style="398"/>
    <col min="69" max="69" width="11.77734375" style="494" customWidth="1"/>
    <col min="70" max="70" width="9" style="398"/>
    <col min="71" max="71" width="8.77734375" style="494" customWidth="1"/>
    <col min="72" max="16384" width="9" style="398"/>
  </cols>
  <sheetData>
    <row r="1" spans="2:36" ht="30" customHeight="1" x14ac:dyDescent="0.2">
      <c r="D1" s="507" t="s">
        <v>462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</row>
    <row r="3" spans="2:36" ht="24.9" customHeight="1" x14ac:dyDescent="0.2">
      <c r="I3" s="461" t="s">
        <v>464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506"/>
      <c r="AE3" s="506"/>
      <c r="AF3" s="505" t="s">
        <v>460</v>
      </c>
      <c r="AG3" s="505"/>
      <c r="AH3" s="505"/>
      <c r="AI3" s="505"/>
      <c r="AJ3" s="505"/>
    </row>
    <row r="4" spans="2:36" ht="21.75" customHeight="1" x14ac:dyDescent="0.2">
      <c r="I4" s="480" t="s">
        <v>469</v>
      </c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506"/>
      <c r="AE4" s="506"/>
      <c r="AF4" s="505" t="s">
        <v>344</v>
      </c>
      <c r="AG4" s="505"/>
      <c r="AH4" s="505"/>
      <c r="AI4" s="505"/>
      <c r="AJ4" s="505"/>
    </row>
    <row r="5" spans="2:36" ht="21.75" customHeight="1" x14ac:dyDescent="0.2"/>
    <row r="6" spans="2:36" ht="21.75" customHeight="1" x14ac:dyDescent="0.2">
      <c r="B6" s="416">
        <v>1</v>
      </c>
      <c r="C6" s="480">
        <f>VLOOKUP(B6,[3]勝ち上がり!$L$2:$M$257,2,FALSE)</f>
        <v>32</v>
      </c>
      <c r="D6" s="479" t="str">
        <f>IF(ISERROR(VLOOKUP(C6,[3]名簿!$A$1:$C$273,2,FALSE))=TRUE,"",VLOOKUP(C6,[3]名簿!$A$1:$C$273,2,FALSE))</f>
        <v>岸　下</v>
      </c>
      <c r="E6" s="413" t="s">
        <v>202</v>
      </c>
      <c r="F6" s="478" t="str">
        <f>IF(ISERROR(VLOOKUP(C6,[3]名簿!$A$1:$C$273,3,FALSE))=TRUE,"",VLOOKUP(C6,[3]名簿!$A$1:$C$273,3,FALSE))</f>
        <v>高中央</v>
      </c>
      <c r="G6" s="413" t="s">
        <v>200</v>
      </c>
      <c r="H6" s="412"/>
      <c r="I6" s="412"/>
      <c r="J6" s="412"/>
      <c r="K6" s="412"/>
      <c r="L6" s="412"/>
      <c r="M6" s="412"/>
      <c r="Y6" s="412"/>
      <c r="Z6" s="412"/>
      <c r="AA6" s="412"/>
      <c r="AB6" s="412"/>
      <c r="AC6" s="412"/>
      <c r="AD6" s="412"/>
      <c r="AE6" s="480">
        <f>VLOOKUP(AJ6,[3]勝ち上がり!$L$2:$M$257,2,FALSE)</f>
        <v>30</v>
      </c>
      <c r="AF6" s="479" t="str">
        <f>IF(ISERROR(VLOOKUP(AE6,[3]名簿!$A$1:$C$273,2,FALSE))=TRUE,"",VLOOKUP(AE6,[3]名簿!$A$1:$C$273,2,FALSE))</f>
        <v>松　田</v>
      </c>
      <c r="AG6" s="413" t="s">
        <v>202</v>
      </c>
      <c r="AH6" s="478" t="str">
        <f>IF(ISERROR(VLOOKUP(AE6,[3]名簿!$A$1:$C$273,3,FALSE))=TRUE,"",VLOOKUP(AE6,[3]名簿!$A$1:$C$273,3,FALSE))</f>
        <v>高中央</v>
      </c>
      <c r="AI6" s="413" t="s">
        <v>200</v>
      </c>
      <c r="AJ6" s="416">
        <v>9</v>
      </c>
    </row>
    <row r="7" spans="2:36" ht="21.75" customHeight="1" thickBot="1" x14ac:dyDescent="0.25">
      <c r="B7" s="416"/>
      <c r="C7" s="480"/>
      <c r="D7" s="479"/>
      <c r="E7" s="413"/>
      <c r="F7" s="478"/>
      <c r="G7" s="413"/>
      <c r="H7" s="425"/>
      <c r="I7" s="424"/>
      <c r="J7" s="412"/>
      <c r="K7" s="412"/>
      <c r="L7" s="412"/>
      <c r="M7" s="412"/>
      <c r="Y7" s="412"/>
      <c r="Z7" s="412"/>
      <c r="AA7" s="412"/>
      <c r="AB7" s="412"/>
      <c r="AC7" s="427"/>
      <c r="AD7" s="426"/>
      <c r="AE7" s="480"/>
      <c r="AF7" s="479"/>
      <c r="AG7" s="413"/>
      <c r="AH7" s="478"/>
      <c r="AI7" s="413"/>
      <c r="AJ7" s="416"/>
    </row>
    <row r="8" spans="2:36" ht="21.75" customHeight="1" thickTop="1" thickBot="1" x14ac:dyDescent="0.25">
      <c r="B8" s="416">
        <v>2</v>
      </c>
      <c r="C8" s="480">
        <f>VLOOKUP(B8,[3]勝ち上がり!$L$2:$M$257,2,FALSE)</f>
        <v>17</v>
      </c>
      <c r="D8" s="479" t="str">
        <f>IF(ISERROR(VLOOKUP(C8,[3]名簿!$A$1:$C$273,2,FALSE))=TRUE,"",VLOOKUP(C8,[3]名簿!$A$1:$C$273,2,FALSE))</f>
        <v>　伴</v>
      </c>
      <c r="E8" s="413" t="s">
        <v>202</v>
      </c>
      <c r="F8" s="478" t="str">
        <f>IF(ISERROR(VLOOKUP(C8,[3]名簿!$A$1:$C$273,3,FALSE))=TRUE,"",VLOOKUP(C8,[3]名簿!$A$1:$C$273,3,FALSE))</f>
        <v>多度津</v>
      </c>
      <c r="G8" s="413" t="s">
        <v>200</v>
      </c>
      <c r="H8" s="420"/>
      <c r="I8" s="419"/>
      <c r="J8" s="423"/>
      <c r="K8" s="412"/>
      <c r="L8" s="412"/>
      <c r="M8" s="412"/>
      <c r="Y8" s="412"/>
      <c r="Z8" s="412"/>
      <c r="AA8" s="412"/>
      <c r="AB8" s="432"/>
      <c r="AC8" s="457"/>
      <c r="AD8" s="420"/>
      <c r="AE8" s="480">
        <f>VLOOKUP(AJ8,[3]勝ち上がり!$L$2:$M$257,2,FALSE)</f>
        <v>19</v>
      </c>
      <c r="AF8" s="479" t="str">
        <f>IF(ISERROR(VLOOKUP(AE8,[3]名簿!$A$1:$C$273,2,FALSE))=TRUE,"",VLOOKUP(AE8,[3]名簿!$A$1:$C$273,2,FALSE))</f>
        <v>　伴</v>
      </c>
      <c r="AG8" s="413" t="s">
        <v>202</v>
      </c>
      <c r="AH8" s="478" t="str">
        <f>IF(ISERROR(VLOOKUP(AE8,[3]名簿!$A$1:$C$273,3,FALSE))=TRUE,"",VLOOKUP(AE8,[3]名簿!$A$1:$C$273,3,FALSE))</f>
        <v>坂　出</v>
      </c>
      <c r="AI8" s="413" t="s">
        <v>200</v>
      </c>
      <c r="AJ8" s="416">
        <v>10</v>
      </c>
    </row>
    <row r="9" spans="2:36" ht="21.75" customHeight="1" thickTop="1" thickBot="1" x14ac:dyDescent="0.25">
      <c r="B9" s="416"/>
      <c r="C9" s="480"/>
      <c r="D9" s="479"/>
      <c r="E9" s="413"/>
      <c r="F9" s="478"/>
      <c r="G9" s="413"/>
      <c r="H9" s="412"/>
      <c r="I9" s="412"/>
      <c r="J9" s="446"/>
      <c r="K9" s="412"/>
      <c r="L9" s="412"/>
      <c r="M9" s="412"/>
      <c r="Q9" s="438"/>
      <c r="R9" s="434"/>
      <c r="T9" s="438"/>
      <c r="U9" s="434"/>
      <c r="Y9" s="412"/>
      <c r="Z9" s="412"/>
      <c r="AA9" s="412"/>
      <c r="AB9" s="427"/>
      <c r="AC9" s="412"/>
      <c r="AD9" s="412"/>
      <c r="AE9" s="480"/>
      <c r="AF9" s="479"/>
      <c r="AG9" s="413"/>
      <c r="AH9" s="478"/>
      <c r="AI9" s="413"/>
      <c r="AJ9" s="416"/>
    </row>
    <row r="10" spans="2:36" ht="21.75" customHeight="1" thickTop="1" thickBot="1" x14ac:dyDescent="0.25">
      <c r="B10" s="416">
        <v>3</v>
      </c>
      <c r="C10" s="480">
        <f>VLOOKUP(B10,[3]勝ち上がり!$L$2:$M$257,2,FALSE)</f>
        <v>9</v>
      </c>
      <c r="D10" s="479" t="str">
        <f>IF(ISERROR(VLOOKUP(C10,[3]名簿!$A$1:$C$273,2,FALSE))=TRUE,"",VLOOKUP(C10,[3]名簿!$A$1:$C$273,2,FALSE))</f>
        <v>宮　本</v>
      </c>
      <c r="E10" s="413" t="s">
        <v>202</v>
      </c>
      <c r="F10" s="478" t="str">
        <f>IF(ISERROR(VLOOKUP(C10,[3]名簿!$A$1:$C$273,3,FALSE))=TRUE,"",VLOOKUP(C10,[3]名簿!$A$1:$C$273,3,FALSE))</f>
        <v>観　一</v>
      </c>
      <c r="G10" s="413" t="s">
        <v>200</v>
      </c>
      <c r="H10" s="420"/>
      <c r="I10" s="412"/>
      <c r="J10" s="437"/>
      <c r="K10" s="423"/>
      <c r="L10" s="412"/>
      <c r="M10" s="412"/>
      <c r="Q10" s="434"/>
      <c r="R10" s="434"/>
      <c r="T10" s="434"/>
      <c r="U10" s="434"/>
      <c r="Y10" s="412"/>
      <c r="Z10" s="412"/>
      <c r="AA10" s="412"/>
      <c r="AB10" s="457"/>
      <c r="AC10" s="412"/>
      <c r="AD10" s="420"/>
      <c r="AE10" s="480">
        <f>VLOOKUP(AJ10,[3]勝ち上がり!$L$2:$M$257,2,FALSE)</f>
        <v>22</v>
      </c>
      <c r="AF10" s="479" t="str">
        <f>IF(ISERROR(VLOOKUP(AE10,[3]名簿!$A$1:$C$273,2,FALSE))=TRUE,"",VLOOKUP(AE10,[3]名簿!$A$1:$C$273,2,FALSE))</f>
        <v>山　本</v>
      </c>
      <c r="AG10" s="413" t="s">
        <v>202</v>
      </c>
      <c r="AH10" s="478" t="str">
        <f>IF(ISERROR(VLOOKUP(AE10,[3]名簿!$A$1:$C$273,3,FALSE))=TRUE,"",VLOOKUP(AE10,[3]名簿!$A$1:$C$273,3,FALSE))</f>
        <v>高工芸</v>
      </c>
      <c r="AI10" s="413" t="s">
        <v>200</v>
      </c>
      <c r="AJ10" s="416">
        <v>11</v>
      </c>
    </row>
    <row r="11" spans="2:36" ht="21.75" customHeight="1" thickTop="1" thickBot="1" x14ac:dyDescent="0.25">
      <c r="B11" s="416"/>
      <c r="C11" s="480"/>
      <c r="D11" s="479"/>
      <c r="E11" s="413"/>
      <c r="F11" s="478"/>
      <c r="G11" s="413"/>
      <c r="H11" s="412"/>
      <c r="I11" s="452"/>
      <c r="J11" s="437"/>
      <c r="K11" s="423"/>
      <c r="L11" s="412"/>
      <c r="M11" s="412"/>
      <c r="Q11" s="497"/>
      <c r="R11" s="496"/>
      <c r="T11" s="497"/>
      <c r="U11" s="496"/>
      <c r="Y11" s="412"/>
      <c r="Z11" s="412"/>
      <c r="AA11" s="412"/>
      <c r="AB11" s="440"/>
      <c r="AC11" s="447"/>
      <c r="AD11" s="412"/>
      <c r="AE11" s="480"/>
      <c r="AF11" s="479"/>
      <c r="AG11" s="413"/>
      <c r="AH11" s="478"/>
      <c r="AI11" s="413"/>
      <c r="AJ11" s="416"/>
    </row>
    <row r="12" spans="2:36" ht="21.75" customHeight="1" thickTop="1" x14ac:dyDescent="0.2">
      <c r="B12" s="416">
        <v>4</v>
      </c>
      <c r="C12" s="480">
        <f>VLOOKUP(B12,[3]勝ち上がり!$L$2:$M$257,2,FALSE)</f>
        <v>40</v>
      </c>
      <c r="D12" s="479" t="str">
        <f>IF(ISERROR(VLOOKUP(C12,[3]名簿!$A$1:$C$273,2,FALSE))=TRUE,"",VLOOKUP(C12,[3]名簿!$A$1:$C$273,2,FALSE))</f>
        <v>岡　田</v>
      </c>
      <c r="E12" s="413" t="s">
        <v>202</v>
      </c>
      <c r="F12" s="478" t="str">
        <f>IF(ISERROR(VLOOKUP(C12,[3]名簿!$A$1:$C$273,3,FALSE))=TRUE,"",VLOOKUP(C12,[3]名簿!$A$1:$C$273,3,FALSE))</f>
        <v>高　松</v>
      </c>
      <c r="G12" s="413" t="s">
        <v>200</v>
      </c>
      <c r="H12" s="442"/>
      <c r="I12" s="437"/>
      <c r="J12" s="412"/>
      <c r="K12" s="423"/>
      <c r="L12" s="412"/>
      <c r="M12" s="412"/>
      <c r="O12" s="498"/>
      <c r="P12" s="498"/>
      <c r="Q12" s="496"/>
      <c r="R12" s="496"/>
      <c r="T12" s="496"/>
      <c r="U12" s="496"/>
      <c r="V12" s="498" t="str">
        <f>IF(Q9="","",IF(Q9&lt;T9,1,0)+IF(Q11&lt;T11,1,0)+IF(Q13&lt;T13,1,0)+IF(Q15&lt;T15,1,0)+IF(Q17&lt;T17,1,0))</f>
        <v/>
      </c>
      <c r="W12" s="498"/>
      <c r="Y12" s="412"/>
      <c r="Z12" s="412"/>
      <c r="AA12" s="412"/>
      <c r="AB12" s="437"/>
      <c r="AC12" s="432"/>
      <c r="AD12" s="431"/>
      <c r="AE12" s="480">
        <f>VLOOKUP(AJ12,[3]勝ち上がり!$L$2:$M$257,2,FALSE)</f>
        <v>27</v>
      </c>
      <c r="AF12" s="479" t="str">
        <f>IF(ISERROR(VLOOKUP(AE12,[3]名簿!$A$1:$C$273,2,FALSE))=TRUE,"",VLOOKUP(AE12,[3]名簿!$A$1:$C$273,2,FALSE))</f>
        <v>山　本</v>
      </c>
      <c r="AG12" s="413" t="s">
        <v>202</v>
      </c>
      <c r="AH12" s="478" t="str">
        <f>IF(ISERROR(VLOOKUP(AE12,[3]名簿!$A$1:$C$273,3,FALSE))=TRUE,"",VLOOKUP(AE12,[3]名簿!$A$1:$C$273,3,FALSE))</f>
        <v>高　松</v>
      </c>
      <c r="AI12" s="413" t="s">
        <v>200</v>
      </c>
      <c r="AJ12" s="416">
        <v>12</v>
      </c>
    </row>
    <row r="13" spans="2:36" ht="21.75" customHeight="1" thickBot="1" x14ac:dyDescent="0.25">
      <c r="B13" s="416"/>
      <c r="C13" s="480"/>
      <c r="D13" s="479"/>
      <c r="E13" s="413"/>
      <c r="F13" s="478"/>
      <c r="G13" s="413"/>
      <c r="H13" s="412"/>
      <c r="I13" s="412"/>
      <c r="J13" s="412"/>
      <c r="K13" s="446"/>
      <c r="L13" s="447"/>
      <c r="M13" s="430"/>
      <c r="N13" s="455"/>
      <c r="O13" s="499"/>
      <c r="P13" s="499"/>
      <c r="Q13" s="501"/>
      <c r="R13" s="509"/>
      <c r="S13" s="455"/>
      <c r="T13" s="501"/>
      <c r="U13" s="500"/>
      <c r="V13" s="499"/>
      <c r="W13" s="499"/>
      <c r="X13" s="455"/>
      <c r="Y13" s="430"/>
      <c r="Z13" s="430"/>
      <c r="AA13" s="442"/>
      <c r="AB13" s="437"/>
      <c r="AC13" s="412"/>
      <c r="AD13" s="422"/>
      <c r="AE13" s="480"/>
      <c r="AF13" s="479"/>
      <c r="AG13" s="413"/>
      <c r="AH13" s="478"/>
      <c r="AI13" s="413"/>
      <c r="AJ13" s="416"/>
    </row>
    <row r="14" spans="2:36" ht="21.75" customHeight="1" thickTop="1" thickBot="1" x14ac:dyDescent="0.25">
      <c r="B14" s="416">
        <v>5</v>
      </c>
      <c r="C14" s="480">
        <f>VLOOKUP(B14,[3]勝ち上がり!$L$2:$M$257,2,FALSE)</f>
        <v>37</v>
      </c>
      <c r="D14" s="479" t="str">
        <f>IF(ISERROR(VLOOKUP(C14,[3]名簿!$A$1:$C$273,2,FALSE))=TRUE,"",VLOOKUP(C14,[3]名簿!$A$1:$C$273,2,FALSE))</f>
        <v>片　桐</v>
      </c>
      <c r="E14" s="413" t="s">
        <v>202</v>
      </c>
      <c r="F14" s="478" t="str">
        <f>IF(ISERROR(VLOOKUP(C14,[3]名簿!$A$1:$C$273,3,FALSE))=TRUE,"",VLOOKUP(C14,[3]名簿!$A$1:$C$273,3,FALSE))</f>
        <v>尽　誠</v>
      </c>
      <c r="G14" s="413" t="s">
        <v>200</v>
      </c>
      <c r="H14" s="420"/>
      <c r="I14" s="412"/>
      <c r="J14" s="412"/>
      <c r="K14" s="437"/>
      <c r="L14" s="412"/>
      <c r="M14" s="412"/>
      <c r="O14" s="498"/>
      <c r="P14" s="498"/>
      <c r="Q14" s="496"/>
      <c r="R14" s="496"/>
      <c r="T14" s="496"/>
      <c r="U14" s="496"/>
      <c r="V14" s="498"/>
      <c r="W14" s="498"/>
      <c r="Y14" s="412"/>
      <c r="Z14" s="412"/>
      <c r="AA14" s="428"/>
      <c r="AB14" s="412"/>
      <c r="AC14" s="412"/>
      <c r="AD14" s="420"/>
      <c r="AE14" s="480">
        <f>VLOOKUP(AJ14,[3]勝ち上がり!$L$2:$M$257,2,FALSE)</f>
        <v>26</v>
      </c>
      <c r="AF14" s="479" t="str">
        <f>IF(ISERROR(VLOOKUP(AE14,[3]名簿!$A$1:$C$273,2,FALSE))=TRUE,"",VLOOKUP(AE14,[3]名簿!$A$1:$C$273,2,FALSE))</f>
        <v>橋　本</v>
      </c>
      <c r="AG14" s="413" t="s">
        <v>202</v>
      </c>
      <c r="AH14" s="478" t="str">
        <f>IF(ISERROR(VLOOKUP(AE14,[3]名簿!$A$1:$C$273,3,FALSE))=TRUE,"",VLOOKUP(AE14,[3]名簿!$A$1:$C$273,3,FALSE))</f>
        <v>三本松</v>
      </c>
      <c r="AI14" s="413" t="s">
        <v>200</v>
      </c>
      <c r="AJ14" s="416">
        <v>13</v>
      </c>
    </row>
    <row r="15" spans="2:36" ht="21.75" customHeight="1" thickTop="1" thickBot="1" x14ac:dyDescent="0.25">
      <c r="B15" s="416"/>
      <c r="C15" s="480"/>
      <c r="D15" s="479"/>
      <c r="E15" s="413"/>
      <c r="F15" s="478"/>
      <c r="G15" s="413"/>
      <c r="H15" s="412"/>
      <c r="I15" s="446"/>
      <c r="J15" s="412"/>
      <c r="K15" s="437"/>
      <c r="L15" s="412"/>
      <c r="M15" s="412"/>
      <c r="O15" s="498"/>
      <c r="P15" s="498"/>
      <c r="Q15" s="497"/>
      <c r="R15" s="496"/>
      <c r="T15" s="497"/>
      <c r="U15" s="496"/>
      <c r="V15" s="498"/>
      <c r="W15" s="498"/>
      <c r="Y15" s="412"/>
      <c r="Z15" s="412"/>
      <c r="AA15" s="428"/>
      <c r="AB15" s="412"/>
      <c r="AC15" s="447"/>
      <c r="AD15" s="412"/>
      <c r="AE15" s="480"/>
      <c r="AF15" s="479"/>
      <c r="AG15" s="413"/>
      <c r="AH15" s="478"/>
      <c r="AI15" s="413"/>
      <c r="AJ15" s="416"/>
    </row>
    <row r="16" spans="2:36" ht="21.75" customHeight="1" thickTop="1" x14ac:dyDescent="0.2">
      <c r="B16" s="416">
        <v>6</v>
      </c>
      <c r="C16" s="480">
        <f>VLOOKUP(B16,[3]勝ち上がり!$L$2:$M$257,2,FALSE)</f>
        <v>85</v>
      </c>
      <c r="D16" s="479" t="str">
        <f>IF(ISERROR(VLOOKUP(C16,[3]名簿!$A$1:$C$273,2,FALSE))=TRUE,"",VLOOKUP(C16,[3]名簿!$A$1:$C$273,2,FALSE))</f>
        <v>石　原</v>
      </c>
      <c r="E16" s="413" t="s">
        <v>202</v>
      </c>
      <c r="F16" s="478" t="str">
        <f>IF(ISERROR(VLOOKUP(C16,[3]名簿!$A$1:$C$273,3,FALSE))=TRUE,"",VLOOKUP(C16,[3]名簿!$A$1:$C$273,3,FALSE))</f>
        <v>香中央</v>
      </c>
      <c r="G16" s="413" t="s">
        <v>200</v>
      </c>
      <c r="H16" s="442"/>
      <c r="I16" s="437"/>
      <c r="J16" s="453"/>
      <c r="K16" s="437"/>
      <c r="L16" s="412"/>
      <c r="M16" s="412"/>
      <c r="Q16" s="496"/>
      <c r="R16" s="496"/>
      <c r="T16" s="496"/>
      <c r="U16" s="496"/>
      <c r="Y16" s="412"/>
      <c r="Z16" s="412"/>
      <c r="AA16" s="428"/>
      <c r="AB16" s="428"/>
      <c r="AC16" s="432"/>
      <c r="AD16" s="431"/>
      <c r="AE16" s="480">
        <f>VLOOKUP(AJ16,[3]勝ち上がり!$L$2:$M$257,2,FALSE)</f>
        <v>23</v>
      </c>
      <c r="AF16" s="479" t="str">
        <f>IF(ISERROR(VLOOKUP(AE16,[3]名簿!$A$1:$C$273,2,FALSE))=TRUE,"",VLOOKUP(AE16,[3]名簿!$A$1:$C$273,2,FALSE))</f>
        <v>谷　本</v>
      </c>
      <c r="AG16" s="413" t="s">
        <v>202</v>
      </c>
      <c r="AH16" s="478" t="str">
        <f>IF(ISERROR(VLOOKUP(AE16,[3]名簿!$A$1:$C$273,3,FALSE))=TRUE,"",VLOOKUP(AE16,[3]名簿!$A$1:$C$273,3,FALSE))</f>
        <v>高松西</v>
      </c>
      <c r="AI16" s="413" t="s">
        <v>200</v>
      </c>
      <c r="AJ16" s="416">
        <v>14</v>
      </c>
    </row>
    <row r="17" spans="2:36" ht="21.75" customHeight="1" thickBot="1" x14ac:dyDescent="0.25">
      <c r="B17" s="416"/>
      <c r="C17" s="480"/>
      <c r="D17" s="479"/>
      <c r="E17" s="413"/>
      <c r="F17" s="478"/>
      <c r="G17" s="413"/>
      <c r="H17" s="412"/>
      <c r="I17" s="412"/>
      <c r="J17" s="452"/>
      <c r="K17" s="437"/>
      <c r="L17" s="412"/>
      <c r="M17" s="412"/>
      <c r="Q17" s="438"/>
      <c r="R17" s="434"/>
      <c r="T17" s="438"/>
      <c r="U17" s="434"/>
      <c r="Y17" s="412"/>
      <c r="Z17" s="412"/>
      <c r="AA17" s="428"/>
      <c r="AB17" s="447"/>
      <c r="AC17" s="412"/>
      <c r="AD17" s="422"/>
      <c r="AE17" s="480"/>
      <c r="AF17" s="479"/>
      <c r="AG17" s="413"/>
      <c r="AH17" s="478"/>
      <c r="AI17" s="413"/>
      <c r="AJ17" s="416"/>
    </row>
    <row r="18" spans="2:36" ht="21.75" customHeight="1" thickTop="1" x14ac:dyDescent="0.2">
      <c r="B18" s="416">
        <v>7</v>
      </c>
      <c r="C18" s="480">
        <f>VLOOKUP(B18,[3]勝ち上がり!$L$2:$M$257,2,FALSE)</f>
        <v>20</v>
      </c>
      <c r="D18" s="479" t="str">
        <f>IF(ISERROR(VLOOKUP(C18,[3]名簿!$A$1:$C$273,2,FALSE))=TRUE,"",VLOOKUP(C18,[3]名簿!$A$1:$C$273,2,FALSE))</f>
        <v>辰　井</v>
      </c>
      <c r="E18" s="413" t="s">
        <v>202</v>
      </c>
      <c r="F18" s="478" t="str">
        <f>IF(ISERROR(VLOOKUP(C18,[3]名簿!$A$1:$C$273,3,FALSE))=TRUE,"",VLOOKUP(C18,[3]名簿!$A$1:$C$273,3,FALSE))</f>
        <v>高松一</v>
      </c>
      <c r="G18" s="413" t="s">
        <v>200</v>
      </c>
      <c r="H18" s="412"/>
      <c r="I18" s="412"/>
      <c r="J18" s="437"/>
      <c r="K18" s="412"/>
      <c r="L18" s="412"/>
      <c r="M18" s="412"/>
      <c r="Q18" s="434"/>
      <c r="R18" s="434"/>
      <c r="T18" s="434"/>
      <c r="U18" s="434"/>
      <c r="Y18" s="412"/>
      <c r="Z18" s="412"/>
      <c r="AA18" s="412"/>
      <c r="AB18" s="432"/>
      <c r="AC18" s="412"/>
      <c r="AD18" s="412"/>
      <c r="AE18" s="480">
        <f>VLOOKUP(AJ18,[3]勝ち上がり!$L$2:$M$257,2,FALSE)</f>
        <v>18</v>
      </c>
      <c r="AF18" s="479" t="str">
        <f>IF(ISERROR(VLOOKUP(AE18,[3]名簿!$A$1:$C$273,2,FALSE))=TRUE,"",VLOOKUP(AE18,[3]名簿!$A$1:$C$273,2,FALSE))</f>
        <v>浜　崎</v>
      </c>
      <c r="AG18" s="413" t="s">
        <v>202</v>
      </c>
      <c r="AH18" s="478" t="str">
        <f>IF(ISERROR(VLOOKUP(AE18,[3]名簿!$A$1:$C$273,3,FALSE))=TRUE,"",VLOOKUP(AE18,[3]名簿!$A$1:$C$273,3,FALSE))</f>
        <v>高中央</v>
      </c>
      <c r="AI18" s="413" t="s">
        <v>200</v>
      </c>
      <c r="AJ18" s="416">
        <v>15</v>
      </c>
    </row>
    <row r="19" spans="2:36" ht="21.75" customHeight="1" thickBot="1" x14ac:dyDescent="0.25">
      <c r="B19" s="416"/>
      <c r="C19" s="480"/>
      <c r="D19" s="479"/>
      <c r="E19" s="413"/>
      <c r="F19" s="478"/>
      <c r="G19" s="413"/>
      <c r="H19" s="425"/>
      <c r="I19" s="451"/>
      <c r="J19" s="437"/>
      <c r="K19" s="412"/>
      <c r="L19" s="412"/>
      <c r="M19" s="412"/>
      <c r="Y19" s="412"/>
      <c r="Z19" s="412"/>
      <c r="AA19" s="412"/>
      <c r="AB19" s="432"/>
      <c r="AC19" s="451"/>
      <c r="AD19" s="426"/>
      <c r="AE19" s="480"/>
      <c r="AF19" s="479"/>
      <c r="AG19" s="413"/>
      <c r="AH19" s="478"/>
      <c r="AI19" s="413"/>
      <c r="AJ19" s="416"/>
    </row>
    <row r="20" spans="2:36" ht="21.75" customHeight="1" thickTop="1" thickBot="1" x14ac:dyDescent="0.25">
      <c r="B20" s="416">
        <v>8</v>
      </c>
      <c r="C20" s="480">
        <f>VLOOKUP(B20,[3]勝ち上がり!$L$2:$M$257,2,FALSE)</f>
        <v>29</v>
      </c>
      <c r="D20" s="479" t="str">
        <f>IF(ISERROR(VLOOKUP(C20,[3]名簿!$A$1:$C$273,2,FALSE))=TRUE,"",VLOOKUP(C20,[3]名簿!$A$1:$C$273,2,FALSE))</f>
        <v>藪　内</v>
      </c>
      <c r="E20" s="413" t="s">
        <v>202</v>
      </c>
      <c r="F20" s="478" t="str">
        <f>IF(ISERROR(VLOOKUP(C20,[3]名簿!$A$1:$C$273,3,FALSE))=TRUE,"",VLOOKUP(C20,[3]名簿!$A$1:$C$273,3,FALSE))</f>
        <v>高松商</v>
      </c>
      <c r="G20" s="413" t="s">
        <v>200</v>
      </c>
      <c r="H20" s="420"/>
      <c r="I20" s="419"/>
      <c r="J20" s="412"/>
      <c r="K20" s="412"/>
      <c r="L20" s="412"/>
      <c r="M20" s="412"/>
      <c r="Y20" s="412"/>
      <c r="Z20" s="412"/>
      <c r="AA20" s="412"/>
      <c r="AB20" s="412"/>
      <c r="AC20" s="421"/>
      <c r="AD20" s="420"/>
      <c r="AE20" s="480">
        <f>VLOOKUP(AJ20,[3]勝ち上がり!$L$2:$M$257,2,FALSE)</f>
        <v>63</v>
      </c>
      <c r="AF20" s="479" t="str">
        <f>IF(ISERROR(VLOOKUP(AE20,[3]名簿!$A$1:$C$273,2,FALSE))=TRUE,"",VLOOKUP(AE20,[3]名簿!$A$1:$C$273,2,FALSE))</f>
        <v>川　口</v>
      </c>
      <c r="AG20" s="413" t="s">
        <v>202</v>
      </c>
      <c r="AH20" s="478" t="str">
        <f>IF(ISERROR(VLOOKUP(AE20,[3]名簿!$A$1:$C$273,3,FALSE))=TRUE,"",VLOOKUP(AE20,[3]名簿!$A$1:$C$273,3,FALSE))</f>
        <v>土　庄</v>
      </c>
      <c r="AI20" s="413" t="s">
        <v>200</v>
      </c>
      <c r="AJ20" s="416">
        <v>16</v>
      </c>
    </row>
    <row r="21" spans="2:36" ht="21.75" customHeight="1" thickTop="1" x14ac:dyDescent="0.2">
      <c r="B21" s="416"/>
      <c r="C21" s="480"/>
      <c r="D21" s="479"/>
      <c r="E21" s="413"/>
      <c r="F21" s="478"/>
      <c r="G21" s="413"/>
      <c r="H21" s="412"/>
      <c r="I21" s="412"/>
      <c r="J21" s="412"/>
      <c r="K21" s="412"/>
      <c r="L21" s="412"/>
      <c r="M21" s="412"/>
      <c r="Y21" s="412"/>
      <c r="Z21" s="412"/>
      <c r="AA21" s="412"/>
      <c r="AB21" s="412"/>
      <c r="AC21" s="412"/>
      <c r="AD21" s="412"/>
      <c r="AE21" s="480"/>
      <c r="AF21" s="479"/>
      <c r="AG21" s="413"/>
      <c r="AH21" s="478"/>
      <c r="AI21" s="413"/>
      <c r="AJ21" s="416"/>
    </row>
    <row r="22" spans="2:36" ht="21.75" customHeight="1" x14ac:dyDescent="0.2">
      <c r="D22" s="518"/>
      <c r="E22" s="400"/>
      <c r="F22" s="517"/>
      <c r="G22" s="400"/>
      <c r="AG22" s="400"/>
      <c r="AI22" s="400"/>
    </row>
    <row r="23" spans="2:36" ht="21.75" customHeight="1" x14ac:dyDescent="0.2">
      <c r="D23" s="518"/>
      <c r="E23" s="400"/>
      <c r="F23" s="517"/>
      <c r="G23" s="400"/>
      <c r="I23" s="480" t="s">
        <v>468</v>
      </c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516"/>
      <c r="AE23" s="506"/>
      <c r="AF23" s="506"/>
      <c r="AG23" s="514"/>
      <c r="AH23" s="506"/>
      <c r="AI23" s="514"/>
      <c r="AJ23" s="506"/>
    </row>
    <row r="24" spans="2:36" ht="21.75" customHeight="1" x14ac:dyDescent="0.2">
      <c r="D24" s="518"/>
      <c r="E24" s="400"/>
      <c r="F24" s="517"/>
      <c r="G24" s="400"/>
      <c r="AD24" s="516"/>
      <c r="AE24" s="506"/>
      <c r="AF24" s="506"/>
      <c r="AG24" s="514"/>
      <c r="AH24" s="506"/>
      <c r="AI24" s="514"/>
      <c r="AJ24" s="506"/>
    </row>
    <row r="25" spans="2:36" ht="21.75" customHeight="1" thickBot="1" x14ac:dyDescent="0.25">
      <c r="B25" s="416">
        <v>1</v>
      </c>
      <c r="C25" s="480">
        <f>VLOOKUP(B25,[3]勝ち上がり!$N$2:$O$257,2,FALSE)</f>
        <v>49</v>
      </c>
      <c r="D25" s="479" t="str">
        <f>IF(ISERROR(VLOOKUP(C25,[3]名簿!$A$1:$C$273,2,FALSE))=TRUE,"",VLOOKUP(C25,[3]名簿!$A$1:$C$273,2,FALSE))</f>
        <v>池　内</v>
      </c>
      <c r="E25" s="413" t="s">
        <v>202</v>
      </c>
      <c r="F25" s="478" t="str">
        <f>IF(ISERROR(VLOOKUP(C25,[3]名簿!$A$1:$C$273,3,FALSE))=TRUE,"",VLOOKUP(C25,[3]名簿!$A$1:$C$273,3,FALSE))</f>
        <v>高松商</v>
      </c>
      <c r="G25" s="413" t="s">
        <v>200</v>
      </c>
      <c r="H25" s="420"/>
      <c r="I25" s="412"/>
      <c r="J25" s="412"/>
      <c r="K25" s="412"/>
      <c r="L25" s="412"/>
      <c r="M25" s="412"/>
      <c r="Y25" s="412"/>
      <c r="Z25" s="412"/>
      <c r="AA25" s="412"/>
      <c r="AB25" s="412"/>
      <c r="AC25" s="412"/>
      <c r="AD25" s="420"/>
      <c r="AE25" s="480">
        <f>VLOOKUP(AJ25,[3]勝ち上がり!$N$2:$O$257,2,FALSE)</f>
        <v>14</v>
      </c>
      <c r="AF25" s="479" t="str">
        <f>IF(ISERROR(VLOOKUP(AE25,[3]名簿!$A$1:$C$273,2,FALSE))=TRUE,"",VLOOKUP(AE25,[3]名簿!$A$1:$C$273,2,FALSE))</f>
        <v>臼　杵</v>
      </c>
      <c r="AG25" s="413" t="s">
        <v>202</v>
      </c>
      <c r="AH25" s="478" t="str">
        <f>IF(ISERROR(VLOOKUP(AE25,[3]名簿!$A$1:$C$273,3,FALSE))=TRUE,"",VLOOKUP(AE25,[3]名簿!$A$1:$C$273,3,FALSE))</f>
        <v>高松商</v>
      </c>
      <c r="AI25" s="413" t="s">
        <v>200</v>
      </c>
      <c r="AJ25" s="416">
        <v>5</v>
      </c>
    </row>
    <row r="26" spans="2:36" ht="21.75" customHeight="1" thickTop="1" thickBot="1" x14ac:dyDescent="0.25">
      <c r="B26" s="416"/>
      <c r="C26" s="480"/>
      <c r="D26" s="479"/>
      <c r="E26" s="413"/>
      <c r="F26" s="478"/>
      <c r="G26" s="413"/>
      <c r="H26" s="412"/>
      <c r="I26" s="446"/>
      <c r="J26" s="412"/>
      <c r="K26" s="412"/>
      <c r="L26" s="412"/>
      <c r="M26" s="412"/>
      <c r="Y26" s="412"/>
      <c r="Z26" s="412"/>
      <c r="AA26" s="412"/>
      <c r="AB26" s="412"/>
      <c r="AC26" s="447"/>
      <c r="AD26" s="412"/>
      <c r="AE26" s="480"/>
      <c r="AF26" s="479"/>
      <c r="AG26" s="413"/>
      <c r="AH26" s="478"/>
      <c r="AI26" s="413"/>
      <c r="AJ26" s="416"/>
    </row>
    <row r="27" spans="2:36" ht="21.75" customHeight="1" thickTop="1" x14ac:dyDescent="0.2">
      <c r="B27" s="416">
        <v>2</v>
      </c>
      <c r="C27" s="480">
        <f>VLOOKUP(B27,[3]勝ち上がり!$N$2:$O$257,2,FALSE)</f>
        <v>24</v>
      </c>
      <c r="D27" s="479" t="str">
        <f>IF(ISERROR(VLOOKUP(C27,[3]名簿!$A$1:$C$273,2,FALSE))=TRUE,"",VLOOKUP(C27,[3]名簿!$A$1:$C$273,2,FALSE))</f>
        <v>中　村</v>
      </c>
      <c r="E27" s="413" t="s">
        <v>202</v>
      </c>
      <c r="F27" s="478" t="str">
        <f>IF(ISERROR(VLOOKUP(C27,[3]名簿!$A$1:$C$273,3,FALSE))=TRUE,"",VLOOKUP(C27,[3]名簿!$A$1:$C$273,3,FALSE))</f>
        <v>高中央</v>
      </c>
      <c r="G27" s="413" t="s">
        <v>200</v>
      </c>
      <c r="H27" s="442"/>
      <c r="I27" s="441"/>
      <c r="J27" s="412"/>
      <c r="K27" s="412"/>
      <c r="L27" s="412"/>
      <c r="M27" s="412"/>
      <c r="Y27" s="412"/>
      <c r="Z27" s="412"/>
      <c r="AA27" s="412"/>
      <c r="AB27" s="432"/>
      <c r="AC27" s="432"/>
      <c r="AD27" s="431"/>
      <c r="AE27" s="480">
        <f>VLOOKUP(AJ27,[3]勝ち上がり!$N$2:$O$257,2,FALSE)</f>
        <v>6</v>
      </c>
      <c r="AF27" s="479" t="str">
        <f>IF(ISERROR(VLOOKUP(AE27,[3]名簿!$A$1:$C$273,2,FALSE))=TRUE,"",VLOOKUP(AE27,[3]名簿!$A$1:$C$273,2,FALSE))</f>
        <v>山　下</v>
      </c>
      <c r="AG27" s="413" t="s">
        <v>202</v>
      </c>
      <c r="AH27" s="478" t="str">
        <f>IF(ISERROR(VLOOKUP(AE27,[3]名簿!$A$1:$C$273,3,FALSE))=TRUE,"",VLOOKUP(AE27,[3]名簿!$A$1:$C$273,3,FALSE))</f>
        <v>高中央</v>
      </c>
      <c r="AI27" s="413" t="s">
        <v>200</v>
      </c>
      <c r="AJ27" s="416">
        <v>6</v>
      </c>
    </row>
    <row r="28" spans="2:36" ht="21.75" customHeight="1" thickBot="1" x14ac:dyDescent="0.25">
      <c r="B28" s="416"/>
      <c r="C28" s="480"/>
      <c r="D28" s="479"/>
      <c r="E28" s="413"/>
      <c r="F28" s="478"/>
      <c r="G28" s="413"/>
      <c r="H28" s="412"/>
      <c r="I28" s="432"/>
      <c r="J28" s="431"/>
      <c r="K28" s="430"/>
      <c r="L28" s="442"/>
      <c r="M28" s="430"/>
      <c r="N28" s="455"/>
      <c r="O28" s="455"/>
      <c r="P28" s="455"/>
      <c r="Q28" s="501"/>
      <c r="R28" s="509"/>
      <c r="S28" s="455"/>
      <c r="T28" s="501"/>
      <c r="U28" s="500"/>
      <c r="V28" s="455"/>
      <c r="W28" s="455"/>
      <c r="X28" s="455"/>
      <c r="Y28" s="430"/>
      <c r="Z28" s="446"/>
      <c r="AA28" s="420"/>
      <c r="AB28" s="427"/>
      <c r="AC28" s="412"/>
      <c r="AD28" s="422"/>
      <c r="AE28" s="480"/>
      <c r="AF28" s="479"/>
      <c r="AG28" s="413"/>
      <c r="AH28" s="478"/>
      <c r="AI28" s="413"/>
      <c r="AJ28" s="416"/>
    </row>
    <row r="29" spans="2:36" ht="21.75" customHeight="1" thickTop="1" thickBot="1" x14ac:dyDescent="0.25">
      <c r="B29" s="416">
        <v>3</v>
      </c>
      <c r="C29" s="480">
        <f>VLOOKUP(B29,[3]勝ち上がり!$N$2:$O$257,2,FALSE)</f>
        <v>12</v>
      </c>
      <c r="D29" s="479" t="str">
        <f>IF(ISERROR(VLOOKUP(C29,[3]名簿!$A$1:$C$273,2,FALSE))=TRUE,"",VLOOKUP(C29,[3]名簿!$A$1:$C$273,2,FALSE))</f>
        <v>川　村</v>
      </c>
      <c r="E29" s="413" t="s">
        <v>202</v>
      </c>
      <c r="F29" s="478" t="str">
        <f>IF(ISERROR(VLOOKUP(C29,[3]名簿!$A$1:$C$273,3,FALSE))=TRUE,"",VLOOKUP(C29,[3]名簿!$A$1:$C$273,3,FALSE))</f>
        <v>高松西</v>
      </c>
      <c r="G29" s="413" t="s">
        <v>200</v>
      </c>
      <c r="H29" s="420"/>
      <c r="I29" s="412"/>
      <c r="J29" s="423"/>
      <c r="K29" s="412"/>
      <c r="L29" s="412"/>
      <c r="M29" s="412"/>
      <c r="Q29" s="496"/>
      <c r="R29" s="496"/>
      <c r="T29" s="496"/>
      <c r="U29" s="496"/>
      <c r="Y29" s="412"/>
      <c r="Z29" s="412"/>
      <c r="AA29" s="412"/>
      <c r="AB29" s="428"/>
      <c r="AC29" s="412"/>
      <c r="AD29" s="420"/>
      <c r="AE29" s="480">
        <f>VLOOKUP(AJ29,[3]勝ち上がり!$N$2:$O$257,2,FALSE)</f>
        <v>10</v>
      </c>
      <c r="AF29" s="479" t="str">
        <f>IF(ISERROR(VLOOKUP(AE29,[3]名簿!$A$1:$C$273,2,FALSE))=TRUE,"",VLOOKUP(AE29,[3]名簿!$A$1:$C$273,2,FALSE))</f>
        <v>松　永</v>
      </c>
      <c r="AG29" s="413" t="s">
        <v>202</v>
      </c>
      <c r="AH29" s="478" t="str">
        <f>IF(ISERROR(VLOOKUP(AE29,[3]名簿!$A$1:$C$273,3,FALSE))=TRUE,"",VLOOKUP(AE29,[3]名簿!$A$1:$C$273,3,FALSE))</f>
        <v>高松商</v>
      </c>
      <c r="AI29" s="413" t="s">
        <v>200</v>
      </c>
      <c r="AJ29" s="416">
        <v>7</v>
      </c>
    </row>
    <row r="30" spans="2:36" ht="21.75" customHeight="1" thickTop="1" thickBot="1" x14ac:dyDescent="0.25">
      <c r="B30" s="416"/>
      <c r="C30" s="480"/>
      <c r="D30" s="479"/>
      <c r="E30" s="413"/>
      <c r="F30" s="478"/>
      <c r="G30" s="413"/>
      <c r="H30" s="412"/>
      <c r="I30" s="446"/>
      <c r="J30" s="423"/>
      <c r="K30" s="412"/>
      <c r="L30" s="412"/>
      <c r="M30" s="412"/>
      <c r="Q30" s="497"/>
      <c r="R30" s="496"/>
      <c r="T30" s="497"/>
      <c r="U30" s="496"/>
      <c r="Y30" s="412"/>
      <c r="Z30" s="412"/>
      <c r="AA30" s="412"/>
      <c r="AB30" s="428"/>
      <c r="AC30" s="447"/>
      <c r="AD30" s="412"/>
      <c r="AE30" s="480"/>
      <c r="AF30" s="479"/>
      <c r="AG30" s="413"/>
      <c r="AH30" s="478"/>
      <c r="AI30" s="413"/>
      <c r="AJ30" s="416"/>
    </row>
    <row r="31" spans="2:36" ht="21.75" customHeight="1" thickTop="1" x14ac:dyDescent="0.2">
      <c r="B31" s="416">
        <v>4</v>
      </c>
      <c r="C31" s="480">
        <f>VLOOKUP(B31,[3]勝ち上がり!$N$2:$O$257,2,FALSE)</f>
        <v>77</v>
      </c>
      <c r="D31" s="479" t="str">
        <f>IF(ISERROR(VLOOKUP(C31,[3]名簿!$A$1:$C$273,2,FALSE))=TRUE,"",VLOOKUP(C31,[3]名簿!$A$1:$C$273,2,FALSE))</f>
        <v>白　石</v>
      </c>
      <c r="E31" s="413" t="s">
        <v>202</v>
      </c>
      <c r="F31" s="478" t="str">
        <f>IF(ISERROR(VLOOKUP(C31,[3]名簿!$A$1:$C$273,3,FALSE))=TRUE,"",VLOOKUP(C31,[3]名簿!$A$1:$C$273,3,FALSE))</f>
        <v>高松西</v>
      </c>
      <c r="G31" s="413" t="s">
        <v>200</v>
      </c>
      <c r="H31" s="442"/>
      <c r="I31" s="437"/>
      <c r="J31" s="412"/>
      <c r="K31" s="412"/>
      <c r="L31" s="412"/>
      <c r="M31" s="412"/>
      <c r="O31" s="498" t="str">
        <f>IF(Q28="","",IF(Q28&gt;T28,1,0)+IF(Q30&gt;T30,1,0)+IF(Q32&gt;T32,1,0)+IF(#REF!&gt;#REF!,1,0)+IF(#REF!&gt;#REF!,1,0))</f>
        <v/>
      </c>
      <c r="P31" s="498"/>
      <c r="Q31" s="496"/>
      <c r="R31" s="496"/>
      <c r="T31" s="496"/>
      <c r="U31" s="496"/>
      <c r="V31" s="498" t="str">
        <f>IF(Q28="","",IF(Q28&lt;T28,1,0)+IF(Q30&lt;T30,1,0)+IF(Q32&lt;T32,1,0)+IF(#REF!&lt;#REF!,1,0)+IF(#REF!&lt;#REF!,1,0))</f>
        <v/>
      </c>
      <c r="W31" s="498"/>
      <c r="Y31" s="412"/>
      <c r="Z31" s="412"/>
      <c r="AA31" s="412"/>
      <c r="AB31" s="412"/>
      <c r="AC31" s="432"/>
      <c r="AD31" s="431"/>
      <c r="AE31" s="480">
        <f>VLOOKUP(AJ31,[3]勝ち上がり!$N$2:$O$257,2,FALSE)</f>
        <v>50</v>
      </c>
      <c r="AF31" s="479" t="str">
        <f>IF(ISERROR(VLOOKUP(AE31,[3]名簿!$A$1:$C$273,2,FALSE))=TRUE,"",VLOOKUP(AE31,[3]名簿!$A$1:$C$273,2,FALSE))</f>
        <v>榊　原</v>
      </c>
      <c r="AG31" s="413" t="s">
        <v>202</v>
      </c>
      <c r="AH31" s="478" t="str">
        <f>IF(ISERROR(VLOOKUP(AE31,[3]名簿!$A$1:$C$273,3,FALSE))=TRUE,"",VLOOKUP(AE31,[3]名簿!$A$1:$C$273,3,FALSE))</f>
        <v>高松商</v>
      </c>
      <c r="AI31" s="413" t="s">
        <v>200</v>
      </c>
      <c r="AJ31" s="416">
        <v>8</v>
      </c>
    </row>
    <row r="32" spans="2:36" ht="21.75" customHeight="1" x14ac:dyDescent="0.2">
      <c r="B32" s="416"/>
      <c r="C32" s="480"/>
      <c r="D32" s="479"/>
      <c r="E32" s="413"/>
      <c r="F32" s="478"/>
      <c r="G32" s="413"/>
      <c r="H32" s="412"/>
      <c r="I32" s="412"/>
      <c r="J32" s="412"/>
      <c r="K32" s="412"/>
      <c r="L32" s="412"/>
      <c r="M32" s="412"/>
      <c r="O32" s="498"/>
      <c r="P32" s="498"/>
      <c r="Q32" s="497"/>
      <c r="R32" s="496"/>
      <c r="T32" s="497"/>
      <c r="U32" s="496"/>
      <c r="V32" s="498"/>
      <c r="W32" s="498"/>
      <c r="Y32" s="412"/>
      <c r="Z32" s="412"/>
      <c r="AA32" s="412"/>
      <c r="AB32" s="412"/>
      <c r="AC32" s="412"/>
      <c r="AD32" s="422"/>
      <c r="AE32" s="480"/>
      <c r="AF32" s="479"/>
      <c r="AG32" s="413"/>
      <c r="AH32" s="478"/>
      <c r="AI32" s="413"/>
      <c r="AJ32" s="416"/>
    </row>
    <row r="33" spans="2:36" ht="21.75" customHeight="1" x14ac:dyDescent="0.2">
      <c r="D33" s="518"/>
      <c r="E33" s="400"/>
      <c r="F33" s="517"/>
      <c r="G33" s="400"/>
      <c r="H33" s="412"/>
      <c r="I33" s="412"/>
      <c r="J33" s="412"/>
      <c r="K33" s="412"/>
      <c r="L33" s="412"/>
      <c r="M33" s="412"/>
      <c r="O33" s="498"/>
      <c r="P33" s="498"/>
      <c r="Q33" s="497"/>
      <c r="R33" s="496"/>
      <c r="T33" s="497"/>
      <c r="U33" s="496"/>
      <c r="V33" s="498"/>
      <c r="W33" s="498"/>
      <c r="Y33" s="412"/>
      <c r="Z33" s="412"/>
      <c r="AA33" s="412"/>
      <c r="AB33" s="412"/>
      <c r="AC33" s="412"/>
      <c r="AD33" s="412"/>
      <c r="AF33" s="518"/>
      <c r="AG33" s="400"/>
      <c r="AH33" s="517"/>
      <c r="AI33" s="400"/>
    </row>
    <row r="34" spans="2:36" ht="21.75" customHeight="1" x14ac:dyDescent="0.2">
      <c r="D34" s="518"/>
      <c r="E34" s="400"/>
      <c r="F34" s="517"/>
      <c r="G34" s="400"/>
      <c r="I34" s="480" t="s">
        <v>467</v>
      </c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506"/>
      <c r="AE34" s="506"/>
      <c r="AF34" s="515"/>
      <c r="AG34" s="514"/>
      <c r="AH34" s="515"/>
      <c r="AI34" s="514"/>
      <c r="AJ34" s="506"/>
    </row>
    <row r="35" spans="2:36" ht="21.75" customHeight="1" x14ac:dyDescent="0.2">
      <c r="D35" s="518"/>
      <c r="E35" s="400"/>
      <c r="F35" s="517"/>
      <c r="G35" s="400"/>
      <c r="AB35" s="516"/>
      <c r="AC35" s="506"/>
      <c r="AD35" s="506"/>
      <c r="AE35" s="506"/>
      <c r="AF35" s="515"/>
      <c r="AG35" s="514"/>
      <c r="AH35" s="515"/>
      <c r="AI35" s="514"/>
      <c r="AJ35" s="506"/>
    </row>
    <row r="36" spans="2:36" ht="21.75" customHeight="1" thickBot="1" x14ac:dyDescent="0.25">
      <c r="B36" s="416">
        <v>1</v>
      </c>
      <c r="C36" s="480">
        <f>VLOOKUP(B36,[3]勝ち上がり!$R$2:$S$5,2,FALSE)</f>
        <v>8</v>
      </c>
      <c r="D36" s="479" t="str">
        <f>IF(ISERROR(VLOOKUP(C36,[3]名簿!$A$1:$C$273,2,FALSE))=TRUE,"",VLOOKUP(C36,[3]名簿!$A$1:$C$273,2,FALSE))</f>
        <v>平　井</v>
      </c>
      <c r="E36" s="413" t="s">
        <v>202</v>
      </c>
      <c r="F36" s="478" t="str">
        <f>IF(ISERROR(VLOOKUP(C36,[3]名簿!$A$1:$C$273,3,FALSE))=TRUE,"",VLOOKUP(C36,[3]名簿!$A$1:$C$273,3,FALSE))</f>
        <v>高松商</v>
      </c>
      <c r="G36" s="413" t="s">
        <v>200</v>
      </c>
      <c r="H36" s="420"/>
      <c r="I36" s="412"/>
      <c r="J36" s="412"/>
      <c r="K36" s="412"/>
      <c r="L36" s="412"/>
      <c r="M36" s="412"/>
      <c r="Y36" s="412"/>
      <c r="Z36" s="412"/>
      <c r="AA36" s="412"/>
      <c r="AB36" s="412"/>
      <c r="AC36" s="412"/>
      <c r="AD36" s="420"/>
      <c r="AE36" s="480">
        <f>VLOOKUP(AJ36,[3]勝ち上がり!$R$2:$S$5,2,FALSE)</f>
        <v>11</v>
      </c>
      <c r="AF36" s="479" t="str">
        <f>IF(ISERROR(VLOOKUP(AE36,[3]名簿!$A$1:$C$273,2,FALSE))=TRUE,"",VLOOKUP(AE36,[3]名簿!$A$1:$C$273,2,FALSE))</f>
        <v>石　川</v>
      </c>
      <c r="AG36" s="413" t="s">
        <v>202</v>
      </c>
      <c r="AH36" s="478" t="str">
        <f>IF(ISERROR(VLOOKUP(AE36,[3]名簿!$A$1:$C$273,3,FALSE))=TRUE,"",VLOOKUP(AE36,[3]名簿!$A$1:$C$273,3,FALSE))</f>
        <v>高松商</v>
      </c>
      <c r="AI36" s="413" t="s">
        <v>200</v>
      </c>
      <c r="AJ36" s="416">
        <v>3</v>
      </c>
    </row>
    <row r="37" spans="2:36" ht="21.75" customHeight="1" thickTop="1" thickBot="1" x14ac:dyDescent="0.25">
      <c r="B37" s="416"/>
      <c r="C37" s="480"/>
      <c r="D37" s="479"/>
      <c r="E37" s="413"/>
      <c r="F37" s="478"/>
      <c r="G37" s="413"/>
      <c r="H37" s="412"/>
      <c r="I37" s="471"/>
      <c r="J37" s="430"/>
      <c r="K37" s="430"/>
      <c r="L37" s="442"/>
      <c r="M37" s="430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30"/>
      <c r="Z37" s="446"/>
      <c r="AA37" s="420"/>
      <c r="AB37" s="420"/>
      <c r="AC37" s="447"/>
      <c r="AD37" s="412"/>
      <c r="AE37" s="480"/>
      <c r="AF37" s="479"/>
      <c r="AG37" s="413"/>
      <c r="AH37" s="478"/>
      <c r="AI37" s="413"/>
      <c r="AJ37" s="416"/>
    </row>
    <row r="38" spans="2:36" ht="21.75" customHeight="1" thickTop="1" x14ac:dyDescent="0.2">
      <c r="B38" s="416">
        <v>2</v>
      </c>
      <c r="C38" s="480">
        <f>VLOOKUP(B38,[3]勝ち上がり!$R$2:$S$5,2,FALSE)</f>
        <v>5</v>
      </c>
      <c r="D38" s="479" t="str">
        <f>IF(ISERROR(VLOOKUP(C38,[3]名簿!$A$1:$C$273,2,FALSE))=TRUE,"",VLOOKUP(C38,[3]名簿!$A$1:$C$273,2,FALSE))</f>
        <v>筒　井</v>
      </c>
      <c r="E38" s="413" t="s">
        <v>202</v>
      </c>
      <c r="F38" s="478" t="str">
        <f>IF(ISERROR(VLOOKUP(C38,[3]名簿!$A$1:$C$273,3,FALSE))=TRUE,"",VLOOKUP(C38,[3]名簿!$A$1:$C$273,3,FALSE))</f>
        <v>高松商</v>
      </c>
      <c r="G38" s="413" t="s">
        <v>200</v>
      </c>
      <c r="H38" s="442"/>
      <c r="I38" s="437"/>
      <c r="J38" s="412"/>
      <c r="K38" s="412"/>
      <c r="L38" s="513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412"/>
      <c r="AB38" s="412"/>
      <c r="AC38" s="432"/>
      <c r="AD38" s="431"/>
      <c r="AE38" s="480">
        <f>VLOOKUP(AJ38,[3]勝ち上がり!$R$2:$S$5,2,FALSE)</f>
        <v>98</v>
      </c>
      <c r="AF38" s="479" t="str">
        <f>IF(ISERROR(VLOOKUP(AE38,[3]名簿!$A$1:$C$273,2,FALSE))=TRUE,"",VLOOKUP(AE38,[3]名簿!$A$1:$C$273,2,FALSE))</f>
        <v>山　下</v>
      </c>
      <c r="AG38" s="413" t="s">
        <v>202</v>
      </c>
      <c r="AH38" s="478" t="str">
        <f>IF(ISERROR(VLOOKUP(AE38,[3]名簿!$A$1:$C$273,3,FALSE))=TRUE,"",VLOOKUP(AE38,[3]名簿!$A$1:$C$273,3,FALSE))</f>
        <v>三本松</v>
      </c>
      <c r="AI38" s="413" t="s">
        <v>200</v>
      </c>
      <c r="AJ38" s="416">
        <v>4</v>
      </c>
    </row>
    <row r="39" spans="2:36" ht="21.75" customHeight="1" x14ac:dyDescent="0.2">
      <c r="B39" s="416"/>
      <c r="C39" s="480"/>
      <c r="D39" s="479"/>
      <c r="E39" s="413"/>
      <c r="F39" s="478"/>
      <c r="G39" s="413"/>
      <c r="H39" s="412"/>
      <c r="I39" s="412"/>
      <c r="J39" s="412"/>
      <c r="K39" s="412"/>
      <c r="L39" s="412"/>
      <c r="M39" s="412"/>
      <c r="Q39" s="497"/>
      <c r="R39" s="496"/>
      <c r="T39" s="497"/>
      <c r="U39" s="496"/>
      <c r="Y39" s="412"/>
      <c r="Z39" s="412"/>
      <c r="AA39" s="412"/>
      <c r="AB39" s="412"/>
      <c r="AC39" s="412"/>
      <c r="AD39" s="422"/>
      <c r="AE39" s="480"/>
      <c r="AF39" s="479"/>
      <c r="AG39" s="413"/>
      <c r="AH39" s="478"/>
      <c r="AI39" s="413"/>
      <c r="AJ39" s="416"/>
    </row>
    <row r="40" spans="2:36" ht="21.75" customHeight="1" x14ac:dyDescent="0.2">
      <c r="D40" s="518"/>
      <c r="E40" s="400"/>
      <c r="F40" s="517"/>
      <c r="G40" s="400"/>
      <c r="AB40" s="516"/>
      <c r="AC40" s="506"/>
      <c r="AD40" s="506"/>
      <c r="AF40" s="518"/>
      <c r="AG40" s="400"/>
      <c r="AH40" s="517"/>
      <c r="AI40" s="400"/>
    </row>
    <row r="41" spans="2:36" ht="21.75" customHeight="1" x14ac:dyDescent="0.2">
      <c r="D41" s="518"/>
      <c r="E41" s="400"/>
      <c r="F41" s="517"/>
      <c r="G41" s="400"/>
      <c r="I41" s="480" t="s">
        <v>466</v>
      </c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506"/>
      <c r="AE41" s="506"/>
      <c r="AF41" s="515"/>
      <c r="AG41" s="514"/>
      <c r="AH41" s="515"/>
      <c r="AI41" s="514"/>
      <c r="AJ41" s="506"/>
    </row>
    <row r="42" spans="2:36" ht="21.75" customHeight="1" x14ac:dyDescent="0.2">
      <c r="D42" s="518"/>
      <c r="E42" s="400"/>
      <c r="F42" s="517"/>
      <c r="G42" s="400"/>
      <c r="AB42" s="516"/>
      <c r="AC42" s="506"/>
      <c r="AD42" s="506"/>
      <c r="AE42" s="506"/>
      <c r="AF42" s="515"/>
      <c r="AG42" s="514"/>
      <c r="AH42" s="515"/>
      <c r="AI42" s="514"/>
      <c r="AJ42" s="506"/>
    </row>
    <row r="43" spans="2:36" ht="21.75" customHeight="1" thickBot="1" x14ac:dyDescent="0.25">
      <c r="B43" s="416">
        <v>1</v>
      </c>
      <c r="C43" s="480">
        <f>VLOOKUP(B43,[3]勝ち上がり!$T$2:$U$5,2,FALSE)</f>
        <v>4</v>
      </c>
      <c r="D43" s="479" t="str">
        <f>IF(ISERROR(VLOOKUP(C43,[3]名簿!$A$1:$C$273,2,FALSE))=TRUE,"",VLOOKUP(C43,[3]名簿!$A$1:$C$273,2,FALSE))</f>
        <v>前　山</v>
      </c>
      <c r="E43" s="413" t="s">
        <v>202</v>
      </c>
      <c r="F43" s="478" t="str">
        <f>IF(ISERROR(VLOOKUP(C43,[3]名簿!$A$1:$C$273,3,FALSE))=TRUE,"",VLOOKUP(C43,[3]名簿!$A$1:$C$273,3,FALSE))</f>
        <v>高中央</v>
      </c>
      <c r="G43" s="413" t="s">
        <v>200</v>
      </c>
      <c r="H43" s="420"/>
      <c r="I43" s="420"/>
      <c r="J43" s="420"/>
      <c r="K43" s="420"/>
      <c r="L43" s="447"/>
      <c r="M43" s="430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30"/>
      <c r="Z43" s="431"/>
      <c r="AA43" s="430"/>
      <c r="AB43" s="430"/>
      <c r="AC43" s="430"/>
      <c r="AD43" s="430"/>
      <c r="AE43" s="480">
        <f>VLOOKUP(AJ43,[3]勝ち上がり!$T$2:$U$5,2,FALSE)</f>
        <v>3</v>
      </c>
      <c r="AF43" s="479" t="str">
        <f>IF(ISERROR(VLOOKUP(AE43,[3]名簿!$A$1:$C$273,2,FALSE))=TRUE,"",VLOOKUP(AE43,[3]名簿!$A$1:$C$273,2,FALSE))</f>
        <v>湯之上</v>
      </c>
      <c r="AG43" s="413" t="s">
        <v>202</v>
      </c>
      <c r="AH43" s="478" t="str">
        <f>IF(ISERROR(VLOOKUP(AE43,[3]名簿!$A$1:$C$273,3,FALSE))=TRUE,"",VLOOKUP(AE43,[3]名簿!$A$1:$C$273,3,FALSE))</f>
        <v>尽　誠</v>
      </c>
      <c r="AI43" s="413" t="s">
        <v>200</v>
      </c>
      <c r="AJ43" s="416">
        <v>2</v>
      </c>
    </row>
    <row r="44" spans="2:36" ht="21.75" customHeight="1" thickTop="1" x14ac:dyDescent="0.2">
      <c r="B44" s="416"/>
      <c r="C44" s="480"/>
      <c r="D44" s="479"/>
      <c r="E44" s="413"/>
      <c r="F44" s="478"/>
      <c r="G44" s="413"/>
      <c r="H44" s="412"/>
      <c r="I44" s="412"/>
      <c r="J44" s="412"/>
      <c r="K44" s="412"/>
      <c r="L44" s="513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2"/>
      <c r="X44" s="512"/>
      <c r="Y44" s="512"/>
      <c r="Z44" s="512"/>
      <c r="AA44" s="412"/>
      <c r="AB44" s="412"/>
      <c r="AC44" s="412"/>
      <c r="AD44" s="412"/>
      <c r="AE44" s="480"/>
      <c r="AF44" s="479"/>
      <c r="AG44" s="413"/>
      <c r="AH44" s="478"/>
      <c r="AI44" s="413"/>
      <c r="AJ44" s="416"/>
    </row>
  </sheetData>
  <mergeCells count="194">
    <mergeCell ref="G31:G32"/>
    <mergeCell ref="F31:F32"/>
    <mergeCell ref="C12:C13"/>
    <mergeCell ref="C14:C15"/>
    <mergeCell ref="AE27:AE28"/>
    <mergeCell ref="AE29:AE30"/>
    <mergeCell ref="AE31:AE32"/>
    <mergeCell ref="C36:C37"/>
    <mergeCell ref="AE36:AE37"/>
    <mergeCell ref="C27:C28"/>
    <mergeCell ref="C29:C30"/>
    <mergeCell ref="C31:C32"/>
    <mergeCell ref="AE8:AE9"/>
    <mergeCell ref="AE10:AE11"/>
    <mergeCell ref="AE12:AE13"/>
    <mergeCell ref="AE14:AE15"/>
    <mergeCell ref="AE16:AE17"/>
    <mergeCell ref="AE18:AE19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AH16:AH17"/>
    <mergeCell ref="AF16:AF17"/>
    <mergeCell ref="AF14:AF15"/>
    <mergeCell ref="AF18:AF19"/>
    <mergeCell ref="AG16:AG17"/>
    <mergeCell ref="AI16:AI17"/>
    <mergeCell ref="E16:E17"/>
    <mergeCell ref="F16:F17"/>
    <mergeCell ref="G16:G17"/>
    <mergeCell ref="E18:E19"/>
    <mergeCell ref="Q17:R18"/>
    <mergeCell ref="T17:U18"/>
    <mergeCell ref="G10:G11"/>
    <mergeCell ref="E12:E13"/>
    <mergeCell ref="F12:F13"/>
    <mergeCell ref="G12:G13"/>
    <mergeCell ref="E20:E21"/>
    <mergeCell ref="F20:F21"/>
    <mergeCell ref="G20:G21"/>
    <mergeCell ref="E14:E15"/>
    <mergeCell ref="F18:F19"/>
    <mergeCell ref="G18:G19"/>
    <mergeCell ref="AJ8:AJ9"/>
    <mergeCell ref="AJ10:AJ11"/>
    <mergeCell ref="AJ12:AJ13"/>
    <mergeCell ref="AJ20:AJ21"/>
    <mergeCell ref="AJ16:AJ17"/>
    <mergeCell ref="AJ18:AJ19"/>
    <mergeCell ref="AJ14:AJ15"/>
    <mergeCell ref="AF20:AF21"/>
    <mergeCell ref="AG20:AG21"/>
    <mergeCell ref="AI20:AI21"/>
    <mergeCell ref="AH20:AH21"/>
    <mergeCell ref="B20:B21"/>
    <mergeCell ref="D20:D21"/>
    <mergeCell ref="C20:C21"/>
    <mergeCell ref="AE20:AE21"/>
    <mergeCell ref="B6:B7"/>
    <mergeCell ref="B16:B17"/>
    <mergeCell ref="B8:B9"/>
    <mergeCell ref="B10:B11"/>
    <mergeCell ref="B12:B13"/>
    <mergeCell ref="B14:B15"/>
    <mergeCell ref="D16:D17"/>
    <mergeCell ref="D18:D19"/>
    <mergeCell ref="AI6:AI7"/>
    <mergeCell ref="AG8:AG9"/>
    <mergeCell ref="AI8:AI9"/>
    <mergeCell ref="B18:B19"/>
    <mergeCell ref="D6:D7"/>
    <mergeCell ref="D8:D9"/>
    <mergeCell ref="D10:D11"/>
    <mergeCell ref="D12:D13"/>
    <mergeCell ref="D14:D15"/>
    <mergeCell ref="F14:F15"/>
    <mergeCell ref="AG6:AG7"/>
    <mergeCell ref="AF10:AF11"/>
    <mergeCell ref="AF12:AF13"/>
    <mergeCell ref="AG10:AG11"/>
    <mergeCell ref="G14:G15"/>
    <mergeCell ref="E10:E11"/>
    <mergeCell ref="G8:G9"/>
    <mergeCell ref="F10:F11"/>
    <mergeCell ref="AI10:AI11"/>
    <mergeCell ref="AI12:AI13"/>
    <mergeCell ref="AH12:AH13"/>
    <mergeCell ref="AG12:AG13"/>
    <mergeCell ref="AH10:AH11"/>
    <mergeCell ref="AI18:AI19"/>
    <mergeCell ref="AH18:AH19"/>
    <mergeCell ref="AG18:AG19"/>
    <mergeCell ref="AG14:AG15"/>
    <mergeCell ref="AI14:AI15"/>
    <mergeCell ref="B25:B26"/>
    <mergeCell ref="D25:D26"/>
    <mergeCell ref="E25:E26"/>
    <mergeCell ref="F25:F26"/>
    <mergeCell ref="C25:C26"/>
    <mergeCell ref="G25:G26"/>
    <mergeCell ref="AF25:AF26"/>
    <mergeCell ref="AG25:AG26"/>
    <mergeCell ref="AH25:AH26"/>
    <mergeCell ref="AE25:AE26"/>
    <mergeCell ref="AI25:AI26"/>
    <mergeCell ref="AJ25:AJ26"/>
    <mergeCell ref="B27:B28"/>
    <mergeCell ref="D27:D28"/>
    <mergeCell ref="E27:E28"/>
    <mergeCell ref="F27:F28"/>
    <mergeCell ref="G27:G28"/>
    <mergeCell ref="AF27:AF28"/>
    <mergeCell ref="AG27:AG28"/>
    <mergeCell ref="AH27:AH28"/>
    <mergeCell ref="AI27:AI28"/>
    <mergeCell ref="AJ27:AJ28"/>
    <mergeCell ref="AI29:AI30"/>
    <mergeCell ref="AJ29:AJ30"/>
    <mergeCell ref="AF31:AF32"/>
    <mergeCell ref="G29:G30"/>
    <mergeCell ref="AF29:AF30"/>
    <mergeCell ref="B31:B32"/>
    <mergeCell ref="D31:D32"/>
    <mergeCell ref="E31:E32"/>
    <mergeCell ref="B29:B30"/>
    <mergeCell ref="D29:D30"/>
    <mergeCell ref="E29:E30"/>
    <mergeCell ref="F29:F30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G43:G44"/>
    <mergeCell ref="AF43:AF44"/>
    <mergeCell ref="AG43:AG44"/>
    <mergeCell ref="AH43:AH44"/>
    <mergeCell ref="AE43:AE44"/>
    <mergeCell ref="L44:Z44"/>
    <mergeCell ref="B43:B44"/>
    <mergeCell ref="D43:D44"/>
    <mergeCell ref="E43:E44"/>
    <mergeCell ref="F43:F44"/>
    <mergeCell ref="C43:C44"/>
    <mergeCell ref="B38:B39"/>
    <mergeCell ref="D38:D39"/>
    <mergeCell ref="E38:E39"/>
    <mergeCell ref="F38:F39"/>
    <mergeCell ref="C38:C39"/>
    <mergeCell ref="G38:G39"/>
    <mergeCell ref="AF38:AF39"/>
    <mergeCell ref="AG38:AG39"/>
    <mergeCell ref="AH38:AH39"/>
    <mergeCell ref="AE38:AE39"/>
    <mergeCell ref="L38:Z38"/>
    <mergeCell ref="G36:G37"/>
    <mergeCell ref="AF36:AF37"/>
    <mergeCell ref="AG36:AG37"/>
    <mergeCell ref="AH36:AH37"/>
    <mergeCell ref="B36:B37"/>
    <mergeCell ref="D36:D37"/>
    <mergeCell ref="E36:E37"/>
    <mergeCell ref="F36:F37"/>
    <mergeCell ref="I23:AC23"/>
    <mergeCell ref="I34:AC34"/>
    <mergeCell ref="I41:AC41"/>
    <mergeCell ref="AF3:AJ3"/>
    <mergeCell ref="AF4:AJ4"/>
    <mergeCell ref="I3:AC3"/>
    <mergeCell ref="I4:AC4"/>
    <mergeCell ref="AI36:AI37"/>
    <mergeCell ref="AG29:AG30"/>
    <mergeCell ref="AH29:AH30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8A4F-B8E7-4558-B048-4DCEAD5A7888}">
  <sheetPr>
    <pageSetUpPr fitToPage="1"/>
  </sheetPr>
  <dimension ref="B1:AL86"/>
  <sheetViews>
    <sheetView view="pageBreakPreview" topLeftCell="A43" zoomScale="85" zoomScaleNormal="100" zoomScaleSheetLayoutView="85" workbookViewId="0">
      <selection activeCell="AN56" sqref="AN56"/>
    </sheetView>
  </sheetViews>
  <sheetFormatPr defaultColWidth="9" defaultRowHeight="13.8" x14ac:dyDescent="0.2"/>
  <cols>
    <col min="1" max="1" width="2.6640625" style="519" customWidth="1"/>
    <col min="2" max="2" width="4.109375" style="520" customWidth="1"/>
    <col min="3" max="3" width="0" style="519" hidden="1" customWidth="1"/>
    <col min="4" max="4" width="9.109375" style="523" customWidth="1"/>
    <col min="5" max="5" width="1.6640625" style="521" customWidth="1"/>
    <col min="6" max="6" width="6.6640625" style="522" customWidth="1"/>
    <col min="7" max="7" width="1.6640625" style="521" customWidth="1"/>
    <col min="8" max="30" width="2.6640625" style="519" customWidth="1"/>
    <col min="31" max="31" width="0" style="519" hidden="1" customWidth="1"/>
    <col min="32" max="32" width="9.109375" style="523" customWidth="1"/>
    <col min="33" max="33" width="1.6640625" style="521" customWidth="1"/>
    <col min="34" max="34" width="6.6640625" style="522" customWidth="1"/>
    <col min="35" max="35" width="1.6640625" style="521" customWidth="1"/>
    <col min="36" max="36" width="4.109375" style="520" customWidth="1"/>
    <col min="37" max="37" width="2.6640625" style="519" customWidth="1"/>
    <col min="38" max="38" width="4.109375" style="520" customWidth="1"/>
    <col min="39" max="39" width="2.6640625" style="519" customWidth="1"/>
    <col min="40" max="16384" width="9" style="519"/>
  </cols>
  <sheetData>
    <row r="1" spans="2:36" ht="30" customHeight="1" x14ac:dyDescent="0.2">
      <c r="D1" s="577" t="s">
        <v>462</v>
      </c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</row>
    <row r="3" spans="2:36" ht="24.9" customHeight="1" x14ac:dyDescent="0.2">
      <c r="M3" s="576" t="s">
        <v>530</v>
      </c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AB3" s="575" t="s">
        <v>460</v>
      </c>
      <c r="AC3" s="574"/>
      <c r="AD3" s="574"/>
      <c r="AE3" s="574"/>
      <c r="AF3" s="574"/>
      <c r="AG3" s="574"/>
      <c r="AH3" s="574"/>
      <c r="AI3" s="574"/>
      <c r="AJ3" s="574"/>
    </row>
    <row r="4" spans="2:36" x14ac:dyDescent="0.2">
      <c r="AB4" s="575" t="s">
        <v>344</v>
      </c>
      <c r="AC4" s="574"/>
      <c r="AD4" s="574"/>
      <c r="AE4" s="574"/>
      <c r="AF4" s="574"/>
      <c r="AG4" s="574"/>
      <c r="AH4" s="574"/>
      <c r="AI4" s="574"/>
      <c r="AJ4" s="574"/>
    </row>
    <row r="6" spans="2:36" ht="10.199999999999999" customHeight="1" thickBot="1" x14ac:dyDescent="0.25">
      <c r="B6" s="524">
        <v>1</v>
      </c>
      <c r="D6" s="527" t="s">
        <v>529</v>
      </c>
      <c r="E6" s="525" t="s">
        <v>202</v>
      </c>
      <c r="F6" s="526" t="s">
        <v>201</v>
      </c>
      <c r="G6" s="525" t="s">
        <v>200</v>
      </c>
      <c r="H6" s="529"/>
      <c r="I6" s="529"/>
      <c r="J6" s="528"/>
      <c r="K6" s="528"/>
      <c r="L6" s="528"/>
      <c r="M6" s="528"/>
      <c r="Q6" s="570"/>
      <c r="R6" s="571" t="s">
        <v>458</v>
      </c>
      <c r="S6" s="571"/>
      <c r="T6" s="571"/>
      <c r="U6" s="570"/>
      <c r="Y6" s="528"/>
      <c r="Z6" s="528"/>
      <c r="AA6" s="528"/>
      <c r="AB6" s="528"/>
      <c r="AC6" s="529"/>
      <c r="AD6" s="529"/>
      <c r="AF6" s="527" t="s">
        <v>420</v>
      </c>
      <c r="AG6" s="525" t="s">
        <v>202</v>
      </c>
      <c r="AH6" s="526" t="s">
        <v>165</v>
      </c>
      <c r="AI6" s="525" t="s">
        <v>200</v>
      </c>
      <c r="AJ6" s="524">
        <v>39</v>
      </c>
    </row>
    <row r="7" spans="2:36" ht="10.199999999999999" customHeight="1" thickTop="1" thickBot="1" x14ac:dyDescent="0.25">
      <c r="B7" s="524"/>
      <c r="D7" s="527"/>
      <c r="E7" s="525"/>
      <c r="F7" s="526"/>
      <c r="G7" s="525"/>
      <c r="H7" s="528"/>
      <c r="I7" s="528"/>
      <c r="J7" s="542"/>
      <c r="K7" s="528"/>
      <c r="L7" s="528"/>
      <c r="M7" s="528"/>
      <c r="Q7" s="570"/>
      <c r="R7" s="571"/>
      <c r="S7" s="571"/>
      <c r="T7" s="571"/>
      <c r="U7" s="570"/>
      <c r="Y7" s="528"/>
      <c r="Z7" s="528"/>
      <c r="AA7" s="528"/>
      <c r="AB7" s="546"/>
      <c r="AC7" s="528"/>
      <c r="AD7" s="528"/>
      <c r="AF7" s="527"/>
      <c r="AG7" s="525"/>
      <c r="AH7" s="526"/>
      <c r="AI7" s="525"/>
      <c r="AJ7" s="524"/>
    </row>
    <row r="8" spans="2:36" ht="10.199999999999999" customHeight="1" thickTop="1" x14ac:dyDescent="0.2">
      <c r="B8" s="524">
        <v>2</v>
      </c>
      <c r="D8" s="527" t="s">
        <v>308</v>
      </c>
      <c r="E8" s="525" t="s">
        <v>202</v>
      </c>
      <c r="F8" s="526" t="s">
        <v>161</v>
      </c>
      <c r="G8" s="525" t="s">
        <v>200</v>
      </c>
      <c r="H8" s="543"/>
      <c r="I8" s="528"/>
      <c r="J8" s="532"/>
      <c r="K8" s="535"/>
      <c r="L8" s="528"/>
      <c r="M8" s="528"/>
      <c r="Q8" s="570"/>
      <c r="R8" s="571"/>
      <c r="S8" s="571"/>
      <c r="T8" s="571"/>
      <c r="U8" s="570"/>
      <c r="Y8" s="528"/>
      <c r="Z8" s="528"/>
      <c r="AA8" s="534"/>
      <c r="AB8" s="537"/>
      <c r="AC8" s="532"/>
      <c r="AD8" s="543"/>
      <c r="AF8" s="527" t="s">
        <v>373</v>
      </c>
      <c r="AG8" s="525" t="s">
        <v>202</v>
      </c>
      <c r="AH8" s="526" t="s">
        <v>304</v>
      </c>
      <c r="AI8" s="525" t="s">
        <v>200</v>
      </c>
      <c r="AJ8" s="524">
        <v>40</v>
      </c>
    </row>
    <row r="9" spans="2:36" ht="10.199999999999999" customHeight="1" thickBot="1" x14ac:dyDescent="0.25">
      <c r="B9" s="524"/>
      <c r="D9" s="527"/>
      <c r="E9" s="525"/>
      <c r="F9" s="526"/>
      <c r="G9" s="525"/>
      <c r="H9" s="528"/>
      <c r="I9" s="547"/>
      <c r="J9" s="532"/>
      <c r="K9" s="535"/>
      <c r="L9" s="528"/>
      <c r="M9" s="528"/>
      <c r="Q9" s="570"/>
      <c r="R9" s="571"/>
      <c r="S9" s="571"/>
      <c r="T9" s="571"/>
      <c r="U9" s="570"/>
      <c r="Y9" s="528"/>
      <c r="Z9" s="528"/>
      <c r="AA9" s="534"/>
      <c r="AB9" s="537"/>
      <c r="AC9" s="547"/>
      <c r="AD9" s="541"/>
      <c r="AF9" s="527"/>
      <c r="AG9" s="525"/>
      <c r="AH9" s="526"/>
      <c r="AI9" s="525"/>
      <c r="AJ9" s="524"/>
    </row>
    <row r="10" spans="2:36" ht="10.199999999999999" customHeight="1" thickTop="1" thickBot="1" x14ac:dyDescent="0.25">
      <c r="B10" s="524">
        <v>3</v>
      </c>
      <c r="D10" s="527" t="s">
        <v>528</v>
      </c>
      <c r="E10" s="525" t="s">
        <v>202</v>
      </c>
      <c r="F10" s="526" t="s">
        <v>227</v>
      </c>
      <c r="G10" s="525" t="s">
        <v>200</v>
      </c>
      <c r="H10" s="529"/>
      <c r="I10" s="531"/>
      <c r="J10" s="528"/>
      <c r="K10" s="542"/>
      <c r="L10" s="528"/>
      <c r="M10" s="528"/>
      <c r="Q10" s="570"/>
      <c r="R10" s="571"/>
      <c r="S10" s="571"/>
      <c r="T10" s="571"/>
      <c r="U10" s="570"/>
      <c r="Y10" s="528"/>
      <c r="Z10" s="528"/>
      <c r="AA10" s="546"/>
      <c r="AB10" s="528"/>
      <c r="AC10" s="530"/>
      <c r="AD10" s="529"/>
      <c r="AF10" s="527" t="s">
        <v>527</v>
      </c>
      <c r="AG10" s="525" t="s">
        <v>202</v>
      </c>
      <c r="AH10" s="526" t="s">
        <v>209</v>
      </c>
      <c r="AI10" s="525" t="s">
        <v>200</v>
      </c>
      <c r="AJ10" s="524">
        <v>41</v>
      </c>
    </row>
    <row r="11" spans="2:36" ht="10.199999999999999" customHeight="1" thickTop="1" x14ac:dyDescent="0.2">
      <c r="B11" s="524"/>
      <c r="D11" s="527"/>
      <c r="E11" s="525"/>
      <c r="F11" s="526"/>
      <c r="G11" s="525"/>
      <c r="H11" s="528"/>
      <c r="I11" s="528"/>
      <c r="J11" s="528"/>
      <c r="K11" s="532"/>
      <c r="L11" s="535"/>
      <c r="M11" s="528"/>
      <c r="Q11" s="570"/>
      <c r="R11" s="571"/>
      <c r="S11" s="571"/>
      <c r="T11" s="571"/>
      <c r="U11" s="570"/>
      <c r="Y11" s="528"/>
      <c r="Z11" s="528"/>
      <c r="AA11" s="539"/>
      <c r="AB11" s="532"/>
      <c r="AC11" s="528"/>
      <c r="AD11" s="528"/>
      <c r="AF11" s="527"/>
      <c r="AG11" s="525"/>
      <c r="AH11" s="526"/>
      <c r="AI11" s="525"/>
      <c r="AJ11" s="524"/>
    </row>
    <row r="12" spans="2:36" ht="10.199999999999999" customHeight="1" thickBot="1" x14ac:dyDescent="0.25">
      <c r="B12" s="524">
        <v>4</v>
      </c>
      <c r="D12" s="527" t="s">
        <v>526</v>
      </c>
      <c r="E12" s="525" t="s">
        <v>202</v>
      </c>
      <c r="F12" s="526" t="s">
        <v>215</v>
      </c>
      <c r="G12" s="525" t="s">
        <v>200</v>
      </c>
      <c r="H12" s="543"/>
      <c r="I12" s="543"/>
      <c r="J12" s="528"/>
      <c r="K12" s="532"/>
      <c r="L12" s="535"/>
      <c r="M12" s="528"/>
      <c r="Q12" s="572"/>
      <c r="R12" s="573" t="s">
        <v>525</v>
      </c>
      <c r="S12" s="573"/>
      <c r="T12" s="573"/>
      <c r="U12" s="572"/>
      <c r="Y12" s="528"/>
      <c r="Z12" s="528"/>
      <c r="AA12" s="539"/>
      <c r="AB12" s="532"/>
      <c r="AC12" s="529"/>
      <c r="AD12" s="529"/>
      <c r="AF12" s="527" t="s">
        <v>524</v>
      </c>
      <c r="AG12" s="525" t="s">
        <v>202</v>
      </c>
      <c r="AH12" s="526" t="s">
        <v>290</v>
      </c>
      <c r="AI12" s="525" t="s">
        <v>200</v>
      </c>
      <c r="AJ12" s="524">
        <v>42</v>
      </c>
    </row>
    <row r="13" spans="2:36" ht="10.199999999999999" customHeight="1" thickTop="1" thickBot="1" x14ac:dyDescent="0.25">
      <c r="B13" s="524"/>
      <c r="D13" s="527"/>
      <c r="E13" s="525"/>
      <c r="F13" s="526"/>
      <c r="G13" s="525"/>
      <c r="H13" s="528"/>
      <c r="I13" s="528"/>
      <c r="J13" s="547"/>
      <c r="K13" s="532"/>
      <c r="L13" s="535"/>
      <c r="M13" s="528"/>
      <c r="Q13" s="572"/>
      <c r="R13" s="573"/>
      <c r="S13" s="573"/>
      <c r="T13" s="573"/>
      <c r="U13" s="572"/>
      <c r="Y13" s="528"/>
      <c r="Z13" s="528"/>
      <c r="AA13" s="539"/>
      <c r="AB13" s="568"/>
      <c r="AC13" s="528"/>
      <c r="AD13" s="528"/>
      <c r="AF13" s="527"/>
      <c r="AG13" s="525"/>
      <c r="AH13" s="526"/>
      <c r="AI13" s="525"/>
      <c r="AJ13" s="524"/>
    </row>
    <row r="14" spans="2:36" ht="10.199999999999999" customHeight="1" thickTop="1" thickBot="1" x14ac:dyDescent="0.25">
      <c r="B14" s="524">
        <v>5</v>
      </c>
      <c r="D14" s="527" t="s">
        <v>229</v>
      </c>
      <c r="E14" s="525" t="s">
        <v>202</v>
      </c>
      <c r="F14" s="526" t="s">
        <v>166</v>
      </c>
      <c r="G14" s="525" t="s">
        <v>200</v>
      </c>
      <c r="H14" s="529"/>
      <c r="I14" s="529"/>
      <c r="J14" s="531"/>
      <c r="K14" s="528"/>
      <c r="L14" s="535"/>
      <c r="M14" s="528"/>
      <c r="Q14" s="572"/>
      <c r="R14" s="573"/>
      <c r="S14" s="573"/>
      <c r="T14" s="573"/>
      <c r="U14" s="572"/>
      <c r="Y14" s="528"/>
      <c r="Z14" s="528"/>
      <c r="AA14" s="532"/>
      <c r="AB14" s="537"/>
      <c r="AC14" s="545"/>
      <c r="AD14" s="543"/>
      <c r="AF14" s="527" t="s">
        <v>254</v>
      </c>
      <c r="AG14" s="525" t="s">
        <v>202</v>
      </c>
      <c r="AH14" s="526" t="s">
        <v>204</v>
      </c>
      <c r="AI14" s="525" t="s">
        <v>200</v>
      </c>
      <c r="AJ14" s="524">
        <v>43</v>
      </c>
    </row>
    <row r="15" spans="2:36" ht="10.199999999999999" customHeight="1" thickTop="1" thickBot="1" x14ac:dyDescent="0.25">
      <c r="B15" s="524"/>
      <c r="D15" s="527"/>
      <c r="E15" s="525"/>
      <c r="F15" s="526"/>
      <c r="G15" s="525"/>
      <c r="H15" s="528"/>
      <c r="I15" s="528"/>
      <c r="J15" s="528"/>
      <c r="K15" s="528"/>
      <c r="L15" s="542"/>
      <c r="M15" s="528"/>
      <c r="Q15" s="572"/>
      <c r="R15" s="573"/>
      <c r="S15" s="573"/>
      <c r="T15" s="573"/>
      <c r="U15" s="572"/>
      <c r="Y15" s="528"/>
      <c r="Z15" s="533"/>
      <c r="AA15" s="532"/>
      <c r="AB15" s="528"/>
      <c r="AC15" s="544"/>
      <c r="AD15" s="544"/>
      <c r="AF15" s="527"/>
      <c r="AG15" s="525"/>
      <c r="AH15" s="526"/>
      <c r="AI15" s="525"/>
      <c r="AJ15" s="524"/>
    </row>
    <row r="16" spans="2:36" ht="10.199999999999999" customHeight="1" thickTop="1" thickBot="1" x14ac:dyDescent="0.25">
      <c r="B16" s="524">
        <v>6</v>
      </c>
      <c r="D16" s="527" t="s">
        <v>271</v>
      </c>
      <c r="E16" s="525" t="s">
        <v>202</v>
      </c>
      <c r="F16" s="526" t="s">
        <v>204</v>
      </c>
      <c r="G16" s="525" t="s">
        <v>200</v>
      </c>
      <c r="H16" s="528"/>
      <c r="I16" s="528"/>
      <c r="J16" s="528"/>
      <c r="K16" s="537"/>
      <c r="L16" s="532"/>
      <c r="M16" s="535"/>
      <c r="Q16" s="572"/>
      <c r="R16" s="573"/>
      <c r="S16" s="573"/>
      <c r="T16" s="573"/>
      <c r="U16" s="572"/>
      <c r="Y16" s="534"/>
      <c r="Z16" s="530"/>
      <c r="AA16" s="528"/>
      <c r="AB16" s="528"/>
      <c r="AC16" s="529"/>
      <c r="AD16" s="529"/>
      <c r="AF16" s="527" t="s">
        <v>523</v>
      </c>
      <c r="AG16" s="525" t="s">
        <v>202</v>
      </c>
      <c r="AH16" s="526" t="s">
        <v>270</v>
      </c>
      <c r="AI16" s="525" t="s">
        <v>200</v>
      </c>
      <c r="AJ16" s="524">
        <v>44</v>
      </c>
    </row>
    <row r="17" spans="2:36" ht="10.199999999999999" customHeight="1" thickTop="1" thickBot="1" x14ac:dyDescent="0.25">
      <c r="B17" s="524"/>
      <c r="D17" s="527"/>
      <c r="E17" s="525"/>
      <c r="F17" s="526"/>
      <c r="G17" s="525"/>
      <c r="H17" s="544"/>
      <c r="I17" s="550"/>
      <c r="J17" s="536"/>
      <c r="K17" s="537"/>
      <c r="L17" s="532"/>
      <c r="M17" s="535"/>
      <c r="Q17" s="572"/>
      <c r="R17" s="573"/>
      <c r="S17" s="573"/>
      <c r="T17" s="573"/>
      <c r="U17" s="572"/>
      <c r="Y17" s="534"/>
      <c r="Z17" s="534"/>
      <c r="AA17" s="528"/>
      <c r="AB17" s="546"/>
      <c r="AC17" s="528"/>
      <c r="AD17" s="528"/>
      <c r="AF17" s="527"/>
      <c r="AG17" s="525"/>
      <c r="AH17" s="526"/>
      <c r="AI17" s="525"/>
      <c r="AJ17" s="524"/>
    </row>
    <row r="18" spans="2:36" ht="10.199999999999999" customHeight="1" thickTop="1" thickBot="1" x14ac:dyDescent="0.25">
      <c r="B18" s="524">
        <v>7</v>
      </c>
      <c r="D18" s="527" t="s">
        <v>522</v>
      </c>
      <c r="E18" s="525" t="s">
        <v>202</v>
      </c>
      <c r="F18" s="526" t="s">
        <v>235</v>
      </c>
      <c r="G18" s="525" t="s">
        <v>200</v>
      </c>
      <c r="H18" s="529"/>
      <c r="I18" s="529"/>
      <c r="J18" s="551"/>
      <c r="K18" s="539"/>
      <c r="L18" s="532"/>
      <c r="M18" s="535"/>
      <c r="Q18" s="572"/>
      <c r="R18" s="573"/>
      <c r="S18" s="573"/>
      <c r="T18" s="573"/>
      <c r="U18" s="572"/>
      <c r="Y18" s="534"/>
      <c r="Z18" s="534"/>
      <c r="AA18" s="537"/>
      <c r="AB18" s="539"/>
      <c r="AC18" s="545"/>
      <c r="AD18" s="543"/>
      <c r="AF18" s="527" t="s">
        <v>521</v>
      </c>
      <c r="AG18" s="525" t="s">
        <v>202</v>
      </c>
      <c r="AH18" s="526" t="s">
        <v>161</v>
      </c>
      <c r="AI18" s="525" t="s">
        <v>200</v>
      </c>
      <c r="AJ18" s="524">
        <v>45</v>
      </c>
    </row>
    <row r="19" spans="2:36" ht="10.199999999999999" customHeight="1" thickTop="1" thickBot="1" x14ac:dyDescent="0.25">
      <c r="B19" s="524"/>
      <c r="D19" s="527"/>
      <c r="E19" s="525"/>
      <c r="F19" s="526"/>
      <c r="G19" s="525"/>
      <c r="H19" s="528"/>
      <c r="I19" s="528"/>
      <c r="J19" s="537"/>
      <c r="K19" s="547"/>
      <c r="L19" s="532"/>
      <c r="M19" s="535"/>
      <c r="Q19" s="572"/>
      <c r="R19" s="573"/>
      <c r="S19" s="573"/>
      <c r="T19" s="573"/>
      <c r="U19" s="572"/>
      <c r="Y19" s="534"/>
      <c r="Z19" s="534"/>
      <c r="AA19" s="533"/>
      <c r="AB19" s="532"/>
      <c r="AC19" s="544"/>
      <c r="AD19" s="544"/>
      <c r="AF19" s="527"/>
      <c r="AG19" s="525"/>
      <c r="AH19" s="526"/>
      <c r="AI19" s="525"/>
      <c r="AJ19" s="524"/>
    </row>
    <row r="20" spans="2:36" ht="10.199999999999999" customHeight="1" thickTop="1" x14ac:dyDescent="0.2">
      <c r="B20" s="524">
        <v>8</v>
      </c>
      <c r="D20" s="527" t="s">
        <v>342</v>
      </c>
      <c r="E20" s="525" t="s">
        <v>202</v>
      </c>
      <c r="F20" s="526" t="s">
        <v>290</v>
      </c>
      <c r="G20" s="525" t="s">
        <v>200</v>
      </c>
      <c r="H20" s="528"/>
      <c r="I20" s="528"/>
      <c r="J20" s="528"/>
      <c r="K20" s="531"/>
      <c r="L20" s="528"/>
      <c r="M20" s="535"/>
      <c r="Q20" s="572"/>
      <c r="R20" s="573"/>
      <c r="S20" s="573"/>
      <c r="T20" s="573"/>
      <c r="U20" s="572"/>
      <c r="Y20" s="534"/>
      <c r="Z20" s="528"/>
      <c r="AA20" s="530"/>
      <c r="AB20" s="528"/>
      <c r="AC20" s="543"/>
      <c r="AD20" s="543"/>
      <c r="AF20" s="527" t="s">
        <v>226</v>
      </c>
      <c r="AG20" s="525" t="s">
        <v>202</v>
      </c>
      <c r="AH20" s="526" t="s">
        <v>227</v>
      </c>
      <c r="AI20" s="525" t="s">
        <v>200</v>
      </c>
      <c r="AJ20" s="524">
        <v>46</v>
      </c>
    </row>
    <row r="21" spans="2:36" ht="10.199999999999999" customHeight="1" thickBot="1" x14ac:dyDescent="0.25">
      <c r="B21" s="524"/>
      <c r="D21" s="527"/>
      <c r="E21" s="525"/>
      <c r="F21" s="526"/>
      <c r="G21" s="525"/>
      <c r="H21" s="544"/>
      <c r="I21" s="550"/>
      <c r="J21" s="536"/>
      <c r="K21" s="535"/>
      <c r="L21" s="528"/>
      <c r="M21" s="535"/>
      <c r="Q21" s="572"/>
      <c r="R21" s="573"/>
      <c r="S21" s="573"/>
      <c r="T21" s="573"/>
      <c r="U21" s="572"/>
      <c r="Y21" s="534"/>
      <c r="Z21" s="528"/>
      <c r="AA21" s="534"/>
      <c r="AB21" s="533"/>
      <c r="AC21" s="541"/>
      <c r="AD21" s="544"/>
      <c r="AF21" s="527"/>
      <c r="AG21" s="525"/>
      <c r="AH21" s="526"/>
      <c r="AI21" s="525"/>
      <c r="AJ21" s="524"/>
    </row>
    <row r="22" spans="2:36" ht="10.199999999999999" customHeight="1" thickTop="1" thickBot="1" x14ac:dyDescent="0.25">
      <c r="B22" s="524">
        <v>9</v>
      </c>
      <c r="D22" s="527" t="s">
        <v>520</v>
      </c>
      <c r="E22" s="525" t="s">
        <v>202</v>
      </c>
      <c r="F22" s="526" t="s">
        <v>230</v>
      </c>
      <c r="G22" s="525" t="s">
        <v>200</v>
      </c>
      <c r="H22" s="529"/>
      <c r="I22" s="529"/>
      <c r="J22" s="531"/>
      <c r="K22" s="528"/>
      <c r="L22" s="528"/>
      <c r="M22" s="535"/>
      <c r="Q22" s="572"/>
      <c r="R22" s="573"/>
      <c r="S22" s="573"/>
      <c r="T22" s="573"/>
      <c r="U22" s="572"/>
      <c r="Y22" s="534"/>
      <c r="Z22" s="528"/>
      <c r="AA22" s="528"/>
      <c r="AB22" s="530"/>
      <c r="AC22" s="529"/>
      <c r="AD22" s="529"/>
      <c r="AF22" s="527" t="s">
        <v>437</v>
      </c>
      <c r="AG22" s="525" t="s">
        <v>202</v>
      </c>
      <c r="AH22" s="526" t="s">
        <v>201</v>
      </c>
      <c r="AI22" s="525" t="s">
        <v>200</v>
      </c>
      <c r="AJ22" s="524">
        <v>47</v>
      </c>
    </row>
    <row r="23" spans="2:36" ht="10.199999999999999" customHeight="1" thickTop="1" thickBot="1" x14ac:dyDescent="0.25">
      <c r="B23" s="524"/>
      <c r="D23" s="527"/>
      <c r="E23" s="525"/>
      <c r="F23" s="526"/>
      <c r="G23" s="525"/>
      <c r="H23" s="528"/>
      <c r="I23" s="528"/>
      <c r="J23" s="528"/>
      <c r="K23" s="528"/>
      <c r="L23" s="528"/>
      <c r="M23" s="542"/>
      <c r="Q23" s="572"/>
      <c r="R23" s="573"/>
      <c r="S23" s="573"/>
      <c r="T23" s="573"/>
      <c r="U23" s="572"/>
      <c r="Y23" s="546"/>
      <c r="Z23" s="528"/>
      <c r="AA23" s="528"/>
      <c r="AB23" s="528"/>
      <c r="AC23" s="528"/>
      <c r="AD23" s="528"/>
      <c r="AF23" s="527"/>
      <c r="AG23" s="525"/>
      <c r="AH23" s="526"/>
      <c r="AI23" s="525"/>
      <c r="AJ23" s="524"/>
    </row>
    <row r="24" spans="2:36" ht="10.199999999999999" customHeight="1" thickTop="1" thickBot="1" x14ac:dyDescent="0.25">
      <c r="B24" s="524">
        <v>10</v>
      </c>
      <c r="D24" s="527" t="s">
        <v>519</v>
      </c>
      <c r="E24" s="525" t="s">
        <v>202</v>
      </c>
      <c r="F24" s="526" t="s">
        <v>204</v>
      </c>
      <c r="G24" s="525" t="s">
        <v>200</v>
      </c>
      <c r="H24" s="529"/>
      <c r="I24" s="529"/>
      <c r="J24" s="528"/>
      <c r="K24" s="528"/>
      <c r="L24" s="537"/>
      <c r="M24" s="532"/>
      <c r="N24" s="567"/>
      <c r="Q24" s="572"/>
      <c r="R24" s="573"/>
      <c r="S24" s="573"/>
      <c r="T24" s="573"/>
      <c r="U24" s="572"/>
      <c r="X24" s="566"/>
      <c r="Y24" s="537"/>
      <c r="Z24" s="532"/>
      <c r="AA24" s="528"/>
      <c r="AB24" s="528"/>
      <c r="AC24" s="529"/>
      <c r="AD24" s="529"/>
      <c r="AF24" s="527" t="s">
        <v>518</v>
      </c>
      <c r="AG24" s="525" t="s">
        <v>202</v>
      </c>
      <c r="AH24" s="526" t="s">
        <v>204</v>
      </c>
      <c r="AI24" s="525" t="s">
        <v>200</v>
      </c>
      <c r="AJ24" s="524">
        <v>48</v>
      </c>
    </row>
    <row r="25" spans="2:36" ht="10.199999999999999" customHeight="1" thickTop="1" thickBot="1" x14ac:dyDescent="0.25">
      <c r="B25" s="524"/>
      <c r="D25" s="527"/>
      <c r="E25" s="525"/>
      <c r="F25" s="526"/>
      <c r="G25" s="525"/>
      <c r="H25" s="528"/>
      <c r="I25" s="528"/>
      <c r="J25" s="542"/>
      <c r="K25" s="528"/>
      <c r="L25" s="537"/>
      <c r="M25" s="532"/>
      <c r="N25" s="567"/>
      <c r="Q25" s="572"/>
      <c r="R25" s="573"/>
      <c r="S25" s="573"/>
      <c r="T25" s="573"/>
      <c r="U25" s="572"/>
      <c r="X25" s="566"/>
      <c r="Y25" s="537"/>
      <c r="Z25" s="532"/>
      <c r="AA25" s="528"/>
      <c r="AB25" s="546"/>
      <c r="AC25" s="528"/>
      <c r="AD25" s="528"/>
      <c r="AF25" s="527"/>
      <c r="AG25" s="525"/>
      <c r="AH25" s="526"/>
      <c r="AI25" s="525"/>
      <c r="AJ25" s="524"/>
    </row>
    <row r="26" spans="2:36" ht="10.199999999999999" customHeight="1" thickTop="1" thickBot="1" x14ac:dyDescent="0.25">
      <c r="B26" s="524">
        <v>11</v>
      </c>
      <c r="D26" s="527" t="s">
        <v>517</v>
      </c>
      <c r="E26" s="525" t="s">
        <v>202</v>
      </c>
      <c r="F26" s="526" t="s">
        <v>209</v>
      </c>
      <c r="G26" s="525" t="s">
        <v>200</v>
      </c>
      <c r="H26" s="529"/>
      <c r="I26" s="537"/>
      <c r="J26" s="532"/>
      <c r="K26" s="535"/>
      <c r="L26" s="537"/>
      <c r="M26" s="532"/>
      <c r="N26" s="567"/>
      <c r="Q26" s="572"/>
      <c r="R26" s="573"/>
      <c r="S26" s="573"/>
      <c r="T26" s="573"/>
      <c r="U26" s="572"/>
      <c r="X26" s="566"/>
      <c r="Y26" s="537"/>
      <c r="Z26" s="532"/>
      <c r="AA26" s="534"/>
      <c r="AB26" s="537"/>
      <c r="AC26" s="532"/>
      <c r="AD26" s="543"/>
      <c r="AF26" s="527" t="s">
        <v>516</v>
      </c>
      <c r="AG26" s="525" t="s">
        <v>202</v>
      </c>
      <c r="AH26" s="526" t="s">
        <v>166</v>
      </c>
      <c r="AI26" s="525" t="s">
        <v>200</v>
      </c>
      <c r="AJ26" s="524">
        <v>49</v>
      </c>
    </row>
    <row r="27" spans="2:36" ht="10.199999999999999" customHeight="1" thickTop="1" thickBot="1" x14ac:dyDescent="0.25">
      <c r="B27" s="524"/>
      <c r="D27" s="527"/>
      <c r="E27" s="525"/>
      <c r="F27" s="526"/>
      <c r="G27" s="525"/>
      <c r="H27" s="528"/>
      <c r="I27" s="552"/>
      <c r="J27" s="532"/>
      <c r="K27" s="535"/>
      <c r="L27" s="537"/>
      <c r="M27" s="532"/>
      <c r="N27" s="567"/>
      <c r="Q27" s="572"/>
      <c r="R27" s="573"/>
      <c r="S27" s="573"/>
      <c r="T27" s="573"/>
      <c r="U27" s="572"/>
      <c r="X27" s="566"/>
      <c r="Y27" s="537"/>
      <c r="Z27" s="532"/>
      <c r="AA27" s="534"/>
      <c r="AB27" s="537"/>
      <c r="AC27" s="547"/>
      <c r="AD27" s="541"/>
      <c r="AF27" s="527"/>
      <c r="AG27" s="525"/>
      <c r="AH27" s="526"/>
      <c r="AI27" s="525"/>
      <c r="AJ27" s="524"/>
    </row>
    <row r="28" spans="2:36" ht="10.199999999999999" customHeight="1" thickTop="1" thickBot="1" x14ac:dyDescent="0.25">
      <c r="B28" s="524">
        <v>12</v>
      </c>
      <c r="D28" s="527" t="s">
        <v>515</v>
      </c>
      <c r="E28" s="525" t="s">
        <v>202</v>
      </c>
      <c r="F28" s="526" t="s">
        <v>223</v>
      </c>
      <c r="G28" s="525" t="s">
        <v>200</v>
      </c>
      <c r="H28" s="540"/>
      <c r="I28" s="528"/>
      <c r="J28" s="528"/>
      <c r="K28" s="542"/>
      <c r="L28" s="537"/>
      <c r="M28" s="532"/>
      <c r="N28" s="567"/>
      <c r="Q28" s="570"/>
      <c r="R28" s="571" t="s">
        <v>514</v>
      </c>
      <c r="S28" s="571"/>
      <c r="T28" s="571"/>
      <c r="U28" s="570"/>
      <c r="X28" s="566"/>
      <c r="Y28" s="537"/>
      <c r="Z28" s="532"/>
      <c r="AA28" s="546"/>
      <c r="AB28" s="528"/>
      <c r="AC28" s="530"/>
      <c r="AD28" s="529"/>
      <c r="AF28" s="527" t="s">
        <v>513</v>
      </c>
      <c r="AG28" s="525" t="s">
        <v>202</v>
      </c>
      <c r="AH28" s="526" t="s">
        <v>219</v>
      </c>
      <c r="AI28" s="525" t="s">
        <v>200</v>
      </c>
      <c r="AJ28" s="524">
        <v>50</v>
      </c>
    </row>
    <row r="29" spans="2:36" ht="10.199999999999999" customHeight="1" thickTop="1" x14ac:dyDescent="0.2">
      <c r="B29" s="524"/>
      <c r="D29" s="527"/>
      <c r="E29" s="525"/>
      <c r="F29" s="526"/>
      <c r="G29" s="525"/>
      <c r="H29" s="528"/>
      <c r="I29" s="528"/>
      <c r="J29" s="537"/>
      <c r="K29" s="539"/>
      <c r="L29" s="539"/>
      <c r="M29" s="532"/>
      <c r="N29" s="567"/>
      <c r="Q29" s="570"/>
      <c r="R29" s="571"/>
      <c r="S29" s="571"/>
      <c r="T29" s="571"/>
      <c r="U29" s="570"/>
      <c r="X29" s="566"/>
      <c r="Y29" s="537"/>
      <c r="Z29" s="548"/>
      <c r="AA29" s="537"/>
      <c r="AB29" s="532"/>
      <c r="AC29" s="528"/>
      <c r="AD29" s="528"/>
      <c r="AF29" s="527"/>
      <c r="AG29" s="525"/>
      <c r="AH29" s="526"/>
      <c r="AI29" s="525"/>
      <c r="AJ29" s="524"/>
    </row>
    <row r="30" spans="2:36" ht="10.199999999999999" customHeight="1" x14ac:dyDescent="0.2">
      <c r="B30" s="524">
        <v>13</v>
      </c>
      <c r="D30" s="527" t="s">
        <v>512</v>
      </c>
      <c r="E30" s="525" t="s">
        <v>202</v>
      </c>
      <c r="F30" s="526" t="s">
        <v>227</v>
      </c>
      <c r="G30" s="525" t="s">
        <v>200</v>
      </c>
      <c r="H30" s="528"/>
      <c r="I30" s="528"/>
      <c r="J30" s="537"/>
      <c r="K30" s="539"/>
      <c r="L30" s="539"/>
      <c r="M30" s="532"/>
      <c r="N30" s="567"/>
      <c r="Q30" s="570"/>
      <c r="R30" s="571"/>
      <c r="S30" s="571"/>
      <c r="T30" s="571"/>
      <c r="U30" s="570"/>
      <c r="X30" s="566"/>
      <c r="Y30" s="537"/>
      <c r="Z30" s="548"/>
      <c r="AA30" s="537"/>
      <c r="AB30" s="532"/>
      <c r="AC30" s="543"/>
      <c r="AD30" s="543"/>
      <c r="AF30" s="527" t="s">
        <v>511</v>
      </c>
      <c r="AG30" s="525" t="s">
        <v>202</v>
      </c>
      <c r="AH30" s="526" t="s">
        <v>510</v>
      </c>
      <c r="AI30" s="525" t="s">
        <v>200</v>
      </c>
      <c r="AJ30" s="524">
        <v>51</v>
      </c>
    </row>
    <row r="31" spans="2:36" ht="10.199999999999999" customHeight="1" thickBot="1" x14ac:dyDescent="0.25">
      <c r="B31" s="524"/>
      <c r="D31" s="527"/>
      <c r="E31" s="525"/>
      <c r="F31" s="526"/>
      <c r="G31" s="525"/>
      <c r="H31" s="544"/>
      <c r="I31" s="550"/>
      <c r="J31" s="547"/>
      <c r="K31" s="539"/>
      <c r="L31" s="539"/>
      <c r="M31" s="532"/>
      <c r="N31" s="567"/>
      <c r="Q31" s="570"/>
      <c r="R31" s="571"/>
      <c r="S31" s="571"/>
      <c r="T31" s="571"/>
      <c r="U31" s="570"/>
      <c r="X31" s="566"/>
      <c r="Y31" s="537"/>
      <c r="Z31" s="548"/>
      <c r="AA31" s="537"/>
      <c r="AB31" s="547"/>
      <c r="AC31" s="541"/>
      <c r="AD31" s="544"/>
      <c r="AF31" s="527"/>
      <c r="AG31" s="525"/>
      <c r="AH31" s="526"/>
      <c r="AI31" s="525"/>
      <c r="AJ31" s="524"/>
    </row>
    <row r="32" spans="2:36" ht="10.199999999999999" customHeight="1" thickTop="1" thickBot="1" x14ac:dyDescent="0.25">
      <c r="B32" s="524">
        <v>14</v>
      </c>
      <c r="D32" s="527" t="s">
        <v>509</v>
      </c>
      <c r="E32" s="525" t="s">
        <v>202</v>
      </c>
      <c r="F32" s="526" t="s">
        <v>235</v>
      </c>
      <c r="G32" s="525" t="s">
        <v>200</v>
      </c>
      <c r="H32" s="529"/>
      <c r="I32" s="529"/>
      <c r="J32" s="531"/>
      <c r="K32" s="537"/>
      <c r="L32" s="539"/>
      <c r="M32" s="532"/>
      <c r="N32" s="567"/>
      <c r="Q32" s="570"/>
      <c r="R32" s="571"/>
      <c r="S32" s="571"/>
      <c r="T32" s="571"/>
      <c r="U32" s="570"/>
      <c r="X32" s="566"/>
      <c r="Y32" s="537"/>
      <c r="Z32" s="548"/>
      <c r="AA32" s="528"/>
      <c r="AB32" s="530"/>
      <c r="AC32" s="529"/>
      <c r="AD32" s="529"/>
      <c r="AF32" s="527" t="s">
        <v>256</v>
      </c>
      <c r="AG32" s="525" t="s">
        <v>202</v>
      </c>
      <c r="AH32" s="526" t="s">
        <v>235</v>
      </c>
      <c r="AI32" s="525" t="s">
        <v>200</v>
      </c>
      <c r="AJ32" s="524">
        <v>52</v>
      </c>
    </row>
    <row r="33" spans="2:36" ht="10.199999999999999" customHeight="1" thickTop="1" thickBot="1" x14ac:dyDescent="0.25">
      <c r="B33" s="524"/>
      <c r="D33" s="527"/>
      <c r="E33" s="525"/>
      <c r="F33" s="526"/>
      <c r="G33" s="525"/>
      <c r="H33" s="528"/>
      <c r="I33" s="528"/>
      <c r="J33" s="528"/>
      <c r="K33" s="537"/>
      <c r="L33" s="547"/>
      <c r="M33" s="532"/>
      <c r="N33" s="567"/>
      <c r="Q33" s="570"/>
      <c r="R33" s="571"/>
      <c r="S33" s="571"/>
      <c r="T33" s="571"/>
      <c r="U33" s="570"/>
      <c r="X33" s="566"/>
      <c r="Y33" s="537"/>
      <c r="Z33" s="568"/>
      <c r="AA33" s="528"/>
      <c r="AB33" s="528"/>
      <c r="AC33" s="528"/>
      <c r="AD33" s="528"/>
      <c r="AF33" s="527"/>
      <c r="AG33" s="525"/>
      <c r="AH33" s="526"/>
      <c r="AI33" s="525"/>
      <c r="AJ33" s="524"/>
    </row>
    <row r="34" spans="2:36" ht="10.199999999999999" customHeight="1" thickTop="1" thickBot="1" x14ac:dyDescent="0.25">
      <c r="B34" s="524">
        <v>15</v>
      </c>
      <c r="D34" s="527" t="s">
        <v>508</v>
      </c>
      <c r="E34" s="525" t="s">
        <v>202</v>
      </c>
      <c r="F34" s="526" t="s">
        <v>290</v>
      </c>
      <c r="G34" s="525" t="s">
        <v>200</v>
      </c>
      <c r="H34" s="529"/>
      <c r="I34" s="529"/>
      <c r="J34" s="528"/>
      <c r="K34" s="528"/>
      <c r="L34" s="531"/>
      <c r="M34" s="528"/>
      <c r="N34" s="567"/>
      <c r="Q34" s="570"/>
      <c r="R34" s="571"/>
      <c r="S34" s="571"/>
      <c r="T34" s="571"/>
      <c r="U34" s="570"/>
      <c r="X34" s="566"/>
      <c r="Y34" s="528"/>
      <c r="Z34" s="537"/>
      <c r="AA34" s="532"/>
      <c r="AB34" s="528"/>
      <c r="AC34" s="543"/>
      <c r="AD34" s="543"/>
      <c r="AF34" s="527" t="s">
        <v>507</v>
      </c>
      <c r="AG34" s="525" t="s">
        <v>202</v>
      </c>
      <c r="AH34" s="526" t="s">
        <v>290</v>
      </c>
      <c r="AI34" s="525" t="s">
        <v>200</v>
      </c>
      <c r="AJ34" s="524">
        <v>53</v>
      </c>
    </row>
    <row r="35" spans="2:36" ht="10.199999999999999" customHeight="1" thickTop="1" thickBot="1" x14ac:dyDescent="0.25">
      <c r="B35" s="524"/>
      <c r="D35" s="527"/>
      <c r="E35" s="525"/>
      <c r="F35" s="526"/>
      <c r="G35" s="525"/>
      <c r="H35" s="528"/>
      <c r="I35" s="528"/>
      <c r="J35" s="542"/>
      <c r="K35" s="528"/>
      <c r="L35" s="535"/>
      <c r="M35" s="528"/>
      <c r="N35" s="567"/>
      <c r="Q35" s="570"/>
      <c r="R35" s="571"/>
      <c r="S35" s="571"/>
      <c r="T35" s="571"/>
      <c r="U35" s="570"/>
      <c r="X35" s="566"/>
      <c r="Y35" s="528"/>
      <c r="Z35" s="528"/>
      <c r="AA35" s="532"/>
      <c r="AB35" s="533"/>
      <c r="AC35" s="541"/>
      <c r="AD35" s="544"/>
      <c r="AF35" s="527"/>
      <c r="AG35" s="525"/>
      <c r="AH35" s="526"/>
      <c r="AI35" s="525"/>
      <c r="AJ35" s="524"/>
    </row>
    <row r="36" spans="2:36" ht="10.199999999999999" customHeight="1" thickTop="1" thickBot="1" x14ac:dyDescent="0.25">
      <c r="B36" s="524">
        <v>16</v>
      </c>
      <c r="D36" s="527" t="s">
        <v>205</v>
      </c>
      <c r="E36" s="525" t="s">
        <v>202</v>
      </c>
      <c r="F36" s="526" t="s">
        <v>293</v>
      </c>
      <c r="G36" s="525" t="s">
        <v>200</v>
      </c>
      <c r="H36" s="543"/>
      <c r="I36" s="540"/>
      <c r="J36" s="539"/>
      <c r="K36" s="532"/>
      <c r="L36" s="535"/>
      <c r="M36" s="528"/>
      <c r="N36" s="567"/>
      <c r="Q36" s="570"/>
      <c r="R36" s="571"/>
      <c r="S36" s="571"/>
      <c r="T36" s="571"/>
      <c r="U36" s="570"/>
      <c r="X36" s="566"/>
      <c r="Y36" s="528"/>
      <c r="Z36" s="528"/>
      <c r="AA36" s="548"/>
      <c r="AB36" s="530"/>
      <c r="AC36" s="529"/>
      <c r="AD36" s="529"/>
      <c r="AF36" s="527" t="s">
        <v>506</v>
      </c>
      <c r="AG36" s="525" t="s">
        <v>202</v>
      </c>
      <c r="AH36" s="526" t="s">
        <v>201</v>
      </c>
      <c r="AI36" s="525" t="s">
        <v>200</v>
      </c>
      <c r="AJ36" s="524">
        <v>54</v>
      </c>
    </row>
    <row r="37" spans="2:36" ht="10.199999999999999" customHeight="1" thickTop="1" x14ac:dyDescent="0.2">
      <c r="B37" s="524"/>
      <c r="D37" s="527"/>
      <c r="E37" s="525"/>
      <c r="F37" s="526"/>
      <c r="G37" s="525"/>
      <c r="H37" s="528"/>
      <c r="I37" s="528"/>
      <c r="J37" s="537"/>
      <c r="K37" s="532"/>
      <c r="L37" s="535"/>
      <c r="M37" s="528"/>
      <c r="N37" s="567"/>
      <c r="Q37" s="570"/>
      <c r="R37" s="570"/>
      <c r="S37" s="570"/>
      <c r="T37" s="570"/>
      <c r="U37" s="570"/>
      <c r="X37" s="566"/>
      <c r="Y37" s="528"/>
      <c r="Z37" s="528"/>
      <c r="AA37" s="548"/>
      <c r="AB37" s="528"/>
      <c r="AC37" s="528"/>
      <c r="AD37" s="528"/>
      <c r="AF37" s="527"/>
      <c r="AG37" s="525"/>
      <c r="AH37" s="526"/>
      <c r="AI37" s="525"/>
      <c r="AJ37" s="524"/>
    </row>
    <row r="38" spans="2:36" ht="10.199999999999999" customHeight="1" thickBot="1" x14ac:dyDescent="0.25">
      <c r="B38" s="524">
        <v>17</v>
      </c>
      <c r="D38" s="527" t="s">
        <v>323</v>
      </c>
      <c r="E38" s="525" t="s">
        <v>202</v>
      </c>
      <c r="F38" s="526" t="s">
        <v>201</v>
      </c>
      <c r="G38" s="525" t="s">
        <v>200</v>
      </c>
      <c r="H38" s="529"/>
      <c r="I38" s="528"/>
      <c r="J38" s="537"/>
      <c r="K38" s="536"/>
      <c r="L38" s="535"/>
      <c r="M38" s="528"/>
      <c r="N38" s="567"/>
      <c r="Q38" s="569"/>
      <c r="U38" s="569"/>
      <c r="X38" s="566"/>
      <c r="Y38" s="528"/>
      <c r="Z38" s="528"/>
      <c r="AA38" s="568"/>
      <c r="AB38" s="528"/>
      <c r="AC38" s="528"/>
      <c r="AD38" s="529"/>
      <c r="AF38" s="527" t="s">
        <v>505</v>
      </c>
      <c r="AG38" s="525" t="s">
        <v>202</v>
      </c>
      <c r="AH38" s="526" t="s">
        <v>162</v>
      </c>
      <c r="AI38" s="525" t="s">
        <v>200</v>
      </c>
      <c r="AJ38" s="524">
        <v>55</v>
      </c>
    </row>
    <row r="39" spans="2:36" ht="10.199999999999999" customHeight="1" thickTop="1" thickBot="1" x14ac:dyDescent="0.25">
      <c r="B39" s="524"/>
      <c r="D39" s="527"/>
      <c r="E39" s="525"/>
      <c r="F39" s="526"/>
      <c r="G39" s="525"/>
      <c r="H39" s="528"/>
      <c r="I39" s="542"/>
      <c r="J39" s="528"/>
      <c r="K39" s="531"/>
      <c r="L39" s="528"/>
      <c r="M39" s="528"/>
      <c r="N39" s="567"/>
      <c r="Q39" s="558">
        <v>11</v>
      </c>
      <c r="R39" s="555"/>
      <c r="T39" s="557">
        <v>5</v>
      </c>
      <c r="U39" s="554"/>
      <c r="X39" s="566"/>
      <c r="Y39" s="528"/>
      <c r="Z39" s="528"/>
      <c r="AA39" s="537"/>
      <c r="AB39" s="532"/>
      <c r="AC39" s="546"/>
      <c r="AD39" s="528"/>
      <c r="AF39" s="527"/>
      <c r="AG39" s="525"/>
      <c r="AH39" s="526"/>
      <c r="AI39" s="525"/>
      <c r="AJ39" s="524"/>
    </row>
    <row r="40" spans="2:36" ht="10.199999999999999" customHeight="1" thickTop="1" x14ac:dyDescent="0.2">
      <c r="B40" s="524">
        <v>18</v>
      </c>
      <c r="D40" s="527" t="s">
        <v>504</v>
      </c>
      <c r="E40" s="525" t="s">
        <v>202</v>
      </c>
      <c r="F40" s="526" t="s">
        <v>304</v>
      </c>
      <c r="G40" s="525" t="s">
        <v>200</v>
      </c>
      <c r="H40" s="540"/>
      <c r="I40" s="532"/>
      <c r="J40" s="535"/>
      <c r="K40" s="535"/>
      <c r="L40" s="528"/>
      <c r="M40" s="528"/>
      <c r="N40" s="567"/>
      <c r="Q40" s="556"/>
      <c r="R40" s="555"/>
      <c r="S40" s="553"/>
      <c r="T40" s="555"/>
      <c r="U40" s="554"/>
      <c r="X40" s="566"/>
      <c r="Y40" s="528"/>
      <c r="Z40" s="528"/>
      <c r="AA40" s="528"/>
      <c r="AB40" s="539"/>
      <c r="AC40" s="539"/>
      <c r="AD40" s="545"/>
      <c r="AF40" s="527" t="s">
        <v>503</v>
      </c>
      <c r="AG40" s="525" t="s">
        <v>202</v>
      </c>
      <c r="AH40" s="526" t="s">
        <v>227</v>
      </c>
      <c r="AI40" s="525" t="s">
        <v>200</v>
      </c>
      <c r="AJ40" s="524">
        <v>56</v>
      </c>
    </row>
    <row r="41" spans="2:36" ht="10.199999999999999" customHeight="1" thickBot="1" x14ac:dyDescent="0.25">
      <c r="B41" s="524"/>
      <c r="D41" s="527"/>
      <c r="E41" s="525"/>
      <c r="F41" s="526"/>
      <c r="G41" s="525"/>
      <c r="H41" s="528"/>
      <c r="I41" s="528"/>
      <c r="J41" s="542"/>
      <c r="K41" s="535"/>
      <c r="L41" s="528"/>
      <c r="M41" s="528"/>
      <c r="N41" s="567"/>
      <c r="Q41" s="558">
        <v>11</v>
      </c>
      <c r="R41" s="555"/>
      <c r="T41" s="557">
        <v>6</v>
      </c>
      <c r="U41" s="554"/>
      <c r="X41" s="566"/>
      <c r="Y41" s="528"/>
      <c r="Z41" s="528"/>
      <c r="AA41" s="528"/>
      <c r="AB41" s="547"/>
      <c r="AC41" s="532"/>
      <c r="AD41" s="544"/>
      <c r="AF41" s="527"/>
      <c r="AG41" s="525"/>
      <c r="AH41" s="526"/>
      <c r="AI41" s="525"/>
      <c r="AJ41" s="524"/>
    </row>
    <row r="42" spans="2:36" ht="10.199999999999999" customHeight="1" thickTop="1" thickBot="1" x14ac:dyDescent="0.25">
      <c r="B42" s="524">
        <v>19</v>
      </c>
      <c r="D42" s="527" t="s">
        <v>502</v>
      </c>
      <c r="E42" s="525" t="s">
        <v>202</v>
      </c>
      <c r="F42" s="526" t="s">
        <v>270</v>
      </c>
      <c r="G42" s="525" t="s">
        <v>200</v>
      </c>
      <c r="H42" s="543"/>
      <c r="I42" s="540"/>
      <c r="J42" s="528"/>
      <c r="K42" s="528"/>
      <c r="L42" s="528"/>
      <c r="M42" s="528"/>
      <c r="N42" s="567"/>
      <c r="O42" s="559">
        <f>IF(Q39="","",IF(Q39&gt;T39,1,0)+IF(Q41&gt;T41,1,0)+IF(Q43&gt;T43,1,0)+IF(Q45&gt;T45,1,0)+IF(Q47&gt;T47,1,0))</f>
        <v>3</v>
      </c>
      <c r="P42" s="561"/>
      <c r="Q42" s="556"/>
      <c r="R42" s="555"/>
      <c r="S42" s="553"/>
      <c r="T42" s="555"/>
      <c r="U42" s="554"/>
      <c r="V42" s="560">
        <f>IF(Q39="","",IF(Q39&lt;T39,1,0)+IF(Q41&lt;T41,1,0)+IF(Q43&lt;T43,1,0)+IF(Q45&lt;T45,1,0)+IF(Q47&lt;T47,1,0))</f>
        <v>0</v>
      </c>
      <c r="W42" s="559"/>
      <c r="X42" s="566"/>
      <c r="Y42" s="528"/>
      <c r="Z42" s="528"/>
      <c r="AA42" s="528"/>
      <c r="AB42" s="530"/>
      <c r="AC42" s="529"/>
      <c r="AD42" s="529"/>
      <c r="AF42" s="527" t="s">
        <v>501</v>
      </c>
      <c r="AG42" s="525" t="s">
        <v>202</v>
      </c>
      <c r="AH42" s="526" t="s">
        <v>230</v>
      </c>
      <c r="AI42" s="525" t="s">
        <v>200</v>
      </c>
      <c r="AJ42" s="524">
        <v>57</v>
      </c>
    </row>
    <row r="43" spans="2:36" ht="10.199999999999999" customHeight="1" thickTop="1" thickBot="1" x14ac:dyDescent="0.25">
      <c r="B43" s="524"/>
      <c r="D43" s="527"/>
      <c r="E43" s="525"/>
      <c r="F43" s="526"/>
      <c r="G43" s="525"/>
      <c r="H43" s="528"/>
      <c r="I43" s="528"/>
      <c r="J43" s="528"/>
      <c r="K43" s="528"/>
      <c r="L43" s="528"/>
      <c r="M43" s="528"/>
      <c r="N43" s="565"/>
      <c r="O43" s="559"/>
      <c r="P43" s="561"/>
      <c r="Q43" s="558">
        <v>11</v>
      </c>
      <c r="R43" s="555"/>
      <c r="T43" s="557">
        <v>3</v>
      </c>
      <c r="U43" s="554"/>
      <c r="V43" s="560"/>
      <c r="W43" s="559"/>
      <c r="X43" s="564"/>
      <c r="Y43" s="528"/>
      <c r="Z43" s="528"/>
      <c r="AA43" s="528"/>
      <c r="AB43" s="528"/>
      <c r="AC43" s="528"/>
      <c r="AD43" s="528"/>
      <c r="AF43" s="527"/>
      <c r="AG43" s="525"/>
      <c r="AH43" s="526"/>
      <c r="AI43" s="525"/>
      <c r="AJ43" s="524"/>
    </row>
    <row r="44" spans="2:36" ht="10.199999999999999" customHeight="1" thickTop="1" thickBot="1" x14ac:dyDescent="0.25">
      <c r="B44" s="524">
        <v>20</v>
      </c>
      <c r="D44" s="527" t="s">
        <v>500</v>
      </c>
      <c r="E44" s="525" t="s">
        <v>202</v>
      </c>
      <c r="F44" s="526" t="s">
        <v>165</v>
      </c>
      <c r="G44" s="525" t="s">
        <v>200</v>
      </c>
      <c r="H44" s="529"/>
      <c r="I44" s="529"/>
      <c r="J44" s="528"/>
      <c r="K44" s="528"/>
      <c r="L44" s="528"/>
      <c r="M44" s="537"/>
      <c r="N44" s="563"/>
      <c r="O44" s="559"/>
      <c r="P44" s="561"/>
      <c r="Q44" s="556"/>
      <c r="R44" s="555"/>
      <c r="S44" s="553"/>
      <c r="T44" s="555"/>
      <c r="U44" s="554"/>
      <c r="V44" s="560"/>
      <c r="W44" s="559"/>
      <c r="X44" s="562"/>
      <c r="Y44" s="532"/>
      <c r="Z44" s="528"/>
      <c r="AA44" s="528"/>
      <c r="AB44" s="528"/>
      <c r="AC44" s="529"/>
      <c r="AD44" s="529"/>
      <c r="AF44" s="527" t="s">
        <v>320</v>
      </c>
      <c r="AG44" s="525" t="s">
        <v>202</v>
      </c>
      <c r="AH44" s="526" t="s">
        <v>204</v>
      </c>
      <c r="AI44" s="525" t="s">
        <v>200</v>
      </c>
      <c r="AJ44" s="524">
        <v>58</v>
      </c>
    </row>
    <row r="45" spans="2:36" ht="10.199999999999999" customHeight="1" thickTop="1" thickBot="1" x14ac:dyDescent="0.25">
      <c r="B45" s="524"/>
      <c r="D45" s="527"/>
      <c r="E45" s="525"/>
      <c r="F45" s="526"/>
      <c r="G45" s="525"/>
      <c r="H45" s="528"/>
      <c r="I45" s="528"/>
      <c r="J45" s="542"/>
      <c r="K45" s="528"/>
      <c r="L45" s="528"/>
      <c r="M45" s="537"/>
      <c r="O45" s="559"/>
      <c r="P45" s="561"/>
      <c r="Q45" s="558"/>
      <c r="R45" s="555"/>
      <c r="T45" s="557"/>
      <c r="U45" s="554"/>
      <c r="V45" s="560"/>
      <c r="W45" s="559"/>
      <c r="Y45" s="532"/>
      <c r="Z45" s="528"/>
      <c r="AA45" s="528"/>
      <c r="AB45" s="546"/>
      <c r="AC45" s="528"/>
      <c r="AD45" s="528"/>
      <c r="AF45" s="527"/>
      <c r="AG45" s="525"/>
      <c r="AH45" s="526"/>
      <c r="AI45" s="525"/>
      <c r="AJ45" s="524"/>
    </row>
    <row r="46" spans="2:36" ht="10.199999999999999" customHeight="1" thickTop="1" thickBot="1" x14ac:dyDescent="0.25">
      <c r="B46" s="524">
        <v>21</v>
      </c>
      <c r="D46" s="527" t="s">
        <v>499</v>
      </c>
      <c r="E46" s="525" t="s">
        <v>202</v>
      </c>
      <c r="F46" s="526" t="s">
        <v>290</v>
      </c>
      <c r="G46" s="525" t="s">
        <v>200</v>
      </c>
      <c r="H46" s="529"/>
      <c r="I46" s="537"/>
      <c r="J46" s="539"/>
      <c r="K46" s="528"/>
      <c r="L46" s="528"/>
      <c r="M46" s="537"/>
      <c r="Q46" s="556"/>
      <c r="R46" s="555"/>
      <c r="S46" s="553"/>
      <c r="T46" s="555"/>
      <c r="U46" s="554"/>
      <c r="Y46" s="532"/>
      <c r="Z46" s="528"/>
      <c r="AA46" s="534"/>
      <c r="AB46" s="537"/>
      <c r="AC46" s="532"/>
      <c r="AD46" s="543"/>
      <c r="AF46" s="527" t="s">
        <v>498</v>
      </c>
      <c r="AG46" s="525" t="s">
        <v>202</v>
      </c>
      <c r="AH46" s="526" t="s">
        <v>162</v>
      </c>
      <c r="AI46" s="525" t="s">
        <v>200</v>
      </c>
      <c r="AJ46" s="524">
        <v>59</v>
      </c>
    </row>
    <row r="47" spans="2:36" ht="10.199999999999999" customHeight="1" thickTop="1" thickBot="1" x14ac:dyDescent="0.25">
      <c r="B47" s="524"/>
      <c r="D47" s="527"/>
      <c r="E47" s="525"/>
      <c r="F47" s="526"/>
      <c r="G47" s="525"/>
      <c r="H47" s="528"/>
      <c r="I47" s="552"/>
      <c r="J47" s="539"/>
      <c r="K47" s="528"/>
      <c r="L47" s="528"/>
      <c r="M47" s="537"/>
      <c r="Q47" s="558"/>
      <c r="R47" s="555"/>
      <c r="T47" s="557"/>
      <c r="U47" s="554"/>
      <c r="Y47" s="532"/>
      <c r="Z47" s="528"/>
      <c r="AA47" s="534"/>
      <c r="AB47" s="537"/>
      <c r="AC47" s="547"/>
      <c r="AD47" s="541"/>
      <c r="AF47" s="527"/>
      <c r="AG47" s="525"/>
      <c r="AH47" s="526"/>
      <c r="AI47" s="525"/>
      <c r="AJ47" s="524"/>
    </row>
    <row r="48" spans="2:36" ht="10.199999999999999" customHeight="1" thickTop="1" thickBot="1" x14ac:dyDescent="0.25">
      <c r="B48" s="524">
        <v>22</v>
      </c>
      <c r="D48" s="527" t="s">
        <v>497</v>
      </c>
      <c r="E48" s="525" t="s">
        <v>202</v>
      </c>
      <c r="F48" s="526" t="s">
        <v>227</v>
      </c>
      <c r="G48" s="525" t="s">
        <v>200</v>
      </c>
      <c r="H48" s="540"/>
      <c r="I48" s="528"/>
      <c r="J48" s="537"/>
      <c r="K48" s="536"/>
      <c r="L48" s="528"/>
      <c r="M48" s="537"/>
      <c r="Q48" s="556"/>
      <c r="R48" s="555"/>
      <c r="S48" s="553"/>
      <c r="T48" s="555"/>
      <c r="U48" s="554"/>
      <c r="Y48" s="532"/>
      <c r="Z48" s="528"/>
      <c r="AA48" s="546"/>
      <c r="AB48" s="528"/>
      <c r="AC48" s="530"/>
      <c r="AD48" s="529"/>
      <c r="AF48" s="527" t="s">
        <v>496</v>
      </c>
      <c r="AG48" s="525" t="s">
        <v>202</v>
      </c>
      <c r="AH48" s="526" t="s">
        <v>235</v>
      </c>
      <c r="AI48" s="525" t="s">
        <v>200</v>
      </c>
      <c r="AJ48" s="524">
        <v>60</v>
      </c>
    </row>
    <row r="49" spans="2:36" ht="10.199999999999999" customHeight="1" thickTop="1" x14ac:dyDescent="0.2">
      <c r="B49" s="524"/>
      <c r="D49" s="527"/>
      <c r="E49" s="525"/>
      <c r="F49" s="526"/>
      <c r="G49" s="525"/>
      <c r="H49" s="528"/>
      <c r="I49" s="528"/>
      <c r="J49" s="528"/>
      <c r="K49" s="551"/>
      <c r="L49" s="528"/>
      <c r="M49" s="537"/>
      <c r="Q49" s="553"/>
      <c r="U49" s="553"/>
      <c r="Y49" s="532"/>
      <c r="Z49" s="528"/>
      <c r="AA49" s="539"/>
      <c r="AB49" s="532"/>
      <c r="AC49" s="528"/>
      <c r="AD49" s="528"/>
      <c r="AF49" s="527"/>
      <c r="AG49" s="525"/>
      <c r="AH49" s="526"/>
      <c r="AI49" s="525"/>
      <c r="AJ49" s="524"/>
    </row>
    <row r="50" spans="2:36" ht="10.199999999999999" customHeight="1" x14ac:dyDescent="0.2">
      <c r="B50" s="524">
        <v>23</v>
      </c>
      <c r="D50" s="527" t="s">
        <v>495</v>
      </c>
      <c r="E50" s="525" t="s">
        <v>202</v>
      </c>
      <c r="F50" s="526" t="s">
        <v>270</v>
      </c>
      <c r="G50" s="525" t="s">
        <v>200</v>
      </c>
      <c r="H50" s="528"/>
      <c r="I50" s="528"/>
      <c r="J50" s="528"/>
      <c r="K50" s="549"/>
      <c r="L50" s="528"/>
      <c r="M50" s="537"/>
      <c r="Y50" s="532"/>
      <c r="Z50" s="528"/>
      <c r="AA50" s="539"/>
      <c r="AB50" s="532"/>
      <c r="AC50" s="543"/>
      <c r="AD50" s="543"/>
      <c r="AF50" s="527" t="s">
        <v>494</v>
      </c>
      <c r="AG50" s="525" t="s">
        <v>202</v>
      </c>
      <c r="AH50" s="526" t="s">
        <v>293</v>
      </c>
      <c r="AI50" s="525" t="s">
        <v>200</v>
      </c>
      <c r="AJ50" s="524">
        <v>61</v>
      </c>
    </row>
    <row r="51" spans="2:36" ht="10.199999999999999" customHeight="1" thickBot="1" x14ac:dyDescent="0.25">
      <c r="B51" s="524"/>
      <c r="D51" s="527"/>
      <c r="E51" s="525"/>
      <c r="F51" s="526"/>
      <c r="G51" s="525"/>
      <c r="H51" s="544"/>
      <c r="I51" s="550"/>
      <c r="J51" s="536"/>
      <c r="K51" s="549"/>
      <c r="L51" s="528"/>
      <c r="M51" s="537"/>
      <c r="Y51" s="532"/>
      <c r="Z51" s="528"/>
      <c r="AA51" s="539"/>
      <c r="AB51" s="547"/>
      <c r="AC51" s="541"/>
      <c r="AD51" s="544"/>
      <c r="AF51" s="527"/>
      <c r="AG51" s="525"/>
      <c r="AH51" s="526"/>
      <c r="AI51" s="525"/>
      <c r="AJ51" s="524"/>
    </row>
    <row r="52" spans="2:36" ht="10.199999999999999" customHeight="1" thickTop="1" thickBot="1" x14ac:dyDescent="0.25">
      <c r="B52" s="524">
        <v>24</v>
      </c>
      <c r="D52" s="527" t="s">
        <v>493</v>
      </c>
      <c r="E52" s="525" t="s">
        <v>202</v>
      </c>
      <c r="F52" s="526" t="s">
        <v>235</v>
      </c>
      <c r="G52" s="525" t="s">
        <v>200</v>
      </c>
      <c r="H52" s="529"/>
      <c r="I52" s="529"/>
      <c r="J52" s="531"/>
      <c r="K52" s="537"/>
      <c r="L52" s="528"/>
      <c r="M52" s="537"/>
      <c r="Y52" s="532"/>
      <c r="Z52" s="528"/>
      <c r="AA52" s="532"/>
      <c r="AB52" s="530"/>
      <c r="AC52" s="529"/>
      <c r="AD52" s="529"/>
      <c r="AF52" s="527" t="s">
        <v>492</v>
      </c>
      <c r="AG52" s="525" t="s">
        <v>202</v>
      </c>
      <c r="AH52" s="526" t="s">
        <v>270</v>
      </c>
      <c r="AI52" s="525" t="s">
        <v>200</v>
      </c>
      <c r="AJ52" s="524">
        <v>62</v>
      </c>
    </row>
    <row r="53" spans="2:36" ht="10.199999999999999" customHeight="1" thickTop="1" thickBot="1" x14ac:dyDescent="0.25">
      <c r="B53" s="524"/>
      <c r="D53" s="527"/>
      <c r="E53" s="525"/>
      <c r="F53" s="526"/>
      <c r="G53" s="525"/>
      <c r="H53" s="528"/>
      <c r="I53" s="528"/>
      <c r="J53" s="528"/>
      <c r="K53" s="537"/>
      <c r="L53" s="536"/>
      <c r="M53" s="537"/>
      <c r="Y53" s="532"/>
      <c r="Z53" s="533"/>
      <c r="AA53" s="532"/>
      <c r="AB53" s="528"/>
      <c r="AC53" s="528"/>
      <c r="AD53" s="528"/>
      <c r="AF53" s="527"/>
      <c r="AG53" s="525"/>
      <c r="AH53" s="526"/>
      <c r="AI53" s="525"/>
      <c r="AJ53" s="524"/>
    </row>
    <row r="54" spans="2:36" ht="10.199999999999999" customHeight="1" thickTop="1" thickBot="1" x14ac:dyDescent="0.25">
      <c r="B54" s="524">
        <v>25</v>
      </c>
      <c r="D54" s="527" t="s">
        <v>491</v>
      </c>
      <c r="E54" s="525" t="s">
        <v>202</v>
      </c>
      <c r="F54" s="526" t="s">
        <v>230</v>
      </c>
      <c r="G54" s="525" t="s">
        <v>200</v>
      </c>
      <c r="H54" s="529"/>
      <c r="I54" s="529"/>
      <c r="J54" s="528"/>
      <c r="K54" s="528"/>
      <c r="L54" s="531"/>
      <c r="M54" s="549"/>
      <c r="Y54" s="539"/>
      <c r="Z54" s="538"/>
      <c r="AA54" s="528"/>
      <c r="AB54" s="528"/>
      <c r="AC54" s="529"/>
      <c r="AD54" s="529"/>
      <c r="AF54" s="527" t="s">
        <v>229</v>
      </c>
      <c r="AG54" s="525" t="s">
        <v>202</v>
      </c>
      <c r="AH54" s="526" t="s">
        <v>223</v>
      </c>
      <c r="AI54" s="525" t="s">
        <v>200</v>
      </c>
      <c r="AJ54" s="524">
        <v>63</v>
      </c>
    </row>
    <row r="55" spans="2:36" ht="10.199999999999999" customHeight="1" thickTop="1" thickBot="1" x14ac:dyDescent="0.25">
      <c r="B55" s="524"/>
      <c r="D55" s="527"/>
      <c r="E55" s="525"/>
      <c r="F55" s="526"/>
      <c r="G55" s="525"/>
      <c r="H55" s="528"/>
      <c r="I55" s="528"/>
      <c r="J55" s="542"/>
      <c r="K55" s="528"/>
      <c r="L55" s="535"/>
      <c r="M55" s="549"/>
      <c r="Y55" s="539"/>
      <c r="Z55" s="548"/>
      <c r="AA55" s="528"/>
      <c r="AB55" s="546"/>
      <c r="AC55" s="528"/>
      <c r="AD55" s="528"/>
      <c r="AF55" s="527"/>
      <c r="AG55" s="525"/>
      <c r="AH55" s="526"/>
      <c r="AI55" s="525"/>
      <c r="AJ55" s="524"/>
    </row>
    <row r="56" spans="2:36" ht="10.199999999999999" customHeight="1" thickTop="1" x14ac:dyDescent="0.2">
      <c r="B56" s="524">
        <v>26</v>
      </c>
      <c r="D56" s="527" t="s">
        <v>490</v>
      </c>
      <c r="E56" s="525" t="s">
        <v>202</v>
      </c>
      <c r="F56" s="526" t="s">
        <v>304</v>
      </c>
      <c r="G56" s="525" t="s">
        <v>200</v>
      </c>
      <c r="H56" s="543"/>
      <c r="I56" s="540"/>
      <c r="J56" s="539"/>
      <c r="K56" s="532"/>
      <c r="L56" s="535"/>
      <c r="M56" s="549"/>
      <c r="Y56" s="539"/>
      <c r="Z56" s="548"/>
      <c r="AA56" s="537"/>
      <c r="AB56" s="539"/>
      <c r="AC56" s="545"/>
      <c r="AD56" s="543"/>
      <c r="AF56" s="527" t="s">
        <v>489</v>
      </c>
      <c r="AG56" s="525" t="s">
        <v>202</v>
      </c>
      <c r="AH56" s="526" t="s">
        <v>166</v>
      </c>
      <c r="AI56" s="525" t="s">
        <v>200</v>
      </c>
      <c r="AJ56" s="524">
        <v>64</v>
      </c>
    </row>
    <row r="57" spans="2:36" ht="10.199999999999999" customHeight="1" x14ac:dyDescent="0.2">
      <c r="B57" s="524"/>
      <c r="D57" s="527"/>
      <c r="E57" s="525"/>
      <c r="F57" s="526"/>
      <c r="G57" s="525"/>
      <c r="H57" s="528"/>
      <c r="I57" s="528"/>
      <c r="J57" s="537"/>
      <c r="K57" s="532"/>
      <c r="L57" s="535"/>
      <c r="M57" s="549"/>
      <c r="Y57" s="539"/>
      <c r="Z57" s="548"/>
      <c r="AA57" s="537"/>
      <c r="AB57" s="532"/>
      <c r="AC57" s="544"/>
      <c r="AD57" s="544"/>
      <c r="AF57" s="527"/>
      <c r="AG57" s="525"/>
      <c r="AH57" s="526"/>
      <c r="AI57" s="525"/>
      <c r="AJ57" s="524"/>
    </row>
    <row r="58" spans="2:36" ht="10.199999999999999" customHeight="1" thickBot="1" x14ac:dyDescent="0.25">
      <c r="B58" s="524">
        <v>27</v>
      </c>
      <c r="D58" s="527" t="s">
        <v>488</v>
      </c>
      <c r="E58" s="525" t="s">
        <v>202</v>
      </c>
      <c r="F58" s="526" t="s">
        <v>209</v>
      </c>
      <c r="G58" s="525" t="s">
        <v>200</v>
      </c>
      <c r="H58" s="529"/>
      <c r="I58" s="528"/>
      <c r="J58" s="537"/>
      <c r="K58" s="536"/>
      <c r="L58" s="535"/>
      <c r="M58" s="549"/>
      <c r="Y58" s="539"/>
      <c r="Z58" s="548"/>
      <c r="AA58" s="533"/>
      <c r="AB58" s="532"/>
      <c r="AC58" s="528"/>
      <c r="AD58" s="543"/>
      <c r="AF58" s="527" t="s">
        <v>487</v>
      </c>
      <c r="AG58" s="525" t="s">
        <v>202</v>
      </c>
      <c r="AH58" s="526" t="s">
        <v>215</v>
      </c>
      <c r="AI58" s="525" t="s">
        <v>200</v>
      </c>
      <c r="AJ58" s="524">
        <v>65</v>
      </c>
    </row>
    <row r="59" spans="2:36" ht="10.199999999999999" customHeight="1" thickTop="1" thickBot="1" x14ac:dyDescent="0.25">
      <c r="B59" s="524"/>
      <c r="D59" s="527"/>
      <c r="E59" s="525"/>
      <c r="F59" s="526"/>
      <c r="G59" s="525"/>
      <c r="H59" s="528"/>
      <c r="I59" s="542"/>
      <c r="J59" s="528"/>
      <c r="K59" s="531"/>
      <c r="L59" s="528"/>
      <c r="M59" s="549"/>
      <c r="Y59" s="539"/>
      <c r="Z59" s="532"/>
      <c r="AA59" s="530"/>
      <c r="AB59" s="528"/>
      <c r="AC59" s="533"/>
      <c r="AD59" s="541"/>
      <c r="AF59" s="527"/>
      <c r="AG59" s="525"/>
      <c r="AH59" s="526"/>
      <c r="AI59" s="525"/>
      <c r="AJ59" s="524"/>
    </row>
    <row r="60" spans="2:36" ht="10.199999999999999" customHeight="1" thickTop="1" thickBot="1" x14ac:dyDescent="0.25">
      <c r="B60" s="524">
        <v>28</v>
      </c>
      <c r="D60" s="527" t="s">
        <v>486</v>
      </c>
      <c r="E60" s="525" t="s">
        <v>202</v>
      </c>
      <c r="F60" s="526" t="s">
        <v>161</v>
      </c>
      <c r="G60" s="525" t="s">
        <v>200</v>
      </c>
      <c r="H60" s="540"/>
      <c r="I60" s="539"/>
      <c r="J60" s="532"/>
      <c r="K60" s="535"/>
      <c r="L60" s="528"/>
      <c r="M60" s="549"/>
      <c r="Y60" s="539"/>
      <c r="Z60" s="532"/>
      <c r="AA60" s="534"/>
      <c r="AB60" s="537"/>
      <c r="AC60" s="538"/>
      <c r="AD60" s="529"/>
      <c r="AF60" s="527" t="s">
        <v>485</v>
      </c>
      <c r="AG60" s="525" t="s">
        <v>202</v>
      </c>
      <c r="AH60" s="526" t="s">
        <v>304</v>
      </c>
      <c r="AI60" s="525" t="s">
        <v>200</v>
      </c>
      <c r="AJ60" s="524">
        <v>66</v>
      </c>
    </row>
    <row r="61" spans="2:36" ht="10.199999999999999" customHeight="1" thickTop="1" thickBot="1" x14ac:dyDescent="0.25">
      <c r="B61" s="524"/>
      <c r="D61" s="527"/>
      <c r="E61" s="525"/>
      <c r="F61" s="526"/>
      <c r="G61" s="525"/>
      <c r="H61" s="528"/>
      <c r="I61" s="537"/>
      <c r="J61" s="536"/>
      <c r="K61" s="535"/>
      <c r="L61" s="528"/>
      <c r="M61" s="549"/>
      <c r="Y61" s="539"/>
      <c r="Z61" s="532"/>
      <c r="AA61" s="534"/>
      <c r="AB61" s="533"/>
      <c r="AC61" s="532"/>
      <c r="AD61" s="528"/>
      <c r="AF61" s="527"/>
      <c r="AG61" s="525"/>
      <c r="AH61" s="526"/>
      <c r="AI61" s="525"/>
      <c r="AJ61" s="524"/>
    </row>
    <row r="62" spans="2:36" ht="10.199999999999999" customHeight="1" thickTop="1" thickBot="1" x14ac:dyDescent="0.25">
      <c r="B62" s="524">
        <v>29</v>
      </c>
      <c r="D62" s="527" t="s">
        <v>484</v>
      </c>
      <c r="E62" s="525" t="s">
        <v>202</v>
      </c>
      <c r="F62" s="526" t="s">
        <v>201</v>
      </c>
      <c r="G62" s="525" t="s">
        <v>200</v>
      </c>
      <c r="H62" s="529"/>
      <c r="I62" s="529"/>
      <c r="J62" s="531"/>
      <c r="K62" s="528"/>
      <c r="L62" s="528"/>
      <c r="M62" s="549"/>
      <c r="Y62" s="539"/>
      <c r="Z62" s="532"/>
      <c r="AA62" s="528"/>
      <c r="AB62" s="530"/>
      <c r="AC62" s="529"/>
      <c r="AD62" s="529"/>
      <c r="AF62" s="527" t="s">
        <v>483</v>
      </c>
      <c r="AG62" s="525" t="s">
        <v>202</v>
      </c>
      <c r="AH62" s="526" t="s">
        <v>290</v>
      </c>
      <c r="AI62" s="525" t="s">
        <v>200</v>
      </c>
      <c r="AJ62" s="524">
        <v>67</v>
      </c>
    </row>
    <row r="63" spans="2:36" ht="10.199999999999999" customHeight="1" thickTop="1" thickBot="1" x14ac:dyDescent="0.25">
      <c r="B63" s="524"/>
      <c r="D63" s="527"/>
      <c r="E63" s="525"/>
      <c r="F63" s="526"/>
      <c r="G63" s="525"/>
      <c r="H63" s="528"/>
      <c r="I63" s="528"/>
      <c r="J63" s="528"/>
      <c r="K63" s="528"/>
      <c r="L63" s="528"/>
      <c r="M63" s="552"/>
      <c r="Y63" s="547"/>
      <c r="Z63" s="532"/>
      <c r="AA63" s="528"/>
      <c r="AB63" s="528"/>
      <c r="AC63" s="528"/>
      <c r="AD63" s="528"/>
      <c r="AF63" s="527"/>
      <c r="AG63" s="525"/>
      <c r="AH63" s="526"/>
      <c r="AI63" s="525"/>
      <c r="AJ63" s="524"/>
    </row>
    <row r="64" spans="2:36" ht="10.199999999999999" customHeight="1" thickTop="1" thickBot="1" x14ac:dyDescent="0.25">
      <c r="B64" s="524">
        <v>30</v>
      </c>
      <c r="D64" s="527" t="s">
        <v>482</v>
      </c>
      <c r="E64" s="525" t="s">
        <v>202</v>
      </c>
      <c r="F64" s="526" t="s">
        <v>201</v>
      </c>
      <c r="G64" s="525" t="s">
        <v>200</v>
      </c>
      <c r="H64" s="529"/>
      <c r="I64" s="529"/>
      <c r="J64" s="528"/>
      <c r="K64" s="528"/>
      <c r="L64" s="537"/>
      <c r="M64" s="528"/>
      <c r="Y64" s="530"/>
      <c r="Z64" s="528"/>
      <c r="AA64" s="528"/>
      <c r="AB64" s="528"/>
      <c r="AC64" s="529"/>
      <c r="AD64" s="529"/>
      <c r="AF64" s="527" t="s">
        <v>481</v>
      </c>
      <c r="AG64" s="525" t="s">
        <v>202</v>
      </c>
      <c r="AH64" s="526" t="s">
        <v>204</v>
      </c>
      <c r="AI64" s="525" t="s">
        <v>200</v>
      </c>
      <c r="AJ64" s="524">
        <v>68</v>
      </c>
    </row>
    <row r="65" spans="2:36" ht="10.199999999999999" customHeight="1" thickTop="1" thickBot="1" x14ac:dyDescent="0.25">
      <c r="B65" s="524"/>
      <c r="D65" s="527"/>
      <c r="E65" s="525"/>
      <c r="F65" s="526"/>
      <c r="G65" s="525"/>
      <c r="H65" s="528"/>
      <c r="I65" s="528"/>
      <c r="J65" s="542"/>
      <c r="K65" s="528"/>
      <c r="L65" s="537"/>
      <c r="M65" s="528"/>
      <c r="Y65" s="534"/>
      <c r="Z65" s="528"/>
      <c r="AA65" s="528"/>
      <c r="AB65" s="546"/>
      <c r="AC65" s="528"/>
      <c r="AD65" s="528"/>
      <c r="AF65" s="527"/>
      <c r="AG65" s="525"/>
      <c r="AH65" s="526"/>
      <c r="AI65" s="525"/>
      <c r="AJ65" s="524"/>
    </row>
    <row r="66" spans="2:36" ht="10.199999999999999" customHeight="1" thickTop="1" x14ac:dyDescent="0.2">
      <c r="B66" s="524">
        <v>31</v>
      </c>
      <c r="D66" s="527" t="s">
        <v>480</v>
      </c>
      <c r="E66" s="525" t="s">
        <v>202</v>
      </c>
      <c r="F66" s="526" t="s">
        <v>166</v>
      </c>
      <c r="G66" s="525" t="s">
        <v>200</v>
      </c>
      <c r="H66" s="543"/>
      <c r="I66" s="540"/>
      <c r="J66" s="539"/>
      <c r="K66" s="528"/>
      <c r="L66" s="537"/>
      <c r="M66" s="528"/>
      <c r="Y66" s="534"/>
      <c r="Z66" s="528"/>
      <c r="AA66" s="528"/>
      <c r="AB66" s="539"/>
      <c r="AC66" s="545"/>
      <c r="AD66" s="543"/>
      <c r="AF66" s="527" t="s">
        <v>279</v>
      </c>
      <c r="AG66" s="525" t="s">
        <v>202</v>
      </c>
      <c r="AH66" s="526" t="s">
        <v>227</v>
      </c>
      <c r="AI66" s="525" t="s">
        <v>200</v>
      </c>
      <c r="AJ66" s="524">
        <v>69</v>
      </c>
    </row>
    <row r="67" spans="2:36" ht="10.199999999999999" customHeight="1" thickBot="1" x14ac:dyDescent="0.25">
      <c r="B67" s="524"/>
      <c r="D67" s="527"/>
      <c r="E67" s="525"/>
      <c r="F67" s="526"/>
      <c r="G67" s="525"/>
      <c r="H67" s="528"/>
      <c r="I67" s="528"/>
      <c r="J67" s="537"/>
      <c r="K67" s="536"/>
      <c r="L67" s="537"/>
      <c r="M67" s="528"/>
      <c r="Y67" s="534"/>
      <c r="Z67" s="528"/>
      <c r="AA67" s="533"/>
      <c r="AB67" s="532"/>
      <c r="AC67" s="544"/>
      <c r="AD67" s="544"/>
      <c r="AF67" s="527"/>
      <c r="AG67" s="525"/>
      <c r="AH67" s="526"/>
      <c r="AI67" s="525"/>
      <c r="AJ67" s="524"/>
    </row>
    <row r="68" spans="2:36" ht="10.199999999999999" customHeight="1" thickTop="1" x14ac:dyDescent="0.2">
      <c r="B68" s="524">
        <v>32</v>
      </c>
      <c r="D68" s="527" t="s">
        <v>479</v>
      </c>
      <c r="E68" s="525" t="s">
        <v>202</v>
      </c>
      <c r="F68" s="526" t="s">
        <v>249</v>
      </c>
      <c r="G68" s="525" t="s">
        <v>200</v>
      </c>
      <c r="H68" s="528"/>
      <c r="I68" s="528"/>
      <c r="J68" s="528"/>
      <c r="K68" s="551"/>
      <c r="L68" s="539"/>
      <c r="M68" s="528"/>
      <c r="Y68" s="534"/>
      <c r="Z68" s="537"/>
      <c r="AA68" s="538"/>
      <c r="AB68" s="528"/>
      <c r="AC68" s="543"/>
      <c r="AD68" s="543"/>
      <c r="AF68" s="527" t="s">
        <v>442</v>
      </c>
      <c r="AG68" s="525" t="s">
        <v>202</v>
      </c>
      <c r="AH68" s="526" t="s">
        <v>217</v>
      </c>
      <c r="AI68" s="525" t="s">
        <v>200</v>
      </c>
      <c r="AJ68" s="524">
        <v>70</v>
      </c>
    </row>
    <row r="69" spans="2:36" ht="10.199999999999999" customHeight="1" thickBot="1" x14ac:dyDescent="0.25">
      <c r="B69" s="524"/>
      <c r="D69" s="527"/>
      <c r="E69" s="525"/>
      <c r="F69" s="526"/>
      <c r="G69" s="525"/>
      <c r="H69" s="544"/>
      <c r="I69" s="550"/>
      <c r="J69" s="536"/>
      <c r="K69" s="549"/>
      <c r="L69" s="539"/>
      <c r="M69" s="528"/>
      <c r="Y69" s="534"/>
      <c r="Z69" s="537"/>
      <c r="AA69" s="548"/>
      <c r="AB69" s="533"/>
      <c r="AC69" s="541"/>
      <c r="AD69" s="544"/>
      <c r="AF69" s="527"/>
      <c r="AG69" s="525"/>
      <c r="AH69" s="526"/>
      <c r="AI69" s="525"/>
      <c r="AJ69" s="524"/>
    </row>
    <row r="70" spans="2:36" ht="10.199999999999999" customHeight="1" thickTop="1" thickBot="1" x14ac:dyDescent="0.25">
      <c r="B70" s="524">
        <v>33</v>
      </c>
      <c r="D70" s="527" t="s">
        <v>478</v>
      </c>
      <c r="E70" s="525" t="s">
        <v>202</v>
      </c>
      <c r="F70" s="526" t="s">
        <v>290</v>
      </c>
      <c r="G70" s="525" t="s">
        <v>200</v>
      </c>
      <c r="H70" s="529"/>
      <c r="I70" s="529"/>
      <c r="J70" s="531"/>
      <c r="K70" s="537"/>
      <c r="L70" s="539"/>
      <c r="M70" s="528"/>
      <c r="Y70" s="534"/>
      <c r="Z70" s="537"/>
      <c r="AA70" s="532"/>
      <c r="AB70" s="530"/>
      <c r="AC70" s="529"/>
      <c r="AD70" s="529"/>
      <c r="AF70" s="527" t="s">
        <v>477</v>
      </c>
      <c r="AG70" s="525" t="s">
        <v>202</v>
      </c>
      <c r="AH70" s="526" t="s">
        <v>230</v>
      </c>
      <c r="AI70" s="525" t="s">
        <v>200</v>
      </c>
      <c r="AJ70" s="524">
        <v>71</v>
      </c>
    </row>
    <row r="71" spans="2:36" ht="10.199999999999999" customHeight="1" thickTop="1" thickBot="1" x14ac:dyDescent="0.25">
      <c r="B71" s="524"/>
      <c r="D71" s="527"/>
      <c r="E71" s="525"/>
      <c r="F71" s="526"/>
      <c r="G71" s="525"/>
      <c r="H71" s="528"/>
      <c r="I71" s="528"/>
      <c r="J71" s="528"/>
      <c r="K71" s="537"/>
      <c r="L71" s="547"/>
      <c r="M71" s="528"/>
      <c r="Y71" s="534"/>
      <c r="Z71" s="533"/>
      <c r="AA71" s="532"/>
      <c r="AB71" s="528"/>
      <c r="AC71" s="528"/>
      <c r="AD71" s="528"/>
      <c r="AF71" s="527"/>
      <c r="AG71" s="525"/>
      <c r="AH71" s="526"/>
      <c r="AI71" s="525"/>
      <c r="AJ71" s="524"/>
    </row>
    <row r="72" spans="2:36" ht="10.199999999999999" customHeight="1" thickTop="1" thickBot="1" x14ac:dyDescent="0.25">
      <c r="B72" s="524">
        <v>34</v>
      </c>
      <c r="D72" s="527" t="s">
        <v>476</v>
      </c>
      <c r="E72" s="525" t="s">
        <v>202</v>
      </c>
      <c r="F72" s="526" t="s">
        <v>162</v>
      </c>
      <c r="G72" s="525" t="s">
        <v>200</v>
      </c>
      <c r="H72" s="529"/>
      <c r="I72" s="529"/>
      <c r="J72" s="528"/>
      <c r="K72" s="528"/>
      <c r="L72" s="531"/>
      <c r="M72" s="528"/>
      <c r="Y72" s="528"/>
      <c r="Z72" s="530"/>
      <c r="AA72" s="528"/>
      <c r="AB72" s="528"/>
      <c r="AC72" s="529"/>
      <c r="AD72" s="529"/>
      <c r="AF72" s="527" t="s">
        <v>291</v>
      </c>
      <c r="AG72" s="525" t="s">
        <v>202</v>
      </c>
      <c r="AH72" s="526" t="s">
        <v>235</v>
      </c>
      <c r="AI72" s="525" t="s">
        <v>200</v>
      </c>
      <c r="AJ72" s="524">
        <v>72</v>
      </c>
    </row>
    <row r="73" spans="2:36" ht="10.199999999999999" customHeight="1" thickTop="1" thickBot="1" x14ac:dyDescent="0.25">
      <c r="B73" s="524"/>
      <c r="D73" s="527"/>
      <c r="E73" s="525"/>
      <c r="F73" s="526"/>
      <c r="G73" s="525"/>
      <c r="H73" s="528"/>
      <c r="I73" s="528"/>
      <c r="J73" s="542"/>
      <c r="K73" s="528"/>
      <c r="L73" s="535"/>
      <c r="M73" s="528"/>
      <c r="Y73" s="528"/>
      <c r="Z73" s="534"/>
      <c r="AA73" s="528"/>
      <c r="AB73" s="546"/>
      <c r="AC73" s="528"/>
      <c r="AD73" s="528"/>
      <c r="AF73" s="527"/>
      <c r="AG73" s="525"/>
      <c r="AH73" s="526"/>
      <c r="AI73" s="525"/>
      <c r="AJ73" s="524"/>
    </row>
    <row r="74" spans="2:36" ht="10.199999999999999" customHeight="1" thickTop="1" x14ac:dyDescent="0.2">
      <c r="B74" s="524">
        <v>35</v>
      </c>
      <c r="D74" s="527" t="s">
        <v>475</v>
      </c>
      <c r="E74" s="525" t="s">
        <v>202</v>
      </c>
      <c r="F74" s="526" t="s">
        <v>267</v>
      </c>
      <c r="G74" s="525" t="s">
        <v>200</v>
      </c>
      <c r="H74" s="543"/>
      <c r="I74" s="540"/>
      <c r="J74" s="539"/>
      <c r="K74" s="532"/>
      <c r="L74" s="535"/>
      <c r="M74" s="528"/>
      <c r="Y74" s="528"/>
      <c r="Z74" s="534"/>
      <c r="AA74" s="537"/>
      <c r="AB74" s="539"/>
      <c r="AC74" s="545"/>
      <c r="AD74" s="543"/>
      <c r="AF74" s="527" t="s">
        <v>397</v>
      </c>
      <c r="AG74" s="525" t="s">
        <v>202</v>
      </c>
      <c r="AH74" s="526" t="s">
        <v>161</v>
      </c>
      <c r="AI74" s="525" t="s">
        <v>200</v>
      </c>
      <c r="AJ74" s="524">
        <v>73</v>
      </c>
    </row>
    <row r="75" spans="2:36" ht="10.199999999999999" customHeight="1" x14ac:dyDescent="0.2">
      <c r="B75" s="524"/>
      <c r="D75" s="527"/>
      <c r="E75" s="525"/>
      <c r="F75" s="526"/>
      <c r="G75" s="525"/>
      <c r="H75" s="528"/>
      <c r="I75" s="528"/>
      <c r="J75" s="537"/>
      <c r="K75" s="532"/>
      <c r="L75" s="535"/>
      <c r="M75" s="528"/>
      <c r="Y75" s="528"/>
      <c r="Z75" s="534"/>
      <c r="AA75" s="537"/>
      <c r="AB75" s="532"/>
      <c r="AC75" s="544"/>
      <c r="AD75" s="544"/>
      <c r="AF75" s="527"/>
      <c r="AG75" s="525"/>
      <c r="AH75" s="526"/>
      <c r="AI75" s="525"/>
      <c r="AJ75" s="524"/>
    </row>
    <row r="76" spans="2:36" ht="10.199999999999999" customHeight="1" thickBot="1" x14ac:dyDescent="0.25">
      <c r="B76" s="524">
        <v>36</v>
      </c>
      <c r="D76" s="527" t="s">
        <v>474</v>
      </c>
      <c r="E76" s="525" t="s">
        <v>202</v>
      </c>
      <c r="F76" s="526" t="s">
        <v>223</v>
      </c>
      <c r="G76" s="525" t="s">
        <v>200</v>
      </c>
      <c r="H76" s="529"/>
      <c r="I76" s="528"/>
      <c r="J76" s="537"/>
      <c r="K76" s="536"/>
      <c r="L76" s="535"/>
      <c r="M76" s="528"/>
      <c r="Y76" s="528"/>
      <c r="Z76" s="534"/>
      <c r="AA76" s="533"/>
      <c r="AB76" s="532"/>
      <c r="AC76" s="528"/>
      <c r="AD76" s="543"/>
      <c r="AF76" s="527" t="s">
        <v>308</v>
      </c>
      <c r="AG76" s="525" t="s">
        <v>202</v>
      </c>
      <c r="AH76" s="526" t="s">
        <v>166</v>
      </c>
      <c r="AI76" s="525" t="s">
        <v>200</v>
      </c>
      <c r="AJ76" s="524">
        <v>74</v>
      </c>
    </row>
    <row r="77" spans="2:36" ht="10.199999999999999" customHeight="1" thickTop="1" thickBot="1" x14ac:dyDescent="0.25">
      <c r="B77" s="524"/>
      <c r="D77" s="527"/>
      <c r="E77" s="525"/>
      <c r="F77" s="526"/>
      <c r="G77" s="525"/>
      <c r="H77" s="528"/>
      <c r="I77" s="542"/>
      <c r="J77" s="528"/>
      <c r="K77" s="531"/>
      <c r="L77" s="528"/>
      <c r="M77" s="528"/>
      <c r="Y77" s="528"/>
      <c r="Z77" s="528"/>
      <c r="AA77" s="530"/>
      <c r="AB77" s="528"/>
      <c r="AC77" s="533"/>
      <c r="AD77" s="541"/>
      <c r="AF77" s="527"/>
      <c r="AG77" s="525"/>
      <c r="AH77" s="526"/>
      <c r="AI77" s="525"/>
      <c r="AJ77" s="524"/>
    </row>
    <row r="78" spans="2:36" ht="10.199999999999999" customHeight="1" thickTop="1" thickBot="1" x14ac:dyDescent="0.25">
      <c r="B78" s="524">
        <v>37</v>
      </c>
      <c r="D78" s="527" t="s">
        <v>473</v>
      </c>
      <c r="E78" s="525" t="s">
        <v>202</v>
      </c>
      <c r="F78" s="526" t="s">
        <v>270</v>
      </c>
      <c r="G78" s="525" t="s">
        <v>200</v>
      </c>
      <c r="H78" s="540"/>
      <c r="I78" s="539"/>
      <c r="J78" s="532"/>
      <c r="K78" s="535"/>
      <c r="L78" s="528"/>
      <c r="M78" s="528"/>
      <c r="Y78" s="528"/>
      <c r="Z78" s="528"/>
      <c r="AA78" s="534"/>
      <c r="AB78" s="537"/>
      <c r="AC78" s="538"/>
      <c r="AD78" s="529"/>
      <c r="AF78" s="527" t="s">
        <v>472</v>
      </c>
      <c r="AG78" s="525" t="s">
        <v>202</v>
      </c>
      <c r="AH78" s="526" t="s">
        <v>290</v>
      </c>
      <c r="AI78" s="525" t="s">
        <v>200</v>
      </c>
      <c r="AJ78" s="524">
        <v>75</v>
      </c>
    </row>
    <row r="79" spans="2:36" ht="10.199999999999999" customHeight="1" thickTop="1" thickBot="1" x14ac:dyDescent="0.25">
      <c r="B79" s="524"/>
      <c r="D79" s="527"/>
      <c r="E79" s="525"/>
      <c r="F79" s="526"/>
      <c r="G79" s="525"/>
      <c r="H79" s="528"/>
      <c r="I79" s="537"/>
      <c r="J79" s="536"/>
      <c r="K79" s="535"/>
      <c r="L79" s="528"/>
      <c r="M79" s="528"/>
      <c r="Y79" s="528"/>
      <c r="Z79" s="528"/>
      <c r="AA79" s="534"/>
      <c r="AB79" s="533"/>
      <c r="AC79" s="532"/>
      <c r="AD79" s="528"/>
      <c r="AF79" s="527"/>
      <c r="AG79" s="525"/>
      <c r="AH79" s="526"/>
      <c r="AI79" s="525"/>
      <c r="AJ79" s="524"/>
    </row>
    <row r="80" spans="2:36" ht="10.199999999999999" customHeight="1" thickTop="1" thickBot="1" x14ac:dyDescent="0.25">
      <c r="B80" s="524">
        <v>38</v>
      </c>
      <c r="D80" s="527" t="s">
        <v>471</v>
      </c>
      <c r="E80" s="525" t="s">
        <v>202</v>
      </c>
      <c r="F80" s="526" t="s">
        <v>204</v>
      </c>
      <c r="G80" s="525" t="s">
        <v>200</v>
      </c>
      <c r="H80" s="529"/>
      <c r="I80" s="529"/>
      <c r="J80" s="531"/>
      <c r="K80" s="528"/>
      <c r="L80" s="528"/>
      <c r="M80" s="528"/>
      <c r="Y80" s="528"/>
      <c r="Z80" s="528"/>
      <c r="AA80" s="528"/>
      <c r="AB80" s="530"/>
      <c r="AC80" s="529"/>
      <c r="AD80" s="529"/>
      <c r="AF80" s="527" t="s">
        <v>470</v>
      </c>
      <c r="AG80" s="525" t="s">
        <v>202</v>
      </c>
      <c r="AH80" s="526" t="s">
        <v>201</v>
      </c>
      <c r="AI80" s="525" t="s">
        <v>200</v>
      </c>
      <c r="AJ80" s="524">
        <v>76</v>
      </c>
    </row>
    <row r="81" spans="2:36" ht="10.199999999999999" customHeight="1" thickTop="1" x14ac:dyDescent="0.2">
      <c r="B81" s="524"/>
      <c r="D81" s="527"/>
      <c r="E81" s="525"/>
      <c r="F81" s="526"/>
      <c r="G81" s="525"/>
      <c r="H81" s="528"/>
      <c r="I81" s="528"/>
      <c r="J81" s="528"/>
      <c r="K81" s="528"/>
      <c r="L81" s="528"/>
      <c r="M81" s="528"/>
      <c r="Y81" s="528"/>
      <c r="Z81" s="528"/>
      <c r="AA81" s="528"/>
      <c r="AB81" s="528"/>
      <c r="AC81" s="528"/>
      <c r="AD81" s="528"/>
      <c r="AF81" s="527"/>
      <c r="AG81" s="525"/>
      <c r="AH81" s="526"/>
      <c r="AI81" s="525"/>
      <c r="AJ81" s="524"/>
    </row>
    <row r="82" spans="2:36" ht="10.199999999999999" customHeight="1" x14ac:dyDescent="0.2"/>
    <row r="83" spans="2:36" ht="10.199999999999999" customHeight="1" x14ac:dyDescent="0.2"/>
    <row r="84" spans="2:36" ht="10.199999999999999" customHeight="1" x14ac:dyDescent="0.2"/>
    <row r="85" spans="2:36" ht="10.199999999999999" customHeight="1" x14ac:dyDescent="0.2"/>
    <row r="86" spans="2:36" ht="10.199999999999999" customHeight="1" x14ac:dyDescent="0.2"/>
  </sheetData>
  <mergeCells count="399">
    <mergeCell ref="AI64:AI65"/>
    <mergeCell ref="AJ64:AJ65"/>
    <mergeCell ref="B66:B67"/>
    <mergeCell ref="D66:D67"/>
    <mergeCell ref="E66:E67"/>
    <mergeCell ref="F66:F67"/>
    <mergeCell ref="G66:G67"/>
    <mergeCell ref="G64:G65"/>
    <mergeCell ref="AF64:AF65"/>
    <mergeCell ref="AG64:AG65"/>
    <mergeCell ref="G62:G63"/>
    <mergeCell ref="AH64:AH65"/>
    <mergeCell ref="B64:B65"/>
    <mergeCell ref="D64:D65"/>
    <mergeCell ref="E64:E65"/>
    <mergeCell ref="F64:F65"/>
    <mergeCell ref="B62:B63"/>
    <mergeCell ref="D62:D63"/>
    <mergeCell ref="E62:E63"/>
    <mergeCell ref="F62:F63"/>
    <mergeCell ref="E54:E55"/>
    <mergeCell ref="F54:F55"/>
    <mergeCell ref="AH62:AH63"/>
    <mergeCell ref="AH58:AH59"/>
    <mergeCell ref="AI60:AI61"/>
    <mergeCell ref="AJ60:AJ61"/>
    <mergeCell ref="AI62:AI63"/>
    <mergeCell ref="AJ62:AJ63"/>
    <mergeCell ref="AH60:AH61"/>
    <mergeCell ref="AI58:AI59"/>
    <mergeCell ref="AJ58:AJ59"/>
    <mergeCell ref="AH54:AH55"/>
    <mergeCell ref="AF40:AF41"/>
    <mergeCell ref="B60:B61"/>
    <mergeCell ref="D60:D61"/>
    <mergeCell ref="E60:E61"/>
    <mergeCell ref="F60:F61"/>
    <mergeCell ref="G60:G61"/>
    <mergeCell ref="AF60:AF61"/>
    <mergeCell ref="D54:D55"/>
    <mergeCell ref="AI54:AI55"/>
    <mergeCell ref="AJ54:AJ55"/>
    <mergeCell ref="AF56:AF57"/>
    <mergeCell ref="AG56:AG57"/>
    <mergeCell ref="AH56:AH57"/>
    <mergeCell ref="AI56:AI57"/>
    <mergeCell ref="AJ56:AJ57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E44:E45"/>
    <mergeCell ref="F44:F45"/>
    <mergeCell ref="G44:G45"/>
    <mergeCell ref="F42:F43"/>
    <mergeCell ref="D48:D49"/>
    <mergeCell ref="E46:E47"/>
    <mergeCell ref="F46:F47"/>
    <mergeCell ref="E48:E49"/>
    <mergeCell ref="F48:F49"/>
    <mergeCell ref="D46:D47"/>
    <mergeCell ref="E52:E53"/>
    <mergeCell ref="F52:F53"/>
    <mergeCell ref="G52:G53"/>
    <mergeCell ref="E50:E51"/>
    <mergeCell ref="F50:F51"/>
    <mergeCell ref="G50:G51"/>
    <mergeCell ref="G48:G49"/>
    <mergeCell ref="G46:G47"/>
    <mergeCell ref="AJ42:AJ43"/>
    <mergeCell ref="AH44:AH45"/>
    <mergeCell ref="AG48:AG49"/>
    <mergeCell ref="AI48:AI49"/>
    <mergeCell ref="AI44:AI45"/>
    <mergeCell ref="G42:G43"/>
    <mergeCell ref="AF48:AF49"/>
    <mergeCell ref="AG42:AG43"/>
    <mergeCell ref="AF44:AF45"/>
    <mergeCell ref="AI42:AI43"/>
    <mergeCell ref="AG38:AG39"/>
    <mergeCell ref="AG40:AG41"/>
    <mergeCell ref="AI28:AI29"/>
    <mergeCell ref="AH32:AH33"/>
    <mergeCell ref="AI32:AI33"/>
    <mergeCell ref="AG34:AG35"/>
    <mergeCell ref="AG30:AG31"/>
    <mergeCell ref="AI34:AI35"/>
    <mergeCell ref="AG50:AG51"/>
    <mergeCell ref="AH48:AH49"/>
    <mergeCell ref="AG46:AG47"/>
    <mergeCell ref="AI46:AI47"/>
    <mergeCell ref="AH46:AH47"/>
    <mergeCell ref="AH50:AH51"/>
    <mergeCell ref="AH34:AH35"/>
    <mergeCell ref="AH26:AH27"/>
    <mergeCell ref="AG28:AG29"/>
    <mergeCell ref="AH30:AH31"/>
    <mergeCell ref="AG32:AG33"/>
    <mergeCell ref="AH28:AH29"/>
    <mergeCell ref="AG18:AG19"/>
    <mergeCell ref="AI12:AI13"/>
    <mergeCell ref="AG14:AG15"/>
    <mergeCell ref="AI14:AI15"/>
    <mergeCell ref="AH12:AH13"/>
    <mergeCell ref="AG12:AG13"/>
    <mergeCell ref="AH14:AH15"/>
    <mergeCell ref="AI18:AI19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4:F15"/>
    <mergeCell ref="G14:G15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G24:AG25"/>
    <mergeCell ref="AI22:AI23"/>
    <mergeCell ref="AH22:AH23"/>
    <mergeCell ref="AH24:AH25"/>
    <mergeCell ref="AI26:AI27"/>
    <mergeCell ref="AI24:AI25"/>
    <mergeCell ref="AG26:AG27"/>
    <mergeCell ref="AJ6:AJ7"/>
    <mergeCell ref="AJ8:AJ9"/>
    <mergeCell ref="AJ10:AJ11"/>
    <mergeCell ref="AJ12:AJ13"/>
    <mergeCell ref="AI20:AI21"/>
    <mergeCell ref="AH20:AH21"/>
    <mergeCell ref="AI6:AI7"/>
    <mergeCell ref="AH16:AH17"/>
    <mergeCell ref="AH18:AH19"/>
    <mergeCell ref="AJ20:AJ21"/>
    <mergeCell ref="AG22:AG23"/>
    <mergeCell ref="AF34:AF35"/>
    <mergeCell ref="AF28:AF29"/>
    <mergeCell ref="AF20:AF21"/>
    <mergeCell ref="AF22:AF23"/>
    <mergeCell ref="AG20:AG21"/>
    <mergeCell ref="AF32:AF33"/>
    <mergeCell ref="AF24:AF25"/>
    <mergeCell ref="AF26:AF27"/>
    <mergeCell ref="AF30:AF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2:AF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G8:AG9"/>
    <mergeCell ref="AI8:AI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J22:AJ23"/>
    <mergeCell ref="AJ24:AJ25"/>
    <mergeCell ref="AJ26:AJ27"/>
    <mergeCell ref="AJ28:AJ29"/>
    <mergeCell ref="AG36:AG37"/>
    <mergeCell ref="AI36:AI37"/>
    <mergeCell ref="AH36:AH37"/>
    <mergeCell ref="AJ30:AJ31"/>
    <mergeCell ref="AJ34:AJ35"/>
    <mergeCell ref="AJ36:AJ37"/>
    <mergeCell ref="AI52:AI53"/>
    <mergeCell ref="AH52:AH53"/>
    <mergeCell ref="AI50:AI51"/>
    <mergeCell ref="AH38:AH39"/>
    <mergeCell ref="AI40:AI41"/>
    <mergeCell ref="AH42:AH43"/>
    <mergeCell ref="AI38:AI39"/>
    <mergeCell ref="AH40:AH41"/>
    <mergeCell ref="AJ52:AJ53"/>
    <mergeCell ref="AJ48:AJ49"/>
    <mergeCell ref="AJ50:AJ51"/>
    <mergeCell ref="AF52:AF53"/>
    <mergeCell ref="AG44:AG45"/>
    <mergeCell ref="AJ44:AJ45"/>
    <mergeCell ref="AJ46:AJ47"/>
    <mergeCell ref="AF50:AF51"/>
    <mergeCell ref="AF46:AF47"/>
    <mergeCell ref="AG52:AG53"/>
    <mergeCell ref="AI30:AI31"/>
    <mergeCell ref="AJ38:AJ39"/>
    <mergeCell ref="AJ40:AJ41"/>
    <mergeCell ref="AJ32:AJ33"/>
    <mergeCell ref="D1:AI1"/>
    <mergeCell ref="M3:Y3"/>
    <mergeCell ref="AB3:AJ3"/>
    <mergeCell ref="AB4:AJ4"/>
    <mergeCell ref="R6:T11"/>
    <mergeCell ref="R12:T27"/>
    <mergeCell ref="R28:T36"/>
    <mergeCell ref="Q39:R40"/>
    <mergeCell ref="T39:U40"/>
    <mergeCell ref="Q41:R42"/>
    <mergeCell ref="T41:U42"/>
    <mergeCell ref="O42:P45"/>
    <mergeCell ref="V42:W45"/>
    <mergeCell ref="Q43:R44"/>
    <mergeCell ref="T43:U44"/>
    <mergeCell ref="Q45:R46"/>
    <mergeCell ref="T45:U46"/>
    <mergeCell ref="Q47:R48"/>
    <mergeCell ref="T47:U48"/>
    <mergeCell ref="AF66:AF67"/>
    <mergeCell ref="AG66:AG67"/>
    <mergeCell ref="AF58:AF59"/>
    <mergeCell ref="AG58:AG59"/>
    <mergeCell ref="AF54:AF55"/>
    <mergeCell ref="AG54:AG55"/>
    <mergeCell ref="AF62:AF63"/>
    <mergeCell ref="AG62:AG63"/>
    <mergeCell ref="AG60:AG61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6:AF77"/>
    <mergeCell ref="AG76:AG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6:AH77"/>
    <mergeCell ref="AH80:AH81"/>
    <mergeCell ref="B80:B81"/>
    <mergeCell ref="D80:D81"/>
    <mergeCell ref="E80:E81"/>
    <mergeCell ref="F80:F81"/>
    <mergeCell ref="AI80:AI81"/>
    <mergeCell ref="AJ80:AJ81"/>
    <mergeCell ref="AH78:AH79"/>
    <mergeCell ref="AI78:AI79"/>
    <mergeCell ref="AJ78:AJ79"/>
    <mergeCell ref="G80:G81"/>
    <mergeCell ref="AF80:AF81"/>
    <mergeCell ref="AG80:AG8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6DB7-2A3C-4901-880A-EC6191962596}">
  <dimension ref="B1:BS57"/>
  <sheetViews>
    <sheetView view="pageBreakPreview" topLeftCell="A31" zoomScale="85" zoomScaleNormal="40" workbookViewId="0">
      <selection activeCell="AN56" sqref="AN56"/>
    </sheetView>
  </sheetViews>
  <sheetFormatPr defaultColWidth="9" defaultRowHeight="16.2" x14ac:dyDescent="0.2"/>
  <cols>
    <col min="1" max="1" width="2.6640625" style="398" customWidth="1"/>
    <col min="2" max="2" width="4.109375" style="399" customWidth="1"/>
    <col min="3" max="3" width="8" style="398" hidden="1" customWidth="1"/>
    <col min="4" max="4" width="11.6640625" style="495" customWidth="1"/>
    <col min="5" max="5" width="1.6640625" style="398" customWidth="1"/>
    <col min="6" max="6" width="8.77734375" style="494" customWidth="1"/>
    <col min="7" max="7" width="1.6640625" style="398" customWidth="1"/>
    <col min="8" max="13" width="4.21875" style="398" customWidth="1"/>
    <col min="14" max="24" width="2.21875" style="398" hidden="1" customWidth="1"/>
    <col min="25" max="30" width="4.21875" style="398" customWidth="1"/>
    <col min="31" max="31" width="8.109375" style="398" hidden="1" customWidth="1"/>
    <col min="32" max="32" width="11.6640625" style="495" customWidth="1"/>
    <col min="33" max="33" width="1.6640625" style="398" customWidth="1"/>
    <col min="34" max="34" width="8.77734375" style="494" customWidth="1"/>
    <col min="35" max="35" width="1.6640625" style="398" customWidth="1"/>
    <col min="36" max="36" width="4.109375" style="399" customWidth="1"/>
    <col min="37" max="37" width="2.6640625" style="398" customWidth="1"/>
    <col min="38" max="38" width="4.109375" style="399" customWidth="1"/>
    <col min="39" max="39" width="2.6640625" style="398" customWidth="1"/>
    <col min="40" max="40" width="9" style="398"/>
    <col min="41" max="41" width="11.6640625" style="494" customWidth="1"/>
    <col min="42" max="42" width="9" style="398"/>
    <col min="43" max="43" width="8.77734375" style="494" customWidth="1"/>
    <col min="44" max="44" width="9" style="398"/>
    <col min="45" max="67" width="2.21875" style="398" customWidth="1"/>
    <col min="68" max="68" width="9" style="398"/>
    <col min="69" max="69" width="11.6640625" style="494" customWidth="1"/>
    <col min="70" max="70" width="9" style="398"/>
    <col min="71" max="71" width="8.77734375" style="494" customWidth="1"/>
    <col min="72" max="16384" width="9" style="398"/>
  </cols>
  <sheetData>
    <row r="1" spans="2:36" ht="30" customHeight="1" x14ac:dyDescent="0.2">
      <c r="D1" s="507" t="s">
        <v>462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</row>
    <row r="3" spans="2:36" ht="24.9" customHeight="1" x14ac:dyDescent="0.2">
      <c r="I3" s="461" t="s">
        <v>533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506"/>
      <c r="AE3" s="506"/>
      <c r="AF3" s="505" t="s">
        <v>460</v>
      </c>
      <c r="AG3" s="505"/>
      <c r="AH3" s="505"/>
      <c r="AI3" s="505"/>
      <c r="AJ3" s="505"/>
    </row>
    <row r="4" spans="2:36" x14ac:dyDescent="0.2">
      <c r="I4" s="480" t="s">
        <v>532</v>
      </c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506"/>
      <c r="AE4" s="506"/>
      <c r="AF4" s="505" t="s">
        <v>344</v>
      </c>
      <c r="AG4" s="505"/>
      <c r="AH4" s="505"/>
      <c r="AI4" s="505"/>
      <c r="AJ4" s="505"/>
    </row>
    <row r="5" spans="2:36" ht="21.75" customHeight="1" x14ac:dyDescent="0.2">
      <c r="I5" s="581"/>
      <c r="J5" s="581"/>
      <c r="K5" s="581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  <c r="AC5" s="579"/>
      <c r="AD5" s="506"/>
      <c r="AE5" s="506"/>
      <c r="AF5" s="578"/>
      <c r="AG5" s="578"/>
      <c r="AH5" s="578"/>
      <c r="AI5" s="578"/>
      <c r="AJ5" s="578"/>
    </row>
    <row r="6" spans="2:36" ht="18" customHeight="1" x14ac:dyDescent="0.2">
      <c r="B6" s="416">
        <v>1</v>
      </c>
      <c r="C6" s="480">
        <f>VLOOKUP(B6,[4]勝ち上がり!$F$2:$G$129,2,FALSE)</f>
        <v>65</v>
      </c>
      <c r="D6" s="479" t="str">
        <f>IF(ISERROR(VLOOKUP(C6,[4]名簿!$A$1:$C$108,2,FALSE))=TRUE,"",VLOOKUP(C6,[4]名簿!$A$1:$C$108,2,FALSE))</f>
        <v>松　本</v>
      </c>
      <c r="E6" s="413" t="s">
        <v>202</v>
      </c>
      <c r="F6" s="478" t="str">
        <f>IF(ISERROR(VLOOKUP(C6,[4]名簿!$A$1:$C$108,3,FALSE))=TRUE,"",VLOOKUP(C6,[4]名簿!$A$1:$C$108,3,FALSE))</f>
        <v>高松南</v>
      </c>
      <c r="G6" s="413" t="s">
        <v>200</v>
      </c>
      <c r="H6" s="412"/>
      <c r="I6" s="412"/>
      <c r="J6" s="412"/>
      <c r="K6" s="412"/>
      <c r="L6" s="412"/>
      <c r="M6" s="412"/>
      <c r="Y6" s="412"/>
      <c r="Z6" s="412"/>
      <c r="AA6" s="412"/>
      <c r="AB6" s="412"/>
      <c r="AC6" s="430"/>
      <c r="AD6" s="430"/>
      <c r="AE6" s="480">
        <f>VLOOKUP(AJ6,[4]勝ち上がり!$F$2:$G$129,2,FALSE)</f>
        <v>67</v>
      </c>
      <c r="AF6" s="479" t="str">
        <f>IF(ISERROR(VLOOKUP(AE6,[4]名簿!$A$1:$C$108,2,FALSE))=TRUE,"",VLOOKUP(AE6,[4]名簿!$A$1:$C$108,2,FALSE))</f>
        <v>松　島</v>
      </c>
      <c r="AG6" s="413" t="s">
        <v>202</v>
      </c>
      <c r="AH6" s="478" t="str">
        <f>IF(ISERROR(VLOOKUP(AE6,[4]名簿!$A$1:$C$108,3,FALSE))=TRUE,"",VLOOKUP(AE6,[4]名簿!$A$1:$C$108,3,FALSE))</f>
        <v>高松北</v>
      </c>
      <c r="AI6" s="413" t="s">
        <v>200</v>
      </c>
      <c r="AJ6" s="416">
        <v>7</v>
      </c>
    </row>
    <row r="7" spans="2:36" ht="18" customHeight="1" thickBot="1" x14ac:dyDescent="0.25">
      <c r="B7" s="416"/>
      <c r="C7" s="480"/>
      <c r="D7" s="479"/>
      <c r="E7" s="413"/>
      <c r="F7" s="478"/>
      <c r="G7" s="413"/>
      <c r="H7" s="422"/>
      <c r="I7" s="425"/>
      <c r="J7" s="424"/>
      <c r="K7" s="412"/>
      <c r="L7" s="412"/>
      <c r="M7" s="412"/>
      <c r="Q7" s="497"/>
      <c r="R7" s="496"/>
      <c r="T7" s="497"/>
      <c r="U7" s="496"/>
      <c r="Y7" s="412"/>
      <c r="Z7" s="412"/>
      <c r="AA7" s="412"/>
      <c r="AB7" s="427"/>
      <c r="AC7" s="426"/>
      <c r="AD7" s="422"/>
      <c r="AE7" s="480"/>
      <c r="AF7" s="479"/>
      <c r="AG7" s="413"/>
      <c r="AH7" s="478"/>
      <c r="AI7" s="413"/>
      <c r="AJ7" s="416"/>
    </row>
    <row r="8" spans="2:36" ht="18" customHeight="1" thickTop="1" thickBot="1" x14ac:dyDescent="0.25">
      <c r="B8" s="416">
        <v>2</v>
      </c>
      <c r="C8" s="480">
        <f>VLOOKUP(B8,[4]勝ち上がり!$F$2:$G$129,2,FALSE)</f>
        <v>56</v>
      </c>
      <c r="D8" s="479" t="str">
        <f>IF(ISERROR(VLOOKUP(C8,[4]名簿!$A$1:$C$108,2,FALSE))=TRUE,"",VLOOKUP(C8,[4]名簿!$A$1:$C$108,2,FALSE))</f>
        <v>山　崎</v>
      </c>
      <c r="E8" s="413" t="s">
        <v>202</v>
      </c>
      <c r="F8" s="478" t="str">
        <f>IF(ISERROR(VLOOKUP(C8,[4]名簿!$A$1:$C$108,3,FALSE))=TRUE,"",VLOOKUP(C8,[4]名簿!$A$1:$C$108,3,FALSE))</f>
        <v>土　庄</v>
      </c>
      <c r="G8" s="413" t="s">
        <v>200</v>
      </c>
      <c r="H8" s="420"/>
      <c r="I8" s="412"/>
      <c r="J8" s="454"/>
      <c r="K8" s="437"/>
      <c r="L8" s="412"/>
      <c r="M8" s="412"/>
      <c r="Q8" s="496"/>
      <c r="R8" s="496"/>
      <c r="T8" s="496"/>
      <c r="U8" s="496"/>
      <c r="Y8" s="412"/>
      <c r="Z8" s="412"/>
      <c r="AA8" s="428"/>
      <c r="AB8" s="421"/>
      <c r="AC8" s="412"/>
      <c r="AD8" s="420"/>
      <c r="AE8" s="480">
        <f>VLOOKUP(AJ8,[4]勝ち上がり!$F$2:$G$129,2,FALSE)</f>
        <v>75</v>
      </c>
      <c r="AF8" s="479" t="str">
        <f>IF(ISERROR(VLOOKUP(AE8,[4]名簿!$A$1:$C$108,2,FALSE))=TRUE,"",VLOOKUP(AE8,[4]名簿!$A$1:$C$108,2,FALSE))</f>
        <v>中　野</v>
      </c>
      <c r="AG8" s="413" t="s">
        <v>202</v>
      </c>
      <c r="AH8" s="478" t="str">
        <f>IF(ISERROR(VLOOKUP(AE8,[4]名簿!$A$1:$C$108,3,FALSE))=TRUE,"",VLOOKUP(AE8,[4]名簿!$A$1:$C$108,3,FALSE))</f>
        <v>観中央</v>
      </c>
      <c r="AI8" s="413" t="s">
        <v>200</v>
      </c>
      <c r="AJ8" s="416">
        <v>8</v>
      </c>
    </row>
    <row r="9" spans="2:36" ht="18" customHeight="1" thickTop="1" thickBot="1" x14ac:dyDescent="0.25">
      <c r="B9" s="416"/>
      <c r="C9" s="480"/>
      <c r="D9" s="479"/>
      <c r="E9" s="413"/>
      <c r="F9" s="478"/>
      <c r="G9" s="413"/>
      <c r="H9" s="412"/>
      <c r="I9" s="446"/>
      <c r="J9" s="453"/>
      <c r="K9" s="437"/>
      <c r="L9" s="412"/>
      <c r="M9" s="412"/>
      <c r="Q9" s="497"/>
      <c r="R9" s="496"/>
      <c r="T9" s="497"/>
      <c r="U9" s="496"/>
      <c r="Y9" s="412"/>
      <c r="Z9" s="412"/>
      <c r="AA9" s="428"/>
      <c r="AB9" s="428"/>
      <c r="AC9" s="447"/>
      <c r="AD9" s="412"/>
      <c r="AE9" s="480"/>
      <c r="AF9" s="479"/>
      <c r="AG9" s="413"/>
      <c r="AH9" s="478"/>
      <c r="AI9" s="413"/>
      <c r="AJ9" s="416"/>
    </row>
    <row r="10" spans="2:36" ht="18" customHeight="1" thickTop="1" x14ac:dyDescent="0.2">
      <c r="B10" s="416">
        <v>3</v>
      </c>
      <c r="C10" s="480">
        <f>VLOOKUP(B10,[4]勝ち上がり!$F$2:$G$129,2,FALSE)</f>
        <v>72</v>
      </c>
      <c r="D10" s="479" t="str">
        <f>IF(ISERROR(VLOOKUP(C10,[4]名簿!$A$1:$C$108,2,FALSE))=TRUE,"",VLOOKUP(C10,[4]名簿!$A$1:$C$108,2,FALSE))</f>
        <v>大　熊</v>
      </c>
      <c r="E10" s="413" t="s">
        <v>202</v>
      </c>
      <c r="F10" s="478" t="str">
        <f>IF(ISERROR(VLOOKUP(C10,[4]名簿!$A$1:$C$108,3,FALSE))=TRUE,"",VLOOKUP(C10,[4]名簿!$A$1:$C$108,3,FALSE))</f>
        <v>高松北</v>
      </c>
      <c r="G10" s="413" t="s">
        <v>200</v>
      </c>
      <c r="H10" s="442"/>
      <c r="I10" s="412"/>
      <c r="J10" s="412"/>
      <c r="K10" s="437"/>
      <c r="L10" s="412"/>
      <c r="M10" s="412"/>
      <c r="O10" s="498" t="str">
        <f>IF(Q7="","",IF(Q7&gt;T7,1,0)+IF(Q9&gt;T9,1,0)+IF(Q11&gt;T11,1,0)+IF(Q13&gt;T13,1,0)+IF(Q15&gt;T15,1,0))</f>
        <v/>
      </c>
      <c r="P10" s="498"/>
      <c r="Q10" s="496"/>
      <c r="R10" s="496"/>
      <c r="T10" s="496"/>
      <c r="U10" s="496"/>
      <c r="V10" s="498" t="str">
        <f>IF(Q7="","",IF(Q7&lt;T7,1,0)+IF(Q9&lt;T9,1,0)+IF(Q11&lt;T11,1,0)+IF(Q13&lt;T13,1,0)+IF(Q15&lt;T15,1,0))</f>
        <v/>
      </c>
      <c r="W10" s="498"/>
      <c r="Y10" s="412"/>
      <c r="Z10" s="412"/>
      <c r="AA10" s="428"/>
      <c r="AB10" s="412"/>
      <c r="AC10" s="432"/>
      <c r="AD10" s="431"/>
      <c r="AE10" s="480">
        <f>VLOOKUP(AJ10,[4]勝ち上がり!$F$2:$G$129,2,FALSE)</f>
        <v>70</v>
      </c>
      <c r="AF10" s="479" t="str">
        <f>IF(ISERROR(VLOOKUP(AE10,[4]名簿!$A$1:$C$108,2,FALSE))=TRUE,"",VLOOKUP(AE10,[4]名簿!$A$1:$C$108,2,FALSE))</f>
        <v>山　﨑</v>
      </c>
      <c r="AG10" s="413" t="s">
        <v>202</v>
      </c>
      <c r="AH10" s="478" t="str">
        <f>IF(ISERROR(VLOOKUP(AE10,[4]名簿!$A$1:$C$108,3,FALSE))=TRUE,"",VLOOKUP(AE10,[4]名簿!$A$1:$C$108,3,FALSE))</f>
        <v>琴　平</v>
      </c>
      <c r="AI10" s="413" t="s">
        <v>200</v>
      </c>
      <c r="AJ10" s="416">
        <v>9</v>
      </c>
    </row>
    <row r="11" spans="2:36" ht="18" customHeight="1" thickBot="1" x14ac:dyDescent="0.25">
      <c r="B11" s="416"/>
      <c r="C11" s="480"/>
      <c r="D11" s="479"/>
      <c r="E11" s="413"/>
      <c r="F11" s="478"/>
      <c r="G11" s="413"/>
      <c r="H11" s="412"/>
      <c r="I11" s="412"/>
      <c r="J11" s="412"/>
      <c r="K11" s="424"/>
      <c r="L11" s="420"/>
      <c r="M11" s="447"/>
      <c r="N11" s="455"/>
      <c r="O11" s="499"/>
      <c r="P11" s="499"/>
      <c r="Q11" s="501"/>
      <c r="R11" s="500"/>
      <c r="S11" s="455"/>
      <c r="T11" s="501"/>
      <c r="U11" s="500"/>
      <c r="V11" s="499"/>
      <c r="W11" s="499"/>
      <c r="X11" s="455"/>
      <c r="Y11" s="431"/>
      <c r="Z11" s="430"/>
      <c r="AA11" s="458"/>
      <c r="AB11" s="412"/>
      <c r="AC11" s="412"/>
      <c r="AD11" s="422"/>
      <c r="AE11" s="480"/>
      <c r="AF11" s="479"/>
      <c r="AG11" s="413"/>
      <c r="AH11" s="478"/>
      <c r="AI11" s="413"/>
      <c r="AJ11" s="416"/>
    </row>
    <row r="12" spans="2:36" ht="18" customHeight="1" thickTop="1" thickBot="1" x14ac:dyDescent="0.25">
      <c r="B12" s="416">
        <v>4</v>
      </c>
      <c r="C12" s="480">
        <f>VLOOKUP(B12,[4]勝ち上がり!$F$2:$G$129,2,FALSE)</f>
        <v>60</v>
      </c>
      <c r="D12" s="479" t="str">
        <f>IF(ISERROR(VLOOKUP(C12,[4]名簿!$A$1:$C$108,2,FALSE))=TRUE,"",VLOOKUP(C12,[4]名簿!$A$1:$C$108,2,FALSE))</f>
        <v>合　木</v>
      </c>
      <c r="E12" s="413" t="s">
        <v>202</v>
      </c>
      <c r="F12" s="478" t="str">
        <f>IF(ISERROR(VLOOKUP(C12,[4]名簿!$A$1:$C$108,3,FALSE))=TRUE,"",VLOOKUP(C12,[4]名簿!$A$1:$C$108,3,FALSE))</f>
        <v>琴　平</v>
      </c>
      <c r="G12" s="413" t="s">
        <v>200</v>
      </c>
      <c r="H12" s="412"/>
      <c r="I12" s="412"/>
      <c r="J12" s="412"/>
      <c r="K12" s="419"/>
      <c r="L12" s="412"/>
      <c r="M12" s="412"/>
      <c r="O12" s="498"/>
      <c r="P12" s="498"/>
      <c r="Q12" s="496"/>
      <c r="R12" s="496"/>
      <c r="T12" s="496"/>
      <c r="U12" s="496"/>
      <c r="V12" s="498"/>
      <c r="W12" s="498"/>
      <c r="Y12" s="412"/>
      <c r="Z12" s="412"/>
      <c r="AA12" s="432"/>
      <c r="AB12" s="437"/>
      <c r="AC12" s="412"/>
      <c r="AD12" s="420"/>
      <c r="AE12" s="480">
        <f>VLOOKUP(AJ12,[4]勝ち上がり!$F$2:$G$129,2,FALSE)</f>
        <v>71</v>
      </c>
      <c r="AF12" s="479" t="str">
        <f>IF(ISERROR(VLOOKUP(AE12,[4]名簿!$A$1:$C$108,2,FALSE))=TRUE,"",VLOOKUP(AE12,[4]名簿!$A$1:$C$108,2,FALSE))</f>
        <v>浦　辺</v>
      </c>
      <c r="AG12" s="413" t="s">
        <v>202</v>
      </c>
      <c r="AH12" s="478" t="str">
        <f>IF(ISERROR(VLOOKUP(AE12,[4]名簿!$A$1:$C$108,3,FALSE))=TRUE,"",VLOOKUP(AE12,[4]名簿!$A$1:$C$108,3,FALSE))</f>
        <v>高松東</v>
      </c>
      <c r="AI12" s="413" t="s">
        <v>200</v>
      </c>
      <c r="AJ12" s="416">
        <v>10</v>
      </c>
    </row>
    <row r="13" spans="2:36" ht="18" customHeight="1" thickTop="1" thickBot="1" x14ac:dyDescent="0.25">
      <c r="B13" s="416"/>
      <c r="C13" s="480"/>
      <c r="D13" s="479"/>
      <c r="E13" s="413"/>
      <c r="F13" s="478"/>
      <c r="G13" s="413"/>
      <c r="H13" s="425"/>
      <c r="I13" s="424"/>
      <c r="J13" s="412"/>
      <c r="K13" s="423"/>
      <c r="L13" s="412"/>
      <c r="M13" s="412"/>
      <c r="O13" s="498"/>
      <c r="P13" s="498"/>
      <c r="Q13" s="497"/>
      <c r="R13" s="496"/>
      <c r="T13" s="497"/>
      <c r="U13" s="496"/>
      <c r="V13" s="498"/>
      <c r="W13" s="498"/>
      <c r="Y13" s="412"/>
      <c r="Z13" s="412"/>
      <c r="AA13" s="412"/>
      <c r="AB13" s="437"/>
      <c r="AC13" s="447"/>
      <c r="AD13" s="412"/>
      <c r="AE13" s="480"/>
      <c r="AF13" s="479"/>
      <c r="AG13" s="413"/>
      <c r="AH13" s="478"/>
      <c r="AI13" s="413"/>
      <c r="AJ13" s="416"/>
    </row>
    <row r="14" spans="2:36" ht="18" customHeight="1" thickTop="1" thickBot="1" x14ac:dyDescent="0.25">
      <c r="B14" s="416">
        <v>5</v>
      </c>
      <c r="C14" s="480">
        <f>VLOOKUP(B14,[4]勝ち上がり!$F$2:$G$129,2,FALSE)</f>
        <v>76</v>
      </c>
      <c r="D14" s="479" t="str">
        <f>IF(ISERROR(VLOOKUP(C14,[4]名簿!$A$1:$C$108,2,FALSE))=TRUE,"",VLOOKUP(C14,[4]名簿!$A$1:$C$108,2,FALSE))</f>
        <v>鈴　江</v>
      </c>
      <c r="E14" s="413" t="s">
        <v>202</v>
      </c>
      <c r="F14" s="478" t="str">
        <f>IF(ISERROR(VLOOKUP(C14,[4]名簿!$A$1:$C$108,3,FALSE))=TRUE,"",VLOOKUP(C14,[4]名簿!$A$1:$C$108,3,FALSE))</f>
        <v>高松南</v>
      </c>
      <c r="G14" s="413" t="s">
        <v>200</v>
      </c>
      <c r="H14" s="420"/>
      <c r="I14" s="419"/>
      <c r="J14" s="423"/>
      <c r="K14" s="423"/>
      <c r="L14" s="412"/>
      <c r="M14" s="412"/>
      <c r="Q14" s="496"/>
      <c r="R14" s="496"/>
      <c r="T14" s="496"/>
      <c r="U14" s="496"/>
      <c r="Y14" s="412"/>
      <c r="Z14" s="412"/>
      <c r="AA14" s="412"/>
      <c r="AB14" s="440"/>
      <c r="AC14" s="432"/>
      <c r="AD14" s="431"/>
      <c r="AE14" s="480">
        <f>VLOOKUP(AJ14,[4]勝ち上がり!$F$2:$G$129,2,FALSE)</f>
        <v>55</v>
      </c>
      <c r="AF14" s="479" t="str">
        <f>IF(ISERROR(VLOOKUP(AE14,[4]名簿!$A$1:$C$108,2,FALSE))=TRUE,"",VLOOKUP(AE14,[4]名簿!$A$1:$C$108,2,FALSE))</f>
        <v>澤　井</v>
      </c>
      <c r="AG14" s="413" t="s">
        <v>202</v>
      </c>
      <c r="AH14" s="478" t="str">
        <f>IF(ISERROR(VLOOKUP(AE14,[4]名簿!$A$1:$C$108,3,FALSE))=TRUE,"",VLOOKUP(AE14,[4]名簿!$A$1:$C$108,3,FALSE))</f>
        <v>丸　亀</v>
      </c>
      <c r="AI14" s="413" t="s">
        <v>200</v>
      </c>
      <c r="AJ14" s="416">
        <v>11</v>
      </c>
    </row>
    <row r="15" spans="2:36" ht="18" customHeight="1" thickTop="1" thickBot="1" x14ac:dyDescent="0.25">
      <c r="B15" s="416"/>
      <c r="C15" s="480"/>
      <c r="D15" s="479"/>
      <c r="E15" s="413"/>
      <c r="F15" s="478"/>
      <c r="G15" s="413"/>
      <c r="H15" s="412"/>
      <c r="I15" s="412"/>
      <c r="J15" s="580"/>
      <c r="K15" s="423"/>
      <c r="L15" s="412"/>
      <c r="M15" s="412"/>
      <c r="Q15" s="497"/>
      <c r="R15" s="496"/>
      <c r="T15" s="497"/>
      <c r="U15" s="496"/>
      <c r="Y15" s="412"/>
      <c r="Z15" s="412"/>
      <c r="AA15" s="412"/>
      <c r="AB15" s="436"/>
      <c r="AC15" s="412"/>
      <c r="AD15" s="422"/>
      <c r="AE15" s="480"/>
      <c r="AF15" s="479"/>
      <c r="AG15" s="413"/>
      <c r="AH15" s="478"/>
      <c r="AI15" s="413"/>
      <c r="AJ15" s="416"/>
    </row>
    <row r="16" spans="2:36" ht="18" customHeight="1" thickTop="1" x14ac:dyDescent="0.2">
      <c r="B16" s="416">
        <v>6</v>
      </c>
      <c r="C16" s="480">
        <f>VLOOKUP(B16,[4]勝ち上がり!$F$2:$G$129,2,FALSE)</f>
        <v>68</v>
      </c>
      <c r="D16" s="479" t="str">
        <f>IF(ISERROR(VLOOKUP(C16,[4]名簿!$A$1:$C$108,2,FALSE))=TRUE,"",VLOOKUP(C16,[4]名簿!$A$1:$C$108,2,FALSE))</f>
        <v>尾　花</v>
      </c>
      <c r="E16" s="413" t="s">
        <v>202</v>
      </c>
      <c r="F16" s="478" t="str">
        <f>IF(ISERROR(VLOOKUP(C16,[4]名簿!$A$1:$C$108,3,FALSE))=TRUE,"",VLOOKUP(C16,[4]名簿!$A$1:$C$108,3,FALSE))</f>
        <v>観　一</v>
      </c>
      <c r="G16" s="413" t="s">
        <v>200</v>
      </c>
      <c r="H16" s="430"/>
      <c r="I16" s="442"/>
      <c r="J16" s="412"/>
      <c r="K16" s="412"/>
      <c r="L16" s="412"/>
      <c r="M16" s="412"/>
      <c r="Q16" s="496"/>
      <c r="R16" s="496"/>
      <c r="T16" s="496"/>
      <c r="U16" s="496"/>
      <c r="Y16" s="412"/>
      <c r="Z16" s="412"/>
      <c r="AA16" s="412"/>
      <c r="AB16" s="432"/>
      <c r="AC16" s="431"/>
      <c r="AD16" s="430"/>
      <c r="AE16" s="480">
        <f>VLOOKUP(AJ16,[4]勝ち上がり!$F$2:$G$129,2,FALSE)</f>
        <v>63</v>
      </c>
      <c r="AF16" s="479" t="str">
        <f>IF(ISERROR(VLOOKUP(AE16,[4]名簿!$A$1:$C$108,2,FALSE))=TRUE,"",VLOOKUP(AE16,[4]名簿!$A$1:$C$108,2,FALSE))</f>
        <v>松　本</v>
      </c>
      <c r="AG16" s="413" t="s">
        <v>202</v>
      </c>
      <c r="AH16" s="478" t="str">
        <f>IF(ISERROR(VLOOKUP(AE16,[4]名簿!$A$1:$C$108,3,FALSE))=TRUE,"",VLOOKUP(AE16,[4]名簿!$A$1:$C$108,3,FALSE))</f>
        <v>観中央</v>
      </c>
      <c r="AI16" s="413" t="s">
        <v>200</v>
      </c>
      <c r="AJ16" s="416">
        <v>12</v>
      </c>
    </row>
    <row r="17" spans="2:36" ht="18" customHeight="1" x14ac:dyDescent="0.2">
      <c r="B17" s="416"/>
      <c r="C17" s="480"/>
      <c r="D17" s="479"/>
      <c r="E17" s="413"/>
      <c r="F17" s="478"/>
      <c r="G17" s="413"/>
      <c r="H17" s="412"/>
      <c r="I17" s="412"/>
      <c r="J17" s="412"/>
      <c r="K17" s="412"/>
      <c r="L17" s="412"/>
      <c r="M17" s="412"/>
      <c r="Y17" s="412"/>
      <c r="Z17" s="412"/>
      <c r="AA17" s="412"/>
      <c r="AB17" s="412"/>
      <c r="AC17" s="422"/>
      <c r="AD17" s="422"/>
      <c r="AE17" s="480"/>
      <c r="AF17" s="479"/>
      <c r="AG17" s="413"/>
      <c r="AH17" s="478"/>
      <c r="AI17" s="413"/>
      <c r="AJ17" s="416"/>
    </row>
    <row r="18" spans="2:36" ht="21.75" customHeight="1" x14ac:dyDescent="0.2">
      <c r="E18" s="400"/>
      <c r="F18" s="517"/>
      <c r="G18" s="400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  <c r="W18" s="579"/>
      <c r="X18" s="579"/>
      <c r="Y18" s="579"/>
      <c r="Z18" s="579"/>
      <c r="AA18" s="579"/>
      <c r="AB18" s="579"/>
      <c r="AC18" s="579"/>
      <c r="AD18" s="506"/>
      <c r="AE18" s="506"/>
      <c r="AF18" s="578"/>
      <c r="AG18" s="578"/>
      <c r="AH18" s="578"/>
      <c r="AI18" s="578"/>
      <c r="AJ18" s="578"/>
    </row>
    <row r="19" spans="2:36" x14ac:dyDescent="0.2">
      <c r="E19" s="400"/>
      <c r="F19" s="517"/>
      <c r="G19" s="400"/>
      <c r="I19" s="480" t="s">
        <v>531</v>
      </c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506"/>
      <c r="AE19" s="506"/>
      <c r="AF19" s="505"/>
      <c r="AG19" s="505"/>
      <c r="AH19" s="505"/>
      <c r="AI19" s="505"/>
      <c r="AJ19" s="505"/>
    </row>
    <row r="20" spans="2:36" ht="21.75" customHeight="1" x14ac:dyDescent="0.2">
      <c r="E20" s="400"/>
      <c r="F20" s="517"/>
      <c r="G20" s="400"/>
    </row>
    <row r="21" spans="2:36" ht="18" customHeight="1" x14ac:dyDescent="0.2">
      <c r="B21" s="416">
        <v>1</v>
      </c>
      <c r="C21" s="480">
        <f>VLOOKUP(B21,[4]勝ち上がり!$H$2:$I$129,2,FALSE)</f>
        <v>64</v>
      </c>
      <c r="D21" s="479" t="str">
        <f>IF(ISERROR(VLOOKUP(C21,[4]名簿!$A$1:$C$123,2,FALSE))=TRUE,"",VLOOKUP(C21,[4]名簿!$A$1:$C$123,2,FALSE))</f>
        <v>赤　澤</v>
      </c>
      <c r="E21" s="413" t="s">
        <v>202</v>
      </c>
      <c r="F21" s="478" t="str">
        <f>IF(ISERROR(VLOOKUP(C21,[4]名簿!$A$1:$C$123,3,FALSE))=TRUE,"",VLOOKUP(C21,[4]名簿!$A$1:$C$123,3,FALSE))</f>
        <v>琴　平</v>
      </c>
      <c r="G21" s="413" t="s">
        <v>200</v>
      </c>
      <c r="H21" s="430"/>
      <c r="I21" s="412"/>
      <c r="J21" s="412"/>
      <c r="K21" s="412"/>
      <c r="L21" s="412"/>
      <c r="M21" s="412"/>
      <c r="R21" s="504"/>
      <c r="S21" s="504"/>
      <c r="T21" s="504"/>
      <c r="Y21" s="412"/>
      <c r="Z21" s="412"/>
      <c r="AA21" s="412"/>
      <c r="AB21" s="412"/>
      <c r="AC21" s="412"/>
      <c r="AD21" s="430"/>
      <c r="AE21" s="480">
        <f>VLOOKUP(AJ21,[4]勝ち上がり!$H$2:$I$129,2,FALSE)</f>
        <v>62</v>
      </c>
      <c r="AF21" s="479" t="str">
        <f>IF(ISERROR(VLOOKUP(AE21,[4]名簿!$A$1:$C$123,2,FALSE))=TRUE,"",VLOOKUP(AE21,[4]名簿!$A$1:$C$123,2,FALSE))</f>
        <v>冨　家</v>
      </c>
      <c r="AG21" s="413" t="s">
        <v>202</v>
      </c>
      <c r="AH21" s="478" t="str">
        <f>IF(ISERROR(VLOOKUP(AE21,[4]名簿!$A$1:$C$123,3,FALSE))=TRUE,"",VLOOKUP(AE21,[4]名簿!$A$1:$C$123,3,FALSE))</f>
        <v>高　松</v>
      </c>
      <c r="AI21" s="413" t="s">
        <v>200</v>
      </c>
      <c r="AJ21" s="416">
        <v>17</v>
      </c>
    </row>
    <row r="22" spans="2:36" ht="18" customHeight="1" thickBot="1" x14ac:dyDescent="0.25">
      <c r="B22" s="416"/>
      <c r="C22" s="480"/>
      <c r="D22" s="479"/>
      <c r="E22" s="413"/>
      <c r="F22" s="478"/>
      <c r="G22" s="413"/>
      <c r="H22" s="412"/>
      <c r="I22" s="424"/>
      <c r="J22" s="412"/>
      <c r="K22" s="412"/>
      <c r="L22" s="412"/>
      <c r="M22" s="412"/>
      <c r="R22" s="504"/>
      <c r="S22" s="504"/>
      <c r="T22" s="504"/>
      <c r="Y22" s="412"/>
      <c r="Z22" s="412"/>
      <c r="AA22" s="412"/>
      <c r="AB22" s="412"/>
      <c r="AC22" s="427"/>
      <c r="AD22" s="426"/>
      <c r="AE22" s="480"/>
      <c r="AF22" s="479"/>
      <c r="AG22" s="413"/>
      <c r="AH22" s="478"/>
      <c r="AI22" s="413"/>
      <c r="AJ22" s="416"/>
    </row>
    <row r="23" spans="2:36" ht="18" customHeight="1" thickTop="1" thickBot="1" x14ac:dyDescent="0.25">
      <c r="B23" s="416">
        <v>2</v>
      </c>
      <c r="C23" s="480">
        <f>VLOOKUP(B23,[4]勝ち上がり!$H$2:$I$129,2,FALSE)</f>
        <v>33</v>
      </c>
      <c r="D23" s="479" t="str">
        <f>IF(ISERROR(VLOOKUP(C23,[4]名簿!$A$1:$C$123,2,FALSE))=TRUE,"",VLOOKUP(C23,[4]名簿!$A$1:$C$123,2,FALSE))</f>
        <v>丸　橋</v>
      </c>
      <c r="E23" s="413" t="s">
        <v>202</v>
      </c>
      <c r="F23" s="478" t="str">
        <f>IF(ISERROR(VLOOKUP(C23,[4]名簿!$A$1:$C$123,3,FALSE))=TRUE,"",VLOOKUP(C23,[4]名簿!$A$1:$C$123,3,FALSE))</f>
        <v>丸　亀</v>
      </c>
      <c r="G23" s="413" t="s">
        <v>200</v>
      </c>
      <c r="H23" s="420"/>
      <c r="I23" s="454"/>
      <c r="J23" s="437"/>
      <c r="K23" s="412"/>
      <c r="L23" s="412"/>
      <c r="M23" s="412"/>
      <c r="R23" s="504"/>
      <c r="S23" s="504"/>
      <c r="T23" s="504"/>
      <c r="Y23" s="412"/>
      <c r="Z23" s="412"/>
      <c r="AA23" s="412"/>
      <c r="AB23" s="428"/>
      <c r="AC23" s="421"/>
      <c r="AD23" s="420"/>
      <c r="AE23" s="480">
        <f>VLOOKUP(AJ23,[4]勝ち上がり!$H$2:$I$129,2,FALSE)</f>
        <v>30</v>
      </c>
      <c r="AF23" s="479" t="str">
        <f>IF(ISERROR(VLOOKUP(AE23,[4]名簿!$A$1:$C$123,2,FALSE))=TRUE,"",VLOOKUP(AE23,[4]名簿!$A$1:$C$123,2,FALSE))</f>
        <v>久　保</v>
      </c>
      <c r="AG23" s="413" t="s">
        <v>202</v>
      </c>
      <c r="AH23" s="478" t="str">
        <f>IF(ISERROR(VLOOKUP(AE23,[4]名簿!$A$1:$C$123,3,FALSE))=TRUE,"",VLOOKUP(AE23,[4]名簿!$A$1:$C$123,3,FALSE))</f>
        <v>高中央</v>
      </c>
      <c r="AI23" s="413" t="s">
        <v>200</v>
      </c>
      <c r="AJ23" s="416">
        <v>18</v>
      </c>
    </row>
    <row r="24" spans="2:36" ht="18" customHeight="1" thickTop="1" thickBot="1" x14ac:dyDescent="0.25">
      <c r="B24" s="416"/>
      <c r="C24" s="480"/>
      <c r="D24" s="479"/>
      <c r="E24" s="413"/>
      <c r="F24" s="478"/>
      <c r="G24" s="413"/>
      <c r="H24" s="412"/>
      <c r="I24" s="412"/>
      <c r="J24" s="424"/>
      <c r="K24" s="412"/>
      <c r="L24" s="412"/>
      <c r="M24" s="412"/>
      <c r="R24" s="504"/>
      <c r="S24" s="504"/>
      <c r="T24" s="504"/>
      <c r="Y24" s="412"/>
      <c r="Z24" s="412"/>
      <c r="AA24" s="412"/>
      <c r="AB24" s="447"/>
      <c r="AC24" s="412"/>
      <c r="AD24" s="412"/>
      <c r="AE24" s="480"/>
      <c r="AF24" s="479"/>
      <c r="AG24" s="413"/>
      <c r="AH24" s="478"/>
      <c r="AI24" s="413"/>
      <c r="AJ24" s="416"/>
    </row>
    <row r="25" spans="2:36" ht="18" customHeight="1" thickTop="1" thickBot="1" x14ac:dyDescent="0.25">
      <c r="B25" s="416">
        <v>3</v>
      </c>
      <c r="C25" s="480">
        <f>VLOOKUP(B25,[4]勝ち上がり!$H$2:$I$129,2,FALSE)</f>
        <v>17</v>
      </c>
      <c r="D25" s="479" t="str">
        <f>IF(ISERROR(VLOOKUP(C25,[4]名簿!$A$1:$C$123,2,FALSE))=TRUE,"",VLOOKUP(C25,[4]名簿!$A$1:$C$123,2,FALSE))</f>
        <v>齊　藤</v>
      </c>
      <c r="E25" s="413" t="s">
        <v>202</v>
      </c>
      <c r="F25" s="478" t="str">
        <f>IF(ISERROR(VLOOKUP(C25,[4]名簿!$A$1:$C$123,3,FALSE))=TRUE,"",VLOOKUP(C25,[4]名簿!$A$1:$C$123,3,FALSE))</f>
        <v>高中央</v>
      </c>
      <c r="G25" s="413" t="s">
        <v>200</v>
      </c>
      <c r="H25" s="420"/>
      <c r="I25" s="412"/>
      <c r="J25" s="419"/>
      <c r="K25" s="423"/>
      <c r="L25" s="412"/>
      <c r="M25" s="412"/>
      <c r="R25" s="504"/>
      <c r="S25" s="504"/>
      <c r="T25" s="504"/>
      <c r="Y25" s="412"/>
      <c r="Z25" s="412"/>
      <c r="AA25" s="428"/>
      <c r="AB25" s="432"/>
      <c r="AC25" s="412"/>
      <c r="AD25" s="420"/>
      <c r="AE25" s="480">
        <f>VLOOKUP(AJ25,[4]勝ち上がり!$H$2:$I$129,2,FALSE)</f>
        <v>46</v>
      </c>
      <c r="AF25" s="479" t="str">
        <f>IF(ISERROR(VLOOKUP(AE25,[4]名簿!$A$1:$C$123,2,FALSE))=TRUE,"",VLOOKUP(AE25,[4]名簿!$A$1:$C$123,2,FALSE))</f>
        <v>植　村</v>
      </c>
      <c r="AG25" s="413" t="s">
        <v>202</v>
      </c>
      <c r="AH25" s="478" t="str">
        <f>IF(ISERROR(VLOOKUP(AE25,[4]名簿!$A$1:$C$123,3,FALSE))=TRUE,"",VLOOKUP(AE25,[4]名簿!$A$1:$C$123,3,FALSE))</f>
        <v>高松南</v>
      </c>
      <c r="AI25" s="413" t="s">
        <v>200</v>
      </c>
      <c r="AJ25" s="416">
        <v>19</v>
      </c>
    </row>
    <row r="26" spans="2:36" ht="18" customHeight="1" thickTop="1" thickBot="1" x14ac:dyDescent="0.25">
      <c r="B26" s="416"/>
      <c r="C26" s="480"/>
      <c r="D26" s="479"/>
      <c r="E26" s="413"/>
      <c r="F26" s="478"/>
      <c r="G26" s="413"/>
      <c r="H26" s="412"/>
      <c r="I26" s="446"/>
      <c r="J26" s="423"/>
      <c r="K26" s="423"/>
      <c r="L26" s="412"/>
      <c r="M26" s="412"/>
      <c r="R26" s="504"/>
      <c r="S26" s="504"/>
      <c r="T26" s="504"/>
      <c r="Y26" s="412"/>
      <c r="Z26" s="412"/>
      <c r="AA26" s="428"/>
      <c r="AB26" s="432"/>
      <c r="AC26" s="436"/>
      <c r="AD26" s="412"/>
      <c r="AE26" s="480"/>
      <c r="AF26" s="479"/>
      <c r="AG26" s="413"/>
      <c r="AH26" s="478"/>
      <c r="AI26" s="413"/>
      <c r="AJ26" s="416"/>
    </row>
    <row r="27" spans="2:36" ht="18" customHeight="1" thickTop="1" x14ac:dyDescent="0.2">
      <c r="B27" s="416">
        <v>4</v>
      </c>
      <c r="C27" s="480">
        <f>VLOOKUP(B27,[4]勝ち上がり!$H$2:$I$129,2,FALSE)</f>
        <v>49</v>
      </c>
      <c r="D27" s="479" t="str">
        <f>IF(ISERROR(VLOOKUP(C27,[4]名簿!$A$1:$C$123,2,FALSE))=TRUE,"",VLOOKUP(C27,[4]名簿!$A$1:$C$123,2,FALSE))</f>
        <v>石　川</v>
      </c>
      <c r="E27" s="413" t="s">
        <v>202</v>
      </c>
      <c r="F27" s="478" t="str">
        <f>IF(ISERROR(VLOOKUP(C27,[4]名簿!$A$1:$C$123,3,FALSE))=TRUE,"",VLOOKUP(C27,[4]名簿!$A$1:$C$123,3,FALSE))</f>
        <v>善　一</v>
      </c>
      <c r="G27" s="413" t="s">
        <v>200</v>
      </c>
      <c r="H27" s="442"/>
      <c r="I27" s="437"/>
      <c r="J27" s="412"/>
      <c r="K27" s="423"/>
      <c r="L27" s="412"/>
      <c r="M27" s="412"/>
      <c r="R27" s="504"/>
      <c r="S27" s="504"/>
      <c r="T27" s="504"/>
      <c r="Y27" s="412"/>
      <c r="Z27" s="412"/>
      <c r="AA27" s="428"/>
      <c r="AB27" s="412"/>
      <c r="AC27" s="432"/>
      <c r="AD27" s="431"/>
      <c r="AE27" s="480">
        <f>VLOOKUP(AJ27,[4]勝ち上がり!$H$2:$I$129,2,FALSE)</f>
        <v>51</v>
      </c>
      <c r="AF27" s="479" t="str">
        <f>IF(ISERROR(VLOOKUP(AE27,[4]名簿!$A$1:$C$123,2,FALSE))=TRUE,"",VLOOKUP(AE27,[4]名簿!$A$1:$C$123,2,FALSE))</f>
        <v>岸　上</v>
      </c>
      <c r="AG27" s="413" t="s">
        <v>202</v>
      </c>
      <c r="AH27" s="478" t="str">
        <f>IF(ISERROR(VLOOKUP(AE27,[4]名簿!$A$1:$C$123,3,FALSE))=TRUE,"",VLOOKUP(AE27,[4]名簿!$A$1:$C$123,3,FALSE))</f>
        <v>琴　平</v>
      </c>
      <c r="AI27" s="413" t="s">
        <v>200</v>
      </c>
      <c r="AJ27" s="416">
        <v>20</v>
      </c>
    </row>
    <row r="28" spans="2:36" ht="18" customHeight="1" thickBot="1" x14ac:dyDescent="0.25">
      <c r="B28" s="416"/>
      <c r="C28" s="480"/>
      <c r="D28" s="479"/>
      <c r="E28" s="413"/>
      <c r="F28" s="478"/>
      <c r="G28" s="413"/>
      <c r="H28" s="412"/>
      <c r="I28" s="412"/>
      <c r="J28" s="412"/>
      <c r="K28" s="446"/>
      <c r="L28" s="412"/>
      <c r="M28" s="412"/>
      <c r="R28" s="504"/>
      <c r="S28" s="504"/>
      <c r="T28" s="504"/>
      <c r="Y28" s="412"/>
      <c r="Z28" s="412"/>
      <c r="AA28" s="447"/>
      <c r="AB28" s="412"/>
      <c r="AC28" s="412"/>
      <c r="AD28" s="422"/>
      <c r="AE28" s="480"/>
      <c r="AF28" s="479"/>
      <c r="AG28" s="413"/>
      <c r="AH28" s="478"/>
      <c r="AI28" s="413"/>
      <c r="AJ28" s="416"/>
    </row>
    <row r="29" spans="2:36" ht="18" customHeight="1" thickTop="1" thickBot="1" x14ac:dyDescent="0.25">
      <c r="B29" s="416">
        <v>5</v>
      </c>
      <c r="C29" s="480">
        <f>VLOOKUP(B29,[4]勝ち上がり!$H$2:$I$129,2,FALSE)</f>
        <v>73</v>
      </c>
      <c r="D29" s="479" t="str">
        <f>IF(ISERROR(VLOOKUP(C29,[4]名簿!$A$1:$C$123,2,FALSE))=TRUE,"",VLOOKUP(C29,[4]名簿!$A$1:$C$123,2,FALSE))</f>
        <v>土　田</v>
      </c>
      <c r="E29" s="413" t="s">
        <v>202</v>
      </c>
      <c r="F29" s="478" t="str">
        <f>IF(ISERROR(VLOOKUP(C29,[4]名簿!$A$1:$C$123,3,FALSE))=TRUE,"",VLOOKUP(C29,[4]名簿!$A$1:$C$123,3,FALSE))</f>
        <v>高　松</v>
      </c>
      <c r="G29" s="413" t="s">
        <v>200</v>
      </c>
      <c r="H29" s="420"/>
      <c r="I29" s="412"/>
      <c r="J29" s="412"/>
      <c r="K29" s="437"/>
      <c r="L29" s="423"/>
      <c r="M29" s="412"/>
      <c r="R29" s="504"/>
      <c r="S29" s="504"/>
      <c r="T29" s="504"/>
      <c r="Y29" s="412"/>
      <c r="Z29" s="428"/>
      <c r="AA29" s="432"/>
      <c r="AB29" s="412"/>
      <c r="AC29" s="412"/>
      <c r="AD29" s="420"/>
      <c r="AE29" s="480">
        <f>VLOOKUP(AJ29,[4]勝ち上がり!$H$2:$I$129,2,FALSE)</f>
        <v>54</v>
      </c>
      <c r="AF29" s="479" t="str">
        <f>IF(ISERROR(VLOOKUP(AE29,[4]名簿!$A$1:$C$123,2,FALSE))=TRUE,"",VLOOKUP(AE29,[4]名簿!$A$1:$C$123,2,FALSE))</f>
        <v>砂　川</v>
      </c>
      <c r="AG29" s="413" t="s">
        <v>202</v>
      </c>
      <c r="AH29" s="478" t="str">
        <f>IF(ISERROR(VLOOKUP(AE29,[4]名簿!$A$1:$C$123,3,FALSE))=TRUE,"",VLOOKUP(AE29,[4]名簿!$A$1:$C$123,3,FALSE))</f>
        <v>志　度</v>
      </c>
      <c r="AI29" s="413" t="s">
        <v>200</v>
      </c>
      <c r="AJ29" s="416">
        <v>21</v>
      </c>
    </row>
    <row r="30" spans="2:36" ht="18" customHeight="1" thickTop="1" thickBot="1" x14ac:dyDescent="0.25">
      <c r="B30" s="416"/>
      <c r="C30" s="480"/>
      <c r="D30" s="479"/>
      <c r="E30" s="413"/>
      <c r="F30" s="478"/>
      <c r="G30" s="413"/>
      <c r="H30" s="412"/>
      <c r="I30" s="446"/>
      <c r="J30" s="412"/>
      <c r="K30" s="437"/>
      <c r="L30" s="423"/>
      <c r="M30" s="412"/>
      <c r="R30" s="504"/>
      <c r="S30" s="504"/>
      <c r="T30" s="504"/>
      <c r="Y30" s="412"/>
      <c r="Z30" s="428"/>
      <c r="AA30" s="432"/>
      <c r="AB30" s="412"/>
      <c r="AC30" s="447"/>
      <c r="AD30" s="412"/>
      <c r="AE30" s="480"/>
      <c r="AF30" s="479"/>
      <c r="AG30" s="413"/>
      <c r="AH30" s="478"/>
      <c r="AI30" s="413"/>
      <c r="AJ30" s="416"/>
    </row>
    <row r="31" spans="2:36" ht="18" customHeight="1" thickTop="1" x14ac:dyDescent="0.2">
      <c r="B31" s="416">
        <v>6</v>
      </c>
      <c r="C31" s="480">
        <f>VLOOKUP(B31,[4]勝ち上がり!$H$2:$I$129,2,FALSE)</f>
        <v>41</v>
      </c>
      <c r="D31" s="479" t="str">
        <f>IF(ISERROR(VLOOKUP(C31,[4]名簿!$A$1:$C$123,2,FALSE))=TRUE,"",VLOOKUP(C31,[4]名簿!$A$1:$C$123,2,FALSE))</f>
        <v>有　信</v>
      </c>
      <c r="E31" s="413" t="s">
        <v>202</v>
      </c>
      <c r="F31" s="478" t="str">
        <f>IF(ISERROR(VLOOKUP(C31,[4]名簿!$A$1:$C$123,3,FALSE))=TRUE,"",VLOOKUP(C31,[4]名簿!$A$1:$C$123,3,FALSE))</f>
        <v>琴　平</v>
      </c>
      <c r="G31" s="413" t="s">
        <v>200</v>
      </c>
      <c r="H31" s="442"/>
      <c r="I31" s="437"/>
      <c r="J31" s="437"/>
      <c r="K31" s="437"/>
      <c r="L31" s="423"/>
      <c r="M31" s="412"/>
      <c r="R31" s="503"/>
      <c r="S31" s="503"/>
      <c r="T31" s="503"/>
      <c r="Y31" s="412"/>
      <c r="Z31" s="428"/>
      <c r="AA31" s="432"/>
      <c r="AB31" s="412"/>
      <c r="AC31" s="441"/>
      <c r="AD31" s="431"/>
      <c r="AE31" s="480">
        <f>VLOOKUP(AJ31,[4]勝ち上がり!$H$2:$I$129,2,FALSE)</f>
        <v>43</v>
      </c>
      <c r="AF31" s="479" t="str">
        <f>IF(ISERROR(VLOOKUP(AE31,[4]名簿!$A$1:$C$123,2,FALSE))=TRUE,"",VLOOKUP(AE31,[4]名簿!$A$1:$C$123,2,FALSE))</f>
        <v>守　屋</v>
      </c>
      <c r="AG31" s="413" t="s">
        <v>202</v>
      </c>
      <c r="AH31" s="478" t="str">
        <f>IF(ISERROR(VLOOKUP(AE31,[4]名簿!$A$1:$C$123,3,FALSE))=TRUE,"",VLOOKUP(AE31,[4]名簿!$A$1:$C$123,3,FALSE))</f>
        <v>聾</v>
      </c>
      <c r="AI31" s="413" t="s">
        <v>200</v>
      </c>
      <c r="AJ31" s="416">
        <v>22</v>
      </c>
    </row>
    <row r="32" spans="2:36" ht="18" customHeight="1" thickBot="1" x14ac:dyDescent="0.25">
      <c r="B32" s="416"/>
      <c r="C32" s="480"/>
      <c r="D32" s="479"/>
      <c r="E32" s="413"/>
      <c r="F32" s="478"/>
      <c r="G32" s="413"/>
      <c r="H32" s="412"/>
      <c r="I32" s="412"/>
      <c r="J32" s="451"/>
      <c r="K32" s="437"/>
      <c r="L32" s="423"/>
      <c r="M32" s="412"/>
      <c r="Q32" s="497"/>
      <c r="R32" s="496"/>
      <c r="T32" s="497"/>
      <c r="U32" s="496"/>
      <c r="Y32" s="412"/>
      <c r="Z32" s="428"/>
      <c r="AA32" s="432"/>
      <c r="AB32" s="451"/>
      <c r="AC32" s="437"/>
      <c r="AD32" s="422"/>
      <c r="AE32" s="480"/>
      <c r="AF32" s="479"/>
      <c r="AG32" s="413"/>
      <c r="AH32" s="478"/>
      <c r="AI32" s="413"/>
      <c r="AJ32" s="416"/>
    </row>
    <row r="33" spans="2:36" ht="18" customHeight="1" thickTop="1" thickBot="1" x14ac:dyDescent="0.25">
      <c r="B33" s="416">
        <v>7</v>
      </c>
      <c r="C33" s="480">
        <f>VLOOKUP(B33,[4]勝ち上がり!$H$2:$I$129,2,FALSE)</f>
        <v>40</v>
      </c>
      <c r="D33" s="479" t="str">
        <f>IF(ISERROR(VLOOKUP(C33,[4]名簿!$A$1:$C$123,2,FALSE))=TRUE,"",VLOOKUP(C33,[4]名簿!$A$1:$C$123,2,FALSE))</f>
        <v>山　下</v>
      </c>
      <c r="E33" s="413" t="s">
        <v>202</v>
      </c>
      <c r="F33" s="478" t="str">
        <f>IF(ISERROR(VLOOKUP(C33,[4]名簿!$A$1:$C$123,3,FALSE))=TRUE,"",VLOOKUP(C33,[4]名簿!$A$1:$C$123,3,FALSE))</f>
        <v>石　田</v>
      </c>
      <c r="G33" s="413" t="s">
        <v>200</v>
      </c>
      <c r="H33" s="412"/>
      <c r="I33" s="412"/>
      <c r="J33" s="419"/>
      <c r="K33" s="412"/>
      <c r="L33" s="423"/>
      <c r="M33" s="412"/>
      <c r="Q33" s="496"/>
      <c r="R33" s="496"/>
      <c r="T33" s="496"/>
      <c r="U33" s="496"/>
      <c r="Y33" s="412"/>
      <c r="Z33" s="428"/>
      <c r="AA33" s="412"/>
      <c r="AB33" s="421"/>
      <c r="AC33" s="412"/>
      <c r="AD33" s="420"/>
      <c r="AE33" s="480">
        <f>VLOOKUP(AJ33,[4]勝ち上がり!$H$2:$I$129,2,FALSE)</f>
        <v>27</v>
      </c>
      <c r="AF33" s="479" t="str">
        <f>IF(ISERROR(VLOOKUP(AE33,[4]名簿!$A$1:$C$123,2,FALSE))=TRUE,"",VLOOKUP(AE33,[4]名簿!$A$1:$C$123,2,FALSE))</f>
        <v>横　田</v>
      </c>
      <c r="AG33" s="413" t="s">
        <v>202</v>
      </c>
      <c r="AH33" s="478" t="str">
        <f>IF(ISERROR(VLOOKUP(AE33,[4]名簿!$A$1:$C$123,3,FALSE))=TRUE,"",VLOOKUP(AE33,[4]名簿!$A$1:$C$123,3,FALSE))</f>
        <v>善　一</v>
      </c>
      <c r="AI33" s="413" t="s">
        <v>200</v>
      </c>
      <c r="AJ33" s="416">
        <v>23</v>
      </c>
    </row>
    <row r="34" spans="2:36" ht="18" customHeight="1" thickTop="1" thickBot="1" x14ac:dyDescent="0.25">
      <c r="B34" s="416"/>
      <c r="C34" s="480"/>
      <c r="D34" s="479"/>
      <c r="E34" s="413"/>
      <c r="F34" s="478"/>
      <c r="G34" s="413"/>
      <c r="H34" s="425"/>
      <c r="I34" s="424"/>
      <c r="J34" s="423"/>
      <c r="K34" s="412"/>
      <c r="L34" s="423"/>
      <c r="M34" s="412"/>
      <c r="Q34" s="497"/>
      <c r="R34" s="496"/>
      <c r="T34" s="497"/>
      <c r="U34" s="496"/>
      <c r="Y34" s="412"/>
      <c r="Z34" s="428"/>
      <c r="AA34" s="412"/>
      <c r="AB34" s="428"/>
      <c r="AC34" s="447"/>
      <c r="AD34" s="412"/>
      <c r="AE34" s="480"/>
      <c r="AF34" s="479"/>
      <c r="AG34" s="413"/>
      <c r="AH34" s="478"/>
      <c r="AI34" s="413"/>
      <c r="AJ34" s="416"/>
    </row>
    <row r="35" spans="2:36" ht="18" customHeight="1" thickTop="1" thickBot="1" x14ac:dyDescent="0.25">
      <c r="B35" s="416">
        <v>8</v>
      </c>
      <c r="C35" s="480">
        <f>VLOOKUP(B35,[4]勝ち上がり!$H$2:$I$129,2,FALSE)</f>
        <v>8</v>
      </c>
      <c r="D35" s="479" t="str">
        <f>IF(ISERROR(VLOOKUP(C35,[4]名簿!$A$1:$C$123,2,FALSE))=TRUE,"",VLOOKUP(C35,[4]名簿!$A$1:$C$123,2,FALSE))</f>
        <v>大　西</v>
      </c>
      <c r="E35" s="413" t="s">
        <v>202</v>
      </c>
      <c r="F35" s="478" t="str">
        <f>IF(ISERROR(VLOOKUP(C35,[4]名簿!$A$1:$C$123,3,FALSE))=TRUE,"",VLOOKUP(C35,[4]名簿!$A$1:$C$123,3,FALSE))</f>
        <v>観　一</v>
      </c>
      <c r="G35" s="413" t="s">
        <v>200</v>
      </c>
      <c r="H35" s="420"/>
      <c r="I35" s="419"/>
      <c r="J35" s="412"/>
      <c r="K35" s="412"/>
      <c r="L35" s="423"/>
      <c r="M35" s="412"/>
      <c r="O35" s="498" t="str">
        <f>IF(Q32="","",IF(Q32&gt;T32,1,0)+IF(Q34&gt;T34,1,0)+IF(Q36&gt;T36,1,0)+IF(Q38&gt;T38,1,0)+IF(Q40&gt;T40,1,0))</f>
        <v/>
      </c>
      <c r="P35" s="498"/>
      <c r="Q35" s="496"/>
      <c r="R35" s="496"/>
      <c r="T35" s="496"/>
      <c r="U35" s="496"/>
      <c r="V35" s="498" t="str">
        <f>IF(Q32="","",IF(Q32&lt;T32,1,0)+IF(Q34&lt;T34,1,0)+IF(Q36&lt;T36,1,0)+IF(Q38&lt;T38,1,0)+IF(Q40&lt;T40,1,0))</f>
        <v/>
      </c>
      <c r="W35" s="498"/>
      <c r="Y35" s="412"/>
      <c r="Z35" s="428"/>
      <c r="AA35" s="412"/>
      <c r="AB35" s="412"/>
      <c r="AC35" s="432"/>
      <c r="AD35" s="431"/>
      <c r="AE35" s="480">
        <f>VLOOKUP(AJ35,[4]勝ち上がり!$H$2:$I$129,2,FALSE)</f>
        <v>59</v>
      </c>
      <c r="AF35" s="479" t="str">
        <f>IF(ISERROR(VLOOKUP(AE35,[4]名簿!$A$1:$C$123,2,FALSE))=TRUE,"",VLOOKUP(AE35,[4]名簿!$A$1:$C$123,2,FALSE))</f>
        <v>吉　岡</v>
      </c>
      <c r="AG35" s="413" t="s">
        <v>202</v>
      </c>
      <c r="AH35" s="478" t="str">
        <f>IF(ISERROR(VLOOKUP(AE35,[4]名簿!$A$1:$C$123,3,FALSE))=TRUE,"",VLOOKUP(AE35,[4]名簿!$A$1:$C$123,3,FALSE))</f>
        <v>高松東</v>
      </c>
      <c r="AI35" s="413" t="s">
        <v>200</v>
      </c>
      <c r="AJ35" s="416">
        <v>24</v>
      </c>
    </row>
    <row r="36" spans="2:36" ht="18" customHeight="1" thickTop="1" thickBot="1" x14ac:dyDescent="0.25">
      <c r="B36" s="416"/>
      <c r="C36" s="480"/>
      <c r="D36" s="479"/>
      <c r="E36" s="413"/>
      <c r="F36" s="478"/>
      <c r="G36" s="413"/>
      <c r="H36" s="412"/>
      <c r="I36" s="412"/>
      <c r="J36" s="412"/>
      <c r="K36" s="412"/>
      <c r="L36" s="471"/>
      <c r="M36" s="442"/>
      <c r="N36" s="455"/>
      <c r="O36" s="499"/>
      <c r="P36" s="499"/>
      <c r="Q36" s="501"/>
      <c r="R36" s="509"/>
      <c r="S36" s="455"/>
      <c r="T36" s="501"/>
      <c r="U36" s="500"/>
      <c r="V36" s="499"/>
      <c r="W36" s="499"/>
      <c r="X36" s="455"/>
      <c r="Y36" s="446"/>
      <c r="Z36" s="447"/>
      <c r="AA36" s="412"/>
      <c r="AB36" s="412"/>
      <c r="AC36" s="412"/>
      <c r="AD36" s="422"/>
      <c r="AE36" s="480"/>
      <c r="AF36" s="479"/>
      <c r="AG36" s="413"/>
      <c r="AH36" s="478"/>
      <c r="AI36" s="413"/>
      <c r="AJ36" s="416"/>
    </row>
    <row r="37" spans="2:36" ht="18" customHeight="1" thickTop="1" thickBot="1" x14ac:dyDescent="0.25">
      <c r="B37" s="416">
        <v>9</v>
      </c>
      <c r="C37" s="480">
        <f>VLOOKUP(B37,[4]勝ち上がり!$H$2:$I$129,2,FALSE)</f>
        <v>69</v>
      </c>
      <c r="D37" s="479" t="str">
        <f>IF(ISERROR(VLOOKUP(C37,[4]名簿!$A$1:$C$123,2,FALSE))=TRUE,"",VLOOKUP(C37,[4]名簿!$A$1:$C$123,2,FALSE))</f>
        <v>塚　本</v>
      </c>
      <c r="E37" s="413" t="s">
        <v>202</v>
      </c>
      <c r="F37" s="478" t="str">
        <f>IF(ISERROR(VLOOKUP(C37,[4]名簿!$A$1:$C$123,3,FALSE))=TRUE,"",VLOOKUP(C37,[4]名簿!$A$1:$C$123,3,FALSE))</f>
        <v>善　一</v>
      </c>
      <c r="G37" s="413" t="s">
        <v>200</v>
      </c>
      <c r="H37" s="420"/>
      <c r="I37" s="412"/>
      <c r="J37" s="412"/>
      <c r="K37" s="412"/>
      <c r="L37" s="437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432"/>
      <c r="AA37" s="412"/>
      <c r="AB37" s="412"/>
      <c r="AC37" s="412"/>
      <c r="AD37" s="420"/>
      <c r="AE37" s="480">
        <f>VLOOKUP(AJ37,[4]勝ち上がり!$H$2:$I$129,2,FALSE)</f>
        <v>58</v>
      </c>
      <c r="AF37" s="479" t="str">
        <f>IF(ISERROR(VLOOKUP(AE37,[4]名簿!$A$1:$C$123,2,FALSE))=TRUE,"",VLOOKUP(AE37,[4]名簿!$A$1:$C$123,2,FALSE))</f>
        <v>彈上原</v>
      </c>
      <c r="AG37" s="413" t="s">
        <v>202</v>
      </c>
      <c r="AH37" s="478" t="str">
        <f>IF(ISERROR(VLOOKUP(AE37,[4]名簿!$A$1:$C$123,3,FALSE))=TRUE,"",VLOOKUP(AE37,[4]名簿!$A$1:$C$123,3,FALSE))</f>
        <v>高松一</v>
      </c>
      <c r="AI37" s="413" t="s">
        <v>200</v>
      </c>
      <c r="AJ37" s="416">
        <v>25</v>
      </c>
    </row>
    <row r="38" spans="2:36" ht="18" customHeight="1" thickTop="1" thickBot="1" x14ac:dyDescent="0.25">
      <c r="B38" s="416"/>
      <c r="C38" s="480"/>
      <c r="D38" s="479"/>
      <c r="E38" s="413"/>
      <c r="F38" s="478"/>
      <c r="G38" s="413"/>
      <c r="H38" s="412"/>
      <c r="I38" s="446"/>
      <c r="J38" s="412"/>
      <c r="K38" s="412"/>
      <c r="L38" s="437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432"/>
      <c r="AA38" s="412"/>
      <c r="AB38" s="412"/>
      <c r="AC38" s="447"/>
      <c r="AD38" s="412"/>
      <c r="AE38" s="480"/>
      <c r="AF38" s="479"/>
      <c r="AG38" s="413"/>
      <c r="AH38" s="478"/>
      <c r="AI38" s="413"/>
      <c r="AJ38" s="416"/>
    </row>
    <row r="39" spans="2:36" ht="18" customHeight="1" thickTop="1" x14ac:dyDescent="0.2">
      <c r="B39" s="416">
        <v>10</v>
      </c>
      <c r="C39" s="480">
        <f>VLOOKUP(B39,[4]勝ち上がり!$H$2:$I$129,2,FALSE)</f>
        <v>37</v>
      </c>
      <c r="D39" s="479" t="str">
        <f>IF(ISERROR(VLOOKUP(C39,[4]名簿!$A$1:$C$123,2,FALSE))=TRUE,"",VLOOKUP(C39,[4]名簿!$A$1:$C$123,2,FALSE))</f>
        <v>細　川</v>
      </c>
      <c r="E39" s="413" t="s">
        <v>202</v>
      </c>
      <c r="F39" s="478" t="str">
        <f>IF(ISERROR(VLOOKUP(C39,[4]名簿!$A$1:$C$123,3,FALSE))=TRUE,"",VLOOKUP(C39,[4]名簿!$A$1:$C$123,3,FALSE))</f>
        <v>観　一</v>
      </c>
      <c r="G39" s="413" t="s">
        <v>200</v>
      </c>
      <c r="H39" s="442"/>
      <c r="I39" s="437"/>
      <c r="J39" s="423"/>
      <c r="K39" s="412"/>
      <c r="L39" s="437"/>
      <c r="M39" s="412"/>
      <c r="Q39" s="496"/>
      <c r="R39" s="496"/>
      <c r="T39" s="496"/>
      <c r="U39" s="496"/>
      <c r="Y39" s="412"/>
      <c r="Z39" s="432"/>
      <c r="AA39" s="412"/>
      <c r="AB39" s="428"/>
      <c r="AC39" s="432"/>
      <c r="AD39" s="431"/>
      <c r="AE39" s="480">
        <f>VLOOKUP(AJ39,[4]勝ち上がり!$H$2:$I$129,2,FALSE)</f>
        <v>39</v>
      </c>
      <c r="AF39" s="479" t="str">
        <f>IF(ISERROR(VLOOKUP(AE39,[4]名簿!$A$1:$C$123,2,FALSE))=TRUE,"",VLOOKUP(AE39,[4]名簿!$A$1:$C$123,2,FALSE))</f>
        <v>児　嶋</v>
      </c>
      <c r="AG39" s="413" t="s">
        <v>202</v>
      </c>
      <c r="AH39" s="478" t="str">
        <f>IF(ISERROR(VLOOKUP(AE39,[4]名簿!$A$1:$C$123,3,FALSE))=TRUE,"",VLOOKUP(AE39,[4]名簿!$A$1:$C$123,3,FALSE))</f>
        <v>石　田</v>
      </c>
      <c r="AI39" s="413" t="s">
        <v>200</v>
      </c>
      <c r="AJ39" s="416">
        <v>26</v>
      </c>
    </row>
    <row r="40" spans="2:36" ht="18" customHeight="1" thickBot="1" x14ac:dyDescent="0.25">
      <c r="B40" s="416"/>
      <c r="C40" s="480"/>
      <c r="D40" s="479"/>
      <c r="E40" s="413"/>
      <c r="F40" s="478"/>
      <c r="G40" s="413"/>
      <c r="H40" s="412"/>
      <c r="I40" s="412"/>
      <c r="J40" s="446"/>
      <c r="K40" s="412"/>
      <c r="L40" s="437"/>
      <c r="M40" s="412"/>
      <c r="Q40" s="497"/>
      <c r="R40" s="496"/>
      <c r="T40" s="497"/>
      <c r="U40" s="496"/>
      <c r="Y40" s="412"/>
      <c r="Z40" s="432"/>
      <c r="AA40" s="412"/>
      <c r="AB40" s="447"/>
      <c r="AC40" s="412"/>
      <c r="AD40" s="422"/>
      <c r="AE40" s="480"/>
      <c r="AF40" s="479"/>
      <c r="AG40" s="413"/>
      <c r="AH40" s="478"/>
      <c r="AI40" s="413"/>
      <c r="AJ40" s="416"/>
    </row>
    <row r="41" spans="2:36" ht="18" customHeight="1" thickTop="1" thickBot="1" x14ac:dyDescent="0.25">
      <c r="B41" s="416">
        <v>11</v>
      </c>
      <c r="C41" s="480">
        <f>VLOOKUP(B41,[4]勝ち上がり!$H$2:$I$129,2,FALSE)</f>
        <v>44</v>
      </c>
      <c r="D41" s="479" t="str">
        <f>IF(ISERROR(VLOOKUP(C41,[4]名簿!$A$1:$C$123,2,FALSE))=TRUE,"",VLOOKUP(C41,[4]名簿!$A$1:$C$123,2,FALSE))</f>
        <v>伊　澤</v>
      </c>
      <c r="E41" s="413" t="s">
        <v>202</v>
      </c>
      <c r="F41" s="478" t="str">
        <f>IF(ISERROR(VLOOKUP(C41,[4]名簿!$A$1:$C$123,3,FALSE))=TRUE,"",VLOOKUP(C41,[4]名簿!$A$1:$C$123,3,FALSE))</f>
        <v>高松北</v>
      </c>
      <c r="G41" s="413" t="s">
        <v>200</v>
      </c>
      <c r="H41" s="412"/>
      <c r="I41" s="412"/>
      <c r="J41" s="437"/>
      <c r="K41" s="453"/>
      <c r="L41" s="437"/>
      <c r="M41" s="412"/>
      <c r="Q41" s="496"/>
      <c r="R41" s="496"/>
      <c r="T41" s="496"/>
      <c r="U41" s="496"/>
      <c r="Y41" s="412"/>
      <c r="Z41" s="432"/>
      <c r="AA41" s="440"/>
      <c r="AB41" s="432"/>
      <c r="AC41" s="412"/>
      <c r="AD41" s="420"/>
      <c r="AE41" s="480">
        <f>VLOOKUP(AJ41,[4]勝ち上がり!$H$2:$I$129,2,FALSE)</f>
        <v>42</v>
      </c>
      <c r="AF41" s="479" t="str">
        <f>IF(ISERROR(VLOOKUP(AE41,[4]名簿!$A$1:$C$123,2,FALSE))=TRUE,"",VLOOKUP(AE41,[4]名簿!$A$1:$C$123,2,FALSE))</f>
        <v>美　藤</v>
      </c>
      <c r="AG41" s="413" t="s">
        <v>202</v>
      </c>
      <c r="AH41" s="478" t="str">
        <f>IF(ISERROR(VLOOKUP(AE41,[4]名簿!$A$1:$C$123,3,FALSE))=TRUE,"",VLOOKUP(AE41,[4]名簿!$A$1:$C$123,3,FALSE))</f>
        <v>観中央</v>
      </c>
      <c r="AI41" s="413" t="s">
        <v>200</v>
      </c>
      <c r="AJ41" s="416">
        <v>27</v>
      </c>
    </row>
    <row r="42" spans="2:36" ht="18" customHeight="1" thickTop="1" thickBot="1" x14ac:dyDescent="0.25">
      <c r="B42" s="416"/>
      <c r="C42" s="480"/>
      <c r="D42" s="479"/>
      <c r="E42" s="413"/>
      <c r="F42" s="478"/>
      <c r="G42" s="413"/>
      <c r="H42" s="425"/>
      <c r="I42" s="451"/>
      <c r="J42" s="437"/>
      <c r="K42" s="453"/>
      <c r="L42" s="437"/>
      <c r="M42" s="412"/>
      <c r="Y42" s="412"/>
      <c r="Z42" s="432"/>
      <c r="AA42" s="440"/>
      <c r="AB42" s="432"/>
      <c r="AC42" s="436"/>
      <c r="AD42" s="412"/>
      <c r="AE42" s="480"/>
      <c r="AF42" s="479"/>
      <c r="AG42" s="413"/>
      <c r="AH42" s="478"/>
      <c r="AI42" s="413"/>
      <c r="AJ42" s="416"/>
    </row>
    <row r="43" spans="2:36" ht="18" customHeight="1" thickTop="1" thickBot="1" x14ac:dyDescent="0.25">
      <c r="B43" s="416">
        <v>12</v>
      </c>
      <c r="C43" s="480">
        <f>VLOOKUP(B43,[4]勝ち上がり!$H$2:$I$129,2,FALSE)</f>
        <v>53</v>
      </c>
      <c r="D43" s="479" t="str">
        <f>IF(ISERROR(VLOOKUP(C43,[4]名簿!$A$1:$C$123,2,FALSE))=TRUE,"",VLOOKUP(C43,[4]名簿!$A$1:$C$123,2,FALSE))</f>
        <v>長　尾</v>
      </c>
      <c r="E43" s="413" t="s">
        <v>202</v>
      </c>
      <c r="F43" s="478" t="str">
        <f>IF(ISERROR(VLOOKUP(C43,[4]名簿!$A$1:$C$123,3,FALSE))=TRUE,"",VLOOKUP(C43,[4]名簿!$A$1:$C$123,3,FALSE))</f>
        <v>高　松</v>
      </c>
      <c r="G43" s="413" t="s">
        <v>200</v>
      </c>
      <c r="H43" s="420"/>
      <c r="I43" s="419"/>
      <c r="J43" s="412"/>
      <c r="K43" s="453"/>
      <c r="L43" s="437"/>
      <c r="M43" s="412"/>
      <c r="Y43" s="412"/>
      <c r="Z43" s="432"/>
      <c r="AA43" s="440"/>
      <c r="AB43" s="412"/>
      <c r="AC43" s="432"/>
      <c r="AD43" s="431"/>
      <c r="AE43" s="480">
        <f>VLOOKUP(AJ43,[4]勝ち上がり!$H$2:$I$129,2,FALSE)</f>
        <v>74</v>
      </c>
      <c r="AF43" s="479" t="str">
        <f>IF(ISERROR(VLOOKUP(AE43,[4]名簿!$A$1:$C$123,2,FALSE))=TRUE,"",VLOOKUP(AE43,[4]名簿!$A$1:$C$123,2,FALSE))</f>
        <v>山　田</v>
      </c>
      <c r="AG43" s="413" t="s">
        <v>202</v>
      </c>
      <c r="AH43" s="478" t="str">
        <f>IF(ISERROR(VLOOKUP(AE43,[4]名簿!$A$1:$C$123,3,FALSE))=TRUE,"",VLOOKUP(AE43,[4]名簿!$A$1:$C$123,3,FALSE))</f>
        <v>高松北</v>
      </c>
      <c r="AI43" s="413" t="s">
        <v>200</v>
      </c>
      <c r="AJ43" s="416">
        <v>28</v>
      </c>
    </row>
    <row r="44" spans="2:36" ht="18" customHeight="1" thickTop="1" thickBot="1" x14ac:dyDescent="0.25">
      <c r="B44" s="416"/>
      <c r="C44" s="480"/>
      <c r="D44" s="479"/>
      <c r="E44" s="413"/>
      <c r="F44" s="478"/>
      <c r="G44" s="413"/>
      <c r="H44" s="412"/>
      <c r="I44" s="412"/>
      <c r="J44" s="412"/>
      <c r="K44" s="452"/>
      <c r="L44" s="437"/>
      <c r="M44" s="412"/>
      <c r="Y44" s="412"/>
      <c r="Z44" s="432"/>
      <c r="AA44" s="436"/>
      <c r="AB44" s="412"/>
      <c r="AC44" s="412"/>
      <c r="AD44" s="422"/>
      <c r="AE44" s="480"/>
      <c r="AF44" s="479"/>
      <c r="AG44" s="413"/>
      <c r="AH44" s="478"/>
      <c r="AI44" s="413"/>
      <c r="AJ44" s="416"/>
    </row>
    <row r="45" spans="2:36" ht="18" customHeight="1" thickTop="1" x14ac:dyDescent="0.2">
      <c r="B45" s="416">
        <v>13</v>
      </c>
      <c r="C45" s="480">
        <f>VLOOKUP(B45,[4]勝ち上がり!$H$2:$I$129,2,FALSE)</f>
        <v>52</v>
      </c>
      <c r="D45" s="479" t="str">
        <f>IF(ISERROR(VLOOKUP(C45,[4]名簿!$A$1:$C$123,2,FALSE))=TRUE,"",VLOOKUP(C45,[4]名簿!$A$1:$C$123,2,FALSE))</f>
        <v>岡　村</v>
      </c>
      <c r="E45" s="413" t="s">
        <v>202</v>
      </c>
      <c r="F45" s="478" t="str">
        <f>IF(ISERROR(VLOOKUP(C45,[4]名簿!$A$1:$C$123,3,FALSE))=TRUE,"",VLOOKUP(C45,[4]名簿!$A$1:$C$123,3,FALSE))</f>
        <v>観中央</v>
      </c>
      <c r="G45" s="413" t="s">
        <v>200</v>
      </c>
      <c r="H45" s="412"/>
      <c r="I45" s="412"/>
      <c r="J45" s="412"/>
      <c r="K45" s="437"/>
      <c r="L45" s="412"/>
      <c r="M45" s="412"/>
      <c r="Y45" s="412"/>
      <c r="Z45" s="412"/>
      <c r="AA45" s="432"/>
      <c r="AB45" s="412"/>
      <c r="AC45" s="412"/>
      <c r="AD45" s="430"/>
      <c r="AE45" s="480">
        <f>VLOOKUP(AJ45,[4]勝ち上がり!$H$2:$I$129,2,FALSE)</f>
        <v>50</v>
      </c>
      <c r="AF45" s="479" t="str">
        <f>IF(ISERROR(VLOOKUP(AE45,[4]名簿!$A$1:$C$123,2,FALSE))=TRUE,"",VLOOKUP(AE45,[4]名簿!$A$1:$C$123,2,FALSE))</f>
        <v>津　田</v>
      </c>
      <c r="AG45" s="413" t="s">
        <v>202</v>
      </c>
      <c r="AH45" s="478" t="str">
        <f>IF(ISERROR(VLOOKUP(AE45,[4]名簿!$A$1:$C$123,3,FALSE))=TRUE,"",VLOOKUP(AE45,[4]名簿!$A$1:$C$123,3,FALSE))</f>
        <v>琴　平</v>
      </c>
      <c r="AI45" s="413" t="s">
        <v>200</v>
      </c>
      <c r="AJ45" s="416">
        <v>29</v>
      </c>
    </row>
    <row r="46" spans="2:36" ht="18" customHeight="1" thickBot="1" x14ac:dyDescent="0.25">
      <c r="B46" s="416"/>
      <c r="C46" s="480"/>
      <c r="D46" s="479"/>
      <c r="E46" s="413"/>
      <c r="F46" s="478"/>
      <c r="G46" s="413"/>
      <c r="H46" s="425"/>
      <c r="I46" s="424"/>
      <c r="J46" s="412"/>
      <c r="K46" s="437"/>
      <c r="L46" s="412"/>
      <c r="M46" s="412"/>
      <c r="Y46" s="412"/>
      <c r="Z46" s="412"/>
      <c r="AA46" s="432"/>
      <c r="AB46" s="412"/>
      <c r="AC46" s="427"/>
      <c r="AD46" s="426"/>
      <c r="AE46" s="480"/>
      <c r="AF46" s="479"/>
      <c r="AG46" s="413"/>
      <c r="AH46" s="478"/>
      <c r="AI46" s="413"/>
      <c r="AJ46" s="416"/>
    </row>
    <row r="47" spans="2:36" ht="18" customHeight="1" thickTop="1" thickBot="1" x14ac:dyDescent="0.25">
      <c r="B47" s="416">
        <v>14</v>
      </c>
      <c r="C47" s="480">
        <f>VLOOKUP(B47,[4]勝ち上がり!$H$2:$I$129,2,FALSE)</f>
        <v>45</v>
      </c>
      <c r="D47" s="479" t="str">
        <f>IF(ISERROR(VLOOKUP(C47,[4]名簿!$A$1:$C$123,2,FALSE))=TRUE,"",VLOOKUP(C47,[4]名簿!$A$1:$C$123,2,FALSE))</f>
        <v>中　谷</v>
      </c>
      <c r="E47" s="413" t="s">
        <v>202</v>
      </c>
      <c r="F47" s="478" t="str">
        <f>IF(ISERROR(VLOOKUP(C47,[4]名簿!$A$1:$C$123,3,FALSE))=TRUE,"",VLOOKUP(C47,[4]名簿!$A$1:$C$123,3,FALSE))</f>
        <v>高松西</v>
      </c>
      <c r="G47" s="413" t="s">
        <v>200</v>
      </c>
      <c r="H47" s="420"/>
      <c r="I47" s="454"/>
      <c r="J47" s="437"/>
      <c r="K47" s="437"/>
      <c r="L47" s="412"/>
      <c r="M47" s="412"/>
      <c r="Y47" s="412"/>
      <c r="Z47" s="412"/>
      <c r="AA47" s="432"/>
      <c r="AB47" s="440"/>
      <c r="AC47" s="421"/>
      <c r="AD47" s="420"/>
      <c r="AE47" s="480">
        <f>VLOOKUP(AJ47,[4]勝ち上がり!$H$2:$I$129,2,FALSE)</f>
        <v>47</v>
      </c>
      <c r="AF47" s="479" t="str">
        <f>IF(ISERROR(VLOOKUP(AE47,[4]名簿!$A$1:$C$123,2,FALSE))=TRUE,"",VLOOKUP(AE47,[4]名簿!$A$1:$C$123,2,FALSE))</f>
        <v>白　石</v>
      </c>
      <c r="AG47" s="413" t="s">
        <v>202</v>
      </c>
      <c r="AH47" s="478" t="str">
        <f>IF(ISERROR(VLOOKUP(AE47,[4]名簿!$A$1:$C$123,3,FALSE))=TRUE,"",VLOOKUP(AE47,[4]名簿!$A$1:$C$123,3,FALSE))</f>
        <v>英　明</v>
      </c>
      <c r="AI47" s="413" t="s">
        <v>200</v>
      </c>
      <c r="AJ47" s="416">
        <v>30</v>
      </c>
    </row>
    <row r="48" spans="2:36" ht="18" customHeight="1" thickTop="1" thickBot="1" x14ac:dyDescent="0.25">
      <c r="B48" s="416"/>
      <c r="C48" s="480"/>
      <c r="D48" s="479"/>
      <c r="E48" s="413"/>
      <c r="F48" s="478"/>
      <c r="G48" s="413"/>
      <c r="H48" s="412"/>
      <c r="I48" s="412"/>
      <c r="J48" s="451"/>
      <c r="K48" s="437"/>
      <c r="L48" s="412"/>
      <c r="M48" s="412"/>
      <c r="Y48" s="412"/>
      <c r="Z48" s="412"/>
      <c r="AA48" s="432"/>
      <c r="AB48" s="436"/>
      <c r="AC48" s="412"/>
      <c r="AD48" s="412"/>
      <c r="AE48" s="480"/>
      <c r="AF48" s="479"/>
      <c r="AG48" s="413"/>
      <c r="AH48" s="478"/>
      <c r="AI48" s="413"/>
      <c r="AJ48" s="416"/>
    </row>
    <row r="49" spans="2:36" ht="18" customHeight="1" thickTop="1" thickBot="1" x14ac:dyDescent="0.25">
      <c r="B49" s="416">
        <v>15</v>
      </c>
      <c r="C49" s="480">
        <f>VLOOKUP(B49,[4]勝ち上がり!$H$2:$I$129,2,FALSE)</f>
        <v>36</v>
      </c>
      <c r="D49" s="479" t="str">
        <f>IF(ISERROR(VLOOKUP(C49,[4]名簿!$A$1:$C$123,2,FALSE))=TRUE,"",VLOOKUP(C49,[4]名簿!$A$1:$C$123,2,FALSE))</f>
        <v>寺　嶋</v>
      </c>
      <c r="E49" s="413" t="s">
        <v>202</v>
      </c>
      <c r="F49" s="478" t="str">
        <f>IF(ISERROR(VLOOKUP(C49,[4]名簿!$A$1:$C$123,3,FALSE))=TRUE,"",VLOOKUP(C49,[4]名簿!$A$1:$C$123,3,FALSE))</f>
        <v>農　経</v>
      </c>
      <c r="G49" s="413" t="s">
        <v>200</v>
      </c>
      <c r="H49" s="412"/>
      <c r="I49" s="412"/>
      <c r="J49" s="419"/>
      <c r="K49" s="412"/>
      <c r="L49" s="412"/>
      <c r="M49" s="412"/>
      <c r="Y49" s="412"/>
      <c r="Z49" s="412"/>
      <c r="AA49" s="412"/>
      <c r="AB49" s="432"/>
      <c r="AC49" s="412"/>
      <c r="AD49" s="420"/>
      <c r="AE49" s="480">
        <f>VLOOKUP(AJ49,[4]勝ち上がり!$H$2:$I$129,2,FALSE)</f>
        <v>34</v>
      </c>
      <c r="AF49" s="479" t="str">
        <f>IF(ISERROR(VLOOKUP(AE49,[4]名簿!$A$1:$C$123,2,FALSE))=TRUE,"",VLOOKUP(AE49,[4]名簿!$A$1:$C$123,2,FALSE))</f>
        <v>伊　藤</v>
      </c>
      <c r="AG49" s="413" t="s">
        <v>202</v>
      </c>
      <c r="AH49" s="478" t="str">
        <f>IF(ISERROR(VLOOKUP(AE49,[4]名簿!$A$1:$C$123,3,FALSE))=TRUE,"",VLOOKUP(AE49,[4]名簿!$A$1:$C$123,3,FALSE))</f>
        <v>高松南</v>
      </c>
      <c r="AI49" s="413" t="s">
        <v>200</v>
      </c>
      <c r="AJ49" s="416">
        <v>31</v>
      </c>
    </row>
    <row r="50" spans="2:36" ht="18" customHeight="1" thickTop="1" thickBot="1" x14ac:dyDescent="0.25">
      <c r="B50" s="416"/>
      <c r="C50" s="480"/>
      <c r="D50" s="479"/>
      <c r="E50" s="413"/>
      <c r="F50" s="478"/>
      <c r="G50" s="413"/>
      <c r="H50" s="425"/>
      <c r="I50" s="424"/>
      <c r="J50" s="423"/>
      <c r="K50" s="412"/>
      <c r="L50" s="412"/>
      <c r="M50" s="412"/>
      <c r="Y50" s="412"/>
      <c r="Z50" s="412"/>
      <c r="AA50" s="412"/>
      <c r="AB50" s="432"/>
      <c r="AC50" s="436"/>
      <c r="AD50" s="412"/>
      <c r="AE50" s="480"/>
      <c r="AF50" s="479"/>
      <c r="AG50" s="413"/>
      <c r="AH50" s="478"/>
      <c r="AI50" s="413"/>
      <c r="AJ50" s="416"/>
    </row>
    <row r="51" spans="2:36" ht="18" customHeight="1" thickTop="1" thickBot="1" x14ac:dyDescent="0.25">
      <c r="B51" s="416">
        <v>16</v>
      </c>
      <c r="C51" s="480">
        <f>VLOOKUP(B51,[4]勝ち上がり!$H$2:$I$129,2,FALSE)</f>
        <v>61</v>
      </c>
      <c r="D51" s="479" t="str">
        <f>IF(ISERROR(VLOOKUP(C51,[4]名簿!$A$1:$C$123,2,FALSE))=TRUE,"",VLOOKUP(C51,[4]名簿!$A$1:$C$123,2,FALSE))</f>
        <v>森　下</v>
      </c>
      <c r="E51" s="413" t="s">
        <v>202</v>
      </c>
      <c r="F51" s="478" t="str">
        <f>IF(ISERROR(VLOOKUP(C51,[4]名簿!$A$1:$C$123,3,FALSE))=TRUE,"",VLOOKUP(C51,[4]名簿!$A$1:$C$123,3,FALSE))</f>
        <v>土　庄</v>
      </c>
      <c r="G51" s="413" t="s">
        <v>200</v>
      </c>
      <c r="H51" s="420"/>
      <c r="I51" s="419"/>
      <c r="J51" s="412"/>
      <c r="K51" s="412"/>
      <c r="L51" s="412"/>
      <c r="M51" s="412"/>
      <c r="Y51" s="412"/>
      <c r="Z51" s="412"/>
      <c r="AA51" s="412"/>
      <c r="AB51" s="412"/>
      <c r="AC51" s="432"/>
      <c r="AD51" s="431"/>
      <c r="AE51" s="480">
        <f>VLOOKUP(AJ51,[4]勝ち上がり!$H$2:$I$129,2,FALSE)</f>
        <v>66</v>
      </c>
      <c r="AF51" s="479" t="str">
        <f>IF(ISERROR(VLOOKUP(AE51,[4]名簿!$A$1:$C$123,2,FALSE))=TRUE,"",VLOOKUP(AE51,[4]名簿!$A$1:$C$123,2,FALSE))</f>
        <v>間　賀</v>
      </c>
      <c r="AG51" s="413" t="s">
        <v>202</v>
      </c>
      <c r="AH51" s="478" t="str">
        <f>IF(ISERROR(VLOOKUP(AE51,[4]名簿!$A$1:$C$123,3,FALSE))=TRUE,"",VLOOKUP(AE51,[4]名簿!$A$1:$C$123,3,FALSE))</f>
        <v>善　一</v>
      </c>
      <c r="AI51" s="413" t="s">
        <v>200</v>
      </c>
      <c r="AJ51" s="416">
        <v>32</v>
      </c>
    </row>
    <row r="52" spans="2:36" ht="18" customHeight="1" thickTop="1" x14ac:dyDescent="0.2">
      <c r="B52" s="416"/>
      <c r="C52" s="480"/>
      <c r="D52" s="479"/>
      <c r="E52" s="413"/>
      <c r="F52" s="478"/>
      <c r="G52" s="413"/>
      <c r="H52" s="412"/>
      <c r="I52" s="412"/>
      <c r="J52" s="412"/>
      <c r="K52" s="412"/>
      <c r="L52" s="412"/>
      <c r="M52" s="412"/>
      <c r="Y52" s="412"/>
      <c r="Z52" s="412"/>
      <c r="AA52" s="412"/>
      <c r="AB52" s="412"/>
      <c r="AC52" s="412"/>
      <c r="AD52" s="422"/>
      <c r="AE52" s="480"/>
      <c r="AF52" s="479"/>
      <c r="AG52" s="413"/>
      <c r="AH52" s="478"/>
      <c r="AI52" s="413"/>
      <c r="AJ52" s="416"/>
    </row>
    <row r="53" spans="2:36" ht="22.2" customHeight="1" x14ac:dyDescent="0.2"/>
    <row r="54" spans="2:36" ht="22.2" customHeight="1" x14ac:dyDescent="0.2"/>
    <row r="55" spans="2:36" ht="22.2" customHeight="1" x14ac:dyDescent="0.2"/>
    <row r="56" spans="2:36" ht="22.2" customHeight="1" x14ac:dyDescent="0.2"/>
    <row r="57" spans="2:36" ht="22.2" customHeight="1" x14ac:dyDescent="0.2"/>
  </sheetData>
  <mergeCells count="274">
    <mergeCell ref="AE47:AE48"/>
    <mergeCell ref="AE49:AE50"/>
    <mergeCell ref="AE51:AE52"/>
    <mergeCell ref="D1:AH1"/>
    <mergeCell ref="AE39:AE40"/>
    <mergeCell ref="AE41:AE42"/>
    <mergeCell ref="AE43:AE44"/>
    <mergeCell ref="AE45:AE46"/>
    <mergeCell ref="R21:T22"/>
    <mergeCell ref="R23:T27"/>
    <mergeCell ref="C51:C52"/>
    <mergeCell ref="AE21:AE22"/>
    <mergeCell ref="AE23:AE24"/>
    <mergeCell ref="AE25:AE26"/>
    <mergeCell ref="AE27:AE28"/>
    <mergeCell ref="AE29:AE30"/>
    <mergeCell ref="AE31:AE32"/>
    <mergeCell ref="AE33:AE34"/>
    <mergeCell ref="AE35:AE36"/>
    <mergeCell ref="AE37:AE38"/>
    <mergeCell ref="C43:C44"/>
    <mergeCell ref="C45:C46"/>
    <mergeCell ref="C47:C48"/>
    <mergeCell ref="C49:C50"/>
    <mergeCell ref="C31:C32"/>
    <mergeCell ref="C33:C34"/>
    <mergeCell ref="C35:C36"/>
    <mergeCell ref="C41:C42"/>
    <mergeCell ref="C37:C38"/>
    <mergeCell ref="C39:C40"/>
    <mergeCell ref="R28:T30"/>
    <mergeCell ref="C21:C22"/>
    <mergeCell ref="C23:C24"/>
    <mergeCell ref="C25:C26"/>
    <mergeCell ref="C27:C28"/>
    <mergeCell ref="C29:C30"/>
    <mergeCell ref="E29:E30"/>
    <mergeCell ref="F29:F30"/>
    <mergeCell ref="G29:G30"/>
    <mergeCell ref="F25:F26"/>
    <mergeCell ref="AF3:AJ3"/>
    <mergeCell ref="AF19:AJ19"/>
    <mergeCell ref="I3:AC3"/>
    <mergeCell ref="I19:AC19"/>
    <mergeCell ref="AJ6:AJ7"/>
    <mergeCell ref="AI8:AI9"/>
    <mergeCell ref="AJ8:AJ9"/>
    <mergeCell ref="AI10:AI11"/>
    <mergeCell ref="AJ10:AJ11"/>
    <mergeCell ref="AI6:AI7"/>
    <mergeCell ref="AH43:AH44"/>
    <mergeCell ref="AH37:AH38"/>
    <mergeCell ref="AH39:AH40"/>
    <mergeCell ref="AI41:AI42"/>
    <mergeCell ref="AI39:AI40"/>
    <mergeCell ref="AI43:AI44"/>
    <mergeCell ref="AG39:AG40"/>
    <mergeCell ref="AH51:AH52"/>
    <mergeCell ref="AG49:AG50"/>
    <mergeCell ref="AG45:AG46"/>
    <mergeCell ref="AG41:AG42"/>
    <mergeCell ref="AH49:AH50"/>
    <mergeCell ref="AH41:AH42"/>
    <mergeCell ref="AG43:AG44"/>
    <mergeCell ref="AH45:AH46"/>
    <mergeCell ref="AG47:AG48"/>
    <mergeCell ref="AH33:AH34"/>
    <mergeCell ref="AG33:AG34"/>
    <mergeCell ref="AI27:AI28"/>
    <mergeCell ref="AG29:AG30"/>
    <mergeCell ref="AI29:AI30"/>
    <mergeCell ref="AH27:AH28"/>
    <mergeCell ref="AG27:AG28"/>
    <mergeCell ref="AH29:AH30"/>
    <mergeCell ref="AH31:AH32"/>
    <mergeCell ref="AI33:AI34"/>
    <mergeCell ref="AG25:AG26"/>
    <mergeCell ref="AI25:AI26"/>
    <mergeCell ref="AH21:AH22"/>
    <mergeCell ref="AH23:AH24"/>
    <mergeCell ref="AI21:AI22"/>
    <mergeCell ref="AG23:AG24"/>
    <mergeCell ref="AI23:AI24"/>
    <mergeCell ref="F51:F52"/>
    <mergeCell ref="G51:G52"/>
    <mergeCell ref="E43:E44"/>
    <mergeCell ref="F43:F44"/>
    <mergeCell ref="G43:G44"/>
    <mergeCell ref="E45:E46"/>
    <mergeCell ref="F41:F42"/>
    <mergeCell ref="G41:G42"/>
    <mergeCell ref="E39:E40"/>
    <mergeCell ref="F39:F40"/>
    <mergeCell ref="G39:G40"/>
    <mergeCell ref="E41:E42"/>
    <mergeCell ref="F37:F38"/>
    <mergeCell ref="G37:G38"/>
    <mergeCell ref="E35:E36"/>
    <mergeCell ref="F35:F36"/>
    <mergeCell ref="G35:G36"/>
    <mergeCell ref="E37:E38"/>
    <mergeCell ref="F27:F28"/>
    <mergeCell ref="G27:G28"/>
    <mergeCell ref="E25:E26"/>
    <mergeCell ref="F33:F34"/>
    <mergeCell ref="G33:G34"/>
    <mergeCell ref="E31:E32"/>
    <mergeCell ref="F31:F32"/>
    <mergeCell ref="G31:G32"/>
    <mergeCell ref="E33:E34"/>
    <mergeCell ref="F21:F22"/>
    <mergeCell ref="G21:G22"/>
    <mergeCell ref="E23:E24"/>
    <mergeCell ref="F23:F24"/>
    <mergeCell ref="G23:G24"/>
    <mergeCell ref="E21:E22"/>
    <mergeCell ref="D25:D26"/>
    <mergeCell ref="D27:D28"/>
    <mergeCell ref="D29:D30"/>
    <mergeCell ref="D31:D32"/>
    <mergeCell ref="AF45:AF46"/>
    <mergeCell ref="AF47:AF48"/>
    <mergeCell ref="D33:D34"/>
    <mergeCell ref="D39:D40"/>
    <mergeCell ref="G25:G26"/>
    <mergeCell ref="E27:E28"/>
    <mergeCell ref="D51:D52"/>
    <mergeCell ref="F45:F46"/>
    <mergeCell ref="G45:G46"/>
    <mergeCell ref="F49:F50"/>
    <mergeCell ref="G49:G50"/>
    <mergeCell ref="E47:E48"/>
    <mergeCell ref="F47:F48"/>
    <mergeCell ref="G47:G48"/>
    <mergeCell ref="E49:E50"/>
    <mergeCell ref="E51:E52"/>
    <mergeCell ref="AF49:AF50"/>
    <mergeCell ref="AJ21:AJ22"/>
    <mergeCell ref="AJ23:AJ24"/>
    <mergeCell ref="AJ25:AJ26"/>
    <mergeCell ref="AJ27:AJ28"/>
    <mergeCell ref="AF35:AF36"/>
    <mergeCell ref="AF37:AF38"/>
    <mergeCell ref="AG35:AG36"/>
    <mergeCell ref="AI35:AI36"/>
    <mergeCell ref="AH35:AH36"/>
    <mergeCell ref="AG37:AG38"/>
    <mergeCell ref="AI37:AI38"/>
    <mergeCell ref="AF51:AF52"/>
    <mergeCell ref="B51:B5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D35:D36"/>
    <mergeCell ref="D37:D38"/>
    <mergeCell ref="D43:D44"/>
    <mergeCell ref="D45:D46"/>
    <mergeCell ref="D41:D42"/>
    <mergeCell ref="D47:D48"/>
    <mergeCell ref="D49:D50"/>
    <mergeCell ref="AJ43:AJ44"/>
    <mergeCell ref="AF29:AF30"/>
    <mergeCell ref="AJ29:AJ30"/>
    <mergeCell ref="AJ31:AJ32"/>
    <mergeCell ref="AJ33:AJ34"/>
    <mergeCell ref="AF31:AF32"/>
    <mergeCell ref="AF33:AF34"/>
    <mergeCell ref="AF39:AF40"/>
    <mergeCell ref="AF41:AF42"/>
    <mergeCell ref="AF43:AF44"/>
    <mergeCell ref="AJ35:AJ36"/>
    <mergeCell ref="AJ37:AJ38"/>
    <mergeCell ref="B21:B22"/>
    <mergeCell ref="D21:D22"/>
    <mergeCell ref="D23:D24"/>
    <mergeCell ref="B31:B32"/>
    <mergeCell ref="B23:B24"/>
    <mergeCell ref="B25:B26"/>
    <mergeCell ref="B27:B28"/>
    <mergeCell ref="B29:B30"/>
    <mergeCell ref="AJ39:AJ40"/>
    <mergeCell ref="AJ41:AJ42"/>
    <mergeCell ref="AF21:AF22"/>
    <mergeCell ref="AF23:AF24"/>
    <mergeCell ref="AF25:AF26"/>
    <mergeCell ref="AF27:AF28"/>
    <mergeCell ref="AH25:AH26"/>
    <mergeCell ref="AG21:AG22"/>
    <mergeCell ref="AG31:AG32"/>
    <mergeCell ref="AI31:AI32"/>
    <mergeCell ref="AJ47:AJ48"/>
    <mergeCell ref="AG51:AG52"/>
    <mergeCell ref="AI51:AI52"/>
    <mergeCell ref="AJ45:AJ46"/>
    <mergeCell ref="AJ49:AJ50"/>
    <mergeCell ref="AJ51:AJ52"/>
    <mergeCell ref="AI45:AI46"/>
    <mergeCell ref="AI49:AI50"/>
    <mergeCell ref="AH47:AH48"/>
    <mergeCell ref="AI47:AI48"/>
    <mergeCell ref="AG6:AG7"/>
    <mergeCell ref="AH6:AH7"/>
    <mergeCell ref="B6:B7"/>
    <mergeCell ref="D6:D7"/>
    <mergeCell ref="E6:E7"/>
    <mergeCell ref="F6:F7"/>
    <mergeCell ref="C6:C7"/>
    <mergeCell ref="G6:G7"/>
    <mergeCell ref="AF6:AF7"/>
    <mergeCell ref="B8:B9"/>
    <mergeCell ref="D8:D9"/>
    <mergeCell ref="E8:E9"/>
    <mergeCell ref="F8:F9"/>
    <mergeCell ref="C8:C9"/>
    <mergeCell ref="G8:G9"/>
    <mergeCell ref="AF8:AF9"/>
    <mergeCell ref="AG8:AG9"/>
    <mergeCell ref="AH8:AH9"/>
    <mergeCell ref="AF10:AF11"/>
    <mergeCell ref="AG10:AG11"/>
    <mergeCell ref="AH10:AH11"/>
    <mergeCell ref="B10:B11"/>
    <mergeCell ref="D10:D11"/>
    <mergeCell ref="E10:E11"/>
    <mergeCell ref="F10:F11"/>
    <mergeCell ref="C10:C11"/>
    <mergeCell ref="AF12:AF13"/>
    <mergeCell ref="AH14:AH15"/>
    <mergeCell ref="G12:G13"/>
    <mergeCell ref="AG12:AG13"/>
    <mergeCell ref="AH12:AH13"/>
    <mergeCell ref="B12:B13"/>
    <mergeCell ref="D12:D13"/>
    <mergeCell ref="E12:E13"/>
    <mergeCell ref="F12:F13"/>
    <mergeCell ref="C12:C13"/>
    <mergeCell ref="B14:B15"/>
    <mergeCell ref="D14:D15"/>
    <mergeCell ref="E14:E15"/>
    <mergeCell ref="F14:F15"/>
    <mergeCell ref="G14:G15"/>
    <mergeCell ref="AF14:AF15"/>
    <mergeCell ref="B16:B17"/>
    <mergeCell ref="D16:D17"/>
    <mergeCell ref="E16:E17"/>
    <mergeCell ref="F16:F17"/>
    <mergeCell ref="AI16:AI17"/>
    <mergeCell ref="AJ16:AJ17"/>
    <mergeCell ref="I4:AC4"/>
    <mergeCell ref="AF4:AJ4"/>
    <mergeCell ref="AI14:AI15"/>
    <mergeCell ref="AJ14:AJ15"/>
    <mergeCell ref="AF16:AF17"/>
    <mergeCell ref="AG16:AG17"/>
    <mergeCell ref="AH16:AH17"/>
    <mergeCell ref="AI12:AI13"/>
    <mergeCell ref="AJ12:AJ13"/>
    <mergeCell ref="AG14:AG15"/>
    <mergeCell ref="C14:C15"/>
    <mergeCell ref="C16:C17"/>
    <mergeCell ref="AE6:AE7"/>
    <mergeCell ref="AE8:AE9"/>
    <mergeCell ref="AE10:AE11"/>
    <mergeCell ref="AE12:AE13"/>
    <mergeCell ref="AE14:AE15"/>
    <mergeCell ref="AE16:AE17"/>
    <mergeCell ref="G16:G17"/>
    <mergeCell ref="G10:G11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男子</vt:lpstr>
      <vt:lpstr>女子</vt:lpstr>
      <vt:lpstr>MS</vt:lpstr>
      <vt:lpstr>MS_1</vt:lpstr>
      <vt:lpstr>MS_2</vt:lpstr>
      <vt:lpstr>MS_3</vt:lpstr>
      <vt:lpstr>MS_4-</vt:lpstr>
      <vt:lpstr>FS</vt:lpstr>
      <vt:lpstr>FS_12</vt:lpstr>
      <vt:lpstr>FS_3-</vt:lpstr>
      <vt:lpstr>Rank</vt:lpstr>
      <vt:lpstr>FS!Print_Area</vt:lpstr>
      <vt:lpstr>FS_12!Print_Area</vt:lpstr>
      <vt:lpstr>'FS_3-'!Print_Area</vt:lpstr>
      <vt:lpstr>MS!Print_Area</vt:lpstr>
      <vt:lpstr>MS_1!Print_Area</vt:lpstr>
      <vt:lpstr>MS_2!Print_Area</vt:lpstr>
      <vt:lpstr>MS_3!Print_Area</vt:lpstr>
      <vt:lpstr>'MS_4-'!Print_Area</vt:lpstr>
      <vt:lpstr>Rank!Print_Area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2016-02-12T04:27:05Z</cp:lastPrinted>
  <dcterms:created xsi:type="dcterms:W3CDTF">2007-01-27T04:20:54Z</dcterms:created>
  <dcterms:modified xsi:type="dcterms:W3CDTF">2026-02-04T07:40:32Z</dcterms:modified>
</cp:coreProperties>
</file>