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07506633-E9A0-47CE-BD0A-AE11C1153CD7}" xr6:coauthVersionLast="47" xr6:coauthVersionMax="47" xr10:uidLastSave="{00000000-0000-0000-0000-000000000000}"/>
  <bookViews>
    <workbookView xWindow="-108" yWindow="-108" windowWidth="23256" windowHeight="12456" xr2:uid="{B6B9BA1D-C601-40E0-B831-68D0A3549693}"/>
  </bookViews>
  <sheets>
    <sheet name="男子シングルス" sheetId="1" r:id="rId1"/>
    <sheet name="女子シングルス" sheetId="2" r:id="rId2"/>
    <sheet name="決勝リーグ" sheetId="3" r:id="rId3"/>
    <sheet name="Rank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Excel_BuiltIn_Print_Area_1">#REF!</definedName>
    <definedName name="Excel_BuiltIn_Print_Area_3">#REF!</definedName>
    <definedName name="_xlnm.Print_Area" localSheetId="2">決勝リーグ!$A$1:$Z$52</definedName>
    <definedName name="_xlnm.Print_Area" localSheetId="1">女子シングルス!$A$1:$BV$65</definedName>
    <definedName name="_xlnm.Print_Area" localSheetId="0">男子シングルス!$A$1:$BV$115</definedName>
    <definedName name="ランキングシード" localSheetId="3">#REF!</definedName>
    <definedName name="ランキングシード">[4]上位シード!$Z$2:$AJ$33</definedName>
    <definedName name="ランキング小" localSheetId="3">#REF!</definedName>
    <definedName name="ランキング小">[4]ランク表!$D$2:$AL$305</definedName>
    <definedName name="ランキング大" localSheetId="3">#REF!</definedName>
    <definedName name="ランキング大" localSheetId="2">[4]ランク表!$A$2:$AL$305</definedName>
    <definedName name="ランキング大" localSheetId="1">[2]ランク表!$A$2:$AO$109</definedName>
    <definedName name="ランキング大">[1]ランク表!$A$2:$AO$209</definedName>
    <definedName name="順位" localSheetId="3">#REF!</definedName>
    <definedName name="順位" localSheetId="2">[4]ランク表!$D$2:$D$305</definedName>
    <definedName name="順位" localSheetId="1">[2]ランク表!$D$2:$D$109</definedName>
    <definedName name="順位">[1]ランク表!$D$2:$D$209</definedName>
  </definedNames>
  <calcPr calcId="181029"/>
</workbook>
</file>

<file path=xl/calcChain.xml><?xml version="1.0" encoding="utf-8"?>
<calcChain xmlns="http://schemas.openxmlformats.org/spreadsheetml/2006/main">
  <c r="F65" i="2" l="1"/>
  <c r="F64" i="2"/>
  <c r="F63" i="2"/>
  <c r="B41" i="3"/>
  <c r="F62" i="2"/>
  <c r="B36" i="3"/>
  <c r="D65" i="2"/>
  <c r="B48" i="3"/>
  <c r="R32" i="3" s="1"/>
  <c r="D64" i="2"/>
  <c r="D63" i="2"/>
  <c r="O61" i="2" s="1"/>
  <c r="B38" i="3"/>
  <c r="H32" i="3" s="1"/>
  <c r="D62" i="2"/>
  <c r="B33" i="3"/>
  <c r="C32" i="3"/>
  <c r="F115" i="1"/>
  <c r="F114" i="1"/>
  <c r="B20" i="3" s="1"/>
  <c r="F113" i="1"/>
  <c r="B15" i="3" s="1"/>
  <c r="D115" i="1"/>
  <c r="B22" i="3" s="1"/>
  <c r="D114" i="1"/>
  <c r="B17" i="3"/>
  <c r="M6" i="3"/>
  <c r="D113" i="1"/>
  <c r="O111" i="1" s="1"/>
  <c r="F112" i="1"/>
  <c r="D112" i="1"/>
  <c r="B7" i="3"/>
  <c r="C6" i="3" s="1"/>
  <c r="B25" i="3"/>
  <c r="B10" i="3"/>
  <c r="B51" i="3"/>
  <c r="B46" i="3"/>
  <c r="B43" i="3"/>
  <c r="M32" i="3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V44" i="3" s="1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M39" i="3"/>
  <c r="Q39" i="3"/>
  <c r="M38" i="3" s="1"/>
  <c r="H43" i="3" s="1"/>
  <c r="H44" i="3"/>
  <c r="L44" i="3" s="1"/>
  <c r="F39" i="3"/>
  <c r="D39" i="3"/>
  <c r="H38" i="3"/>
  <c r="F38" i="3"/>
  <c r="D38" i="3"/>
  <c r="R34" i="3"/>
  <c r="V34" i="3"/>
  <c r="R33" i="3" s="1"/>
  <c r="C48" i="3" s="1"/>
  <c r="M34" i="3"/>
  <c r="H34" i="3"/>
  <c r="C33" i="3"/>
  <c r="P26" i="3"/>
  <c r="N26" i="3"/>
  <c r="K26" i="3"/>
  <c r="I26" i="3"/>
  <c r="F26" i="3"/>
  <c r="D26" i="3"/>
  <c r="P25" i="3"/>
  <c r="N25" i="3"/>
  <c r="K25" i="3"/>
  <c r="I25" i="3"/>
  <c r="F25" i="3"/>
  <c r="D25" i="3"/>
  <c r="P24" i="3"/>
  <c r="N24" i="3"/>
  <c r="K24" i="3"/>
  <c r="I24" i="3"/>
  <c r="F24" i="3"/>
  <c r="D24" i="3"/>
  <c r="P23" i="3"/>
  <c r="N23" i="3"/>
  <c r="K23" i="3"/>
  <c r="I23" i="3"/>
  <c r="F23" i="3"/>
  <c r="D23" i="3"/>
  <c r="R22" i="3"/>
  <c r="P22" i="3"/>
  <c r="N22" i="3"/>
  <c r="K22" i="3"/>
  <c r="I22" i="3"/>
  <c r="F22" i="3"/>
  <c r="D22" i="3"/>
  <c r="K21" i="3"/>
  <c r="I21" i="3"/>
  <c r="F21" i="3"/>
  <c r="D21" i="3"/>
  <c r="K20" i="3"/>
  <c r="I20" i="3"/>
  <c r="F20" i="3"/>
  <c r="D20" i="3"/>
  <c r="K19" i="3"/>
  <c r="I19" i="3"/>
  <c r="F19" i="3"/>
  <c r="D19" i="3"/>
  <c r="R18" i="3"/>
  <c r="V18" i="3" s="1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R12" i="3" s="1"/>
  <c r="H22" i="3" s="1"/>
  <c r="V13" i="3"/>
  <c r="H23" i="3" s="1"/>
  <c r="L23" i="3" s="1"/>
  <c r="M13" i="3"/>
  <c r="H18" i="3" s="1"/>
  <c r="L18" i="3" s="1"/>
  <c r="Q13" i="3"/>
  <c r="M12" i="3" s="1"/>
  <c r="H17" i="3" s="1"/>
  <c r="F13" i="3"/>
  <c r="D13" i="3"/>
  <c r="H12" i="3"/>
  <c r="F12" i="3"/>
  <c r="D12" i="3"/>
  <c r="R8" i="3"/>
  <c r="V8" i="3" s="1"/>
  <c r="R7" i="3" s="1"/>
  <c r="C22" i="3" s="1"/>
  <c r="M8" i="3"/>
  <c r="Q8" i="3"/>
  <c r="M7" i="3" s="1"/>
  <c r="C17" i="3" s="1"/>
  <c r="H8" i="3"/>
  <c r="L8" i="3" s="1"/>
  <c r="C7" i="3"/>
  <c r="V115" i="1"/>
  <c r="S115" i="1"/>
  <c r="Q115" i="1"/>
  <c r="N115" i="1"/>
  <c r="L115" i="1"/>
  <c r="I115" i="1"/>
  <c r="AC115" i="1" s="1"/>
  <c r="Q114" i="1"/>
  <c r="N114" i="1"/>
  <c r="L114" i="1"/>
  <c r="I114" i="1"/>
  <c r="AC114" i="1" s="1"/>
  <c r="L113" i="1"/>
  <c r="I113" i="1"/>
  <c r="AC113" i="1"/>
  <c r="AC112" i="1"/>
  <c r="J111" i="1"/>
  <c r="V65" i="2"/>
  <c r="S65" i="2"/>
  <c r="Q65" i="2"/>
  <c r="N65" i="2"/>
  <c r="AC65" i="2" s="1"/>
  <c r="L65" i="2"/>
  <c r="I65" i="2"/>
  <c r="Q64" i="2"/>
  <c r="N64" i="2"/>
  <c r="AC64" i="2" s="1"/>
  <c r="L64" i="2"/>
  <c r="I64" i="2"/>
  <c r="L63" i="2"/>
  <c r="I63" i="2"/>
  <c r="AC63" i="2" s="1"/>
  <c r="AC62" i="2"/>
  <c r="Y61" i="2"/>
  <c r="T61" i="2"/>
  <c r="J61" i="2"/>
  <c r="T111" i="1"/>
  <c r="Q34" i="3"/>
  <c r="M33" i="3" s="1"/>
  <c r="V39" i="3"/>
  <c r="H49" i="3"/>
  <c r="L49" i="3" s="1"/>
  <c r="R38" i="3"/>
  <c r="H48" i="3"/>
  <c r="L34" i="3"/>
  <c r="C39" i="3" s="1"/>
  <c r="G39" i="3" s="1"/>
  <c r="C18" i="3"/>
  <c r="G18" i="3"/>
  <c r="C49" i="3"/>
  <c r="G49" i="3" s="1"/>
  <c r="H33" i="3"/>
  <c r="C38" i="3" s="1"/>
  <c r="W38" i="3" s="1"/>
  <c r="AF62" i="2" l="1"/>
  <c r="AF63" i="2"/>
  <c r="AF64" i="2"/>
  <c r="AF65" i="2"/>
  <c r="R17" i="3"/>
  <c r="M22" i="3" s="1"/>
  <c r="M23" i="3"/>
  <c r="Q23" i="3" s="1"/>
  <c r="Y38" i="3"/>
  <c r="AF114" i="1"/>
  <c r="AF112" i="1"/>
  <c r="AF115" i="1"/>
  <c r="W17" i="3"/>
  <c r="X17" i="3"/>
  <c r="C43" i="3"/>
  <c r="W33" i="3"/>
  <c r="Y33" i="3" s="1"/>
  <c r="AF113" i="1"/>
  <c r="R6" i="3"/>
  <c r="X22" i="3"/>
  <c r="X33" i="3"/>
  <c r="X7" i="3"/>
  <c r="C44" i="3"/>
  <c r="G44" i="3" s="1"/>
  <c r="Y111" i="1"/>
  <c r="B12" i="3"/>
  <c r="X38" i="3"/>
  <c r="M49" i="3"/>
  <c r="Q49" i="3" s="1"/>
  <c r="C13" i="3"/>
  <c r="G13" i="3" s="1"/>
  <c r="C23" i="3"/>
  <c r="G23" i="3" s="1"/>
  <c r="R43" i="3"/>
  <c r="M48" i="3" s="1"/>
  <c r="X48" i="3" s="1"/>
  <c r="H7" i="3"/>
  <c r="W48" i="3" l="1"/>
  <c r="Y48" i="3" s="1"/>
  <c r="Z48" i="3" s="1"/>
  <c r="Y17" i="3"/>
  <c r="Z38" i="3"/>
  <c r="X43" i="3"/>
  <c r="C12" i="3"/>
  <c r="W7" i="3"/>
  <c r="Y7" i="3" s="1"/>
  <c r="Y12" i="3"/>
  <c r="H6" i="3"/>
  <c r="W12" i="3"/>
  <c r="X12" i="3"/>
  <c r="W22" i="3"/>
  <c r="Y22" i="3" s="1"/>
  <c r="Z22" i="3" s="1"/>
  <c r="W43" i="3"/>
  <c r="Y43" i="3" s="1"/>
  <c r="Z12" i="3" l="1"/>
  <c r="Z7" i="3"/>
  <c r="Z17" i="3"/>
  <c r="Z43" i="3"/>
  <c r="Z33" i="3"/>
</calcChain>
</file>

<file path=xl/sharedStrings.xml><?xml version="1.0" encoding="utf-8"?>
<sst xmlns="http://schemas.openxmlformats.org/spreadsheetml/2006/main" count="1687" uniqueCount="389">
  <si>
    <t>平成28年度　全日本卓球選手権大会（ジュニア）県予選会</t>
  </si>
  <si>
    <t>男子シングルス</t>
  </si>
  <si>
    <t>期日：平成28年9月24日(土)</t>
  </si>
  <si>
    <t>会場：丸亀市民体育館</t>
  </si>
  <si>
    <t>割　石</t>
  </si>
  <si>
    <t>(</t>
  </si>
  <si>
    <t>尽　誠</t>
  </si>
  <si>
    <t>)</t>
  </si>
  <si>
    <t>　伴</t>
  </si>
  <si>
    <t>多度津</t>
  </si>
  <si>
    <t>高　橋</t>
  </si>
  <si>
    <t>高松商</t>
  </si>
  <si>
    <t>前　山</t>
  </si>
  <si>
    <t>高中央</t>
  </si>
  <si>
    <t>徳　永</t>
  </si>
  <si>
    <t>坂出一</t>
  </si>
  <si>
    <t>三　木</t>
  </si>
  <si>
    <t>丸　亀</t>
  </si>
  <si>
    <t>濱　口</t>
  </si>
  <si>
    <t>高専高</t>
  </si>
  <si>
    <t>真　鍋</t>
  </si>
  <si>
    <t>高工芸</t>
  </si>
  <si>
    <t>井　戸</t>
  </si>
  <si>
    <t>高桜井</t>
  </si>
  <si>
    <t>香　川</t>
  </si>
  <si>
    <t>坂出工</t>
  </si>
  <si>
    <t>近　藤</t>
  </si>
  <si>
    <t>三豊工</t>
  </si>
  <si>
    <t>渡　邉</t>
  </si>
  <si>
    <t>高松一</t>
  </si>
  <si>
    <t>秋　田</t>
  </si>
  <si>
    <t>高専詫</t>
  </si>
  <si>
    <t>小　橋</t>
  </si>
  <si>
    <t>高松西</t>
  </si>
  <si>
    <t>高　平</t>
  </si>
  <si>
    <t>二　宮</t>
  </si>
  <si>
    <t>黒　川</t>
  </si>
  <si>
    <t>片　桐</t>
  </si>
  <si>
    <t>ヴィスポ</t>
  </si>
  <si>
    <t>松　村</t>
  </si>
  <si>
    <r>
      <t>岸　上</t>
    </r>
    <r>
      <rPr>
        <sz val="9"/>
        <rFont val="HG丸ｺﾞｼｯｸM-PRO"/>
        <family val="3"/>
        <charset val="128"/>
      </rPr>
      <t>航</t>
    </r>
  </si>
  <si>
    <t>柳　瀬</t>
  </si>
  <si>
    <t>吉　野</t>
  </si>
  <si>
    <t>尾　路</t>
  </si>
  <si>
    <t>平　田</t>
  </si>
  <si>
    <t>高　松</t>
  </si>
  <si>
    <t>織　部</t>
  </si>
  <si>
    <t>岡　田</t>
  </si>
  <si>
    <t>白　石</t>
  </si>
  <si>
    <t>末　澤</t>
  </si>
  <si>
    <t>長谷川</t>
  </si>
  <si>
    <t>土　庄</t>
  </si>
  <si>
    <t>岸　川</t>
  </si>
  <si>
    <t>植　松</t>
  </si>
  <si>
    <t>あいはら</t>
  </si>
  <si>
    <t>山　上</t>
  </si>
  <si>
    <t>永　吉</t>
  </si>
  <si>
    <t>大屋敷</t>
  </si>
  <si>
    <t>高松Jr</t>
  </si>
  <si>
    <t>大　野</t>
  </si>
  <si>
    <t>宮　﨑</t>
  </si>
  <si>
    <t>三　谷</t>
  </si>
  <si>
    <t>富　田</t>
  </si>
  <si>
    <t>バラJr</t>
  </si>
  <si>
    <t>谷　本</t>
  </si>
  <si>
    <t>宮　西</t>
  </si>
  <si>
    <t>川　村</t>
  </si>
  <si>
    <r>
      <t>岸　上</t>
    </r>
    <r>
      <rPr>
        <sz val="9"/>
        <rFont val="HG丸ｺﾞｼｯｸM-PRO"/>
        <family val="3"/>
        <charset val="128"/>
      </rPr>
      <t>剛</t>
    </r>
  </si>
  <si>
    <t>松　井</t>
  </si>
  <si>
    <t>樋　笠</t>
  </si>
  <si>
    <t>高松東</t>
  </si>
  <si>
    <t>宮　本</t>
  </si>
  <si>
    <t>琴　平</t>
  </si>
  <si>
    <r>
      <t>𠮷　</t>
    </r>
    <r>
      <rPr>
        <sz val="9"/>
        <rFont val="HG丸ｺﾞｼｯｸM-PRO"/>
        <family val="3"/>
        <charset val="128"/>
      </rPr>
      <t>武</t>
    </r>
  </si>
  <si>
    <t>市　場</t>
  </si>
  <si>
    <t>松　尾</t>
  </si>
  <si>
    <t>高松北</t>
  </si>
  <si>
    <t>谷　村</t>
  </si>
  <si>
    <t>金　丸</t>
  </si>
  <si>
    <t>宮　内</t>
  </si>
  <si>
    <t>一宮中</t>
  </si>
  <si>
    <t>小　野</t>
  </si>
  <si>
    <t>坂　出</t>
  </si>
  <si>
    <t>中　平</t>
  </si>
  <si>
    <t>伊　藤</t>
  </si>
  <si>
    <t>高瀬中</t>
  </si>
  <si>
    <t>細　川</t>
  </si>
  <si>
    <t>橋　村</t>
  </si>
  <si>
    <t>四　角</t>
  </si>
  <si>
    <t>飯　山</t>
  </si>
  <si>
    <t>蓮　井</t>
  </si>
  <si>
    <t>稲　田</t>
  </si>
  <si>
    <t>谷　澤</t>
  </si>
  <si>
    <t>大　西</t>
  </si>
  <si>
    <t>丸　山</t>
  </si>
  <si>
    <t>峯　永</t>
  </si>
  <si>
    <t>観　一</t>
  </si>
  <si>
    <t>堀　川</t>
  </si>
  <si>
    <t>観中央</t>
  </si>
  <si>
    <t>大　林</t>
  </si>
  <si>
    <t>天　野</t>
  </si>
  <si>
    <t>宮　武</t>
  </si>
  <si>
    <t>　港</t>
  </si>
  <si>
    <t>西　澤</t>
  </si>
  <si>
    <t>　梶</t>
  </si>
  <si>
    <t>松　下</t>
  </si>
  <si>
    <t>善　一</t>
  </si>
  <si>
    <t>筒　井</t>
  </si>
  <si>
    <t>藤　塚</t>
  </si>
  <si>
    <t>　岡</t>
  </si>
  <si>
    <t>竹　内</t>
  </si>
  <si>
    <t>国分寺中</t>
  </si>
  <si>
    <t>武　本</t>
  </si>
  <si>
    <t>戸　羽</t>
  </si>
  <si>
    <t>横　山</t>
  </si>
  <si>
    <t>石　橋</t>
  </si>
  <si>
    <t>多田羅</t>
  </si>
  <si>
    <t>坂　東</t>
  </si>
  <si>
    <t>松　岡</t>
  </si>
  <si>
    <t>溝　淵</t>
  </si>
  <si>
    <t>齊　藤</t>
  </si>
  <si>
    <t>藤　川</t>
  </si>
  <si>
    <t>高　瀬</t>
  </si>
  <si>
    <t>藤　重</t>
  </si>
  <si>
    <t>山　本</t>
  </si>
  <si>
    <t>宮　崎</t>
  </si>
  <si>
    <t>湯之前</t>
  </si>
  <si>
    <t>野　間</t>
  </si>
  <si>
    <t>伊　賀</t>
  </si>
  <si>
    <t>安　田</t>
  </si>
  <si>
    <t>大　沢</t>
  </si>
  <si>
    <t>庄　田</t>
  </si>
  <si>
    <t>山　畑</t>
  </si>
  <si>
    <t>志　度</t>
  </si>
  <si>
    <t>冨　山</t>
  </si>
  <si>
    <t>中　村</t>
  </si>
  <si>
    <t>山　下</t>
  </si>
  <si>
    <t>　泉</t>
  </si>
  <si>
    <t>數　野</t>
  </si>
  <si>
    <t>久　保</t>
  </si>
  <si>
    <t>谷　口</t>
  </si>
  <si>
    <t>小　林</t>
  </si>
  <si>
    <t>町　戸</t>
  </si>
  <si>
    <t>山　口</t>
  </si>
  <si>
    <t>高　城</t>
  </si>
  <si>
    <t>德　井</t>
  </si>
  <si>
    <t>髙　畑</t>
  </si>
  <si>
    <t>有　岡</t>
  </si>
  <si>
    <t>石　井</t>
  </si>
  <si>
    <t>村　川</t>
  </si>
  <si>
    <t>藤　澤</t>
  </si>
  <si>
    <t>木　村</t>
  </si>
  <si>
    <t>高松北中</t>
  </si>
  <si>
    <t>平　木</t>
  </si>
  <si>
    <t>赤　木</t>
  </si>
  <si>
    <t>丸城西</t>
  </si>
  <si>
    <t>古　川</t>
  </si>
  <si>
    <t>佐　々</t>
  </si>
  <si>
    <t>　窪</t>
  </si>
  <si>
    <t>辰　井</t>
  </si>
  <si>
    <t>水　口</t>
  </si>
  <si>
    <t>沖　崎</t>
  </si>
  <si>
    <t>牧　野</t>
  </si>
  <si>
    <t>片　座</t>
  </si>
  <si>
    <t>沖　元</t>
  </si>
  <si>
    <t>佐　薙</t>
  </si>
  <si>
    <t>山　地</t>
  </si>
  <si>
    <t>福　下</t>
  </si>
  <si>
    <t>濱　井</t>
  </si>
  <si>
    <t>滝　口</t>
  </si>
  <si>
    <t>寒　川</t>
  </si>
  <si>
    <t>松　本</t>
  </si>
  <si>
    <t>岡　本</t>
  </si>
  <si>
    <t>西　谷</t>
  </si>
  <si>
    <t>上　池</t>
  </si>
  <si>
    <t>入　谷</t>
  </si>
  <si>
    <t>中　野</t>
  </si>
  <si>
    <r>
      <t>松　山</t>
    </r>
    <r>
      <rPr>
        <sz val="9"/>
        <rFont val="HG丸ｺﾞｼｯｸM-PRO"/>
        <family val="3"/>
        <charset val="128"/>
      </rPr>
      <t>侑</t>
    </r>
  </si>
  <si>
    <t>中　西</t>
  </si>
  <si>
    <t>山　科</t>
  </si>
  <si>
    <t>岸　下</t>
  </si>
  <si>
    <t>安　倍</t>
  </si>
  <si>
    <t>東　條</t>
  </si>
  <si>
    <t>阪　田</t>
  </si>
  <si>
    <t>藤　原</t>
  </si>
  <si>
    <t>川　瀧</t>
  </si>
  <si>
    <t>今　村</t>
  </si>
  <si>
    <t>杢　村</t>
  </si>
  <si>
    <t>白　川</t>
  </si>
  <si>
    <t>豊　田</t>
  </si>
  <si>
    <t>鎌　田</t>
  </si>
  <si>
    <t>髙　橋</t>
  </si>
  <si>
    <t>金　山</t>
  </si>
  <si>
    <t>加　藤</t>
  </si>
  <si>
    <t>中　地</t>
  </si>
  <si>
    <r>
      <t>松　山</t>
    </r>
    <r>
      <rPr>
        <sz val="9"/>
        <rFont val="HG丸ｺﾞｼｯｸM-PRO"/>
        <family val="3"/>
        <charset val="128"/>
      </rPr>
      <t>立</t>
    </r>
  </si>
  <si>
    <t>眞　鍋</t>
  </si>
  <si>
    <t>圖　子</t>
  </si>
  <si>
    <t>平　尾</t>
  </si>
  <si>
    <t>古　河</t>
  </si>
  <si>
    <t>前　田</t>
  </si>
  <si>
    <t>小　原</t>
  </si>
  <si>
    <t>秋　山</t>
  </si>
  <si>
    <t>藤　本</t>
  </si>
  <si>
    <t>新　田</t>
  </si>
  <si>
    <t>田　中</t>
  </si>
  <si>
    <t>徳　住</t>
  </si>
  <si>
    <t>赤　垣</t>
  </si>
  <si>
    <t>北　田</t>
  </si>
  <si>
    <t>沖　野</t>
  </si>
  <si>
    <t>佐　藤</t>
  </si>
  <si>
    <t>大　橋</t>
  </si>
  <si>
    <t>大　谷</t>
  </si>
  <si>
    <t>松　永</t>
  </si>
  <si>
    <t>平　井</t>
  </si>
  <si>
    <t>礒　野</t>
  </si>
  <si>
    <t>笹　田</t>
  </si>
  <si>
    <t>女子シングルス</t>
  </si>
  <si>
    <t>三　笘</t>
  </si>
  <si>
    <t>香川西</t>
  </si>
  <si>
    <t>有　本</t>
  </si>
  <si>
    <t>大　熊</t>
  </si>
  <si>
    <t>武　智</t>
  </si>
  <si>
    <t>聾</t>
  </si>
  <si>
    <t>川　崎</t>
  </si>
  <si>
    <t>谷　川</t>
  </si>
  <si>
    <r>
      <t>川　崎</t>
    </r>
    <r>
      <rPr>
        <sz val="9"/>
        <rFont val="HG丸ｺﾞｼｯｸM-PRO"/>
        <family val="3"/>
        <charset val="128"/>
      </rPr>
      <t>姫</t>
    </r>
  </si>
  <si>
    <t>近　井</t>
  </si>
  <si>
    <t>籔　内</t>
  </si>
  <si>
    <t>野　口</t>
  </si>
  <si>
    <t>河　相</t>
  </si>
  <si>
    <t>片　岡</t>
  </si>
  <si>
    <t>石　川</t>
  </si>
  <si>
    <t>山　田</t>
  </si>
  <si>
    <t>雉　鳥</t>
  </si>
  <si>
    <t>恵比須</t>
  </si>
  <si>
    <t>植　田</t>
  </si>
  <si>
    <t>三木中</t>
  </si>
  <si>
    <t>熊　野</t>
  </si>
  <si>
    <t>アスクJr</t>
  </si>
  <si>
    <t>小　前</t>
  </si>
  <si>
    <r>
      <t>岸　下</t>
    </r>
    <r>
      <rPr>
        <sz val="9"/>
        <rFont val="HG丸ｺﾞｼｯｸM-PRO"/>
        <family val="3"/>
        <charset val="128"/>
      </rPr>
      <t>茉</t>
    </r>
  </si>
  <si>
    <t>安　藤</t>
  </si>
  <si>
    <t>岩　﨑</t>
  </si>
  <si>
    <r>
      <t>三　谷</t>
    </r>
    <r>
      <rPr>
        <sz val="9"/>
        <rFont val="HG丸ｺﾞｼｯｸM-PRO"/>
        <family val="3"/>
        <charset val="128"/>
      </rPr>
      <t>愛</t>
    </r>
  </si>
  <si>
    <t>鵜　尾</t>
  </si>
  <si>
    <t>高　木</t>
  </si>
  <si>
    <t>宮　脇</t>
  </si>
  <si>
    <t>河　津</t>
  </si>
  <si>
    <t>増　田</t>
  </si>
  <si>
    <t>丸　橋</t>
  </si>
  <si>
    <t>中　山</t>
  </si>
  <si>
    <r>
      <t>三　谷</t>
    </r>
    <r>
      <rPr>
        <sz val="9"/>
        <rFont val="HG丸ｺﾞｼｯｸM-PRO"/>
        <family val="3"/>
        <charset val="128"/>
      </rPr>
      <t>梨</t>
    </r>
  </si>
  <si>
    <t>中　橋</t>
  </si>
  <si>
    <t>米　津</t>
  </si>
  <si>
    <t>赤　澤</t>
  </si>
  <si>
    <t>矢　野</t>
  </si>
  <si>
    <t>都　丸</t>
  </si>
  <si>
    <t>冨　家</t>
  </si>
  <si>
    <t>間　賀</t>
  </si>
  <si>
    <t>若　林</t>
  </si>
  <si>
    <t>　堤</t>
  </si>
  <si>
    <t>守　屋</t>
  </si>
  <si>
    <t>卓球家Jr</t>
  </si>
  <si>
    <r>
      <t>伊　藤</t>
    </r>
    <r>
      <rPr>
        <sz val="9"/>
        <rFont val="HG丸ｺﾞｼｯｸM-PRO"/>
        <family val="3"/>
        <charset val="128"/>
      </rPr>
      <t>七</t>
    </r>
  </si>
  <si>
    <t>伊　澤</t>
  </si>
  <si>
    <t>中　条</t>
  </si>
  <si>
    <r>
      <t>堀　口</t>
    </r>
    <r>
      <rPr>
        <sz val="9"/>
        <rFont val="HG丸ｺﾞｼｯｸM-PRO"/>
        <family val="3"/>
        <charset val="128"/>
      </rPr>
      <t>夏</t>
    </r>
  </si>
  <si>
    <t>長　町</t>
  </si>
  <si>
    <t>塚　本</t>
  </si>
  <si>
    <t>彈上原</t>
  </si>
  <si>
    <t>櫻　井</t>
  </si>
  <si>
    <t>浦　辺</t>
  </si>
  <si>
    <t>梶　河</t>
  </si>
  <si>
    <t>井　上</t>
  </si>
  <si>
    <t>廣　田</t>
  </si>
  <si>
    <t>西　山</t>
  </si>
  <si>
    <t>　森</t>
  </si>
  <si>
    <t>河　野</t>
  </si>
  <si>
    <t>松　谷</t>
  </si>
  <si>
    <r>
      <t>岸　下</t>
    </r>
    <r>
      <rPr>
        <sz val="9"/>
        <rFont val="HG丸ｺﾞｼｯｸM-PRO"/>
        <family val="3"/>
        <charset val="128"/>
      </rPr>
      <t>佳</t>
    </r>
  </si>
  <si>
    <t>露　原</t>
  </si>
  <si>
    <t>星　川</t>
  </si>
  <si>
    <t>田　川</t>
  </si>
  <si>
    <t>中　谷</t>
  </si>
  <si>
    <r>
      <t>川　崎</t>
    </r>
    <r>
      <rPr>
        <sz val="9"/>
        <rFont val="HG丸ｺﾞｼｯｸM-PRO"/>
        <family val="3"/>
        <charset val="128"/>
      </rPr>
      <t>晏</t>
    </r>
  </si>
  <si>
    <t>太　田</t>
  </si>
  <si>
    <t>澤　井</t>
  </si>
  <si>
    <t>橋　本</t>
  </si>
  <si>
    <t>平　塚</t>
  </si>
  <si>
    <t>黒　田</t>
  </si>
  <si>
    <t>川　上</t>
  </si>
  <si>
    <t>三　好</t>
  </si>
  <si>
    <t>渋　谷</t>
  </si>
  <si>
    <r>
      <t>堀　口</t>
    </r>
    <r>
      <rPr>
        <sz val="9"/>
        <rFont val="HG丸ｺﾞｼｯｸM-PRO"/>
        <family val="3"/>
        <charset val="128"/>
      </rPr>
      <t>春</t>
    </r>
  </si>
  <si>
    <t>髙　木</t>
  </si>
  <si>
    <t>小　川</t>
  </si>
  <si>
    <t>地　下</t>
  </si>
  <si>
    <t>五峯ク</t>
  </si>
  <si>
    <r>
      <t>伊　藤</t>
    </r>
    <r>
      <rPr>
        <sz val="9"/>
        <rFont val="HG丸ｺﾞｼｯｸM-PRO"/>
        <family val="3"/>
        <charset val="128"/>
      </rPr>
      <t>百</t>
    </r>
  </si>
  <si>
    <t>①</t>
    <phoneticPr fontId="2"/>
  </si>
  <si>
    <t>①</t>
    <phoneticPr fontId="2"/>
  </si>
  <si>
    <t>④</t>
    <phoneticPr fontId="2"/>
  </si>
  <si>
    <t>③</t>
    <phoneticPr fontId="2"/>
  </si>
  <si>
    <t>代表</t>
    <rPh sb="0" eb="2">
      <t>ダイヒョウ</t>
    </rPh>
    <phoneticPr fontId="2"/>
  </si>
  <si>
    <t>決勝リーグ</t>
    <rPh sb="0" eb="2">
      <t>ケッショウ</t>
    </rPh>
    <phoneticPr fontId="2"/>
  </si>
  <si>
    <t>②</t>
    <phoneticPr fontId="2"/>
  </si>
  <si>
    <t>③</t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</si>
  <si>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</si>
  <si>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</si>
  <si>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試合順序</t>
    <rPh sb="0" eb="2">
      <t>シアイ</t>
    </rPh>
    <rPh sb="2" eb="4">
      <t>ジュンジョ</t>
    </rPh>
    <phoneticPr fontId="2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</si>
  <si>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2"/>
  </si>
  <si>
    <t>-</t>
    <phoneticPr fontId="2"/>
  </si>
  <si>
    <t>①×④、②×③</t>
    <phoneticPr fontId="2"/>
  </si>
  <si>
    <t>②</t>
    <phoneticPr fontId="2"/>
  </si>
  <si>
    <t>①×③、②×④</t>
    <phoneticPr fontId="2"/>
  </si>
  <si>
    <t>東京都：東京体育館</t>
    <rPh sb="0" eb="3">
      <t>トウキョウト</t>
    </rPh>
    <rPh sb="4" eb="6">
      <t>トウキョウ</t>
    </rPh>
    <rPh sb="6" eb="9">
      <t>タイイクカン</t>
    </rPh>
    <phoneticPr fontId="2"/>
  </si>
  <si>
    <t>①×②、③×④</t>
    <phoneticPr fontId="2"/>
  </si>
  <si>
    <t>平成29年1月16日～22日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2"/>
  </si>
  <si>
    <t>④</t>
    <phoneticPr fontId="2"/>
  </si>
  <si>
    <t>②</t>
    <phoneticPr fontId="2"/>
  </si>
  <si>
    <t>②</t>
    <phoneticPr fontId="2"/>
  </si>
  <si>
    <t>-</t>
    <phoneticPr fontId="2"/>
  </si>
  <si>
    <t>①×③、②×④</t>
    <phoneticPr fontId="2"/>
  </si>
  <si>
    <t>①×②、③×④</t>
    <phoneticPr fontId="2"/>
  </si>
  <si>
    <t>④</t>
    <phoneticPr fontId="2"/>
  </si>
  <si>
    <r>
      <t>松濤</t>
    </r>
    <r>
      <rPr>
        <sz val="9"/>
        <rFont val="HG丸ｺﾞｼｯｸM-PRO"/>
        <family val="3"/>
        <charset val="128"/>
      </rPr>
      <t>流南</t>
    </r>
    <phoneticPr fontId="2"/>
  </si>
  <si>
    <r>
      <t>松濤</t>
    </r>
    <r>
      <rPr>
        <sz val="9"/>
        <rFont val="HG丸ｺﾞｼｯｸM-PRO"/>
        <family val="3"/>
        <charset val="128"/>
      </rPr>
      <t>流風</t>
    </r>
    <phoneticPr fontId="2"/>
  </si>
  <si>
    <t>②</t>
    <phoneticPr fontId="2"/>
  </si>
  <si>
    <t>眞　鍋</t>
    <rPh sb="2" eb="3">
      <t>ナベ</t>
    </rPh>
    <phoneticPr fontId="2"/>
  </si>
  <si>
    <t>男子シングルス</t>
    <rPh sb="0" eb="2">
      <t>ダンシ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</si>
  <si>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</si>
  <si>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</si>
  <si>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</si>
  <si>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</si>
  <si>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勝</t>
    <rPh sb="0" eb="1">
      <t>カ</t>
    </rPh>
    <phoneticPr fontId="2"/>
  </si>
  <si>
    <t>負</t>
    <rPh sb="0" eb="1">
      <t>マ</t>
    </rPh>
    <phoneticPr fontId="2"/>
  </si>
  <si>
    <t>勝ち点</t>
    <rPh sb="0" eb="1">
      <t>カ</t>
    </rPh>
    <rPh sb="2" eb="3">
      <t>テン</t>
    </rPh>
    <phoneticPr fontId="2"/>
  </si>
  <si>
    <t>順位</t>
    <rPh sb="0" eb="2">
      <t>ジュンイ</t>
    </rPh>
    <phoneticPr fontId="2"/>
  </si>
  <si>
    <t>－</t>
  </si>
  <si>
    <t>女子シングルス</t>
    <rPh sb="0" eb="2">
      <t>ジョシ</t>
    </rPh>
    <phoneticPr fontId="2"/>
  </si>
  <si>
    <t>①</t>
    <phoneticPr fontId="2"/>
  </si>
  <si>
    <t>山下</t>
    <rPh sb="0" eb="2">
      <t>ヤマシタ</t>
    </rPh>
    <phoneticPr fontId="2"/>
  </si>
  <si>
    <t>（尽誠）</t>
    <rPh sb="1" eb="3">
      <t>ジンセイ</t>
    </rPh>
    <phoneticPr fontId="2"/>
  </si>
  <si>
    <t>割石</t>
    <rPh sb="0" eb="1">
      <t>ワリ</t>
    </rPh>
    <rPh sb="1" eb="2">
      <t>イシ</t>
    </rPh>
    <phoneticPr fontId="2"/>
  </si>
  <si>
    <t>（高松商）</t>
    <rPh sb="1" eb="3">
      <t>タカマツ</t>
    </rPh>
    <rPh sb="3" eb="4">
      <t>ショウ</t>
    </rPh>
    <phoneticPr fontId="2"/>
  </si>
  <si>
    <t>笹田</t>
    <rPh sb="0" eb="2">
      <t>ササダ</t>
    </rPh>
    <phoneticPr fontId="2"/>
  </si>
  <si>
    <t>高橋</t>
    <rPh sb="0" eb="2">
      <t>タカハシ</t>
    </rPh>
    <phoneticPr fontId="2"/>
  </si>
  <si>
    <t>大西</t>
    <rPh sb="0" eb="2">
      <t>オオニシ</t>
    </rPh>
    <phoneticPr fontId="2"/>
  </si>
  <si>
    <t>（卓球家Jr）</t>
    <rPh sb="1" eb="3">
      <t>タッキュウ</t>
    </rPh>
    <rPh sb="3" eb="4">
      <t>イエ</t>
    </rPh>
    <phoneticPr fontId="2"/>
  </si>
  <si>
    <t>（ヴィスポ）</t>
    <phoneticPr fontId="2"/>
  </si>
  <si>
    <t>地下</t>
    <rPh sb="0" eb="2">
      <t>チカ</t>
    </rPh>
    <phoneticPr fontId="2"/>
  </si>
  <si>
    <r>
      <t>伊藤</t>
    </r>
    <r>
      <rPr>
        <sz val="14"/>
        <rFont val="ＭＳ 明朝"/>
        <family val="1"/>
        <charset val="128"/>
      </rPr>
      <t>百</t>
    </r>
    <rPh sb="0" eb="2">
      <t>イトウ</t>
    </rPh>
    <rPh sb="2" eb="3">
      <t>ヒャク</t>
    </rPh>
    <phoneticPr fontId="2"/>
  </si>
  <si>
    <t>（ヴィスポ）</t>
    <phoneticPr fontId="2"/>
  </si>
  <si>
    <t>（五峯ク）</t>
    <rPh sb="1" eb="2">
      <t>ゴ</t>
    </rPh>
    <rPh sb="2" eb="3">
      <t>ミネ</t>
    </rPh>
    <phoneticPr fontId="2"/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</si>
  <si>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</si>
  <si>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</si>
  <si>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</si>
  <si>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</si>
  <si>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</si>
  <si>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</si>
  <si>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平成28年度　全日本卓球選手権大会（ジュニア）県予選会</t>
    <phoneticPr fontId="2"/>
  </si>
  <si>
    <t>◎</t>
    <phoneticPr fontId="2"/>
  </si>
  <si>
    <t>◎</t>
    <phoneticPr fontId="2"/>
  </si>
  <si>
    <t>優勝</t>
    <rPh sb="0" eb="2">
      <t>ユウショウ</t>
    </rPh>
    <phoneticPr fontId="2"/>
  </si>
  <si>
    <t>伊藤　百華</t>
    <rPh sb="0" eb="2">
      <t>イトウ</t>
    </rPh>
    <rPh sb="3" eb="5">
      <t>モモカ</t>
    </rPh>
    <phoneticPr fontId="2"/>
  </si>
  <si>
    <t>（ヴィスポ）</t>
    <phoneticPr fontId="2"/>
  </si>
  <si>
    <t>（ヴィスポ）</t>
    <phoneticPr fontId="2"/>
  </si>
  <si>
    <t>割石　佑介</t>
    <rPh sb="0" eb="1">
      <t>ワリ</t>
    </rPh>
    <rPh sb="1" eb="2">
      <t>イシ</t>
    </rPh>
    <rPh sb="3" eb="5">
      <t>ユウスケ</t>
    </rPh>
    <phoneticPr fontId="2"/>
  </si>
  <si>
    <t>割石　佑介</t>
    <rPh sb="0" eb="2">
      <t>ワリイシ</t>
    </rPh>
    <rPh sb="3" eb="5">
      <t>ユウスケ</t>
    </rPh>
    <phoneticPr fontId="2"/>
  </si>
  <si>
    <t>笹田　卓嗣</t>
    <rPh sb="0" eb="2">
      <t>ササダ</t>
    </rPh>
    <rPh sb="3" eb="4">
      <t>タク</t>
    </rPh>
    <rPh sb="4" eb="5">
      <t>ツグ</t>
    </rPh>
    <phoneticPr fontId="2"/>
  </si>
  <si>
    <t>高橋　悠太</t>
    <rPh sb="0" eb="2">
      <t>タカハシ</t>
    </rPh>
    <rPh sb="3" eb="5">
      <t>ユウタ</t>
    </rPh>
    <phoneticPr fontId="2"/>
  </si>
  <si>
    <t>大西　友佳</t>
    <rPh sb="0" eb="2">
      <t>オオニシ</t>
    </rPh>
    <rPh sb="3" eb="4">
      <t>トモ</t>
    </rPh>
    <rPh sb="4" eb="5">
      <t>カ</t>
    </rPh>
    <phoneticPr fontId="2"/>
  </si>
  <si>
    <t>　伴</t>
    <phoneticPr fontId="2"/>
  </si>
  <si>
    <t>岸　下茉</t>
  </si>
  <si>
    <t>Best32</t>
    <phoneticPr fontId="2"/>
  </si>
  <si>
    <t>Best16</t>
    <phoneticPr fontId="2"/>
  </si>
  <si>
    <t>Best8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</si>
  <si>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</si>
  <si>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</si>
  <si>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</si>
  <si>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平成28年度 全日本卓球選手権大会（ジュニア）県予選会 順位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6">
      <t>ヨセン</t>
    </rPh>
    <rPh sb="26" eb="27">
      <t>カイ</t>
    </rPh>
    <rPh sb="28" eb="30">
      <t>ジュンイ</t>
    </rPh>
    <phoneticPr fontId="2"/>
  </si>
  <si>
    <r>
      <t>伊　藤</t>
    </r>
    <r>
      <rPr>
        <sz val="9"/>
        <rFont val="HG丸ｺﾞｼｯｸM-PRO"/>
        <family val="3"/>
        <charset val="128"/>
      </rPr>
      <t>百</t>
    </r>
    <phoneticPr fontId="2"/>
  </si>
  <si>
    <r>
      <t>伊　藤</t>
    </r>
    <r>
      <rPr>
        <sz val="9"/>
        <rFont val="HG丸ｺﾞｼｯｸM-PRO"/>
        <family val="3"/>
        <charset val="128"/>
      </rPr>
      <t>七</t>
    </r>
    <phoneticPr fontId="2"/>
  </si>
  <si>
    <r>
      <t>三　谷</t>
    </r>
    <r>
      <rPr>
        <sz val="9"/>
        <rFont val="HG丸ｺﾞｼｯｸM-PRO"/>
        <family val="3"/>
        <charset val="128"/>
      </rPr>
      <t>愛</t>
    </r>
    <phoneticPr fontId="2"/>
  </si>
  <si>
    <r>
      <t>岸　下</t>
    </r>
    <r>
      <rPr>
        <sz val="9"/>
        <rFont val="HG丸ｺﾞｼｯｸM-PRO"/>
        <family val="3"/>
        <charset val="128"/>
      </rPr>
      <t>佳</t>
    </r>
    <phoneticPr fontId="2"/>
  </si>
  <si>
    <r>
      <t>松　山</t>
    </r>
    <r>
      <rPr>
        <sz val="9"/>
        <rFont val="HG丸ｺﾞｼｯｸM-PRO"/>
        <family val="3"/>
        <charset val="128"/>
      </rPr>
      <t>侑</t>
    </r>
    <phoneticPr fontId="2"/>
  </si>
  <si>
    <t>泉</t>
    <phoneticPr fontId="2"/>
  </si>
  <si>
    <t>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</si>
</sst>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18"/>
      <name val="Times New Roman"/>
      <family val="1"/>
    </font>
    <font>
      <sz val="16"/>
      <name val="ＭＳ 明朝"/>
      <family val="1"/>
      <charset val="128"/>
    </font>
    <font>
      <sz val="14"/>
      <name val="Times New Roman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Bookman Old Style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8"/>
      <name val="HG丸ｺﾞｼｯｸM-PRO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>
      <alignment vertical="center"/>
    </xf>
  </cellStyleXfs>
  <cellXfs count="356">
    <xf numFmtId="0" fontId="0" fillId="0" borderId="0" xfId="0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255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distributed" vertical="center" shrinkToFit="1"/>
    </xf>
    <xf numFmtId="0" fontId="5" fillId="0" borderId="22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24" fillId="0" borderId="24" xfId="0" applyFont="1" applyFill="1" applyBorder="1" applyAlignment="1">
      <alignment vertical="center"/>
    </xf>
    <xf numFmtId="0" fontId="26" fillId="0" borderId="25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26" fillId="0" borderId="26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horizontal="center" vertical="center" shrinkToFit="1"/>
    </xf>
    <xf numFmtId="0" fontId="16" fillId="0" borderId="28" xfId="0" applyFont="1" applyFill="1" applyBorder="1" applyAlignment="1">
      <alignment horizontal="center" vertical="center" shrinkToFit="1"/>
    </xf>
    <xf numFmtId="0" fontId="26" fillId="0" borderId="29" xfId="0" applyFont="1" applyFill="1" applyBorder="1" applyAlignment="1">
      <alignment horizontal="center" vertical="center" shrinkToFit="1"/>
    </xf>
    <xf numFmtId="0" fontId="24" fillId="0" borderId="30" xfId="0" applyFont="1" applyFill="1" applyBorder="1" applyAlignment="1">
      <alignment vertical="center"/>
    </xf>
    <xf numFmtId="0" fontId="24" fillId="0" borderId="31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shrinkToFit="1"/>
    </xf>
    <xf numFmtId="0" fontId="26" fillId="0" borderId="34" xfId="0" applyFont="1" applyFill="1" applyBorder="1" applyAlignment="1">
      <alignment horizontal="center" vertical="center" shrinkToFit="1"/>
    </xf>
    <xf numFmtId="0" fontId="26" fillId="0" borderId="3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26" fillId="0" borderId="37" xfId="0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vertical="center"/>
    </xf>
    <xf numFmtId="0" fontId="5" fillId="0" borderId="39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 shrinkToFit="1"/>
    </xf>
    <xf numFmtId="0" fontId="26" fillId="0" borderId="41" xfId="0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textRotation="255" shrinkToFit="1"/>
    </xf>
    <xf numFmtId="0" fontId="1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distributed" vertical="center" wrapText="1" shrinkToFit="1"/>
    </xf>
    <xf numFmtId="0" fontId="22" fillId="0" borderId="0" xfId="0" applyFont="1" applyBorder="1" applyAlignment="1">
      <alignment horizontal="distributed" vertical="center" wrapText="1" shrinkToFit="1"/>
    </xf>
    <xf numFmtId="0" fontId="22" fillId="0" borderId="7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4" xfId="0" applyFont="1" applyBorder="1" applyAlignment="1">
      <alignment horizontal="distributed" vertical="center" wrapText="1" shrinkToFit="1"/>
    </xf>
    <xf numFmtId="0" fontId="22" fillId="0" borderId="3" xfId="0" applyFont="1" applyBorder="1" applyAlignment="1">
      <alignment horizontal="distributed" vertical="center" wrapText="1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9" fillId="0" borderId="66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55" xfId="0" applyFont="1" applyBorder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distributed" vertical="center" justifyLastLine="1" shrinkToFit="1"/>
    </xf>
    <xf numFmtId="0" fontId="3" fillId="0" borderId="12" xfId="0" applyFont="1" applyBorder="1" applyAlignment="1">
      <alignment horizontal="distributed" vertical="center" justifyLastLine="1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 shrinkToFit="1"/>
    </xf>
    <xf numFmtId="0" fontId="5" fillId="0" borderId="2" xfId="0" applyFont="1" applyBorder="1" applyAlignment="1">
      <alignment horizontal="distributed" vertical="center" shrinkToFit="1"/>
    </xf>
    <xf numFmtId="0" fontId="19" fillId="0" borderId="51" xfId="0" applyFont="1" applyBorder="1" applyAlignment="1">
      <alignment horizontal="center" vertical="center" shrinkToFit="1"/>
    </xf>
    <xf numFmtId="0" fontId="19" fillId="0" borderId="52" xfId="0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distributed" vertical="center" shrinkToFit="1"/>
    </xf>
    <xf numFmtId="0" fontId="5" fillId="0" borderId="58" xfId="0" applyFont="1" applyBorder="1" applyAlignment="1">
      <alignment horizontal="distributed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19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distributed" vertical="center" justifyLastLine="1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72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distributed" vertical="center" justifyLastLine="1" shrinkToFit="1"/>
    </xf>
    <xf numFmtId="0" fontId="9" fillId="0" borderId="0" xfId="0" applyFont="1" applyBorder="1" applyAlignment="1">
      <alignment horizontal="distributed" vertical="center" justifyLastLine="1" shrinkToFit="1"/>
    </xf>
    <xf numFmtId="0" fontId="9" fillId="0" borderId="4" xfId="0" applyFont="1" applyBorder="1" applyAlignment="1">
      <alignment horizontal="distributed" vertical="center" justifyLastLine="1" shrinkToFit="1"/>
    </xf>
    <xf numFmtId="0" fontId="3" fillId="0" borderId="0" xfId="0" applyFont="1" applyBorder="1" applyAlignment="1">
      <alignment horizontal="distributed" vertical="center" wrapText="1" shrinkToFit="1"/>
    </xf>
    <xf numFmtId="0" fontId="3" fillId="0" borderId="4" xfId="0" applyFont="1" applyBorder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3" xfId="0" applyFont="1" applyBorder="1" applyAlignment="1">
      <alignment horizontal="distributed" vertical="center" wrapText="1" shrinkToFit="1"/>
    </xf>
    <xf numFmtId="0" fontId="9" fillId="0" borderId="5" xfId="0" applyFont="1" applyBorder="1" applyAlignment="1">
      <alignment horizontal="distributed" vertical="center" justifyLastLine="1" shrinkToFit="1"/>
    </xf>
    <xf numFmtId="0" fontId="3" fillId="0" borderId="5" xfId="0" applyFont="1" applyBorder="1" applyAlignment="1">
      <alignment horizontal="distributed" vertical="center" wrapText="1" shrinkToFit="1"/>
    </xf>
    <xf numFmtId="0" fontId="3" fillId="0" borderId="7" xfId="0" applyFont="1" applyBorder="1" applyAlignment="1">
      <alignment horizontal="distributed" vertical="center" wrapText="1" shrinkToFit="1"/>
    </xf>
    <xf numFmtId="0" fontId="15" fillId="0" borderId="0" xfId="0" applyFont="1" applyBorder="1" applyAlignment="1">
      <alignment horizontal="distributed" vertical="center" wrapText="1" shrinkToFit="1"/>
    </xf>
    <xf numFmtId="0" fontId="15" fillId="0" borderId="4" xfId="0" applyFont="1" applyBorder="1" applyAlignment="1">
      <alignment horizontal="distributed" vertical="center" wrapText="1" shrinkToFit="1"/>
    </xf>
    <xf numFmtId="0" fontId="15" fillId="0" borderId="1" xfId="0" applyFont="1" applyBorder="1" applyAlignment="1">
      <alignment horizontal="distributed" vertical="center" wrapText="1" shrinkToFit="1"/>
    </xf>
    <xf numFmtId="0" fontId="15" fillId="0" borderId="3" xfId="0" applyFont="1" applyBorder="1" applyAlignment="1">
      <alignment horizontal="distributed" vertical="center" wrapText="1" shrinkToFit="1"/>
    </xf>
    <xf numFmtId="0" fontId="11" fillId="0" borderId="2" xfId="0" applyFont="1" applyBorder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11" fillId="0" borderId="58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distributed" vertical="center" shrinkToFit="1"/>
    </xf>
    <xf numFmtId="0" fontId="23" fillId="0" borderId="130" xfId="0" applyFont="1" applyFill="1" applyBorder="1" applyAlignment="1">
      <alignment horizontal="center" vertical="center" wrapText="1" shrinkToFit="1"/>
    </xf>
    <xf numFmtId="0" fontId="23" fillId="0" borderId="131" xfId="0" applyFont="1" applyFill="1" applyBorder="1" applyAlignment="1">
      <alignment horizontal="center" vertical="center" wrapText="1" shrinkToFit="1"/>
    </xf>
    <xf numFmtId="0" fontId="23" fillId="0" borderId="132" xfId="0" applyFont="1" applyFill="1" applyBorder="1" applyAlignment="1">
      <alignment horizontal="center" vertical="center" wrapText="1" shrinkToFit="1"/>
    </xf>
    <xf numFmtId="0" fontId="23" fillId="0" borderId="133" xfId="0" applyFont="1" applyFill="1" applyBorder="1" applyAlignment="1">
      <alignment horizontal="center" vertical="center" wrapText="1" shrinkToFit="1"/>
    </xf>
    <xf numFmtId="0" fontId="8" fillId="0" borderId="130" xfId="0" applyFont="1" applyFill="1" applyBorder="1" applyAlignment="1">
      <alignment horizontal="left" vertical="center" shrinkToFit="1"/>
    </xf>
    <xf numFmtId="0" fontId="24" fillId="0" borderId="131" xfId="0" applyFont="1" applyFill="1" applyBorder="1" applyAlignment="1">
      <alignment horizontal="left" vertical="center" shrinkToFit="1"/>
    </xf>
    <xf numFmtId="0" fontId="24" fillId="0" borderId="134" xfId="0" applyFont="1" applyFill="1" applyBorder="1" applyAlignment="1">
      <alignment horizontal="left" vertical="center" shrinkToFit="1"/>
    </xf>
    <xf numFmtId="0" fontId="8" fillId="0" borderId="135" xfId="0" applyFont="1" applyFill="1" applyBorder="1" applyAlignment="1">
      <alignment horizontal="left" vertical="center" shrinkToFit="1"/>
    </xf>
    <xf numFmtId="0" fontId="5" fillId="0" borderId="121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5" fillId="0" borderId="123" xfId="0" applyFont="1" applyFill="1" applyBorder="1" applyAlignment="1">
      <alignment horizontal="center" vertical="center"/>
    </xf>
    <xf numFmtId="0" fontId="5" fillId="0" borderId="124" xfId="0" applyFont="1" applyFill="1" applyBorder="1" applyAlignment="1">
      <alignment horizontal="center" vertical="center"/>
    </xf>
    <xf numFmtId="0" fontId="5" fillId="0" borderId="125" xfId="0" applyFont="1" applyFill="1" applyBorder="1" applyAlignment="1">
      <alignment horizontal="center" vertical="center"/>
    </xf>
    <xf numFmtId="0" fontId="5" fillId="0" borderId="126" xfId="0" applyFont="1" applyFill="1" applyBorder="1" applyAlignment="1">
      <alignment horizontal="center" vertical="center"/>
    </xf>
    <xf numFmtId="0" fontId="25" fillId="0" borderId="127" xfId="0" applyFont="1" applyFill="1" applyBorder="1" applyAlignment="1">
      <alignment horizontal="distributed" vertical="center" justifyLastLine="1"/>
    </xf>
    <xf numFmtId="0" fontId="25" fillId="0" borderId="128" xfId="0" applyFont="1" applyFill="1" applyBorder="1" applyAlignment="1">
      <alignment horizontal="distributed" vertical="center" justifyLastLine="1"/>
    </xf>
    <xf numFmtId="0" fontId="25" fillId="0" borderId="129" xfId="0" applyFont="1" applyFill="1" applyBorder="1" applyAlignment="1">
      <alignment horizontal="distributed" vertical="center" justifyLastLine="1"/>
    </xf>
    <xf numFmtId="0" fontId="25" fillId="0" borderId="139" xfId="0" applyFont="1" applyFill="1" applyBorder="1" applyAlignment="1">
      <alignment horizontal="distributed" vertical="center" justifyLastLine="1"/>
    </xf>
    <xf numFmtId="0" fontId="8" fillId="0" borderId="116" xfId="0" applyFont="1" applyFill="1" applyBorder="1" applyAlignment="1">
      <alignment horizontal="left" vertical="top"/>
    </xf>
    <xf numFmtId="0" fontId="24" fillId="0" borderId="86" xfId="0" applyFont="1" applyFill="1" applyBorder="1" applyAlignment="1">
      <alignment horizontal="left" vertical="top"/>
    </xf>
    <xf numFmtId="0" fontId="24" fillId="0" borderId="117" xfId="0" applyFont="1" applyFill="1" applyBorder="1" applyAlignment="1">
      <alignment horizontal="left" vertical="top"/>
    </xf>
    <xf numFmtId="0" fontId="25" fillId="0" borderId="118" xfId="0" applyFont="1" applyFill="1" applyBorder="1" applyAlignment="1">
      <alignment horizontal="distributed" vertical="center" wrapText="1" justifyLastLine="1"/>
    </xf>
    <xf numFmtId="0" fontId="25" fillId="0" borderId="88" xfId="0" applyFont="1" applyBorder="1" applyAlignment="1">
      <alignment horizontal="distributed" justifyLastLine="1"/>
    </xf>
    <xf numFmtId="0" fontId="5" fillId="0" borderId="119" xfId="0" applyFont="1" applyFill="1" applyBorder="1" applyAlignment="1">
      <alignment horizontal="center" vertical="center"/>
    </xf>
    <xf numFmtId="0" fontId="5" fillId="0" borderId="92" xfId="0" applyFont="1" applyFill="1" applyBorder="1" applyAlignment="1">
      <alignment horizontal="center" vertical="center"/>
    </xf>
    <xf numFmtId="0" fontId="5" fillId="0" borderId="109" xfId="0" applyFont="1" applyFill="1" applyBorder="1" applyAlignment="1">
      <alignment horizontal="center" vertical="center"/>
    </xf>
    <xf numFmtId="0" fontId="5" fillId="0" borderId="120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horizontal="center" vertical="center"/>
    </xf>
    <xf numFmtId="0" fontId="20" fillId="0" borderId="95" xfId="0" applyFont="1" applyFill="1" applyBorder="1" applyAlignment="1">
      <alignment horizontal="center" vertical="center"/>
    </xf>
    <xf numFmtId="0" fontId="20" fillId="0" borderId="96" xfId="0" applyFont="1" applyFill="1" applyBorder="1" applyAlignment="1">
      <alignment horizontal="center" vertical="center"/>
    </xf>
    <xf numFmtId="0" fontId="20" fillId="0" borderId="98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0" fontId="23" fillId="0" borderId="88" xfId="0" applyNumberFormat="1" applyFont="1" applyFill="1" applyBorder="1" applyAlignment="1">
      <alignment horizontal="distributed" vertical="center" justifyLastLine="1" shrinkToFit="1"/>
    </xf>
    <xf numFmtId="0" fontId="23" fillId="0" borderId="112" xfId="0" applyNumberFormat="1" applyFont="1" applyFill="1" applyBorder="1" applyAlignment="1">
      <alignment horizontal="distributed" vertical="center" justifyLastLine="1" shrinkToFit="1"/>
    </xf>
    <xf numFmtId="0" fontId="27" fillId="0" borderId="12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98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0" fontId="28" fillId="0" borderId="75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104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113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103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left" vertical="top"/>
    </xf>
    <xf numFmtId="0" fontId="24" fillId="0" borderId="107" xfId="0" applyFont="1" applyFill="1" applyBorder="1" applyAlignment="1">
      <alignment horizontal="left" vertical="top"/>
    </xf>
    <xf numFmtId="0" fontId="25" fillId="0" borderId="136" xfId="0" applyFont="1" applyFill="1" applyBorder="1" applyAlignment="1">
      <alignment horizontal="distributed" vertical="center" wrapText="1" justifyLastLine="1"/>
    </xf>
    <xf numFmtId="0" fontId="5" fillId="0" borderId="89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91" xfId="0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27" fillId="0" borderId="138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center" vertical="center"/>
    </xf>
    <xf numFmtId="0" fontId="24" fillId="0" borderId="102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left" vertical="top"/>
    </xf>
    <xf numFmtId="0" fontId="25" fillId="0" borderId="88" xfId="0" applyFont="1" applyFill="1" applyBorder="1" applyAlignment="1">
      <alignment horizontal="distributed" vertical="center" wrapText="1" justifyLastLine="1"/>
    </xf>
    <xf numFmtId="0" fontId="24" fillId="0" borderId="81" xfId="0" applyFont="1" applyFill="1" applyBorder="1" applyAlignment="1">
      <alignment horizontal="center" vertical="center"/>
    </xf>
    <xf numFmtId="0" fontId="24" fillId="0" borderId="105" xfId="0" applyFont="1" applyFill="1" applyBorder="1" applyAlignment="1">
      <alignment horizontal="center" vertical="center"/>
    </xf>
    <xf numFmtId="0" fontId="24" fillId="0" borderId="87" xfId="0" applyFont="1" applyFill="1" applyBorder="1" applyAlignment="1">
      <alignment horizontal="left" vertical="top"/>
    </xf>
    <xf numFmtId="0" fontId="5" fillId="0" borderId="93" xfId="0" applyFont="1" applyFill="1" applyBorder="1" applyAlignment="1">
      <alignment horizontal="center" vertical="center"/>
    </xf>
    <xf numFmtId="0" fontId="5" fillId="0" borderId="94" xfId="0" applyFont="1" applyFill="1" applyBorder="1" applyAlignment="1">
      <alignment horizontal="center" vertical="center"/>
    </xf>
    <xf numFmtId="0" fontId="20" fillId="0" borderId="97" xfId="0" applyFont="1" applyFill="1" applyBorder="1" applyAlignment="1">
      <alignment horizontal="center" vertical="center"/>
    </xf>
    <xf numFmtId="0" fontId="20" fillId="0" borderId="100" xfId="0" applyFont="1" applyFill="1" applyBorder="1" applyAlignment="1">
      <alignment horizontal="center" vertical="center"/>
    </xf>
    <xf numFmtId="0" fontId="27" fillId="0" borderId="99" xfId="0" applyFont="1" applyFill="1" applyBorder="1" applyAlignment="1">
      <alignment horizontal="center" vertical="center"/>
    </xf>
    <xf numFmtId="0" fontId="27" fillId="0" borderId="100" xfId="0" applyFont="1" applyFill="1" applyBorder="1" applyAlignment="1">
      <alignment horizontal="center" vertical="center"/>
    </xf>
    <xf numFmtId="0" fontId="23" fillId="0" borderId="137" xfId="0" applyNumberFormat="1" applyFont="1" applyFill="1" applyBorder="1" applyAlignment="1">
      <alignment horizontal="distributed" vertical="center" justifyLastLine="1" shrinkToFit="1"/>
    </xf>
    <xf numFmtId="0" fontId="28" fillId="0" borderId="76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24" fillId="0" borderId="79" xfId="0" applyFont="1" applyFill="1" applyBorder="1" applyAlignment="1">
      <alignment horizontal="center" vertical="center"/>
    </xf>
    <xf numFmtId="0" fontId="24" fillId="0" borderId="80" xfId="0" applyFont="1" applyFill="1" applyBorder="1" applyAlignment="1">
      <alignment horizontal="center" vertical="center"/>
    </xf>
    <xf numFmtId="0" fontId="24" fillId="0" borderId="82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83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0" fontId="29" fillId="0" borderId="88" xfId="0" applyNumberFormat="1" applyFont="1" applyFill="1" applyBorder="1" applyAlignment="1">
      <alignment horizontal="distributed" vertical="center" justifyLastLine="1" shrinkToFit="1"/>
    </xf>
    <xf numFmtId="0" fontId="25" fillId="0" borderId="114" xfId="0" applyFont="1" applyFill="1" applyBorder="1" applyAlignment="1">
      <alignment horizontal="distributed" vertical="center" wrapText="1" justifyLastLine="1"/>
    </xf>
    <xf numFmtId="0" fontId="11" fillId="0" borderId="88" xfId="0" applyNumberFormat="1" applyFont="1" applyFill="1" applyBorder="1" applyAlignment="1">
      <alignment horizontal="distributed" vertical="center" justifyLastLine="1" shrinkToFit="1"/>
    </xf>
    <xf numFmtId="0" fontId="11" fillId="0" borderId="112" xfId="0" applyNumberFormat="1" applyFont="1" applyFill="1" applyBorder="1" applyAlignment="1">
      <alignment horizontal="distributed" vertical="center" justifyLastLine="1" shrinkToFit="1"/>
    </xf>
    <xf numFmtId="0" fontId="11" fillId="0" borderId="101" xfId="0" applyNumberFormat="1" applyFont="1" applyFill="1" applyBorder="1" applyAlignment="1">
      <alignment horizontal="distributed" vertical="center" justifyLastLine="1" shrinkToFit="1"/>
    </xf>
    <xf numFmtId="0" fontId="5" fillId="0" borderId="0" xfId="1" applyFont="1" applyAlignment="1">
      <alignment horizontal="center" vertical="center"/>
    </xf>
    <xf numFmtId="0" fontId="5" fillId="0" borderId="140" xfId="1" applyFont="1" applyBorder="1" applyAlignment="1">
      <alignment horizontal="center" vertical="center" shrinkToFit="1"/>
    </xf>
    <xf numFmtId="0" fontId="11" fillId="0" borderId="142" xfId="0" applyFont="1" applyBorder="1" applyAlignment="1">
      <alignment horizontal="center" vertical="center"/>
    </xf>
    <xf numFmtId="0" fontId="5" fillId="0" borderId="140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5" fillId="0" borderId="143" xfId="1" applyFont="1" applyBorder="1" applyAlignment="1">
      <alignment horizontal="center" vertical="center" shrinkToFit="1"/>
    </xf>
    <xf numFmtId="0" fontId="11" fillId="0" borderId="145" xfId="0" applyFont="1" applyBorder="1" applyAlignment="1">
      <alignment horizontal="center" vertical="center"/>
    </xf>
    <xf numFmtId="0" fontId="5" fillId="0" borderId="143" xfId="1" applyFont="1" applyBorder="1" applyAlignment="1">
      <alignment horizontal="center" vertical="center"/>
    </xf>
    <xf numFmtId="0" fontId="5" fillId="0" borderId="146" xfId="1" applyFont="1" applyBorder="1" applyAlignment="1">
      <alignment horizontal="center" vertical="center" shrinkToFit="1"/>
    </xf>
    <xf numFmtId="0" fontId="11" fillId="0" borderId="148" xfId="0" applyFont="1" applyBorder="1" applyAlignment="1">
      <alignment horizontal="center" vertical="center"/>
    </xf>
    <xf numFmtId="0" fontId="5" fillId="0" borderId="146" xfId="1" applyFont="1" applyBorder="1" applyAlignment="1">
      <alignment horizontal="center" vertical="center"/>
    </xf>
    <xf numFmtId="0" fontId="5" fillId="0" borderId="149" xfId="1" applyFont="1" applyBorder="1" applyAlignment="1">
      <alignment horizontal="center" vertical="center" shrinkToFit="1"/>
    </xf>
    <xf numFmtId="0" fontId="11" fillId="0" borderId="151" xfId="0" applyFont="1" applyBorder="1" applyAlignment="1">
      <alignment horizontal="center" vertical="center"/>
    </xf>
    <xf numFmtId="0" fontId="5" fillId="0" borderId="149" xfId="1" applyFont="1" applyBorder="1" applyAlignment="1">
      <alignment horizontal="center" vertical="center"/>
    </xf>
    <xf numFmtId="0" fontId="11" fillId="0" borderId="153" xfId="0" applyFont="1" applyBorder="1" applyAlignment="1">
      <alignment horizontal="center" vertical="center"/>
    </xf>
    <xf numFmtId="0" fontId="11" fillId="0" borderId="155" xfId="0" applyFont="1" applyBorder="1" applyAlignment="1">
      <alignment horizontal="center" vertical="center"/>
    </xf>
    <xf numFmtId="0" fontId="5" fillId="0" borderId="156" xfId="1" applyFont="1" applyBorder="1" applyAlignment="1">
      <alignment horizontal="center" vertical="center" shrinkToFit="1"/>
    </xf>
    <xf numFmtId="0" fontId="11" fillId="0" borderId="158" xfId="0" applyFont="1" applyBorder="1" applyAlignment="1">
      <alignment horizontal="center" vertical="center"/>
    </xf>
    <xf numFmtId="0" fontId="5" fillId="0" borderId="156" xfId="1" applyFont="1" applyBorder="1" applyAlignment="1">
      <alignment horizontal="center" vertical="center"/>
    </xf>
    <xf numFmtId="0" fontId="5" fillId="0" borderId="160" xfId="1" applyFont="1" applyBorder="1" applyAlignment="1">
      <alignment horizontal="center" vertical="center" shrinkToFit="1"/>
    </xf>
    <xf numFmtId="0" fontId="5" fillId="0" borderId="160" xfId="1" applyFont="1" applyBorder="1" applyAlignment="1">
      <alignment horizontal="center" vertical="center"/>
    </xf>
    <xf numFmtId="0" fontId="11" fillId="0" borderId="164" xfId="0" applyFont="1" applyBorder="1" applyAlignment="1">
      <alignment horizontal="center" vertical="center"/>
    </xf>
    <xf numFmtId="0" fontId="11" fillId="0" borderId="165" xfId="0" applyFont="1" applyBorder="1" applyAlignment="1">
      <alignment horizontal="center" vertical="center"/>
    </xf>
    <xf numFmtId="0" fontId="5" fillId="0" borderId="166" xfId="1" applyFont="1" applyBorder="1" applyAlignment="1">
      <alignment horizontal="center" vertical="center" shrinkToFit="1"/>
    </xf>
    <xf numFmtId="0" fontId="5" fillId="0" borderId="166" xfId="1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 shrinkToFit="1"/>
    </xf>
    <xf numFmtId="0" fontId="11" fillId="0" borderId="171" xfId="0" applyFont="1" applyBorder="1" applyAlignment="1">
      <alignment horizontal="center" vertical="center"/>
    </xf>
    <xf numFmtId="0" fontId="5" fillId="0" borderId="169" xfId="1" applyFont="1" applyBorder="1" applyAlignment="1">
      <alignment horizontal="center" vertical="center"/>
    </xf>
    <xf numFmtId="0" fontId="11" fillId="0" borderId="153" xfId="0" applyFont="1" applyBorder="1" applyAlignment="1">
      <alignment horizontal="center" vertical="center"/>
    </xf>
    <xf numFmtId="0" fontId="5" fillId="0" borderId="173" xfId="1" applyFont="1" applyBorder="1" applyAlignment="1">
      <alignment horizontal="center" vertical="center"/>
    </xf>
    <xf numFmtId="0" fontId="5" fillId="0" borderId="174" xfId="1" applyFont="1" applyBorder="1" applyAlignment="1">
      <alignment horizontal="center" vertical="center"/>
    </xf>
    <xf numFmtId="0" fontId="5" fillId="0" borderId="175" xfId="1" applyFont="1" applyBorder="1" applyAlignment="1">
      <alignment horizontal="center" vertical="center"/>
    </xf>
    <xf numFmtId="0" fontId="5" fillId="0" borderId="176" xfId="1" applyFont="1" applyBorder="1" applyAlignment="1">
      <alignment horizontal="center" vertical="center"/>
    </xf>
    <xf numFmtId="0" fontId="5" fillId="0" borderId="17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5" fillId="0" borderId="172" xfId="1" applyFont="1" applyBorder="1" applyAlignment="1">
      <alignment horizontal="center" vertical="center"/>
    </xf>
    <xf numFmtId="0" fontId="5" fillId="0" borderId="168" xfId="1" applyFont="1" applyBorder="1" applyAlignment="1">
      <alignment horizontal="center" vertical="center"/>
    </xf>
    <xf numFmtId="0" fontId="5" fillId="0" borderId="159" xfId="1" applyFont="1" applyBorder="1" applyAlignment="1">
      <alignment horizontal="center" vertical="center"/>
    </xf>
    <xf numFmtId="0" fontId="5" fillId="0" borderId="152" xfId="1" applyFont="1" applyBorder="1" applyAlignment="1">
      <alignment horizontal="center" vertical="center"/>
    </xf>
    <xf numFmtId="0" fontId="5" fillId="0" borderId="147" xfId="1" applyFont="1" applyBorder="1" applyAlignment="1">
      <alignment horizontal="center" vertical="center"/>
    </xf>
    <xf numFmtId="0" fontId="5" fillId="0" borderId="144" xfId="1" applyFont="1" applyBorder="1" applyAlignment="1">
      <alignment horizontal="center" vertical="center"/>
    </xf>
    <xf numFmtId="0" fontId="5" fillId="0" borderId="162" xfId="1" applyFont="1" applyBorder="1" applyAlignment="1">
      <alignment horizontal="center" vertical="center"/>
    </xf>
    <xf numFmtId="0" fontId="5" fillId="0" borderId="141" xfId="1" applyFont="1" applyBorder="1" applyAlignment="1">
      <alignment horizontal="center" vertical="center"/>
    </xf>
    <xf numFmtId="0" fontId="5" fillId="0" borderId="170" xfId="1" applyFont="1" applyBorder="1" applyAlignment="1">
      <alignment horizontal="center" vertical="center"/>
    </xf>
    <xf numFmtId="0" fontId="5" fillId="0" borderId="167" xfId="1" applyFont="1" applyBorder="1" applyAlignment="1">
      <alignment horizontal="center" vertical="center"/>
    </xf>
    <xf numFmtId="0" fontId="5" fillId="0" borderId="157" xfId="1" applyFont="1" applyBorder="1" applyAlignment="1">
      <alignment horizontal="center" vertical="center"/>
    </xf>
    <xf numFmtId="0" fontId="5" fillId="0" borderId="150" xfId="1" applyFont="1" applyBorder="1" applyAlignment="1">
      <alignment horizontal="center" vertical="center"/>
    </xf>
    <xf numFmtId="0" fontId="5" fillId="0" borderId="163" xfId="1" applyFont="1" applyBorder="1" applyAlignment="1">
      <alignment horizontal="center" vertical="center"/>
    </xf>
    <xf numFmtId="0" fontId="5" fillId="0" borderId="154" xfId="1" applyFont="1" applyBorder="1" applyAlignment="1">
      <alignment horizontal="center" vertical="center"/>
    </xf>
    <xf numFmtId="0" fontId="5" fillId="0" borderId="161" xfId="1" applyFont="1" applyBorder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86FB7BEA-0522-4CC7-B9CF-F2437EBFFBC2}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104</xdr:row>
      <xdr:rowOff>7620</xdr:rowOff>
    </xdr:from>
    <xdr:to>
      <xdr:col>7</xdr:col>
      <xdr:colOff>0</xdr:colOff>
      <xdr:row>104</xdr:row>
      <xdr:rowOff>7620</xdr:rowOff>
    </xdr:to>
    <xdr:sp macro="" textlink="">
      <xdr:nvSpPr>
        <xdr:cNvPr id="8287" name="Line 4">
          <a:extLst>
            <a:ext uri="{FF2B5EF4-FFF2-40B4-BE49-F238E27FC236}">
              <a16:creationId xmlns:a16="http://schemas.microsoft.com/office/drawing/2014/main" id="{C855B611-AC84-5F89-EE89-B3542F2EF329}"/>
            </a:ext>
          </a:extLst>
        </xdr:cNvPr>
        <xdr:cNvSpPr>
          <a:spLocks noChangeShapeType="1"/>
        </xdr:cNvSpPr>
      </xdr:nvSpPr>
      <xdr:spPr bwMode="auto">
        <a:xfrm>
          <a:off x="182880" y="1103376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36</xdr:row>
      <xdr:rowOff>0</xdr:rowOff>
    </xdr:from>
    <xdr:to>
      <xdr:col>36</xdr:col>
      <xdr:colOff>7620</xdr:colOff>
      <xdr:row>36</xdr:row>
      <xdr:rowOff>0</xdr:rowOff>
    </xdr:to>
    <xdr:sp macro="" textlink="">
      <xdr:nvSpPr>
        <xdr:cNvPr id="8288" name="Line 4">
          <a:extLst>
            <a:ext uri="{FF2B5EF4-FFF2-40B4-BE49-F238E27FC236}">
              <a16:creationId xmlns:a16="http://schemas.microsoft.com/office/drawing/2014/main" id="{F89755F4-0B44-4ED6-86EA-D26FBA99244F}"/>
            </a:ext>
          </a:extLst>
        </xdr:cNvPr>
        <xdr:cNvSpPr>
          <a:spLocks noChangeShapeType="1"/>
        </xdr:cNvSpPr>
      </xdr:nvSpPr>
      <xdr:spPr bwMode="auto">
        <a:xfrm>
          <a:off x="5996940" y="429006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182880</xdr:colOff>
      <xdr:row>52</xdr:row>
      <xdr:rowOff>0</xdr:rowOff>
    </xdr:from>
    <xdr:to>
      <xdr:col>44</xdr:col>
      <xdr:colOff>7620</xdr:colOff>
      <xdr:row>52</xdr:row>
      <xdr:rowOff>0</xdr:rowOff>
    </xdr:to>
    <xdr:sp macro="" textlink="">
      <xdr:nvSpPr>
        <xdr:cNvPr id="8289" name="Line 4">
          <a:extLst>
            <a:ext uri="{FF2B5EF4-FFF2-40B4-BE49-F238E27FC236}">
              <a16:creationId xmlns:a16="http://schemas.microsoft.com/office/drawing/2014/main" id="{CC1868A3-D214-CE4B-F6B6-C30ED98ABAB5}"/>
            </a:ext>
          </a:extLst>
        </xdr:cNvPr>
        <xdr:cNvSpPr>
          <a:spLocks noChangeShapeType="1"/>
        </xdr:cNvSpPr>
      </xdr:nvSpPr>
      <xdr:spPr bwMode="auto">
        <a:xfrm>
          <a:off x="7970520" y="5875020"/>
          <a:ext cx="16154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2991</xdr:colOff>
      <xdr:row>5</xdr:row>
      <xdr:rowOff>0</xdr:rowOff>
    </xdr:from>
    <xdr:to>
      <xdr:col>11</xdr:col>
      <xdr:colOff>0</xdr:colOff>
      <xdr:row>9</xdr:row>
      <xdr:rowOff>5521</xdr:rowOff>
    </xdr:to>
    <xdr:sp macro="" textlink="">
      <xdr:nvSpPr>
        <xdr:cNvPr id="6" name="Text Box 77">
          <a:extLst>
            <a:ext uri="{FF2B5EF4-FFF2-40B4-BE49-F238E27FC236}">
              <a16:creationId xmlns:a16="http://schemas.microsoft.com/office/drawing/2014/main" id="{5DFBB8A9-FCED-2D4C-0910-6E5AAE357FFA}"/>
            </a:ext>
          </a:extLst>
        </xdr:cNvPr>
        <xdr:cNvSpPr txBox="1">
          <a:spLocks noChangeArrowheads="1"/>
        </xdr:cNvSpPr>
      </xdr:nvSpPr>
      <xdr:spPr bwMode="auto">
        <a:xfrm>
          <a:off x="2373658" y="1238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2991</xdr:colOff>
      <xdr:row>13</xdr:row>
      <xdr:rowOff>0</xdr:rowOff>
    </xdr:from>
    <xdr:to>
      <xdr:col>11</xdr:col>
      <xdr:colOff>0</xdr:colOff>
      <xdr:row>17</xdr:row>
      <xdr:rowOff>5521</xdr:rowOff>
    </xdr:to>
    <xdr:sp macro="" textlink="">
      <xdr:nvSpPr>
        <xdr:cNvPr id="7" name="Text Box 77">
          <a:extLst>
            <a:ext uri="{FF2B5EF4-FFF2-40B4-BE49-F238E27FC236}">
              <a16:creationId xmlns:a16="http://schemas.microsoft.com/office/drawing/2014/main" id="{2BE87BBC-0AE8-E445-8957-A6C96E925B41}"/>
            </a:ext>
          </a:extLst>
        </xdr:cNvPr>
        <xdr:cNvSpPr txBox="1">
          <a:spLocks noChangeArrowheads="1"/>
        </xdr:cNvSpPr>
      </xdr:nvSpPr>
      <xdr:spPr bwMode="auto">
        <a:xfrm>
          <a:off x="2373658" y="2000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2991</xdr:colOff>
      <xdr:row>9</xdr:row>
      <xdr:rowOff>0</xdr:rowOff>
    </xdr:from>
    <xdr:to>
      <xdr:col>12</xdr:col>
      <xdr:colOff>0</xdr:colOff>
      <xdr:row>13</xdr:row>
      <xdr:rowOff>13149</xdr:rowOff>
    </xdr:to>
    <xdr:sp macro="" textlink="">
      <xdr:nvSpPr>
        <xdr:cNvPr id="8" name="Text Box 77">
          <a:extLst>
            <a:ext uri="{FF2B5EF4-FFF2-40B4-BE49-F238E27FC236}">
              <a16:creationId xmlns:a16="http://schemas.microsoft.com/office/drawing/2014/main" id="{F14E4DD0-3B88-843D-3D1F-9FBBF37B817C}"/>
            </a:ext>
          </a:extLst>
        </xdr:cNvPr>
        <xdr:cNvSpPr txBox="1">
          <a:spLocks noChangeArrowheads="1"/>
        </xdr:cNvSpPr>
      </xdr:nvSpPr>
      <xdr:spPr bwMode="auto">
        <a:xfrm>
          <a:off x="2558866" y="1619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18</xdr:row>
      <xdr:rowOff>89729</xdr:rowOff>
    </xdr:from>
    <xdr:to>
      <xdr:col>10</xdr:col>
      <xdr:colOff>174928</xdr:colOff>
      <xdr:row>23</xdr:row>
      <xdr:rowOff>0</xdr:rowOff>
    </xdr:to>
    <xdr:sp macro="" textlink="">
      <xdr:nvSpPr>
        <xdr:cNvPr id="9" name="Text Box 77">
          <a:extLst>
            <a:ext uri="{FF2B5EF4-FFF2-40B4-BE49-F238E27FC236}">
              <a16:creationId xmlns:a16="http://schemas.microsoft.com/office/drawing/2014/main" id="{634875B3-F6BF-5A66-A590-2F4C267DCE3B}"/>
            </a:ext>
          </a:extLst>
        </xdr:cNvPr>
        <xdr:cNvSpPr txBox="1">
          <a:spLocks noChangeArrowheads="1"/>
        </xdr:cNvSpPr>
      </xdr:nvSpPr>
      <xdr:spPr bwMode="auto">
        <a:xfrm>
          <a:off x="2370667" y="2566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26</xdr:row>
      <xdr:rowOff>89729</xdr:rowOff>
    </xdr:from>
    <xdr:to>
      <xdr:col>10</xdr:col>
      <xdr:colOff>174928</xdr:colOff>
      <xdr:row>31</xdr:row>
      <xdr:rowOff>0</xdr:rowOff>
    </xdr:to>
    <xdr:sp macro="" textlink="">
      <xdr:nvSpPr>
        <xdr:cNvPr id="10" name="Text Box 77">
          <a:extLst>
            <a:ext uri="{FF2B5EF4-FFF2-40B4-BE49-F238E27FC236}">
              <a16:creationId xmlns:a16="http://schemas.microsoft.com/office/drawing/2014/main" id="{FEAD6327-DEC6-3D88-BE0E-F8F73A9775BB}"/>
            </a:ext>
          </a:extLst>
        </xdr:cNvPr>
        <xdr:cNvSpPr txBox="1">
          <a:spLocks noChangeArrowheads="1"/>
        </xdr:cNvSpPr>
      </xdr:nvSpPr>
      <xdr:spPr bwMode="auto">
        <a:xfrm>
          <a:off x="2370667" y="3328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22</xdr:row>
      <xdr:rowOff>97349</xdr:rowOff>
    </xdr:from>
    <xdr:to>
      <xdr:col>11</xdr:col>
      <xdr:colOff>182217</xdr:colOff>
      <xdr:row>27</xdr:row>
      <xdr:rowOff>15</xdr:rowOff>
    </xdr:to>
    <xdr:sp macro="" textlink="">
      <xdr:nvSpPr>
        <xdr:cNvPr id="11" name="Text Box 77">
          <a:extLst>
            <a:ext uri="{FF2B5EF4-FFF2-40B4-BE49-F238E27FC236}">
              <a16:creationId xmlns:a16="http://schemas.microsoft.com/office/drawing/2014/main" id="{D14F830D-8B8B-71A8-AF92-F95CC84436F2}"/>
            </a:ext>
          </a:extLst>
        </xdr:cNvPr>
        <xdr:cNvSpPr txBox="1">
          <a:spLocks noChangeArrowheads="1"/>
        </xdr:cNvSpPr>
      </xdr:nvSpPr>
      <xdr:spPr bwMode="auto">
        <a:xfrm>
          <a:off x="2555875" y="2947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16</xdr:row>
      <xdr:rowOff>97349</xdr:rowOff>
    </xdr:from>
    <xdr:to>
      <xdr:col>12</xdr:col>
      <xdr:colOff>182217</xdr:colOff>
      <xdr:row>21</xdr:row>
      <xdr:rowOff>15</xdr:rowOff>
    </xdr:to>
    <xdr:sp macro="" textlink="">
      <xdr:nvSpPr>
        <xdr:cNvPr id="12" name="Text Box 77">
          <a:extLst>
            <a:ext uri="{FF2B5EF4-FFF2-40B4-BE49-F238E27FC236}">
              <a16:creationId xmlns:a16="http://schemas.microsoft.com/office/drawing/2014/main" id="{628071D4-005B-ABF7-BCAC-177386A9357F}"/>
            </a:ext>
          </a:extLst>
        </xdr:cNvPr>
        <xdr:cNvSpPr txBox="1">
          <a:spLocks noChangeArrowheads="1"/>
        </xdr:cNvSpPr>
      </xdr:nvSpPr>
      <xdr:spPr bwMode="auto">
        <a:xfrm>
          <a:off x="2741083" y="2375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2991</xdr:colOff>
      <xdr:row>29</xdr:row>
      <xdr:rowOff>0</xdr:rowOff>
    </xdr:from>
    <xdr:to>
      <xdr:col>14</xdr:col>
      <xdr:colOff>0</xdr:colOff>
      <xdr:row>33</xdr:row>
      <xdr:rowOff>5521</xdr:rowOff>
    </xdr:to>
    <xdr:sp macro="" textlink="">
      <xdr:nvSpPr>
        <xdr:cNvPr id="13" name="Text Box 77">
          <a:extLst>
            <a:ext uri="{FF2B5EF4-FFF2-40B4-BE49-F238E27FC236}">
              <a16:creationId xmlns:a16="http://schemas.microsoft.com/office/drawing/2014/main" id="{10ACCED5-BB01-3B45-70ED-F3C3DAB7F9F5}"/>
            </a:ext>
          </a:extLst>
        </xdr:cNvPr>
        <xdr:cNvSpPr txBox="1">
          <a:spLocks noChangeArrowheads="1"/>
        </xdr:cNvSpPr>
      </xdr:nvSpPr>
      <xdr:spPr bwMode="auto">
        <a:xfrm>
          <a:off x="2929283" y="3524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2991</xdr:colOff>
      <xdr:row>31</xdr:row>
      <xdr:rowOff>0</xdr:rowOff>
    </xdr:from>
    <xdr:to>
      <xdr:col>11</xdr:col>
      <xdr:colOff>0</xdr:colOff>
      <xdr:row>35</xdr:row>
      <xdr:rowOff>5521</xdr:rowOff>
    </xdr:to>
    <xdr:sp macro="" textlink="">
      <xdr:nvSpPr>
        <xdr:cNvPr id="14" name="Text Box 77">
          <a:extLst>
            <a:ext uri="{FF2B5EF4-FFF2-40B4-BE49-F238E27FC236}">
              <a16:creationId xmlns:a16="http://schemas.microsoft.com/office/drawing/2014/main" id="{1AE34105-E14B-AB3E-8B5F-03DAB80BE0C6}"/>
            </a:ext>
          </a:extLst>
        </xdr:cNvPr>
        <xdr:cNvSpPr txBox="1">
          <a:spLocks noChangeArrowheads="1"/>
        </xdr:cNvSpPr>
      </xdr:nvSpPr>
      <xdr:spPr bwMode="auto">
        <a:xfrm>
          <a:off x="2373658" y="3714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2991</xdr:colOff>
      <xdr:row>39</xdr:row>
      <xdr:rowOff>0</xdr:rowOff>
    </xdr:from>
    <xdr:to>
      <xdr:col>11</xdr:col>
      <xdr:colOff>0</xdr:colOff>
      <xdr:row>43</xdr:row>
      <xdr:rowOff>13149</xdr:rowOff>
    </xdr:to>
    <xdr:sp macro="" textlink="">
      <xdr:nvSpPr>
        <xdr:cNvPr id="15" name="Text Box 77">
          <a:extLst>
            <a:ext uri="{FF2B5EF4-FFF2-40B4-BE49-F238E27FC236}">
              <a16:creationId xmlns:a16="http://schemas.microsoft.com/office/drawing/2014/main" id="{14C9E190-B751-985D-9E3F-E80E9334CC03}"/>
            </a:ext>
          </a:extLst>
        </xdr:cNvPr>
        <xdr:cNvSpPr txBox="1">
          <a:spLocks noChangeArrowheads="1"/>
        </xdr:cNvSpPr>
      </xdr:nvSpPr>
      <xdr:spPr bwMode="auto">
        <a:xfrm>
          <a:off x="2373658" y="4476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2991</xdr:colOff>
      <xdr:row>35</xdr:row>
      <xdr:rowOff>0</xdr:rowOff>
    </xdr:from>
    <xdr:to>
      <xdr:col>12</xdr:col>
      <xdr:colOff>0</xdr:colOff>
      <xdr:row>39</xdr:row>
      <xdr:rowOff>5521</xdr:rowOff>
    </xdr:to>
    <xdr:sp macro="" textlink="">
      <xdr:nvSpPr>
        <xdr:cNvPr id="16" name="Text Box 77">
          <a:extLst>
            <a:ext uri="{FF2B5EF4-FFF2-40B4-BE49-F238E27FC236}">
              <a16:creationId xmlns:a16="http://schemas.microsoft.com/office/drawing/2014/main" id="{BCC96C58-9220-CEFA-9FA5-B25870EA9067}"/>
            </a:ext>
          </a:extLst>
        </xdr:cNvPr>
        <xdr:cNvSpPr txBox="1">
          <a:spLocks noChangeArrowheads="1"/>
        </xdr:cNvSpPr>
      </xdr:nvSpPr>
      <xdr:spPr bwMode="auto">
        <a:xfrm>
          <a:off x="2558866" y="4095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44</xdr:row>
      <xdr:rowOff>89729</xdr:rowOff>
    </xdr:from>
    <xdr:to>
      <xdr:col>10</xdr:col>
      <xdr:colOff>174928</xdr:colOff>
      <xdr:row>49</xdr:row>
      <xdr:rowOff>0</xdr:rowOff>
    </xdr:to>
    <xdr:sp macro="" textlink="">
      <xdr:nvSpPr>
        <xdr:cNvPr id="17" name="Text Box 77">
          <a:extLst>
            <a:ext uri="{FF2B5EF4-FFF2-40B4-BE49-F238E27FC236}">
              <a16:creationId xmlns:a16="http://schemas.microsoft.com/office/drawing/2014/main" id="{82AD4501-C451-DF81-D2A6-4012640F2706}"/>
            </a:ext>
          </a:extLst>
        </xdr:cNvPr>
        <xdr:cNvSpPr txBox="1">
          <a:spLocks noChangeArrowheads="1"/>
        </xdr:cNvSpPr>
      </xdr:nvSpPr>
      <xdr:spPr bwMode="auto">
        <a:xfrm>
          <a:off x="2370667" y="5042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52</xdr:row>
      <xdr:rowOff>97349</xdr:rowOff>
    </xdr:from>
    <xdr:to>
      <xdr:col>10</xdr:col>
      <xdr:colOff>174928</xdr:colOff>
      <xdr:row>57</xdr:row>
      <xdr:rowOff>15</xdr:rowOff>
    </xdr:to>
    <xdr:sp macro="" textlink="">
      <xdr:nvSpPr>
        <xdr:cNvPr id="18" name="Text Box 77">
          <a:extLst>
            <a:ext uri="{FF2B5EF4-FFF2-40B4-BE49-F238E27FC236}">
              <a16:creationId xmlns:a16="http://schemas.microsoft.com/office/drawing/2014/main" id="{788592D7-3C4F-B8CF-35AC-787882BCC88A}"/>
            </a:ext>
          </a:extLst>
        </xdr:cNvPr>
        <xdr:cNvSpPr txBox="1">
          <a:spLocks noChangeArrowheads="1"/>
        </xdr:cNvSpPr>
      </xdr:nvSpPr>
      <xdr:spPr bwMode="auto">
        <a:xfrm>
          <a:off x="2370667" y="5804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89729</xdr:rowOff>
    </xdr:from>
    <xdr:to>
      <xdr:col>11</xdr:col>
      <xdr:colOff>182217</xdr:colOff>
      <xdr:row>53</xdr:row>
      <xdr:rowOff>0</xdr:rowOff>
    </xdr:to>
    <xdr:sp macro="" textlink="">
      <xdr:nvSpPr>
        <xdr:cNvPr id="19" name="Text Box 77">
          <a:extLst>
            <a:ext uri="{FF2B5EF4-FFF2-40B4-BE49-F238E27FC236}">
              <a16:creationId xmlns:a16="http://schemas.microsoft.com/office/drawing/2014/main" id="{7FE2C67F-76F4-361F-DE7E-F9DA27FB8EFF}"/>
            </a:ext>
          </a:extLst>
        </xdr:cNvPr>
        <xdr:cNvSpPr txBox="1">
          <a:spLocks noChangeArrowheads="1"/>
        </xdr:cNvSpPr>
      </xdr:nvSpPr>
      <xdr:spPr bwMode="auto">
        <a:xfrm>
          <a:off x="2555875" y="5423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89729</xdr:rowOff>
    </xdr:from>
    <xdr:to>
      <xdr:col>12</xdr:col>
      <xdr:colOff>182217</xdr:colOff>
      <xdr:row>47</xdr:row>
      <xdr:rowOff>0</xdr:rowOff>
    </xdr:to>
    <xdr:sp macro="" textlink="">
      <xdr:nvSpPr>
        <xdr:cNvPr id="20" name="Text Box 77">
          <a:extLst>
            <a:ext uri="{FF2B5EF4-FFF2-40B4-BE49-F238E27FC236}">
              <a16:creationId xmlns:a16="http://schemas.microsoft.com/office/drawing/2014/main" id="{E39508F7-CD5D-D57E-C304-BE4324D4A080}"/>
            </a:ext>
          </a:extLst>
        </xdr:cNvPr>
        <xdr:cNvSpPr txBox="1">
          <a:spLocks noChangeArrowheads="1"/>
        </xdr:cNvSpPr>
      </xdr:nvSpPr>
      <xdr:spPr bwMode="auto">
        <a:xfrm>
          <a:off x="2741083" y="4852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2991</xdr:colOff>
      <xdr:row>57</xdr:row>
      <xdr:rowOff>0</xdr:rowOff>
    </xdr:from>
    <xdr:to>
      <xdr:col>11</xdr:col>
      <xdr:colOff>0</xdr:colOff>
      <xdr:row>61</xdr:row>
      <xdr:rowOff>13149</xdr:rowOff>
    </xdr:to>
    <xdr:sp macro="" textlink="">
      <xdr:nvSpPr>
        <xdr:cNvPr id="21" name="Text Box 77">
          <a:extLst>
            <a:ext uri="{FF2B5EF4-FFF2-40B4-BE49-F238E27FC236}">
              <a16:creationId xmlns:a16="http://schemas.microsoft.com/office/drawing/2014/main" id="{DEC34F15-AFA8-C917-761D-9A8D625041FD}"/>
            </a:ext>
          </a:extLst>
        </xdr:cNvPr>
        <xdr:cNvSpPr txBox="1">
          <a:spLocks noChangeArrowheads="1"/>
        </xdr:cNvSpPr>
      </xdr:nvSpPr>
      <xdr:spPr bwMode="auto">
        <a:xfrm>
          <a:off x="2373658" y="619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2991</xdr:colOff>
      <xdr:row>65</xdr:row>
      <xdr:rowOff>0</xdr:rowOff>
    </xdr:from>
    <xdr:to>
      <xdr:col>11</xdr:col>
      <xdr:colOff>0</xdr:colOff>
      <xdr:row>69</xdr:row>
      <xdr:rowOff>5521</xdr:rowOff>
    </xdr:to>
    <xdr:sp macro="" textlink="">
      <xdr:nvSpPr>
        <xdr:cNvPr id="22" name="Text Box 77">
          <a:extLst>
            <a:ext uri="{FF2B5EF4-FFF2-40B4-BE49-F238E27FC236}">
              <a16:creationId xmlns:a16="http://schemas.microsoft.com/office/drawing/2014/main" id="{5E011F6A-EE4E-E6C2-DEB9-9AAC83C44E28}"/>
            </a:ext>
          </a:extLst>
        </xdr:cNvPr>
        <xdr:cNvSpPr txBox="1">
          <a:spLocks noChangeArrowheads="1"/>
        </xdr:cNvSpPr>
      </xdr:nvSpPr>
      <xdr:spPr bwMode="auto">
        <a:xfrm>
          <a:off x="2373658" y="6953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2991</xdr:colOff>
      <xdr:row>61</xdr:row>
      <xdr:rowOff>0</xdr:rowOff>
    </xdr:from>
    <xdr:to>
      <xdr:col>12</xdr:col>
      <xdr:colOff>0</xdr:colOff>
      <xdr:row>65</xdr:row>
      <xdr:rowOff>5521</xdr:rowOff>
    </xdr:to>
    <xdr:sp macro="" textlink="">
      <xdr:nvSpPr>
        <xdr:cNvPr id="23" name="Text Box 77">
          <a:extLst>
            <a:ext uri="{FF2B5EF4-FFF2-40B4-BE49-F238E27FC236}">
              <a16:creationId xmlns:a16="http://schemas.microsoft.com/office/drawing/2014/main" id="{2C8B6B8C-86DD-6729-8E73-4FD3F8D87078}"/>
            </a:ext>
          </a:extLst>
        </xdr:cNvPr>
        <xdr:cNvSpPr txBox="1">
          <a:spLocks noChangeArrowheads="1"/>
        </xdr:cNvSpPr>
      </xdr:nvSpPr>
      <xdr:spPr bwMode="auto">
        <a:xfrm>
          <a:off x="2558866" y="6572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70</xdr:row>
      <xdr:rowOff>97349</xdr:rowOff>
    </xdr:from>
    <xdr:to>
      <xdr:col>10</xdr:col>
      <xdr:colOff>174928</xdr:colOff>
      <xdr:row>75</xdr:row>
      <xdr:rowOff>15</xdr:rowOff>
    </xdr:to>
    <xdr:sp macro="" textlink="">
      <xdr:nvSpPr>
        <xdr:cNvPr id="24" name="Text Box 77">
          <a:extLst>
            <a:ext uri="{FF2B5EF4-FFF2-40B4-BE49-F238E27FC236}">
              <a16:creationId xmlns:a16="http://schemas.microsoft.com/office/drawing/2014/main" id="{1BC01FCB-BA10-1D20-DC96-E7EB6F508173}"/>
            </a:ext>
          </a:extLst>
        </xdr:cNvPr>
        <xdr:cNvSpPr txBox="1">
          <a:spLocks noChangeArrowheads="1"/>
        </xdr:cNvSpPr>
      </xdr:nvSpPr>
      <xdr:spPr bwMode="auto">
        <a:xfrm>
          <a:off x="2370667" y="7519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78</xdr:row>
      <xdr:rowOff>89729</xdr:rowOff>
    </xdr:from>
    <xdr:to>
      <xdr:col>10</xdr:col>
      <xdr:colOff>174928</xdr:colOff>
      <xdr:row>83</xdr:row>
      <xdr:rowOff>0</xdr:rowOff>
    </xdr:to>
    <xdr:sp macro="" textlink="">
      <xdr:nvSpPr>
        <xdr:cNvPr id="25" name="Text Box 77">
          <a:extLst>
            <a:ext uri="{FF2B5EF4-FFF2-40B4-BE49-F238E27FC236}">
              <a16:creationId xmlns:a16="http://schemas.microsoft.com/office/drawing/2014/main" id="{D5B3BA90-89A8-483D-52F9-2FED9AEFAF29}"/>
            </a:ext>
          </a:extLst>
        </xdr:cNvPr>
        <xdr:cNvSpPr txBox="1">
          <a:spLocks noChangeArrowheads="1"/>
        </xdr:cNvSpPr>
      </xdr:nvSpPr>
      <xdr:spPr bwMode="auto">
        <a:xfrm>
          <a:off x="2370667" y="8281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74</xdr:row>
      <xdr:rowOff>89729</xdr:rowOff>
    </xdr:from>
    <xdr:to>
      <xdr:col>11</xdr:col>
      <xdr:colOff>182217</xdr:colOff>
      <xdr:row>79</xdr:row>
      <xdr:rowOff>0</xdr:rowOff>
    </xdr:to>
    <xdr:sp macro="" textlink="">
      <xdr:nvSpPr>
        <xdr:cNvPr id="26" name="Text Box 77">
          <a:extLst>
            <a:ext uri="{FF2B5EF4-FFF2-40B4-BE49-F238E27FC236}">
              <a16:creationId xmlns:a16="http://schemas.microsoft.com/office/drawing/2014/main" id="{C7E38B31-980C-10FA-528A-B75063E7BA28}"/>
            </a:ext>
          </a:extLst>
        </xdr:cNvPr>
        <xdr:cNvSpPr txBox="1">
          <a:spLocks noChangeArrowheads="1"/>
        </xdr:cNvSpPr>
      </xdr:nvSpPr>
      <xdr:spPr bwMode="auto">
        <a:xfrm>
          <a:off x="2555875" y="7900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68</xdr:row>
      <xdr:rowOff>89729</xdr:rowOff>
    </xdr:from>
    <xdr:to>
      <xdr:col>12</xdr:col>
      <xdr:colOff>182217</xdr:colOff>
      <xdr:row>73</xdr:row>
      <xdr:rowOff>0</xdr:rowOff>
    </xdr:to>
    <xdr:sp macro="" textlink="">
      <xdr:nvSpPr>
        <xdr:cNvPr id="27" name="Text Box 77">
          <a:extLst>
            <a:ext uri="{FF2B5EF4-FFF2-40B4-BE49-F238E27FC236}">
              <a16:creationId xmlns:a16="http://schemas.microsoft.com/office/drawing/2014/main" id="{4B87ACD1-F365-AB2A-9FA3-307084B54F06}"/>
            </a:ext>
          </a:extLst>
        </xdr:cNvPr>
        <xdr:cNvSpPr txBox="1">
          <a:spLocks noChangeArrowheads="1"/>
        </xdr:cNvSpPr>
      </xdr:nvSpPr>
      <xdr:spPr bwMode="auto">
        <a:xfrm>
          <a:off x="2741083" y="7328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2991</xdr:colOff>
      <xdr:row>83</xdr:row>
      <xdr:rowOff>5521</xdr:rowOff>
    </xdr:from>
    <xdr:to>
      <xdr:col>11</xdr:col>
      <xdr:colOff>0</xdr:colOff>
      <xdr:row>87</xdr:row>
      <xdr:rowOff>11042</xdr:rowOff>
    </xdr:to>
    <xdr:sp macro="" textlink="">
      <xdr:nvSpPr>
        <xdr:cNvPr id="28" name="Text Box 77">
          <a:extLst>
            <a:ext uri="{FF2B5EF4-FFF2-40B4-BE49-F238E27FC236}">
              <a16:creationId xmlns:a16="http://schemas.microsoft.com/office/drawing/2014/main" id="{71BB9646-33B4-08BE-6175-72E88C08ECFD}"/>
            </a:ext>
          </a:extLst>
        </xdr:cNvPr>
        <xdr:cNvSpPr txBox="1">
          <a:spLocks noChangeArrowheads="1"/>
        </xdr:cNvSpPr>
      </xdr:nvSpPr>
      <xdr:spPr bwMode="auto">
        <a:xfrm>
          <a:off x="2373658" y="8673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2991</xdr:colOff>
      <xdr:row>91</xdr:row>
      <xdr:rowOff>13141</xdr:rowOff>
    </xdr:from>
    <xdr:to>
      <xdr:col>11</xdr:col>
      <xdr:colOff>0</xdr:colOff>
      <xdr:row>95</xdr:row>
      <xdr:rowOff>11173</xdr:rowOff>
    </xdr:to>
    <xdr:sp macro="" textlink="">
      <xdr:nvSpPr>
        <xdr:cNvPr id="29" name="Text Box 77">
          <a:extLst>
            <a:ext uri="{FF2B5EF4-FFF2-40B4-BE49-F238E27FC236}">
              <a16:creationId xmlns:a16="http://schemas.microsoft.com/office/drawing/2014/main" id="{2B2840A5-7446-D900-6445-75C0863CCCE0}"/>
            </a:ext>
          </a:extLst>
        </xdr:cNvPr>
        <xdr:cNvSpPr txBox="1">
          <a:spLocks noChangeArrowheads="1"/>
        </xdr:cNvSpPr>
      </xdr:nvSpPr>
      <xdr:spPr bwMode="auto">
        <a:xfrm>
          <a:off x="2373658" y="9435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2991</xdr:colOff>
      <xdr:row>87</xdr:row>
      <xdr:rowOff>5521</xdr:rowOff>
    </xdr:from>
    <xdr:to>
      <xdr:col>12</xdr:col>
      <xdr:colOff>0</xdr:colOff>
      <xdr:row>91</xdr:row>
      <xdr:rowOff>18670</xdr:rowOff>
    </xdr:to>
    <xdr:sp macro="" textlink="">
      <xdr:nvSpPr>
        <xdr:cNvPr id="30" name="Text Box 77">
          <a:extLst>
            <a:ext uri="{FF2B5EF4-FFF2-40B4-BE49-F238E27FC236}">
              <a16:creationId xmlns:a16="http://schemas.microsoft.com/office/drawing/2014/main" id="{9283770A-B2DC-B18A-C5F8-46FEBDFE4C5D}"/>
            </a:ext>
          </a:extLst>
        </xdr:cNvPr>
        <xdr:cNvSpPr txBox="1">
          <a:spLocks noChangeArrowheads="1"/>
        </xdr:cNvSpPr>
      </xdr:nvSpPr>
      <xdr:spPr bwMode="auto">
        <a:xfrm>
          <a:off x="2558866" y="9054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97</xdr:row>
      <xdr:rowOff>0</xdr:rowOff>
    </xdr:from>
    <xdr:to>
      <xdr:col>10</xdr:col>
      <xdr:colOff>174928</xdr:colOff>
      <xdr:row>101</xdr:row>
      <xdr:rowOff>5521</xdr:rowOff>
    </xdr:to>
    <xdr:sp macro="" textlink="">
      <xdr:nvSpPr>
        <xdr:cNvPr id="31" name="Text Box 77">
          <a:extLst>
            <a:ext uri="{FF2B5EF4-FFF2-40B4-BE49-F238E27FC236}">
              <a16:creationId xmlns:a16="http://schemas.microsoft.com/office/drawing/2014/main" id="{7F1C2DB0-2252-7049-48EC-7E16557CA09A}"/>
            </a:ext>
          </a:extLst>
        </xdr:cNvPr>
        <xdr:cNvSpPr txBox="1">
          <a:spLocks noChangeArrowheads="1"/>
        </xdr:cNvSpPr>
      </xdr:nvSpPr>
      <xdr:spPr bwMode="auto">
        <a:xfrm>
          <a:off x="2370667" y="1000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105</xdr:row>
      <xdr:rowOff>0</xdr:rowOff>
    </xdr:from>
    <xdr:to>
      <xdr:col>10</xdr:col>
      <xdr:colOff>174928</xdr:colOff>
      <xdr:row>109</xdr:row>
      <xdr:rowOff>13149</xdr:rowOff>
    </xdr:to>
    <xdr:sp macro="" textlink="">
      <xdr:nvSpPr>
        <xdr:cNvPr id="32" name="Text Box 77">
          <a:extLst>
            <a:ext uri="{FF2B5EF4-FFF2-40B4-BE49-F238E27FC236}">
              <a16:creationId xmlns:a16="http://schemas.microsoft.com/office/drawing/2014/main" id="{78656E06-55A2-9E2A-ADA4-7AA5032BEF00}"/>
            </a:ext>
          </a:extLst>
        </xdr:cNvPr>
        <xdr:cNvSpPr txBox="1">
          <a:spLocks noChangeArrowheads="1"/>
        </xdr:cNvSpPr>
      </xdr:nvSpPr>
      <xdr:spPr bwMode="auto">
        <a:xfrm>
          <a:off x="2370667" y="10763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182217</xdr:colOff>
      <xdr:row>105</xdr:row>
      <xdr:rowOff>5521</xdr:rowOff>
    </xdr:to>
    <xdr:sp macro="" textlink="">
      <xdr:nvSpPr>
        <xdr:cNvPr id="33" name="Text Box 77">
          <a:extLst>
            <a:ext uri="{FF2B5EF4-FFF2-40B4-BE49-F238E27FC236}">
              <a16:creationId xmlns:a16="http://schemas.microsoft.com/office/drawing/2014/main" id="{ACCF250C-366B-E616-63B0-4F4BBDF7DD4C}"/>
            </a:ext>
          </a:extLst>
        </xdr:cNvPr>
        <xdr:cNvSpPr txBox="1">
          <a:spLocks noChangeArrowheads="1"/>
        </xdr:cNvSpPr>
      </xdr:nvSpPr>
      <xdr:spPr bwMode="auto">
        <a:xfrm>
          <a:off x="2555875" y="10382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95</xdr:row>
      <xdr:rowOff>0</xdr:rowOff>
    </xdr:from>
    <xdr:to>
      <xdr:col>12</xdr:col>
      <xdr:colOff>182217</xdr:colOff>
      <xdr:row>99</xdr:row>
      <xdr:rowOff>5521</xdr:rowOff>
    </xdr:to>
    <xdr:sp macro="" textlink="">
      <xdr:nvSpPr>
        <xdr:cNvPr id="34" name="Text Box 77">
          <a:extLst>
            <a:ext uri="{FF2B5EF4-FFF2-40B4-BE49-F238E27FC236}">
              <a16:creationId xmlns:a16="http://schemas.microsoft.com/office/drawing/2014/main" id="{7C503AE7-3C48-69CD-895B-360A66B84663}"/>
            </a:ext>
          </a:extLst>
        </xdr:cNvPr>
        <xdr:cNvSpPr txBox="1">
          <a:spLocks noChangeArrowheads="1"/>
        </xdr:cNvSpPr>
      </xdr:nvSpPr>
      <xdr:spPr bwMode="auto">
        <a:xfrm>
          <a:off x="2741083" y="9810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83</xdr:row>
      <xdr:rowOff>5521</xdr:rowOff>
    </xdr:from>
    <xdr:to>
      <xdr:col>48</xdr:col>
      <xdr:colOff>2992</xdr:colOff>
      <xdr:row>87</xdr:row>
      <xdr:rowOff>11042</xdr:rowOff>
    </xdr:to>
    <xdr:sp macro="" textlink="">
      <xdr:nvSpPr>
        <xdr:cNvPr id="35" name="Text Box 77">
          <a:extLst>
            <a:ext uri="{FF2B5EF4-FFF2-40B4-BE49-F238E27FC236}">
              <a16:creationId xmlns:a16="http://schemas.microsoft.com/office/drawing/2014/main" id="{7E55F3BB-8BBF-352D-D8B3-CFA8C0C8683A}"/>
            </a:ext>
          </a:extLst>
        </xdr:cNvPr>
        <xdr:cNvSpPr txBox="1">
          <a:spLocks noChangeArrowheads="1"/>
        </xdr:cNvSpPr>
      </xdr:nvSpPr>
      <xdr:spPr bwMode="auto">
        <a:xfrm>
          <a:off x="10266525" y="8673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91</xdr:row>
      <xdr:rowOff>13141</xdr:rowOff>
    </xdr:from>
    <xdr:to>
      <xdr:col>48</xdr:col>
      <xdr:colOff>2992</xdr:colOff>
      <xdr:row>95</xdr:row>
      <xdr:rowOff>11173</xdr:rowOff>
    </xdr:to>
    <xdr:sp macro="" textlink="">
      <xdr:nvSpPr>
        <xdr:cNvPr id="36" name="Text Box 77">
          <a:extLst>
            <a:ext uri="{FF2B5EF4-FFF2-40B4-BE49-F238E27FC236}">
              <a16:creationId xmlns:a16="http://schemas.microsoft.com/office/drawing/2014/main" id="{AC5D52D0-2884-FF8F-4D35-A4086C4E1AD2}"/>
            </a:ext>
          </a:extLst>
        </xdr:cNvPr>
        <xdr:cNvSpPr txBox="1">
          <a:spLocks noChangeArrowheads="1"/>
        </xdr:cNvSpPr>
      </xdr:nvSpPr>
      <xdr:spPr bwMode="auto">
        <a:xfrm>
          <a:off x="10266525" y="9435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5983</xdr:colOff>
      <xdr:row>87</xdr:row>
      <xdr:rowOff>5521</xdr:rowOff>
    </xdr:from>
    <xdr:to>
      <xdr:col>49</xdr:col>
      <xdr:colOff>2992</xdr:colOff>
      <xdr:row>91</xdr:row>
      <xdr:rowOff>18670</xdr:rowOff>
    </xdr:to>
    <xdr:sp macro="" textlink="">
      <xdr:nvSpPr>
        <xdr:cNvPr id="37" name="Text Box 77">
          <a:extLst>
            <a:ext uri="{FF2B5EF4-FFF2-40B4-BE49-F238E27FC236}">
              <a16:creationId xmlns:a16="http://schemas.microsoft.com/office/drawing/2014/main" id="{6F8BBFC4-E16D-57A4-A829-12B8EDB8C997}"/>
            </a:ext>
          </a:extLst>
        </xdr:cNvPr>
        <xdr:cNvSpPr txBox="1">
          <a:spLocks noChangeArrowheads="1"/>
        </xdr:cNvSpPr>
      </xdr:nvSpPr>
      <xdr:spPr bwMode="auto">
        <a:xfrm>
          <a:off x="10451733" y="9054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2992</xdr:colOff>
      <xdr:row>97</xdr:row>
      <xdr:rowOff>0</xdr:rowOff>
    </xdr:from>
    <xdr:to>
      <xdr:col>48</xdr:col>
      <xdr:colOff>1</xdr:colOff>
      <xdr:row>101</xdr:row>
      <xdr:rowOff>5521</xdr:rowOff>
    </xdr:to>
    <xdr:sp macro="" textlink="">
      <xdr:nvSpPr>
        <xdr:cNvPr id="38" name="Text Box 77">
          <a:extLst>
            <a:ext uri="{FF2B5EF4-FFF2-40B4-BE49-F238E27FC236}">
              <a16:creationId xmlns:a16="http://schemas.microsoft.com/office/drawing/2014/main" id="{786D6F28-3212-B4C0-0E69-6093A8CE57E1}"/>
            </a:ext>
          </a:extLst>
        </xdr:cNvPr>
        <xdr:cNvSpPr txBox="1">
          <a:spLocks noChangeArrowheads="1"/>
        </xdr:cNvSpPr>
      </xdr:nvSpPr>
      <xdr:spPr bwMode="auto">
        <a:xfrm>
          <a:off x="10263534" y="1000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2992</xdr:colOff>
      <xdr:row>105</xdr:row>
      <xdr:rowOff>0</xdr:rowOff>
    </xdr:from>
    <xdr:to>
      <xdr:col>48</xdr:col>
      <xdr:colOff>1</xdr:colOff>
      <xdr:row>109</xdr:row>
      <xdr:rowOff>13149</xdr:rowOff>
    </xdr:to>
    <xdr:sp macro="" textlink="">
      <xdr:nvSpPr>
        <xdr:cNvPr id="39" name="Text Box 77">
          <a:extLst>
            <a:ext uri="{FF2B5EF4-FFF2-40B4-BE49-F238E27FC236}">
              <a16:creationId xmlns:a16="http://schemas.microsoft.com/office/drawing/2014/main" id="{0BE71096-DF69-F7FB-9571-6AF75C735A91}"/>
            </a:ext>
          </a:extLst>
        </xdr:cNvPr>
        <xdr:cNvSpPr txBox="1">
          <a:spLocks noChangeArrowheads="1"/>
        </xdr:cNvSpPr>
      </xdr:nvSpPr>
      <xdr:spPr bwMode="auto">
        <a:xfrm>
          <a:off x="10263534" y="10763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2992</xdr:colOff>
      <xdr:row>101</xdr:row>
      <xdr:rowOff>0</xdr:rowOff>
    </xdr:from>
    <xdr:to>
      <xdr:col>49</xdr:col>
      <xdr:colOff>1</xdr:colOff>
      <xdr:row>105</xdr:row>
      <xdr:rowOff>5521</xdr:rowOff>
    </xdr:to>
    <xdr:sp macro="" textlink="">
      <xdr:nvSpPr>
        <xdr:cNvPr id="40" name="Text Box 77">
          <a:extLst>
            <a:ext uri="{FF2B5EF4-FFF2-40B4-BE49-F238E27FC236}">
              <a16:creationId xmlns:a16="http://schemas.microsoft.com/office/drawing/2014/main" id="{97BCFFCA-5A0F-1080-B283-98F9112FAD39}"/>
            </a:ext>
          </a:extLst>
        </xdr:cNvPr>
        <xdr:cNvSpPr txBox="1">
          <a:spLocks noChangeArrowheads="1"/>
        </xdr:cNvSpPr>
      </xdr:nvSpPr>
      <xdr:spPr bwMode="auto">
        <a:xfrm>
          <a:off x="10448742" y="10382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2992</xdr:colOff>
      <xdr:row>92</xdr:row>
      <xdr:rowOff>89729</xdr:rowOff>
    </xdr:from>
    <xdr:to>
      <xdr:col>50</xdr:col>
      <xdr:colOff>0</xdr:colOff>
      <xdr:row>97</xdr:row>
      <xdr:rowOff>0</xdr:rowOff>
    </xdr:to>
    <xdr:sp macro="" textlink="">
      <xdr:nvSpPr>
        <xdr:cNvPr id="41" name="Text Box 77">
          <a:extLst>
            <a:ext uri="{FF2B5EF4-FFF2-40B4-BE49-F238E27FC236}">
              <a16:creationId xmlns:a16="http://schemas.microsoft.com/office/drawing/2014/main" id="{C56F6EBD-6763-EA23-86B0-3BF811EC4452}"/>
            </a:ext>
          </a:extLst>
        </xdr:cNvPr>
        <xdr:cNvSpPr txBox="1">
          <a:spLocks noChangeArrowheads="1"/>
        </xdr:cNvSpPr>
      </xdr:nvSpPr>
      <xdr:spPr bwMode="auto">
        <a:xfrm>
          <a:off x="10633950" y="9614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57</xdr:row>
      <xdr:rowOff>0</xdr:rowOff>
    </xdr:from>
    <xdr:to>
      <xdr:col>48</xdr:col>
      <xdr:colOff>2992</xdr:colOff>
      <xdr:row>61</xdr:row>
      <xdr:rowOff>13149</xdr:rowOff>
    </xdr:to>
    <xdr:sp macro="" textlink="">
      <xdr:nvSpPr>
        <xdr:cNvPr id="42" name="Text Box 77">
          <a:extLst>
            <a:ext uri="{FF2B5EF4-FFF2-40B4-BE49-F238E27FC236}">
              <a16:creationId xmlns:a16="http://schemas.microsoft.com/office/drawing/2014/main" id="{88B2D6F9-AB30-768D-4076-ED42398737E9}"/>
            </a:ext>
          </a:extLst>
        </xdr:cNvPr>
        <xdr:cNvSpPr txBox="1">
          <a:spLocks noChangeArrowheads="1"/>
        </xdr:cNvSpPr>
      </xdr:nvSpPr>
      <xdr:spPr bwMode="auto">
        <a:xfrm>
          <a:off x="10266525" y="619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65</xdr:row>
      <xdr:rowOff>0</xdr:rowOff>
    </xdr:from>
    <xdr:to>
      <xdr:col>48</xdr:col>
      <xdr:colOff>2992</xdr:colOff>
      <xdr:row>69</xdr:row>
      <xdr:rowOff>5521</xdr:rowOff>
    </xdr:to>
    <xdr:sp macro="" textlink="">
      <xdr:nvSpPr>
        <xdr:cNvPr id="43" name="Text Box 77">
          <a:extLst>
            <a:ext uri="{FF2B5EF4-FFF2-40B4-BE49-F238E27FC236}">
              <a16:creationId xmlns:a16="http://schemas.microsoft.com/office/drawing/2014/main" id="{DCFC656C-AEB8-3E85-3D56-391B2F287422}"/>
            </a:ext>
          </a:extLst>
        </xdr:cNvPr>
        <xdr:cNvSpPr txBox="1">
          <a:spLocks noChangeArrowheads="1"/>
        </xdr:cNvSpPr>
      </xdr:nvSpPr>
      <xdr:spPr bwMode="auto">
        <a:xfrm>
          <a:off x="10266525" y="6953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5983</xdr:colOff>
      <xdr:row>61</xdr:row>
      <xdr:rowOff>0</xdr:rowOff>
    </xdr:from>
    <xdr:to>
      <xdr:col>49</xdr:col>
      <xdr:colOff>2992</xdr:colOff>
      <xdr:row>65</xdr:row>
      <xdr:rowOff>5521</xdr:rowOff>
    </xdr:to>
    <xdr:sp macro="" textlink="">
      <xdr:nvSpPr>
        <xdr:cNvPr id="44" name="Text Box 77">
          <a:extLst>
            <a:ext uri="{FF2B5EF4-FFF2-40B4-BE49-F238E27FC236}">
              <a16:creationId xmlns:a16="http://schemas.microsoft.com/office/drawing/2014/main" id="{2C65C265-76B5-7D6E-8ACB-B55756D7B64D}"/>
            </a:ext>
          </a:extLst>
        </xdr:cNvPr>
        <xdr:cNvSpPr txBox="1">
          <a:spLocks noChangeArrowheads="1"/>
        </xdr:cNvSpPr>
      </xdr:nvSpPr>
      <xdr:spPr bwMode="auto">
        <a:xfrm>
          <a:off x="10451733" y="6572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2992</xdr:colOff>
      <xdr:row>70</xdr:row>
      <xdr:rowOff>97349</xdr:rowOff>
    </xdr:from>
    <xdr:to>
      <xdr:col>48</xdr:col>
      <xdr:colOff>1</xdr:colOff>
      <xdr:row>75</xdr:row>
      <xdr:rowOff>15</xdr:rowOff>
    </xdr:to>
    <xdr:sp macro="" textlink="">
      <xdr:nvSpPr>
        <xdr:cNvPr id="45" name="Text Box 77">
          <a:extLst>
            <a:ext uri="{FF2B5EF4-FFF2-40B4-BE49-F238E27FC236}">
              <a16:creationId xmlns:a16="http://schemas.microsoft.com/office/drawing/2014/main" id="{E051E0B5-4801-8A54-D100-3A54E525B8D0}"/>
            </a:ext>
          </a:extLst>
        </xdr:cNvPr>
        <xdr:cNvSpPr txBox="1">
          <a:spLocks noChangeArrowheads="1"/>
        </xdr:cNvSpPr>
      </xdr:nvSpPr>
      <xdr:spPr bwMode="auto">
        <a:xfrm>
          <a:off x="10263534" y="7519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2992</xdr:colOff>
      <xdr:row>78</xdr:row>
      <xdr:rowOff>89729</xdr:rowOff>
    </xdr:from>
    <xdr:to>
      <xdr:col>48</xdr:col>
      <xdr:colOff>1</xdr:colOff>
      <xdr:row>83</xdr:row>
      <xdr:rowOff>0</xdr:rowOff>
    </xdr:to>
    <xdr:sp macro="" textlink="">
      <xdr:nvSpPr>
        <xdr:cNvPr id="46" name="Text Box 77">
          <a:extLst>
            <a:ext uri="{FF2B5EF4-FFF2-40B4-BE49-F238E27FC236}">
              <a16:creationId xmlns:a16="http://schemas.microsoft.com/office/drawing/2014/main" id="{CE5A8FEA-80AC-B0AC-1723-9A4DDA81F0BB}"/>
            </a:ext>
          </a:extLst>
        </xdr:cNvPr>
        <xdr:cNvSpPr txBox="1">
          <a:spLocks noChangeArrowheads="1"/>
        </xdr:cNvSpPr>
      </xdr:nvSpPr>
      <xdr:spPr bwMode="auto">
        <a:xfrm>
          <a:off x="10263534" y="8281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2992</xdr:colOff>
      <xdr:row>74</xdr:row>
      <xdr:rowOff>89729</xdr:rowOff>
    </xdr:from>
    <xdr:to>
      <xdr:col>49</xdr:col>
      <xdr:colOff>1</xdr:colOff>
      <xdr:row>79</xdr:row>
      <xdr:rowOff>0</xdr:rowOff>
    </xdr:to>
    <xdr:sp macro="" textlink="">
      <xdr:nvSpPr>
        <xdr:cNvPr id="47" name="Text Box 77">
          <a:extLst>
            <a:ext uri="{FF2B5EF4-FFF2-40B4-BE49-F238E27FC236}">
              <a16:creationId xmlns:a16="http://schemas.microsoft.com/office/drawing/2014/main" id="{448A82EB-6C57-DCF8-4DD8-21A31544B5CB}"/>
            </a:ext>
          </a:extLst>
        </xdr:cNvPr>
        <xdr:cNvSpPr txBox="1">
          <a:spLocks noChangeArrowheads="1"/>
        </xdr:cNvSpPr>
      </xdr:nvSpPr>
      <xdr:spPr bwMode="auto">
        <a:xfrm>
          <a:off x="10448742" y="7900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2992</xdr:colOff>
      <xdr:row>69</xdr:row>
      <xdr:rowOff>0</xdr:rowOff>
    </xdr:from>
    <xdr:to>
      <xdr:col>50</xdr:col>
      <xdr:colOff>0</xdr:colOff>
      <xdr:row>73</xdr:row>
      <xdr:rowOff>13149</xdr:rowOff>
    </xdr:to>
    <xdr:sp macro="" textlink="">
      <xdr:nvSpPr>
        <xdr:cNvPr id="48" name="Text Box 77">
          <a:extLst>
            <a:ext uri="{FF2B5EF4-FFF2-40B4-BE49-F238E27FC236}">
              <a16:creationId xmlns:a16="http://schemas.microsoft.com/office/drawing/2014/main" id="{23454FF5-CACA-A79A-1D88-4561BCD7E3BC}"/>
            </a:ext>
          </a:extLst>
        </xdr:cNvPr>
        <xdr:cNvSpPr txBox="1">
          <a:spLocks noChangeArrowheads="1"/>
        </xdr:cNvSpPr>
      </xdr:nvSpPr>
      <xdr:spPr bwMode="auto">
        <a:xfrm>
          <a:off x="10633950" y="7334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5983</xdr:colOff>
      <xdr:row>31</xdr:row>
      <xdr:rowOff>0</xdr:rowOff>
    </xdr:from>
    <xdr:to>
      <xdr:col>48</xdr:col>
      <xdr:colOff>2992</xdr:colOff>
      <xdr:row>35</xdr:row>
      <xdr:rowOff>5521</xdr:rowOff>
    </xdr:to>
    <xdr:sp macro="" textlink="">
      <xdr:nvSpPr>
        <xdr:cNvPr id="49" name="Text Box 77">
          <a:extLst>
            <a:ext uri="{FF2B5EF4-FFF2-40B4-BE49-F238E27FC236}">
              <a16:creationId xmlns:a16="http://schemas.microsoft.com/office/drawing/2014/main" id="{1108C8FC-6CF0-EBEA-5DC9-2ED9B7F9E8A8}"/>
            </a:ext>
          </a:extLst>
        </xdr:cNvPr>
        <xdr:cNvSpPr txBox="1">
          <a:spLocks noChangeArrowheads="1"/>
        </xdr:cNvSpPr>
      </xdr:nvSpPr>
      <xdr:spPr bwMode="auto">
        <a:xfrm>
          <a:off x="10266525" y="3714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39</xdr:row>
      <xdr:rowOff>0</xdr:rowOff>
    </xdr:from>
    <xdr:to>
      <xdr:col>48</xdr:col>
      <xdr:colOff>2992</xdr:colOff>
      <xdr:row>43</xdr:row>
      <xdr:rowOff>13149</xdr:rowOff>
    </xdr:to>
    <xdr:sp macro="" textlink="">
      <xdr:nvSpPr>
        <xdr:cNvPr id="50" name="Text Box 77">
          <a:extLst>
            <a:ext uri="{FF2B5EF4-FFF2-40B4-BE49-F238E27FC236}">
              <a16:creationId xmlns:a16="http://schemas.microsoft.com/office/drawing/2014/main" id="{00DD6DC8-79A3-42F8-A815-2FF76F34F5D5}"/>
            </a:ext>
          </a:extLst>
        </xdr:cNvPr>
        <xdr:cNvSpPr txBox="1">
          <a:spLocks noChangeArrowheads="1"/>
        </xdr:cNvSpPr>
      </xdr:nvSpPr>
      <xdr:spPr bwMode="auto">
        <a:xfrm>
          <a:off x="10266525" y="4476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5983</xdr:colOff>
      <xdr:row>35</xdr:row>
      <xdr:rowOff>0</xdr:rowOff>
    </xdr:from>
    <xdr:to>
      <xdr:col>49</xdr:col>
      <xdr:colOff>2992</xdr:colOff>
      <xdr:row>39</xdr:row>
      <xdr:rowOff>5521</xdr:rowOff>
    </xdr:to>
    <xdr:sp macro="" textlink="">
      <xdr:nvSpPr>
        <xdr:cNvPr id="51" name="Text Box 77">
          <a:extLst>
            <a:ext uri="{FF2B5EF4-FFF2-40B4-BE49-F238E27FC236}">
              <a16:creationId xmlns:a16="http://schemas.microsoft.com/office/drawing/2014/main" id="{499B14CC-B527-07F2-5AEC-FF86B73FC1C2}"/>
            </a:ext>
          </a:extLst>
        </xdr:cNvPr>
        <xdr:cNvSpPr txBox="1">
          <a:spLocks noChangeArrowheads="1"/>
        </xdr:cNvSpPr>
      </xdr:nvSpPr>
      <xdr:spPr bwMode="auto">
        <a:xfrm>
          <a:off x="10451733" y="4095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2992</xdr:colOff>
      <xdr:row>44</xdr:row>
      <xdr:rowOff>89729</xdr:rowOff>
    </xdr:from>
    <xdr:to>
      <xdr:col>48</xdr:col>
      <xdr:colOff>1</xdr:colOff>
      <xdr:row>49</xdr:row>
      <xdr:rowOff>0</xdr:rowOff>
    </xdr:to>
    <xdr:sp macro="" textlink="">
      <xdr:nvSpPr>
        <xdr:cNvPr id="52" name="Text Box 77">
          <a:extLst>
            <a:ext uri="{FF2B5EF4-FFF2-40B4-BE49-F238E27FC236}">
              <a16:creationId xmlns:a16="http://schemas.microsoft.com/office/drawing/2014/main" id="{E5DDF058-2C41-2029-6193-13A637DB84B3}"/>
            </a:ext>
          </a:extLst>
        </xdr:cNvPr>
        <xdr:cNvSpPr txBox="1">
          <a:spLocks noChangeArrowheads="1"/>
        </xdr:cNvSpPr>
      </xdr:nvSpPr>
      <xdr:spPr bwMode="auto">
        <a:xfrm>
          <a:off x="10263534" y="5042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2992</xdr:colOff>
      <xdr:row>52</xdr:row>
      <xdr:rowOff>97349</xdr:rowOff>
    </xdr:from>
    <xdr:to>
      <xdr:col>48</xdr:col>
      <xdr:colOff>1</xdr:colOff>
      <xdr:row>57</xdr:row>
      <xdr:rowOff>15</xdr:rowOff>
    </xdr:to>
    <xdr:sp macro="" textlink="">
      <xdr:nvSpPr>
        <xdr:cNvPr id="53" name="Text Box 77">
          <a:extLst>
            <a:ext uri="{FF2B5EF4-FFF2-40B4-BE49-F238E27FC236}">
              <a16:creationId xmlns:a16="http://schemas.microsoft.com/office/drawing/2014/main" id="{E53226CD-D3FD-4557-7D84-674D2198847C}"/>
            </a:ext>
          </a:extLst>
        </xdr:cNvPr>
        <xdr:cNvSpPr txBox="1">
          <a:spLocks noChangeArrowheads="1"/>
        </xdr:cNvSpPr>
      </xdr:nvSpPr>
      <xdr:spPr bwMode="auto">
        <a:xfrm>
          <a:off x="10263534" y="5804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2992</xdr:colOff>
      <xdr:row>48</xdr:row>
      <xdr:rowOff>89729</xdr:rowOff>
    </xdr:from>
    <xdr:to>
      <xdr:col>49</xdr:col>
      <xdr:colOff>1</xdr:colOff>
      <xdr:row>53</xdr:row>
      <xdr:rowOff>0</xdr:rowOff>
    </xdr:to>
    <xdr:sp macro="" textlink="">
      <xdr:nvSpPr>
        <xdr:cNvPr id="54" name="Text Box 77">
          <a:extLst>
            <a:ext uri="{FF2B5EF4-FFF2-40B4-BE49-F238E27FC236}">
              <a16:creationId xmlns:a16="http://schemas.microsoft.com/office/drawing/2014/main" id="{DAA14D10-7ABB-7F76-20F0-EF7A2E454D96}"/>
            </a:ext>
          </a:extLst>
        </xdr:cNvPr>
        <xdr:cNvSpPr txBox="1">
          <a:spLocks noChangeArrowheads="1"/>
        </xdr:cNvSpPr>
      </xdr:nvSpPr>
      <xdr:spPr bwMode="auto">
        <a:xfrm>
          <a:off x="10448742" y="5423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2992</xdr:colOff>
      <xdr:row>41</xdr:row>
      <xdr:rowOff>0</xdr:rowOff>
    </xdr:from>
    <xdr:to>
      <xdr:col>50</xdr:col>
      <xdr:colOff>0</xdr:colOff>
      <xdr:row>45</xdr:row>
      <xdr:rowOff>5521</xdr:rowOff>
    </xdr:to>
    <xdr:sp macro="" textlink="">
      <xdr:nvSpPr>
        <xdr:cNvPr id="55" name="Text Box 77">
          <a:extLst>
            <a:ext uri="{FF2B5EF4-FFF2-40B4-BE49-F238E27FC236}">
              <a16:creationId xmlns:a16="http://schemas.microsoft.com/office/drawing/2014/main" id="{CC7BDBAB-267F-4C67-6D89-2ABC9186E7E3}"/>
            </a:ext>
          </a:extLst>
        </xdr:cNvPr>
        <xdr:cNvSpPr txBox="1">
          <a:spLocks noChangeArrowheads="1"/>
        </xdr:cNvSpPr>
      </xdr:nvSpPr>
      <xdr:spPr bwMode="auto">
        <a:xfrm>
          <a:off x="10633950" y="4667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5983</xdr:colOff>
      <xdr:row>4</xdr:row>
      <xdr:rowOff>174396</xdr:rowOff>
    </xdr:from>
    <xdr:to>
      <xdr:col>48</xdr:col>
      <xdr:colOff>2992</xdr:colOff>
      <xdr:row>9</xdr:row>
      <xdr:rowOff>0</xdr:rowOff>
    </xdr:to>
    <xdr:sp macro="" textlink="">
      <xdr:nvSpPr>
        <xdr:cNvPr id="56" name="Text Box 77">
          <a:extLst>
            <a:ext uri="{FF2B5EF4-FFF2-40B4-BE49-F238E27FC236}">
              <a16:creationId xmlns:a16="http://schemas.microsoft.com/office/drawing/2014/main" id="{977788C8-FCF1-D7C5-5106-F44C7CA7483A}"/>
            </a:ext>
          </a:extLst>
        </xdr:cNvPr>
        <xdr:cNvSpPr txBox="1">
          <a:spLocks noChangeArrowheads="1"/>
        </xdr:cNvSpPr>
      </xdr:nvSpPr>
      <xdr:spPr bwMode="auto">
        <a:xfrm>
          <a:off x="10266525" y="1232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5983</xdr:colOff>
      <xdr:row>12</xdr:row>
      <xdr:rowOff>89729</xdr:rowOff>
    </xdr:from>
    <xdr:to>
      <xdr:col>48</xdr:col>
      <xdr:colOff>2992</xdr:colOff>
      <xdr:row>17</xdr:row>
      <xdr:rowOff>0</xdr:rowOff>
    </xdr:to>
    <xdr:sp macro="" textlink="">
      <xdr:nvSpPr>
        <xdr:cNvPr id="57" name="Text Box 77">
          <a:extLst>
            <a:ext uri="{FF2B5EF4-FFF2-40B4-BE49-F238E27FC236}">
              <a16:creationId xmlns:a16="http://schemas.microsoft.com/office/drawing/2014/main" id="{25D9375D-C5A1-15F2-65D3-F2CE9A2C9A7C}"/>
            </a:ext>
          </a:extLst>
        </xdr:cNvPr>
        <xdr:cNvSpPr txBox="1">
          <a:spLocks noChangeArrowheads="1"/>
        </xdr:cNvSpPr>
      </xdr:nvSpPr>
      <xdr:spPr bwMode="auto">
        <a:xfrm>
          <a:off x="10266525" y="1994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5983</xdr:colOff>
      <xdr:row>8</xdr:row>
      <xdr:rowOff>89729</xdr:rowOff>
    </xdr:from>
    <xdr:to>
      <xdr:col>49</xdr:col>
      <xdr:colOff>2992</xdr:colOff>
      <xdr:row>13</xdr:row>
      <xdr:rowOff>0</xdr:rowOff>
    </xdr:to>
    <xdr:sp macro="" textlink="">
      <xdr:nvSpPr>
        <xdr:cNvPr id="58" name="Text Box 77">
          <a:extLst>
            <a:ext uri="{FF2B5EF4-FFF2-40B4-BE49-F238E27FC236}">
              <a16:creationId xmlns:a16="http://schemas.microsoft.com/office/drawing/2014/main" id="{8A3900AC-E057-C0CA-26B7-F2A4606DC659}"/>
            </a:ext>
          </a:extLst>
        </xdr:cNvPr>
        <xdr:cNvSpPr txBox="1">
          <a:spLocks noChangeArrowheads="1"/>
        </xdr:cNvSpPr>
      </xdr:nvSpPr>
      <xdr:spPr bwMode="auto">
        <a:xfrm>
          <a:off x="10451733" y="1613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2992</xdr:colOff>
      <xdr:row>18</xdr:row>
      <xdr:rowOff>84208</xdr:rowOff>
    </xdr:from>
    <xdr:to>
      <xdr:col>48</xdr:col>
      <xdr:colOff>1</xdr:colOff>
      <xdr:row>22</xdr:row>
      <xdr:rowOff>97357</xdr:rowOff>
    </xdr:to>
    <xdr:sp macro="" textlink="">
      <xdr:nvSpPr>
        <xdr:cNvPr id="59" name="Text Box 77">
          <a:extLst>
            <a:ext uri="{FF2B5EF4-FFF2-40B4-BE49-F238E27FC236}">
              <a16:creationId xmlns:a16="http://schemas.microsoft.com/office/drawing/2014/main" id="{8623B2AC-E3C1-20F9-4860-5E5896035F6E}"/>
            </a:ext>
          </a:extLst>
        </xdr:cNvPr>
        <xdr:cNvSpPr txBox="1">
          <a:spLocks noChangeArrowheads="1"/>
        </xdr:cNvSpPr>
      </xdr:nvSpPr>
      <xdr:spPr bwMode="auto">
        <a:xfrm>
          <a:off x="10263534" y="2560708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2992</xdr:colOff>
      <xdr:row>26</xdr:row>
      <xdr:rowOff>84208</xdr:rowOff>
    </xdr:from>
    <xdr:to>
      <xdr:col>48</xdr:col>
      <xdr:colOff>1</xdr:colOff>
      <xdr:row>30</xdr:row>
      <xdr:rowOff>89729</xdr:rowOff>
    </xdr:to>
    <xdr:sp macro="" textlink="">
      <xdr:nvSpPr>
        <xdr:cNvPr id="60" name="Text Box 77">
          <a:extLst>
            <a:ext uri="{FF2B5EF4-FFF2-40B4-BE49-F238E27FC236}">
              <a16:creationId xmlns:a16="http://schemas.microsoft.com/office/drawing/2014/main" id="{063CD68B-8748-47BC-37D6-B90CC81BABEA}"/>
            </a:ext>
          </a:extLst>
        </xdr:cNvPr>
        <xdr:cNvSpPr txBox="1">
          <a:spLocks noChangeArrowheads="1"/>
        </xdr:cNvSpPr>
      </xdr:nvSpPr>
      <xdr:spPr bwMode="auto">
        <a:xfrm>
          <a:off x="10263534" y="3322708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2992</xdr:colOff>
      <xdr:row>22</xdr:row>
      <xdr:rowOff>91828</xdr:rowOff>
    </xdr:from>
    <xdr:to>
      <xdr:col>49</xdr:col>
      <xdr:colOff>1</xdr:colOff>
      <xdr:row>26</xdr:row>
      <xdr:rowOff>89860</xdr:rowOff>
    </xdr:to>
    <xdr:sp macro="" textlink="">
      <xdr:nvSpPr>
        <xdr:cNvPr id="61" name="Text Box 77">
          <a:extLst>
            <a:ext uri="{FF2B5EF4-FFF2-40B4-BE49-F238E27FC236}">
              <a16:creationId xmlns:a16="http://schemas.microsoft.com/office/drawing/2014/main" id="{F38BD567-1856-21DB-59D7-A9E6B28DB088}"/>
            </a:ext>
          </a:extLst>
        </xdr:cNvPr>
        <xdr:cNvSpPr txBox="1">
          <a:spLocks noChangeArrowheads="1"/>
        </xdr:cNvSpPr>
      </xdr:nvSpPr>
      <xdr:spPr bwMode="auto">
        <a:xfrm>
          <a:off x="10448742" y="2941708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2992</xdr:colOff>
      <xdr:row>16</xdr:row>
      <xdr:rowOff>97349</xdr:rowOff>
    </xdr:from>
    <xdr:to>
      <xdr:col>50</xdr:col>
      <xdr:colOff>0</xdr:colOff>
      <xdr:row>21</xdr:row>
      <xdr:rowOff>15</xdr:rowOff>
    </xdr:to>
    <xdr:sp macro="" textlink="">
      <xdr:nvSpPr>
        <xdr:cNvPr id="62" name="Text Box 77">
          <a:extLst>
            <a:ext uri="{FF2B5EF4-FFF2-40B4-BE49-F238E27FC236}">
              <a16:creationId xmlns:a16="http://schemas.microsoft.com/office/drawing/2014/main" id="{DADAC851-FBE0-1864-E004-1F65F2D75451}"/>
            </a:ext>
          </a:extLst>
        </xdr:cNvPr>
        <xdr:cNvSpPr txBox="1">
          <a:spLocks noChangeArrowheads="1"/>
        </xdr:cNvSpPr>
      </xdr:nvSpPr>
      <xdr:spPr bwMode="auto">
        <a:xfrm>
          <a:off x="10633950" y="2375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2991</xdr:colOff>
      <xdr:row>29</xdr:row>
      <xdr:rowOff>0</xdr:rowOff>
    </xdr:from>
    <xdr:to>
      <xdr:col>51</xdr:col>
      <xdr:colOff>0</xdr:colOff>
      <xdr:row>33</xdr:row>
      <xdr:rowOff>5521</xdr:rowOff>
    </xdr:to>
    <xdr:sp macro="" textlink="">
      <xdr:nvSpPr>
        <xdr:cNvPr id="63" name="Text Box 77">
          <a:extLst>
            <a:ext uri="{FF2B5EF4-FFF2-40B4-BE49-F238E27FC236}">
              <a16:creationId xmlns:a16="http://schemas.microsoft.com/office/drawing/2014/main" id="{686D507C-AA39-563B-F55B-8BA28B39F8C1}"/>
            </a:ext>
          </a:extLst>
        </xdr:cNvPr>
        <xdr:cNvSpPr txBox="1">
          <a:spLocks noChangeArrowheads="1"/>
        </xdr:cNvSpPr>
      </xdr:nvSpPr>
      <xdr:spPr bwMode="auto">
        <a:xfrm>
          <a:off x="10819158" y="3524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80</xdr:row>
      <xdr:rowOff>89729</xdr:rowOff>
    </xdr:from>
    <xdr:to>
      <xdr:col>50</xdr:col>
      <xdr:colOff>174928</xdr:colOff>
      <xdr:row>85</xdr:row>
      <xdr:rowOff>0</xdr:rowOff>
    </xdr:to>
    <xdr:sp macro="" textlink="">
      <xdr:nvSpPr>
        <xdr:cNvPr id="64" name="Text Box 77">
          <a:extLst>
            <a:ext uri="{FF2B5EF4-FFF2-40B4-BE49-F238E27FC236}">
              <a16:creationId xmlns:a16="http://schemas.microsoft.com/office/drawing/2014/main" id="{B53180DE-6D6C-D528-FF42-8E6D3972BBA6}"/>
            </a:ext>
          </a:extLst>
        </xdr:cNvPr>
        <xdr:cNvSpPr txBox="1">
          <a:spLocks noChangeArrowheads="1"/>
        </xdr:cNvSpPr>
      </xdr:nvSpPr>
      <xdr:spPr bwMode="auto">
        <a:xfrm>
          <a:off x="10816167" y="8471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26</xdr:col>
      <xdr:colOff>182217</xdr:colOff>
      <xdr:row>9</xdr:row>
      <xdr:rowOff>5521</xdr:rowOff>
    </xdr:to>
    <xdr:sp macro="" textlink="">
      <xdr:nvSpPr>
        <xdr:cNvPr id="65" name="Text Box 77">
          <a:extLst>
            <a:ext uri="{FF2B5EF4-FFF2-40B4-BE49-F238E27FC236}">
              <a16:creationId xmlns:a16="http://schemas.microsoft.com/office/drawing/2014/main" id="{2FD9F73A-3147-57FF-691A-492A925999EE}"/>
            </a:ext>
          </a:extLst>
        </xdr:cNvPr>
        <xdr:cNvSpPr txBox="1">
          <a:spLocks noChangeArrowheads="1"/>
        </xdr:cNvSpPr>
      </xdr:nvSpPr>
      <xdr:spPr bwMode="auto">
        <a:xfrm>
          <a:off x="5334000" y="1238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13</xdr:row>
      <xdr:rowOff>0</xdr:rowOff>
    </xdr:from>
    <xdr:to>
      <xdr:col>27</xdr:col>
      <xdr:colOff>0</xdr:colOff>
      <xdr:row>17</xdr:row>
      <xdr:rowOff>5521</xdr:rowOff>
    </xdr:to>
    <xdr:sp macro="" textlink="">
      <xdr:nvSpPr>
        <xdr:cNvPr id="66" name="Text Box 77">
          <a:extLst>
            <a:ext uri="{FF2B5EF4-FFF2-40B4-BE49-F238E27FC236}">
              <a16:creationId xmlns:a16="http://schemas.microsoft.com/office/drawing/2014/main" id="{A4A5C8F2-C93B-8765-E67B-7852F12F260E}"/>
            </a:ext>
          </a:extLst>
        </xdr:cNvPr>
        <xdr:cNvSpPr txBox="1">
          <a:spLocks noChangeArrowheads="1"/>
        </xdr:cNvSpPr>
      </xdr:nvSpPr>
      <xdr:spPr bwMode="auto">
        <a:xfrm>
          <a:off x="5336991" y="2000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2991</xdr:colOff>
      <xdr:row>9</xdr:row>
      <xdr:rowOff>0</xdr:rowOff>
    </xdr:from>
    <xdr:to>
      <xdr:col>26</xdr:col>
      <xdr:colOff>0</xdr:colOff>
      <xdr:row>13</xdr:row>
      <xdr:rowOff>13149</xdr:rowOff>
    </xdr:to>
    <xdr:sp macro="" textlink="">
      <xdr:nvSpPr>
        <xdr:cNvPr id="67" name="Text Box 77">
          <a:extLst>
            <a:ext uri="{FF2B5EF4-FFF2-40B4-BE49-F238E27FC236}">
              <a16:creationId xmlns:a16="http://schemas.microsoft.com/office/drawing/2014/main" id="{A2E295F3-92BB-5227-28F3-A306F5A6D10D}"/>
            </a:ext>
          </a:extLst>
        </xdr:cNvPr>
        <xdr:cNvSpPr txBox="1">
          <a:spLocks noChangeArrowheads="1"/>
        </xdr:cNvSpPr>
      </xdr:nvSpPr>
      <xdr:spPr bwMode="auto">
        <a:xfrm>
          <a:off x="5151783" y="1619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22</xdr:row>
      <xdr:rowOff>97349</xdr:rowOff>
    </xdr:from>
    <xdr:to>
      <xdr:col>25</xdr:col>
      <xdr:colOff>182217</xdr:colOff>
      <xdr:row>27</xdr:row>
      <xdr:rowOff>15</xdr:rowOff>
    </xdr:to>
    <xdr:sp macro="" textlink="">
      <xdr:nvSpPr>
        <xdr:cNvPr id="68" name="Text Box 77">
          <a:extLst>
            <a:ext uri="{FF2B5EF4-FFF2-40B4-BE49-F238E27FC236}">
              <a16:creationId xmlns:a16="http://schemas.microsoft.com/office/drawing/2014/main" id="{0ADAD4C9-E3D8-2526-8F3E-C7B3B104F6F3}"/>
            </a:ext>
          </a:extLst>
        </xdr:cNvPr>
        <xdr:cNvSpPr txBox="1">
          <a:spLocks noChangeArrowheads="1"/>
        </xdr:cNvSpPr>
      </xdr:nvSpPr>
      <xdr:spPr bwMode="auto">
        <a:xfrm>
          <a:off x="5148792" y="2947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19</xdr:row>
      <xdr:rowOff>0</xdr:rowOff>
    </xdr:from>
    <xdr:to>
      <xdr:col>27</xdr:col>
      <xdr:colOff>0</xdr:colOff>
      <xdr:row>23</xdr:row>
      <xdr:rowOff>5521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id="{10344247-0B6F-30AE-9344-45E1367D6F4B}"/>
            </a:ext>
          </a:extLst>
        </xdr:cNvPr>
        <xdr:cNvSpPr txBox="1">
          <a:spLocks noChangeArrowheads="1"/>
        </xdr:cNvSpPr>
      </xdr:nvSpPr>
      <xdr:spPr bwMode="auto">
        <a:xfrm>
          <a:off x="5336991" y="2571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2991</xdr:colOff>
      <xdr:row>26</xdr:row>
      <xdr:rowOff>89729</xdr:rowOff>
    </xdr:from>
    <xdr:to>
      <xdr:col>27</xdr:col>
      <xdr:colOff>0</xdr:colOff>
      <xdr:row>31</xdr:row>
      <xdr:rowOff>0</xdr:rowOff>
    </xdr:to>
    <xdr:sp macro="" textlink="">
      <xdr:nvSpPr>
        <xdr:cNvPr id="70" name="Text Box 77">
          <a:extLst>
            <a:ext uri="{FF2B5EF4-FFF2-40B4-BE49-F238E27FC236}">
              <a16:creationId xmlns:a16="http://schemas.microsoft.com/office/drawing/2014/main" id="{1057F8BA-91DC-86E2-3F81-5024BE2BA000}"/>
            </a:ext>
          </a:extLst>
        </xdr:cNvPr>
        <xdr:cNvSpPr txBox="1">
          <a:spLocks noChangeArrowheads="1"/>
        </xdr:cNvSpPr>
      </xdr:nvSpPr>
      <xdr:spPr bwMode="auto">
        <a:xfrm>
          <a:off x="5336991" y="3328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2992</xdr:colOff>
      <xdr:row>17</xdr:row>
      <xdr:rowOff>0</xdr:rowOff>
    </xdr:from>
    <xdr:to>
      <xdr:col>25</xdr:col>
      <xdr:colOff>0</xdr:colOff>
      <xdr:row>21</xdr:row>
      <xdr:rowOff>5521</xdr:rowOff>
    </xdr:to>
    <xdr:sp macro="" textlink="">
      <xdr:nvSpPr>
        <xdr:cNvPr id="71" name="Text Box 77">
          <a:extLst>
            <a:ext uri="{FF2B5EF4-FFF2-40B4-BE49-F238E27FC236}">
              <a16:creationId xmlns:a16="http://schemas.microsoft.com/office/drawing/2014/main" id="{D16E8952-6664-1338-943E-0B559DB3BF8D}"/>
            </a:ext>
          </a:extLst>
        </xdr:cNvPr>
        <xdr:cNvSpPr txBox="1">
          <a:spLocks noChangeArrowheads="1"/>
        </xdr:cNvSpPr>
      </xdr:nvSpPr>
      <xdr:spPr bwMode="auto">
        <a:xfrm>
          <a:off x="4966575" y="238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31</xdr:row>
      <xdr:rowOff>13141</xdr:rowOff>
    </xdr:from>
    <xdr:to>
      <xdr:col>26</xdr:col>
      <xdr:colOff>182217</xdr:colOff>
      <xdr:row>35</xdr:row>
      <xdr:rowOff>11173</xdr:rowOff>
    </xdr:to>
    <xdr:sp macro="" textlink="">
      <xdr:nvSpPr>
        <xdr:cNvPr id="72" name="Text Box 77">
          <a:extLst>
            <a:ext uri="{FF2B5EF4-FFF2-40B4-BE49-F238E27FC236}">
              <a16:creationId xmlns:a16="http://schemas.microsoft.com/office/drawing/2014/main" id="{4191A2C5-0A4C-9818-DA4E-2F7A5877D2E6}"/>
            </a:ext>
          </a:extLst>
        </xdr:cNvPr>
        <xdr:cNvSpPr txBox="1">
          <a:spLocks noChangeArrowheads="1"/>
        </xdr:cNvSpPr>
      </xdr:nvSpPr>
      <xdr:spPr bwMode="auto">
        <a:xfrm>
          <a:off x="5334000" y="3720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39</xdr:row>
      <xdr:rowOff>5521</xdr:rowOff>
    </xdr:from>
    <xdr:to>
      <xdr:col>27</xdr:col>
      <xdr:colOff>0</xdr:colOff>
      <xdr:row>43</xdr:row>
      <xdr:rowOff>18670</xdr:rowOff>
    </xdr:to>
    <xdr:sp macro="" textlink="">
      <xdr:nvSpPr>
        <xdr:cNvPr id="73" name="Text Box 77">
          <a:extLst>
            <a:ext uri="{FF2B5EF4-FFF2-40B4-BE49-F238E27FC236}">
              <a16:creationId xmlns:a16="http://schemas.microsoft.com/office/drawing/2014/main" id="{86CBC327-D872-A41C-B274-DBE62F5D55A0}"/>
            </a:ext>
          </a:extLst>
        </xdr:cNvPr>
        <xdr:cNvSpPr txBox="1">
          <a:spLocks noChangeArrowheads="1"/>
        </xdr:cNvSpPr>
      </xdr:nvSpPr>
      <xdr:spPr bwMode="auto">
        <a:xfrm>
          <a:off x="5336991" y="4482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2991</xdr:colOff>
      <xdr:row>35</xdr:row>
      <xdr:rowOff>5521</xdr:rowOff>
    </xdr:from>
    <xdr:to>
      <xdr:col>26</xdr:col>
      <xdr:colOff>0</xdr:colOff>
      <xdr:row>39</xdr:row>
      <xdr:rowOff>11042</xdr:rowOff>
    </xdr:to>
    <xdr:sp macro="" textlink="">
      <xdr:nvSpPr>
        <xdr:cNvPr id="74" name="Text Box 77">
          <a:extLst>
            <a:ext uri="{FF2B5EF4-FFF2-40B4-BE49-F238E27FC236}">
              <a16:creationId xmlns:a16="http://schemas.microsoft.com/office/drawing/2014/main" id="{75C8A34F-16BF-2A12-D643-CF6E55C96717}"/>
            </a:ext>
          </a:extLst>
        </xdr:cNvPr>
        <xdr:cNvSpPr txBox="1">
          <a:spLocks noChangeArrowheads="1"/>
        </xdr:cNvSpPr>
      </xdr:nvSpPr>
      <xdr:spPr bwMode="auto">
        <a:xfrm>
          <a:off x="5151783" y="4101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25</xdr:col>
      <xdr:colOff>182217</xdr:colOff>
      <xdr:row>53</xdr:row>
      <xdr:rowOff>5521</xdr:rowOff>
    </xdr:to>
    <xdr:sp macro="" textlink="">
      <xdr:nvSpPr>
        <xdr:cNvPr id="75" name="Text Box 77">
          <a:extLst>
            <a:ext uri="{FF2B5EF4-FFF2-40B4-BE49-F238E27FC236}">
              <a16:creationId xmlns:a16="http://schemas.microsoft.com/office/drawing/2014/main" id="{F348D9CD-2AE0-EE49-6B7E-9F9D409FE474}"/>
            </a:ext>
          </a:extLst>
        </xdr:cNvPr>
        <xdr:cNvSpPr txBox="1">
          <a:spLocks noChangeArrowheads="1"/>
        </xdr:cNvSpPr>
      </xdr:nvSpPr>
      <xdr:spPr bwMode="auto">
        <a:xfrm>
          <a:off x="5148792" y="5429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45</xdr:row>
      <xdr:rowOff>5521</xdr:rowOff>
    </xdr:from>
    <xdr:to>
      <xdr:col>27</xdr:col>
      <xdr:colOff>0</xdr:colOff>
      <xdr:row>49</xdr:row>
      <xdr:rowOff>18670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C839650A-5F76-C02B-7DE8-45A79F3185FC}"/>
            </a:ext>
          </a:extLst>
        </xdr:cNvPr>
        <xdr:cNvSpPr txBox="1">
          <a:spLocks noChangeArrowheads="1"/>
        </xdr:cNvSpPr>
      </xdr:nvSpPr>
      <xdr:spPr bwMode="auto">
        <a:xfrm>
          <a:off x="5336991" y="50537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2991</xdr:colOff>
      <xdr:row>53</xdr:row>
      <xdr:rowOff>0</xdr:rowOff>
    </xdr:from>
    <xdr:to>
      <xdr:col>27</xdr:col>
      <xdr:colOff>0</xdr:colOff>
      <xdr:row>57</xdr:row>
      <xdr:rowOff>5521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3195785F-7D8C-277E-5618-E615D601E68F}"/>
            </a:ext>
          </a:extLst>
        </xdr:cNvPr>
        <xdr:cNvSpPr txBox="1">
          <a:spLocks noChangeArrowheads="1"/>
        </xdr:cNvSpPr>
      </xdr:nvSpPr>
      <xdr:spPr bwMode="auto">
        <a:xfrm>
          <a:off x="5336991" y="5810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2992</xdr:colOff>
      <xdr:row>40</xdr:row>
      <xdr:rowOff>97349</xdr:rowOff>
    </xdr:from>
    <xdr:to>
      <xdr:col>25</xdr:col>
      <xdr:colOff>0</xdr:colOff>
      <xdr:row>45</xdr:row>
      <xdr:rowOff>15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41A47993-F116-ACBF-5B31-0CB102C5B0EE}"/>
            </a:ext>
          </a:extLst>
        </xdr:cNvPr>
        <xdr:cNvSpPr txBox="1">
          <a:spLocks noChangeArrowheads="1"/>
        </xdr:cNvSpPr>
      </xdr:nvSpPr>
      <xdr:spPr bwMode="auto">
        <a:xfrm>
          <a:off x="4966575" y="4661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57</xdr:row>
      <xdr:rowOff>5521</xdr:rowOff>
    </xdr:from>
    <xdr:to>
      <xdr:col>26</xdr:col>
      <xdr:colOff>182217</xdr:colOff>
      <xdr:row>61</xdr:row>
      <xdr:rowOff>18670</xdr:rowOff>
    </xdr:to>
    <xdr:sp macro="" textlink="">
      <xdr:nvSpPr>
        <xdr:cNvPr id="79" name="Text Box 77">
          <a:extLst>
            <a:ext uri="{FF2B5EF4-FFF2-40B4-BE49-F238E27FC236}">
              <a16:creationId xmlns:a16="http://schemas.microsoft.com/office/drawing/2014/main" id="{25DC7CE4-8C27-F635-DDB9-69F26B7EDE19}"/>
            </a:ext>
          </a:extLst>
        </xdr:cNvPr>
        <xdr:cNvSpPr txBox="1">
          <a:spLocks noChangeArrowheads="1"/>
        </xdr:cNvSpPr>
      </xdr:nvSpPr>
      <xdr:spPr bwMode="auto">
        <a:xfrm>
          <a:off x="5334000" y="61967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65</xdr:row>
      <xdr:rowOff>5521</xdr:rowOff>
    </xdr:from>
    <xdr:to>
      <xdr:col>27</xdr:col>
      <xdr:colOff>0</xdr:colOff>
      <xdr:row>69</xdr:row>
      <xdr:rowOff>11042</xdr:rowOff>
    </xdr:to>
    <xdr:sp macro="" textlink="">
      <xdr:nvSpPr>
        <xdr:cNvPr id="80" name="Text Box 77">
          <a:extLst>
            <a:ext uri="{FF2B5EF4-FFF2-40B4-BE49-F238E27FC236}">
              <a16:creationId xmlns:a16="http://schemas.microsoft.com/office/drawing/2014/main" id="{289C0076-D61F-B814-5F0B-B30C902E4324}"/>
            </a:ext>
          </a:extLst>
        </xdr:cNvPr>
        <xdr:cNvSpPr txBox="1">
          <a:spLocks noChangeArrowheads="1"/>
        </xdr:cNvSpPr>
      </xdr:nvSpPr>
      <xdr:spPr bwMode="auto">
        <a:xfrm>
          <a:off x="5336991" y="69587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2991</xdr:colOff>
      <xdr:row>61</xdr:row>
      <xdr:rowOff>13141</xdr:rowOff>
    </xdr:from>
    <xdr:to>
      <xdr:col>26</xdr:col>
      <xdr:colOff>0</xdr:colOff>
      <xdr:row>65</xdr:row>
      <xdr:rowOff>11173</xdr:rowOff>
    </xdr:to>
    <xdr:sp macro="" textlink="">
      <xdr:nvSpPr>
        <xdr:cNvPr id="81" name="Text Box 77">
          <a:extLst>
            <a:ext uri="{FF2B5EF4-FFF2-40B4-BE49-F238E27FC236}">
              <a16:creationId xmlns:a16="http://schemas.microsoft.com/office/drawing/2014/main" id="{3A64E93E-FE4A-B9CF-94E1-F9B522D6F61D}"/>
            </a:ext>
          </a:extLst>
        </xdr:cNvPr>
        <xdr:cNvSpPr txBox="1">
          <a:spLocks noChangeArrowheads="1"/>
        </xdr:cNvSpPr>
      </xdr:nvSpPr>
      <xdr:spPr bwMode="auto">
        <a:xfrm>
          <a:off x="5151783" y="65777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25</xdr:col>
      <xdr:colOff>182217</xdr:colOff>
      <xdr:row>79</xdr:row>
      <xdr:rowOff>13149</xdr:rowOff>
    </xdr:to>
    <xdr:sp macro="" textlink="">
      <xdr:nvSpPr>
        <xdr:cNvPr id="82" name="Text Box 77">
          <a:extLst>
            <a:ext uri="{FF2B5EF4-FFF2-40B4-BE49-F238E27FC236}">
              <a16:creationId xmlns:a16="http://schemas.microsoft.com/office/drawing/2014/main" id="{003F9FC9-9920-FE23-0291-86D29AB4A9DA}"/>
            </a:ext>
          </a:extLst>
        </xdr:cNvPr>
        <xdr:cNvSpPr txBox="1">
          <a:spLocks noChangeArrowheads="1"/>
        </xdr:cNvSpPr>
      </xdr:nvSpPr>
      <xdr:spPr bwMode="auto">
        <a:xfrm>
          <a:off x="5148792" y="7905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2991</xdr:colOff>
      <xdr:row>71</xdr:row>
      <xdr:rowOff>5521</xdr:rowOff>
    </xdr:from>
    <xdr:to>
      <xdr:col>27</xdr:col>
      <xdr:colOff>0</xdr:colOff>
      <xdr:row>75</xdr:row>
      <xdr:rowOff>11042</xdr:rowOff>
    </xdr:to>
    <xdr:sp macro="" textlink="">
      <xdr:nvSpPr>
        <xdr:cNvPr id="83" name="Text Box 77">
          <a:extLst>
            <a:ext uri="{FF2B5EF4-FFF2-40B4-BE49-F238E27FC236}">
              <a16:creationId xmlns:a16="http://schemas.microsoft.com/office/drawing/2014/main" id="{7DFB966D-B03B-FB90-B4E5-79A863434986}"/>
            </a:ext>
          </a:extLst>
        </xdr:cNvPr>
        <xdr:cNvSpPr txBox="1">
          <a:spLocks noChangeArrowheads="1"/>
        </xdr:cNvSpPr>
      </xdr:nvSpPr>
      <xdr:spPr bwMode="auto">
        <a:xfrm>
          <a:off x="5336991" y="753027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2991</xdr:colOff>
      <xdr:row>79</xdr:row>
      <xdr:rowOff>0</xdr:rowOff>
    </xdr:from>
    <xdr:to>
      <xdr:col>27</xdr:col>
      <xdr:colOff>0</xdr:colOff>
      <xdr:row>83</xdr:row>
      <xdr:rowOff>5521</xdr:rowOff>
    </xdr:to>
    <xdr:sp macro="" textlink="">
      <xdr:nvSpPr>
        <xdr:cNvPr id="84" name="Text Box 77">
          <a:extLst>
            <a:ext uri="{FF2B5EF4-FFF2-40B4-BE49-F238E27FC236}">
              <a16:creationId xmlns:a16="http://schemas.microsoft.com/office/drawing/2014/main" id="{15AAA3DE-09E9-6079-90B5-75760314B330}"/>
            </a:ext>
          </a:extLst>
        </xdr:cNvPr>
        <xdr:cNvSpPr txBox="1">
          <a:spLocks noChangeArrowheads="1"/>
        </xdr:cNvSpPr>
      </xdr:nvSpPr>
      <xdr:spPr bwMode="auto">
        <a:xfrm>
          <a:off x="5336991" y="8286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2992</xdr:colOff>
      <xdr:row>68</xdr:row>
      <xdr:rowOff>89729</xdr:rowOff>
    </xdr:from>
    <xdr:to>
      <xdr:col>25</xdr:col>
      <xdr:colOff>0</xdr:colOff>
      <xdr:row>73</xdr:row>
      <xdr:rowOff>0</xdr:rowOff>
    </xdr:to>
    <xdr:sp macro="" textlink="">
      <xdr:nvSpPr>
        <xdr:cNvPr id="85" name="Text Box 77">
          <a:extLst>
            <a:ext uri="{FF2B5EF4-FFF2-40B4-BE49-F238E27FC236}">
              <a16:creationId xmlns:a16="http://schemas.microsoft.com/office/drawing/2014/main" id="{10872302-653C-872E-2153-F92E18E7BB28}"/>
            </a:ext>
          </a:extLst>
        </xdr:cNvPr>
        <xdr:cNvSpPr txBox="1">
          <a:spLocks noChangeArrowheads="1"/>
        </xdr:cNvSpPr>
      </xdr:nvSpPr>
      <xdr:spPr bwMode="auto">
        <a:xfrm>
          <a:off x="4966575" y="7328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55245</xdr:colOff>
      <xdr:row>82</xdr:row>
      <xdr:rowOff>68791</xdr:rowOff>
    </xdr:from>
    <xdr:to>
      <xdr:col>64</xdr:col>
      <xdr:colOff>44706</xdr:colOff>
      <xdr:row>86</xdr:row>
      <xdr:rowOff>74312</xdr:rowOff>
    </xdr:to>
    <xdr:sp macro="" textlink="">
      <xdr:nvSpPr>
        <xdr:cNvPr id="86" name="Text Box 77">
          <a:extLst>
            <a:ext uri="{FF2B5EF4-FFF2-40B4-BE49-F238E27FC236}">
              <a16:creationId xmlns:a16="http://schemas.microsoft.com/office/drawing/2014/main" id="{E62453FF-C2E2-08B2-1716-E08AB23954FA}"/>
            </a:ext>
          </a:extLst>
        </xdr:cNvPr>
        <xdr:cNvSpPr txBox="1">
          <a:spLocks noChangeArrowheads="1"/>
        </xdr:cNvSpPr>
      </xdr:nvSpPr>
      <xdr:spPr bwMode="auto">
        <a:xfrm>
          <a:off x="13271500" y="864129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58236</xdr:colOff>
      <xdr:row>90</xdr:row>
      <xdr:rowOff>68791</xdr:rowOff>
    </xdr:from>
    <xdr:to>
      <xdr:col>64</xdr:col>
      <xdr:colOff>55245</xdr:colOff>
      <xdr:row>94</xdr:row>
      <xdr:rowOff>74312</xdr:rowOff>
    </xdr:to>
    <xdr:sp macro="" textlink="">
      <xdr:nvSpPr>
        <xdr:cNvPr id="87" name="Text Box 77">
          <a:extLst>
            <a:ext uri="{FF2B5EF4-FFF2-40B4-BE49-F238E27FC236}">
              <a16:creationId xmlns:a16="http://schemas.microsoft.com/office/drawing/2014/main" id="{0A8DD2F5-F97A-F56B-07E3-FD6376059A74}"/>
            </a:ext>
          </a:extLst>
        </xdr:cNvPr>
        <xdr:cNvSpPr txBox="1">
          <a:spLocks noChangeArrowheads="1"/>
        </xdr:cNvSpPr>
      </xdr:nvSpPr>
      <xdr:spPr bwMode="auto">
        <a:xfrm>
          <a:off x="13274491" y="940329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50616</xdr:colOff>
      <xdr:row>86</xdr:row>
      <xdr:rowOff>68791</xdr:rowOff>
    </xdr:from>
    <xdr:to>
      <xdr:col>63</xdr:col>
      <xdr:colOff>55173</xdr:colOff>
      <xdr:row>90</xdr:row>
      <xdr:rowOff>74312</xdr:rowOff>
    </xdr:to>
    <xdr:sp macro="" textlink="">
      <xdr:nvSpPr>
        <xdr:cNvPr id="88" name="Text Box 77">
          <a:extLst>
            <a:ext uri="{FF2B5EF4-FFF2-40B4-BE49-F238E27FC236}">
              <a16:creationId xmlns:a16="http://schemas.microsoft.com/office/drawing/2014/main" id="{7F1AA052-FCDE-64AD-44EA-FE057EFF3F6C}"/>
            </a:ext>
          </a:extLst>
        </xdr:cNvPr>
        <xdr:cNvSpPr txBox="1">
          <a:spLocks noChangeArrowheads="1"/>
        </xdr:cNvSpPr>
      </xdr:nvSpPr>
      <xdr:spPr bwMode="auto">
        <a:xfrm>
          <a:off x="13089283" y="902229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47625</xdr:colOff>
      <xdr:row>100</xdr:row>
      <xdr:rowOff>63270</xdr:rowOff>
    </xdr:from>
    <xdr:to>
      <xdr:col>63</xdr:col>
      <xdr:colOff>52510</xdr:colOff>
      <xdr:row>104</xdr:row>
      <xdr:rowOff>68791</xdr:rowOff>
    </xdr:to>
    <xdr:sp macro="" textlink="">
      <xdr:nvSpPr>
        <xdr:cNvPr id="89" name="Text Box 77">
          <a:extLst>
            <a:ext uri="{FF2B5EF4-FFF2-40B4-BE49-F238E27FC236}">
              <a16:creationId xmlns:a16="http://schemas.microsoft.com/office/drawing/2014/main" id="{4170F6D6-D908-D9B4-75A6-D58E73C627BB}"/>
            </a:ext>
          </a:extLst>
        </xdr:cNvPr>
        <xdr:cNvSpPr txBox="1">
          <a:spLocks noChangeArrowheads="1"/>
        </xdr:cNvSpPr>
      </xdr:nvSpPr>
      <xdr:spPr bwMode="auto">
        <a:xfrm>
          <a:off x="13086292" y="1035027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58236</xdr:colOff>
      <xdr:row>96</xdr:row>
      <xdr:rowOff>68791</xdr:rowOff>
    </xdr:from>
    <xdr:to>
      <xdr:col>64</xdr:col>
      <xdr:colOff>55245</xdr:colOff>
      <xdr:row>100</xdr:row>
      <xdr:rowOff>74312</xdr:rowOff>
    </xdr:to>
    <xdr:sp macro="" textlink="">
      <xdr:nvSpPr>
        <xdr:cNvPr id="90" name="Text Box 77">
          <a:extLst>
            <a:ext uri="{FF2B5EF4-FFF2-40B4-BE49-F238E27FC236}">
              <a16:creationId xmlns:a16="http://schemas.microsoft.com/office/drawing/2014/main" id="{0745C3AC-35DF-A10C-1E32-E0615C1AFED0}"/>
            </a:ext>
          </a:extLst>
        </xdr:cNvPr>
        <xdr:cNvSpPr txBox="1">
          <a:spLocks noChangeArrowheads="1"/>
        </xdr:cNvSpPr>
      </xdr:nvSpPr>
      <xdr:spPr bwMode="auto">
        <a:xfrm>
          <a:off x="13274491" y="997479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58236</xdr:colOff>
      <xdr:row>104</xdr:row>
      <xdr:rowOff>63270</xdr:rowOff>
    </xdr:from>
    <xdr:to>
      <xdr:col>64</xdr:col>
      <xdr:colOff>55245</xdr:colOff>
      <xdr:row>108</xdr:row>
      <xdr:rowOff>68791</xdr:rowOff>
    </xdr:to>
    <xdr:sp macro="" textlink="">
      <xdr:nvSpPr>
        <xdr:cNvPr id="91" name="Text Box 77">
          <a:extLst>
            <a:ext uri="{FF2B5EF4-FFF2-40B4-BE49-F238E27FC236}">
              <a16:creationId xmlns:a16="http://schemas.microsoft.com/office/drawing/2014/main" id="{13058011-4E41-94F9-1835-95AFA12317CF}"/>
            </a:ext>
          </a:extLst>
        </xdr:cNvPr>
        <xdr:cNvSpPr txBox="1">
          <a:spLocks noChangeArrowheads="1"/>
        </xdr:cNvSpPr>
      </xdr:nvSpPr>
      <xdr:spPr bwMode="auto">
        <a:xfrm>
          <a:off x="13274491" y="1073127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47625</xdr:colOff>
      <xdr:row>92</xdr:row>
      <xdr:rowOff>68791</xdr:rowOff>
    </xdr:from>
    <xdr:to>
      <xdr:col>62</xdr:col>
      <xdr:colOff>44633</xdr:colOff>
      <xdr:row>96</xdr:row>
      <xdr:rowOff>74312</xdr:rowOff>
    </xdr:to>
    <xdr:sp macro="" textlink="">
      <xdr:nvSpPr>
        <xdr:cNvPr id="92" name="Text Box 77">
          <a:extLst>
            <a:ext uri="{FF2B5EF4-FFF2-40B4-BE49-F238E27FC236}">
              <a16:creationId xmlns:a16="http://schemas.microsoft.com/office/drawing/2014/main" id="{80BA196B-572A-8BBB-7865-DFF609676E86}"/>
            </a:ext>
          </a:extLst>
        </xdr:cNvPr>
        <xdr:cNvSpPr txBox="1">
          <a:spLocks noChangeArrowheads="1"/>
        </xdr:cNvSpPr>
      </xdr:nvSpPr>
      <xdr:spPr bwMode="auto">
        <a:xfrm>
          <a:off x="12901083" y="9593791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2991</xdr:colOff>
      <xdr:row>57</xdr:row>
      <xdr:rowOff>0</xdr:rowOff>
    </xdr:from>
    <xdr:to>
      <xdr:col>64</xdr:col>
      <xdr:colOff>0</xdr:colOff>
      <xdr:row>61</xdr:row>
      <xdr:rowOff>13149</xdr:rowOff>
    </xdr:to>
    <xdr:sp macro="" textlink="">
      <xdr:nvSpPr>
        <xdr:cNvPr id="93" name="Text Box 77">
          <a:extLst>
            <a:ext uri="{FF2B5EF4-FFF2-40B4-BE49-F238E27FC236}">
              <a16:creationId xmlns:a16="http://schemas.microsoft.com/office/drawing/2014/main" id="{0632B46A-CA96-E042-35BC-8D2E4915FF69}"/>
            </a:ext>
          </a:extLst>
        </xdr:cNvPr>
        <xdr:cNvSpPr txBox="1">
          <a:spLocks noChangeArrowheads="1"/>
        </xdr:cNvSpPr>
      </xdr:nvSpPr>
      <xdr:spPr bwMode="auto">
        <a:xfrm>
          <a:off x="13226866" y="619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13602</xdr:colOff>
      <xdr:row>65</xdr:row>
      <xdr:rowOff>0</xdr:rowOff>
    </xdr:from>
    <xdr:to>
      <xdr:col>64</xdr:col>
      <xdr:colOff>3063</xdr:colOff>
      <xdr:row>69</xdr:row>
      <xdr:rowOff>5521</xdr:rowOff>
    </xdr:to>
    <xdr:sp macro="" textlink="">
      <xdr:nvSpPr>
        <xdr:cNvPr id="94" name="Text Box 77">
          <a:extLst>
            <a:ext uri="{FF2B5EF4-FFF2-40B4-BE49-F238E27FC236}">
              <a16:creationId xmlns:a16="http://schemas.microsoft.com/office/drawing/2014/main" id="{EFA712F0-4183-B65F-4255-9937BBAC0938}"/>
            </a:ext>
          </a:extLst>
        </xdr:cNvPr>
        <xdr:cNvSpPr txBox="1">
          <a:spLocks noChangeArrowheads="1"/>
        </xdr:cNvSpPr>
      </xdr:nvSpPr>
      <xdr:spPr bwMode="auto">
        <a:xfrm>
          <a:off x="13229857" y="6953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5982</xdr:colOff>
      <xdr:row>61</xdr:row>
      <xdr:rowOff>0</xdr:rowOff>
    </xdr:from>
    <xdr:to>
      <xdr:col>63</xdr:col>
      <xdr:colOff>2991</xdr:colOff>
      <xdr:row>65</xdr:row>
      <xdr:rowOff>5521</xdr:rowOff>
    </xdr:to>
    <xdr:sp macro="" textlink="">
      <xdr:nvSpPr>
        <xdr:cNvPr id="95" name="Text Box 77">
          <a:extLst>
            <a:ext uri="{FF2B5EF4-FFF2-40B4-BE49-F238E27FC236}">
              <a16:creationId xmlns:a16="http://schemas.microsoft.com/office/drawing/2014/main" id="{0DE67077-E277-556A-6642-058ADC331A65}"/>
            </a:ext>
          </a:extLst>
        </xdr:cNvPr>
        <xdr:cNvSpPr txBox="1">
          <a:spLocks noChangeArrowheads="1"/>
        </xdr:cNvSpPr>
      </xdr:nvSpPr>
      <xdr:spPr bwMode="auto">
        <a:xfrm>
          <a:off x="13044649" y="6572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2991</xdr:colOff>
      <xdr:row>74</xdr:row>
      <xdr:rowOff>89729</xdr:rowOff>
    </xdr:from>
    <xdr:to>
      <xdr:col>63</xdr:col>
      <xdr:colOff>0</xdr:colOff>
      <xdr:row>79</xdr:row>
      <xdr:rowOff>0</xdr:rowOff>
    </xdr:to>
    <xdr:sp macro="" textlink="">
      <xdr:nvSpPr>
        <xdr:cNvPr id="96" name="Text Box 77">
          <a:extLst>
            <a:ext uri="{FF2B5EF4-FFF2-40B4-BE49-F238E27FC236}">
              <a16:creationId xmlns:a16="http://schemas.microsoft.com/office/drawing/2014/main" id="{005C0A03-7A4D-966F-2867-0518CE53C694}"/>
            </a:ext>
          </a:extLst>
        </xdr:cNvPr>
        <xdr:cNvSpPr txBox="1">
          <a:spLocks noChangeArrowheads="1"/>
        </xdr:cNvSpPr>
      </xdr:nvSpPr>
      <xdr:spPr bwMode="auto">
        <a:xfrm>
          <a:off x="13041658" y="7900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13602</xdr:colOff>
      <xdr:row>71</xdr:row>
      <xdr:rowOff>0</xdr:rowOff>
    </xdr:from>
    <xdr:to>
      <xdr:col>64</xdr:col>
      <xdr:colOff>3063</xdr:colOff>
      <xdr:row>75</xdr:row>
      <xdr:rowOff>5521</xdr:rowOff>
    </xdr:to>
    <xdr:sp macro="" textlink="">
      <xdr:nvSpPr>
        <xdr:cNvPr id="97" name="Text Box 77">
          <a:extLst>
            <a:ext uri="{FF2B5EF4-FFF2-40B4-BE49-F238E27FC236}">
              <a16:creationId xmlns:a16="http://schemas.microsoft.com/office/drawing/2014/main" id="{ABCB0C3E-69FE-7523-10C0-79CAB97D10A4}"/>
            </a:ext>
          </a:extLst>
        </xdr:cNvPr>
        <xdr:cNvSpPr txBox="1">
          <a:spLocks noChangeArrowheads="1"/>
        </xdr:cNvSpPr>
      </xdr:nvSpPr>
      <xdr:spPr bwMode="auto">
        <a:xfrm>
          <a:off x="13229857" y="7524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13602</xdr:colOff>
      <xdr:row>78</xdr:row>
      <xdr:rowOff>89729</xdr:rowOff>
    </xdr:from>
    <xdr:to>
      <xdr:col>64</xdr:col>
      <xdr:colOff>3063</xdr:colOff>
      <xdr:row>83</xdr:row>
      <xdr:rowOff>0</xdr:rowOff>
    </xdr:to>
    <xdr:sp macro="" textlink="">
      <xdr:nvSpPr>
        <xdr:cNvPr id="98" name="Text Box 77">
          <a:extLst>
            <a:ext uri="{FF2B5EF4-FFF2-40B4-BE49-F238E27FC236}">
              <a16:creationId xmlns:a16="http://schemas.microsoft.com/office/drawing/2014/main" id="{6254D164-08E9-CF60-D02C-0DBB5D885EE8}"/>
            </a:ext>
          </a:extLst>
        </xdr:cNvPr>
        <xdr:cNvSpPr txBox="1">
          <a:spLocks noChangeArrowheads="1"/>
        </xdr:cNvSpPr>
      </xdr:nvSpPr>
      <xdr:spPr bwMode="auto">
        <a:xfrm>
          <a:off x="13229857" y="8281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68</xdr:row>
      <xdr:rowOff>89729</xdr:rowOff>
    </xdr:from>
    <xdr:to>
      <xdr:col>61</xdr:col>
      <xdr:colOff>182217</xdr:colOff>
      <xdr:row>73</xdr:row>
      <xdr:rowOff>0</xdr:rowOff>
    </xdr:to>
    <xdr:sp macro="" textlink="">
      <xdr:nvSpPr>
        <xdr:cNvPr id="99" name="Text Box 77">
          <a:extLst>
            <a:ext uri="{FF2B5EF4-FFF2-40B4-BE49-F238E27FC236}">
              <a16:creationId xmlns:a16="http://schemas.microsoft.com/office/drawing/2014/main" id="{1500A647-7F56-56B2-6248-0C5ED4D2D7D1}"/>
            </a:ext>
          </a:extLst>
        </xdr:cNvPr>
        <xdr:cNvSpPr txBox="1">
          <a:spLocks noChangeArrowheads="1"/>
        </xdr:cNvSpPr>
      </xdr:nvSpPr>
      <xdr:spPr bwMode="auto">
        <a:xfrm>
          <a:off x="12853458" y="7328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2991</xdr:colOff>
      <xdr:row>31</xdr:row>
      <xdr:rowOff>0</xdr:rowOff>
    </xdr:from>
    <xdr:to>
      <xdr:col>64</xdr:col>
      <xdr:colOff>0</xdr:colOff>
      <xdr:row>35</xdr:row>
      <xdr:rowOff>5521</xdr:rowOff>
    </xdr:to>
    <xdr:sp macro="" textlink="">
      <xdr:nvSpPr>
        <xdr:cNvPr id="100" name="Text Box 77">
          <a:extLst>
            <a:ext uri="{FF2B5EF4-FFF2-40B4-BE49-F238E27FC236}">
              <a16:creationId xmlns:a16="http://schemas.microsoft.com/office/drawing/2014/main" id="{24E3EE7B-7844-2653-989B-E62D26A608DC}"/>
            </a:ext>
          </a:extLst>
        </xdr:cNvPr>
        <xdr:cNvSpPr txBox="1">
          <a:spLocks noChangeArrowheads="1"/>
        </xdr:cNvSpPr>
      </xdr:nvSpPr>
      <xdr:spPr bwMode="auto">
        <a:xfrm>
          <a:off x="13226866" y="3714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13602</xdr:colOff>
      <xdr:row>39</xdr:row>
      <xdr:rowOff>0</xdr:rowOff>
    </xdr:from>
    <xdr:to>
      <xdr:col>64</xdr:col>
      <xdr:colOff>3063</xdr:colOff>
      <xdr:row>43</xdr:row>
      <xdr:rowOff>13149</xdr:rowOff>
    </xdr:to>
    <xdr:sp macro="" textlink="">
      <xdr:nvSpPr>
        <xdr:cNvPr id="101" name="Text Box 77">
          <a:extLst>
            <a:ext uri="{FF2B5EF4-FFF2-40B4-BE49-F238E27FC236}">
              <a16:creationId xmlns:a16="http://schemas.microsoft.com/office/drawing/2014/main" id="{FD0068F8-1A7D-3E45-9A4A-B72852E45B88}"/>
            </a:ext>
          </a:extLst>
        </xdr:cNvPr>
        <xdr:cNvSpPr txBox="1">
          <a:spLocks noChangeArrowheads="1"/>
        </xdr:cNvSpPr>
      </xdr:nvSpPr>
      <xdr:spPr bwMode="auto">
        <a:xfrm>
          <a:off x="13229857" y="4476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5982</xdr:colOff>
      <xdr:row>35</xdr:row>
      <xdr:rowOff>0</xdr:rowOff>
    </xdr:from>
    <xdr:to>
      <xdr:col>63</xdr:col>
      <xdr:colOff>2991</xdr:colOff>
      <xdr:row>39</xdr:row>
      <xdr:rowOff>5521</xdr:rowOff>
    </xdr:to>
    <xdr:sp macro="" textlink="">
      <xdr:nvSpPr>
        <xdr:cNvPr id="102" name="Text Box 77">
          <a:extLst>
            <a:ext uri="{FF2B5EF4-FFF2-40B4-BE49-F238E27FC236}">
              <a16:creationId xmlns:a16="http://schemas.microsoft.com/office/drawing/2014/main" id="{2DF35145-08D3-786F-CD50-A7FF3F17C858}"/>
            </a:ext>
          </a:extLst>
        </xdr:cNvPr>
        <xdr:cNvSpPr txBox="1">
          <a:spLocks noChangeArrowheads="1"/>
        </xdr:cNvSpPr>
      </xdr:nvSpPr>
      <xdr:spPr bwMode="auto">
        <a:xfrm>
          <a:off x="13044649" y="4095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2991</xdr:colOff>
      <xdr:row>48</xdr:row>
      <xdr:rowOff>89729</xdr:rowOff>
    </xdr:from>
    <xdr:to>
      <xdr:col>63</xdr:col>
      <xdr:colOff>0</xdr:colOff>
      <xdr:row>53</xdr:row>
      <xdr:rowOff>0</xdr:rowOff>
    </xdr:to>
    <xdr:sp macro="" textlink="">
      <xdr:nvSpPr>
        <xdr:cNvPr id="103" name="Text Box 77">
          <a:extLst>
            <a:ext uri="{FF2B5EF4-FFF2-40B4-BE49-F238E27FC236}">
              <a16:creationId xmlns:a16="http://schemas.microsoft.com/office/drawing/2014/main" id="{88C24690-951F-456A-2FAC-63F9A9380953}"/>
            </a:ext>
          </a:extLst>
        </xdr:cNvPr>
        <xdr:cNvSpPr txBox="1">
          <a:spLocks noChangeArrowheads="1"/>
        </xdr:cNvSpPr>
      </xdr:nvSpPr>
      <xdr:spPr bwMode="auto">
        <a:xfrm>
          <a:off x="13041658" y="5423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13602</xdr:colOff>
      <xdr:row>45</xdr:row>
      <xdr:rowOff>0</xdr:rowOff>
    </xdr:from>
    <xdr:to>
      <xdr:col>64</xdr:col>
      <xdr:colOff>3063</xdr:colOff>
      <xdr:row>49</xdr:row>
      <xdr:rowOff>13149</xdr:rowOff>
    </xdr:to>
    <xdr:sp macro="" textlink="">
      <xdr:nvSpPr>
        <xdr:cNvPr id="104" name="Text Box 77">
          <a:extLst>
            <a:ext uri="{FF2B5EF4-FFF2-40B4-BE49-F238E27FC236}">
              <a16:creationId xmlns:a16="http://schemas.microsoft.com/office/drawing/2014/main" id="{7086CB5C-C9B4-AF6E-5750-F1CFC38C54E9}"/>
            </a:ext>
          </a:extLst>
        </xdr:cNvPr>
        <xdr:cNvSpPr txBox="1">
          <a:spLocks noChangeArrowheads="1"/>
        </xdr:cNvSpPr>
      </xdr:nvSpPr>
      <xdr:spPr bwMode="auto">
        <a:xfrm>
          <a:off x="13229857" y="5048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13602</xdr:colOff>
      <xdr:row>52</xdr:row>
      <xdr:rowOff>97349</xdr:rowOff>
    </xdr:from>
    <xdr:to>
      <xdr:col>64</xdr:col>
      <xdr:colOff>3063</xdr:colOff>
      <xdr:row>57</xdr:row>
      <xdr:rowOff>15</xdr:rowOff>
    </xdr:to>
    <xdr:sp macro="" textlink="">
      <xdr:nvSpPr>
        <xdr:cNvPr id="105" name="Text Box 77">
          <a:extLst>
            <a:ext uri="{FF2B5EF4-FFF2-40B4-BE49-F238E27FC236}">
              <a16:creationId xmlns:a16="http://schemas.microsoft.com/office/drawing/2014/main" id="{48C97D01-057B-9E6F-FDA3-7B872C0160FA}"/>
            </a:ext>
          </a:extLst>
        </xdr:cNvPr>
        <xdr:cNvSpPr txBox="1">
          <a:spLocks noChangeArrowheads="1"/>
        </xdr:cNvSpPr>
      </xdr:nvSpPr>
      <xdr:spPr bwMode="auto">
        <a:xfrm>
          <a:off x="13229857" y="5804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2991</xdr:colOff>
      <xdr:row>41</xdr:row>
      <xdr:rowOff>0</xdr:rowOff>
    </xdr:from>
    <xdr:to>
      <xdr:col>61</xdr:col>
      <xdr:colOff>185208</xdr:colOff>
      <xdr:row>45</xdr:row>
      <xdr:rowOff>5521</xdr:rowOff>
    </xdr:to>
    <xdr:sp macro="" textlink="">
      <xdr:nvSpPr>
        <xdr:cNvPr id="106" name="Text Box 77">
          <a:extLst>
            <a:ext uri="{FF2B5EF4-FFF2-40B4-BE49-F238E27FC236}">
              <a16:creationId xmlns:a16="http://schemas.microsoft.com/office/drawing/2014/main" id="{B117EEFC-999E-4B45-EB73-E123C5481E8B}"/>
            </a:ext>
          </a:extLst>
        </xdr:cNvPr>
        <xdr:cNvSpPr txBox="1">
          <a:spLocks noChangeArrowheads="1"/>
        </xdr:cNvSpPr>
      </xdr:nvSpPr>
      <xdr:spPr bwMode="auto">
        <a:xfrm>
          <a:off x="12856449" y="4667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63</xdr:col>
      <xdr:colOff>182217</xdr:colOff>
      <xdr:row>9</xdr:row>
      <xdr:rowOff>5521</xdr:rowOff>
    </xdr:to>
    <xdr:sp macro="" textlink="">
      <xdr:nvSpPr>
        <xdr:cNvPr id="107" name="Text Box 77">
          <a:extLst>
            <a:ext uri="{FF2B5EF4-FFF2-40B4-BE49-F238E27FC236}">
              <a16:creationId xmlns:a16="http://schemas.microsoft.com/office/drawing/2014/main" id="{CDC58EC7-C929-EA87-1EE2-460ECD28794C}"/>
            </a:ext>
          </a:extLst>
        </xdr:cNvPr>
        <xdr:cNvSpPr txBox="1">
          <a:spLocks noChangeArrowheads="1"/>
        </xdr:cNvSpPr>
      </xdr:nvSpPr>
      <xdr:spPr bwMode="auto">
        <a:xfrm>
          <a:off x="13223875" y="1238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2991</xdr:colOff>
      <xdr:row>13</xdr:row>
      <xdr:rowOff>0</xdr:rowOff>
    </xdr:from>
    <xdr:to>
      <xdr:col>64</xdr:col>
      <xdr:colOff>0</xdr:colOff>
      <xdr:row>17</xdr:row>
      <xdr:rowOff>5521</xdr:rowOff>
    </xdr:to>
    <xdr:sp macro="" textlink="">
      <xdr:nvSpPr>
        <xdr:cNvPr id="108" name="Text Box 77">
          <a:extLst>
            <a:ext uri="{FF2B5EF4-FFF2-40B4-BE49-F238E27FC236}">
              <a16:creationId xmlns:a16="http://schemas.microsoft.com/office/drawing/2014/main" id="{C3463524-A39A-8077-34CC-009DC65FDD63}"/>
            </a:ext>
          </a:extLst>
        </xdr:cNvPr>
        <xdr:cNvSpPr txBox="1">
          <a:spLocks noChangeArrowheads="1"/>
        </xdr:cNvSpPr>
      </xdr:nvSpPr>
      <xdr:spPr bwMode="auto">
        <a:xfrm>
          <a:off x="13226866" y="2000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2991</xdr:colOff>
      <xdr:row>9</xdr:row>
      <xdr:rowOff>0</xdr:rowOff>
    </xdr:from>
    <xdr:to>
      <xdr:col>63</xdr:col>
      <xdr:colOff>0</xdr:colOff>
      <xdr:row>13</xdr:row>
      <xdr:rowOff>13149</xdr:rowOff>
    </xdr:to>
    <xdr:sp macro="" textlink="">
      <xdr:nvSpPr>
        <xdr:cNvPr id="109" name="Text Box 77">
          <a:extLst>
            <a:ext uri="{FF2B5EF4-FFF2-40B4-BE49-F238E27FC236}">
              <a16:creationId xmlns:a16="http://schemas.microsoft.com/office/drawing/2014/main" id="{9497DB0F-B3B6-0B6D-AAD8-C962698E210B}"/>
            </a:ext>
          </a:extLst>
        </xdr:cNvPr>
        <xdr:cNvSpPr txBox="1">
          <a:spLocks noChangeArrowheads="1"/>
        </xdr:cNvSpPr>
      </xdr:nvSpPr>
      <xdr:spPr bwMode="auto">
        <a:xfrm>
          <a:off x="13041658" y="1619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22</xdr:row>
      <xdr:rowOff>97349</xdr:rowOff>
    </xdr:from>
    <xdr:to>
      <xdr:col>62</xdr:col>
      <xdr:colOff>174928</xdr:colOff>
      <xdr:row>27</xdr:row>
      <xdr:rowOff>15</xdr:rowOff>
    </xdr:to>
    <xdr:sp macro="" textlink="">
      <xdr:nvSpPr>
        <xdr:cNvPr id="110" name="Text Box 77">
          <a:extLst>
            <a:ext uri="{FF2B5EF4-FFF2-40B4-BE49-F238E27FC236}">
              <a16:creationId xmlns:a16="http://schemas.microsoft.com/office/drawing/2014/main" id="{CB4BBBCE-E1D0-7172-35AC-34E7E82FD12C}"/>
            </a:ext>
          </a:extLst>
        </xdr:cNvPr>
        <xdr:cNvSpPr txBox="1">
          <a:spLocks noChangeArrowheads="1"/>
        </xdr:cNvSpPr>
      </xdr:nvSpPr>
      <xdr:spPr bwMode="auto">
        <a:xfrm>
          <a:off x="13038667" y="2947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2991</xdr:colOff>
      <xdr:row>19</xdr:row>
      <xdr:rowOff>0</xdr:rowOff>
    </xdr:from>
    <xdr:to>
      <xdr:col>64</xdr:col>
      <xdr:colOff>0</xdr:colOff>
      <xdr:row>23</xdr:row>
      <xdr:rowOff>5521</xdr:rowOff>
    </xdr:to>
    <xdr:sp macro="" textlink="">
      <xdr:nvSpPr>
        <xdr:cNvPr id="111" name="Text Box 77">
          <a:extLst>
            <a:ext uri="{FF2B5EF4-FFF2-40B4-BE49-F238E27FC236}">
              <a16:creationId xmlns:a16="http://schemas.microsoft.com/office/drawing/2014/main" id="{294A9504-2547-81D0-C8D8-FFA037120176}"/>
            </a:ext>
          </a:extLst>
        </xdr:cNvPr>
        <xdr:cNvSpPr txBox="1">
          <a:spLocks noChangeArrowheads="1"/>
        </xdr:cNvSpPr>
      </xdr:nvSpPr>
      <xdr:spPr bwMode="auto">
        <a:xfrm>
          <a:off x="13226866" y="2571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2991</xdr:colOff>
      <xdr:row>26</xdr:row>
      <xdr:rowOff>89729</xdr:rowOff>
    </xdr:from>
    <xdr:to>
      <xdr:col>64</xdr:col>
      <xdr:colOff>0</xdr:colOff>
      <xdr:row>31</xdr:row>
      <xdr:rowOff>0</xdr:rowOff>
    </xdr:to>
    <xdr:sp macro="" textlink="">
      <xdr:nvSpPr>
        <xdr:cNvPr id="112" name="Text Box 77">
          <a:extLst>
            <a:ext uri="{FF2B5EF4-FFF2-40B4-BE49-F238E27FC236}">
              <a16:creationId xmlns:a16="http://schemas.microsoft.com/office/drawing/2014/main" id="{D5D4F67B-C4CA-7FDD-444E-58E6570504E3}"/>
            </a:ext>
          </a:extLst>
        </xdr:cNvPr>
        <xdr:cNvSpPr txBox="1">
          <a:spLocks noChangeArrowheads="1"/>
        </xdr:cNvSpPr>
      </xdr:nvSpPr>
      <xdr:spPr bwMode="auto">
        <a:xfrm>
          <a:off x="13226866" y="3328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28</xdr:row>
      <xdr:rowOff>97349</xdr:rowOff>
    </xdr:from>
    <xdr:to>
      <xdr:col>60</xdr:col>
      <xdr:colOff>182217</xdr:colOff>
      <xdr:row>33</xdr:row>
      <xdr:rowOff>15</xdr:rowOff>
    </xdr:to>
    <xdr:sp macro="" textlink="">
      <xdr:nvSpPr>
        <xdr:cNvPr id="113" name="Text Box 77">
          <a:extLst>
            <a:ext uri="{FF2B5EF4-FFF2-40B4-BE49-F238E27FC236}">
              <a16:creationId xmlns:a16="http://schemas.microsoft.com/office/drawing/2014/main" id="{3AC546AF-F010-A32D-4C73-5104A6522DC3}"/>
            </a:ext>
          </a:extLst>
        </xdr:cNvPr>
        <xdr:cNvSpPr txBox="1">
          <a:spLocks noChangeArrowheads="1"/>
        </xdr:cNvSpPr>
      </xdr:nvSpPr>
      <xdr:spPr bwMode="auto">
        <a:xfrm>
          <a:off x="12668250" y="3518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2992</xdr:colOff>
      <xdr:row>17</xdr:row>
      <xdr:rowOff>0</xdr:rowOff>
    </xdr:from>
    <xdr:to>
      <xdr:col>62</xdr:col>
      <xdr:colOff>0</xdr:colOff>
      <xdr:row>21</xdr:row>
      <xdr:rowOff>5521</xdr:rowOff>
    </xdr:to>
    <xdr:sp macro="" textlink="">
      <xdr:nvSpPr>
        <xdr:cNvPr id="121" name="Text Box 77">
          <a:extLst>
            <a:ext uri="{FF2B5EF4-FFF2-40B4-BE49-F238E27FC236}">
              <a16:creationId xmlns:a16="http://schemas.microsoft.com/office/drawing/2014/main" id="{EDC4AABB-5AD7-1D65-5D05-3EC56A280E7D}"/>
            </a:ext>
          </a:extLst>
        </xdr:cNvPr>
        <xdr:cNvSpPr txBox="1">
          <a:spLocks noChangeArrowheads="1"/>
        </xdr:cNvSpPr>
      </xdr:nvSpPr>
      <xdr:spPr bwMode="auto">
        <a:xfrm>
          <a:off x="12856450" y="238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2991</xdr:colOff>
      <xdr:row>80</xdr:row>
      <xdr:rowOff>89729</xdr:rowOff>
    </xdr:from>
    <xdr:to>
      <xdr:col>61</xdr:col>
      <xdr:colOff>0</xdr:colOff>
      <xdr:row>85</xdr:row>
      <xdr:rowOff>0</xdr:rowOff>
    </xdr:to>
    <xdr:sp macro="" textlink="">
      <xdr:nvSpPr>
        <xdr:cNvPr id="122" name="Text Box 77">
          <a:extLst>
            <a:ext uri="{FF2B5EF4-FFF2-40B4-BE49-F238E27FC236}">
              <a16:creationId xmlns:a16="http://schemas.microsoft.com/office/drawing/2014/main" id="{50339678-EC2B-4980-63D0-286C93EE5340}"/>
            </a:ext>
          </a:extLst>
        </xdr:cNvPr>
        <xdr:cNvSpPr txBox="1">
          <a:spLocks noChangeArrowheads="1"/>
        </xdr:cNvSpPr>
      </xdr:nvSpPr>
      <xdr:spPr bwMode="auto">
        <a:xfrm>
          <a:off x="12671241" y="8471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2991</xdr:colOff>
      <xdr:row>81</xdr:row>
      <xdr:rowOff>0</xdr:rowOff>
    </xdr:from>
    <xdr:to>
      <xdr:col>24</xdr:col>
      <xdr:colOff>0</xdr:colOff>
      <xdr:row>85</xdr:row>
      <xdr:rowOff>13149</xdr:rowOff>
    </xdr:to>
    <xdr:sp macro="" textlink="">
      <xdr:nvSpPr>
        <xdr:cNvPr id="123" name="Text Box 77">
          <a:extLst>
            <a:ext uri="{FF2B5EF4-FFF2-40B4-BE49-F238E27FC236}">
              <a16:creationId xmlns:a16="http://schemas.microsoft.com/office/drawing/2014/main" id="{79C8D914-37EF-8B18-A930-9136DEA2C84B}"/>
            </a:ext>
          </a:extLst>
        </xdr:cNvPr>
        <xdr:cNvSpPr txBox="1">
          <a:spLocks noChangeArrowheads="1"/>
        </xdr:cNvSpPr>
      </xdr:nvSpPr>
      <xdr:spPr bwMode="auto">
        <a:xfrm>
          <a:off x="4781366" y="8477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2991</xdr:colOff>
      <xdr:row>29</xdr:row>
      <xdr:rowOff>0</xdr:rowOff>
    </xdr:from>
    <xdr:to>
      <xdr:col>24</xdr:col>
      <xdr:colOff>0</xdr:colOff>
      <xdr:row>33</xdr:row>
      <xdr:rowOff>5521</xdr:rowOff>
    </xdr:to>
    <xdr:sp macro="" textlink="">
      <xdr:nvSpPr>
        <xdr:cNvPr id="124" name="Text Box 77">
          <a:extLst>
            <a:ext uri="{FF2B5EF4-FFF2-40B4-BE49-F238E27FC236}">
              <a16:creationId xmlns:a16="http://schemas.microsoft.com/office/drawing/2014/main" id="{7CB67559-0901-82FB-46A8-27074FE8A9C9}"/>
            </a:ext>
          </a:extLst>
        </xdr:cNvPr>
        <xdr:cNvSpPr txBox="1">
          <a:spLocks noChangeArrowheads="1"/>
        </xdr:cNvSpPr>
      </xdr:nvSpPr>
      <xdr:spPr bwMode="auto">
        <a:xfrm>
          <a:off x="4781366" y="3524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80</xdr:row>
      <xdr:rowOff>89729</xdr:rowOff>
    </xdr:from>
    <xdr:to>
      <xdr:col>13</xdr:col>
      <xdr:colOff>182217</xdr:colOff>
      <xdr:row>85</xdr:row>
      <xdr:rowOff>0</xdr:rowOff>
    </xdr:to>
    <xdr:sp macro="" textlink="">
      <xdr:nvSpPr>
        <xdr:cNvPr id="125" name="Text Box 77">
          <a:extLst>
            <a:ext uri="{FF2B5EF4-FFF2-40B4-BE49-F238E27FC236}">
              <a16:creationId xmlns:a16="http://schemas.microsoft.com/office/drawing/2014/main" id="{1EA4DDD2-994F-962B-4E71-4E06CCC66DE4}"/>
            </a:ext>
          </a:extLst>
        </xdr:cNvPr>
        <xdr:cNvSpPr txBox="1">
          <a:spLocks noChangeArrowheads="1"/>
        </xdr:cNvSpPr>
      </xdr:nvSpPr>
      <xdr:spPr bwMode="auto">
        <a:xfrm>
          <a:off x="2926292" y="8471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2991</xdr:colOff>
      <xdr:row>83</xdr:row>
      <xdr:rowOff>0</xdr:rowOff>
    </xdr:from>
    <xdr:to>
      <xdr:col>27</xdr:col>
      <xdr:colOff>0</xdr:colOff>
      <xdr:row>87</xdr:row>
      <xdr:rowOff>5521</xdr:rowOff>
    </xdr:to>
    <xdr:sp macro="" textlink="">
      <xdr:nvSpPr>
        <xdr:cNvPr id="126" name="Text Box 77">
          <a:extLst>
            <a:ext uri="{FF2B5EF4-FFF2-40B4-BE49-F238E27FC236}">
              <a16:creationId xmlns:a16="http://schemas.microsoft.com/office/drawing/2014/main" id="{3F87BA54-7E98-5E3F-C9E1-A86C3273C632}"/>
            </a:ext>
          </a:extLst>
        </xdr:cNvPr>
        <xdr:cNvSpPr txBox="1">
          <a:spLocks noChangeArrowheads="1"/>
        </xdr:cNvSpPr>
      </xdr:nvSpPr>
      <xdr:spPr bwMode="auto">
        <a:xfrm>
          <a:off x="5336991" y="8667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90</xdr:row>
      <xdr:rowOff>89729</xdr:rowOff>
    </xdr:from>
    <xdr:to>
      <xdr:col>27</xdr:col>
      <xdr:colOff>0</xdr:colOff>
      <xdr:row>95</xdr:row>
      <xdr:rowOff>0</xdr:rowOff>
    </xdr:to>
    <xdr:sp macro="" textlink="">
      <xdr:nvSpPr>
        <xdr:cNvPr id="127" name="Text Box 77">
          <a:extLst>
            <a:ext uri="{FF2B5EF4-FFF2-40B4-BE49-F238E27FC236}">
              <a16:creationId xmlns:a16="http://schemas.microsoft.com/office/drawing/2014/main" id="{0D24AF91-61A8-7283-B7B6-9983FEB0504A}"/>
            </a:ext>
          </a:extLst>
        </xdr:cNvPr>
        <xdr:cNvSpPr txBox="1">
          <a:spLocks noChangeArrowheads="1"/>
        </xdr:cNvSpPr>
      </xdr:nvSpPr>
      <xdr:spPr bwMode="auto">
        <a:xfrm>
          <a:off x="5336991" y="94242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2991</xdr:colOff>
      <xdr:row>87</xdr:row>
      <xdr:rowOff>0</xdr:rowOff>
    </xdr:from>
    <xdr:to>
      <xdr:col>26</xdr:col>
      <xdr:colOff>0</xdr:colOff>
      <xdr:row>91</xdr:row>
      <xdr:rowOff>13149</xdr:rowOff>
    </xdr:to>
    <xdr:sp macro="" textlink="">
      <xdr:nvSpPr>
        <xdr:cNvPr id="128" name="Text Box 77">
          <a:extLst>
            <a:ext uri="{FF2B5EF4-FFF2-40B4-BE49-F238E27FC236}">
              <a16:creationId xmlns:a16="http://schemas.microsoft.com/office/drawing/2014/main" id="{12B0E203-A5F0-C6FA-685F-081F2D01EA75}"/>
            </a:ext>
          </a:extLst>
        </xdr:cNvPr>
        <xdr:cNvSpPr txBox="1">
          <a:spLocks noChangeArrowheads="1"/>
        </xdr:cNvSpPr>
      </xdr:nvSpPr>
      <xdr:spPr bwMode="auto">
        <a:xfrm>
          <a:off x="5151783" y="90487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2992</xdr:colOff>
      <xdr:row>93</xdr:row>
      <xdr:rowOff>0</xdr:rowOff>
    </xdr:from>
    <xdr:to>
      <xdr:col>25</xdr:col>
      <xdr:colOff>0</xdr:colOff>
      <xdr:row>97</xdr:row>
      <xdr:rowOff>13149</xdr:rowOff>
    </xdr:to>
    <xdr:sp macro="" textlink="">
      <xdr:nvSpPr>
        <xdr:cNvPr id="129" name="Text Box 77">
          <a:extLst>
            <a:ext uri="{FF2B5EF4-FFF2-40B4-BE49-F238E27FC236}">
              <a16:creationId xmlns:a16="http://schemas.microsoft.com/office/drawing/2014/main" id="{DC6ABE74-DD78-0917-8CBF-3F914341112D}"/>
            </a:ext>
          </a:extLst>
        </xdr:cNvPr>
        <xdr:cNvSpPr txBox="1">
          <a:spLocks noChangeArrowheads="1"/>
        </xdr:cNvSpPr>
      </xdr:nvSpPr>
      <xdr:spPr bwMode="auto">
        <a:xfrm>
          <a:off x="4966575" y="9620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2991</xdr:colOff>
      <xdr:row>100</xdr:row>
      <xdr:rowOff>97349</xdr:rowOff>
    </xdr:from>
    <xdr:to>
      <xdr:col>26</xdr:col>
      <xdr:colOff>0</xdr:colOff>
      <xdr:row>105</xdr:row>
      <xdr:rowOff>15</xdr:rowOff>
    </xdr:to>
    <xdr:sp macro="" textlink="">
      <xdr:nvSpPr>
        <xdr:cNvPr id="130" name="Text Box 77">
          <a:extLst>
            <a:ext uri="{FF2B5EF4-FFF2-40B4-BE49-F238E27FC236}">
              <a16:creationId xmlns:a16="http://schemas.microsoft.com/office/drawing/2014/main" id="{AFA8745C-2E91-9DA1-63E8-76DDB1518621}"/>
            </a:ext>
          </a:extLst>
        </xdr:cNvPr>
        <xdr:cNvSpPr txBox="1">
          <a:spLocks noChangeArrowheads="1"/>
        </xdr:cNvSpPr>
      </xdr:nvSpPr>
      <xdr:spPr bwMode="auto">
        <a:xfrm>
          <a:off x="5151783" y="10376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104</xdr:row>
      <xdr:rowOff>89729</xdr:rowOff>
    </xdr:from>
    <xdr:to>
      <xdr:col>26</xdr:col>
      <xdr:colOff>182217</xdr:colOff>
      <xdr:row>109</xdr:row>
      <xdr:rowOff>0</xdr:rowOff>
    </xdr:to>
    <xdr:sp macro="" textlink="">
      <xdr:nvSpPr>
        <xdr:cNvPr id="131" name="Text Box 77">
          <a:extLst>
            <a:ext uri="{FF2B5EF4-FFF2-40B4-BE49-F238E27FC236}">
              <a16:creationId xmlns:a16="http://schemas.microsoft.com/office/drawing/2014/main" id="{9D51707D-84DF-9AAD-B4A4-35F5046D317A}"/>
            </a:ext>
          </a:extLst>
        </xdr:cNvPr>
        <xdr:cNvSpPr txBox="1">
          <a:spLocks noChangeArrowheads="1"/>
        </xdr:cNvSpPr>
      </xdr:nvSpPr>
      <xdr:spPr bwMode="auto">
        <a:xfrm>
          <a:off x="5334000" y="10757729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2991</xdr:colOff>
      <xdr:row>97</xdr:row>
      <xdr:rowOff>0</xdr:rowOff>
    </xdr:from>
    <xdr:to>
      <xdr:col>27</xdr:col>
      <xdr:colOff>0</xdr:colOff>
      <xdr:row>101</xdr:row>
      <xdr:rowOff>5521</xdr:rowOff>
    </xdr:to>
    <xdr:sp macro="" textlink="">
      <xdr:nvSpPr>
        <xdr:cNvPr id="132" name="Text Box 77">
          <a:extLst>
            <a:ext uri="{FF2B5EF4-FFF2-40B4-BE49-F238E27FC236}">
              <a16:creationId xmlns:a16="http://schemas.microsoft.com/office/drawing/2014/main" id="{F25285B4-1E98-E686-CBF9-402107FFD3C7}"/>
            </a:ext>
          </a:extLst>
        </xdr:cNvPr>
        <xdr:cNvSpPr txBox="1">
          <a:spLocks noChangeArrowheads="1"/>
        </xdr:cNvSpPr>
      </xdr:nvSpPr>
      <xdr:spPr bwMode="auto">
        <a:xfrm>
          <a:off x="5336991" y="10001250"/>
          <a:ext cx="182217" cy="386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8</xdr:row>
      <xdr:rowOff>0</xdr:rowOff>
    </xdr:from>
    <xdr:to>
      <xdr:col>43</xdr:col>
      <xdr:colOff>106680</xdr:colOff>
      <xdr:row>8</xdr:row>
      <xdr:rowOff>0</xdr:rowOff>
    </xdr:to>
    <xdr:sp macro="" textlink="">
      <xdr:nvSpPr>
        <xdr:cNvPr id="8147" name="Line 117">
          <a:extLst>
            <a:ext uri="{FF2B5EF4-FFF2-40B4-BE49-F238E27FC236}">
              <a16:creationId xmlns:a16="http://schemas.microsoft.com/office/drawing/2014/main" id="{0B1397F1-26FB-DF0A-434F-78A0751650DA}"/>
            </a:ext>
          </a:extLst>
        </xdr:cNvPr>
        <xdr:cNvSpPr>
          <a:spLocks noChangeShapeType="1"/>
        </xdr:cNvSpPr>
      </xdr:nvSpPr>
      <xdr:spPr bwMode="auto">
        <a:xfrm>
          <a:off x="7970520" y="1767840"/>
          <a:ext cx="1600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15240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148" name="Line 117">
          <a:extLst>
            <a:ext uri="{FF2B5EF4-FFF2-40B4-BE49-F238E27FC236}">
              <a16:creationId xmlns:a16="http://schemas.microsoft.com/office/drawing/2014/main" id="{9CDB25BB-8214-A872-6F75-461503B69A13}"/>
            </a:ext>
          </a:extLst>
        </xdr:cNvPr>
        <xdr:cNvSpPr>
          <a:spLocks noChangeShapeType="1"/>
        </xdr:cNvSpPr>
      </xdr:nvSpPr>
      <xdr:spPr bwMode="auto">
        <a:xfrm>
          <a:off x="198120" y="46939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</xdr:colOff>
      <xdr:row>24</xdr:row>
      <xdr:rowOff>0</xdr:rowOff>
    </xdr:from>
    <xdr:to>
      <xdr:col>44</xdr:col>
      <xdr:colOff>0</xdr:colOff>
      <xdr:row>24</xdr:row>
      <xdr:rowOff>0</xdr:rowOff>
    </xdr:to>
    <xdr:sp macro="" textlink="">
      <xdr:nvSpPr>
        <xdr:cNvPr id="8149" name="Line 117">
          <a:extLst>
            <a:ext uri="{FF2B5EF4-FFF2-40B4-BE49-F238E27FC236}">
              <a16:creationId xmlns:a16="http://schemas.microsoft.com/office/drawing/2014/main" id="{B775E663-591C-C5C9-1DD3-856965B06DB9}"/>
            </a:ext>
          </a:extLst>
        </xdr:cNvPr>
        <xdr:cNvSpPr>
          <a:spLocks noChangeShapeType="1"/>
        </xdr:cNvSpPr>
      </xdr:nvSpPr>
      <xdr:spPr bwMode="auto">
        <a:xfrm>
          <a:off x="7985760" y="469392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15240</xdr:colOff>
      <xdr:row>38</xdr:row>
      <xdr:rowOff>0</xdr:rowOff>
    </xdr:from>
    <xdr:to>
      <xdr:col>44</xdr:col>
      <xdr:colOff>0</xdr:colOff>
      <xdr:row>38</xdr:row>
      <xdr:rowOff>0</xdr:rowOff>
    </xdr:to>
    <xdr:sp macro="" textlink="">
      <xdr:nvSpPr>
        <xdr:cNvPr id="8150" name="Line 117">
          <a:extLst>
            <a:ext uri="{FF2B5EF4-FFF2-40B4-BE49-F238E27FC236}">
              <a16:creationId xmlns:a16="http://schemas.microsoft.com/office/drawing/2014/main" id="{67E04507-B730-4423-6128-C4106DD85326}"/>
            </a:ext>
          </a:extLst>
        </xdr:cNvPr>
        <xdr:cNvSpPr>
          <a:spLocks noChangeShapeType="1"/>
        </xdr:cNvSpPr>
      </xdr:nvSpPr>
      <xdr:spPr bwMode="auto">
        <a:xfrm>
          <a:off x="7985760" y="72542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15240</xdr:colOff>
      <xdr:row>51</xdr:row>
      <xdr:rowOff>175260</xdr:rowOff>
    </xdr:from>
    <xdr:to>
      <xdr:col>73</xdr:col>
      <xdr:colOff>0</xdr:colOff>
      <xdr:row>51</xdr:row>
      <xdr:rowOff>175260</xdr:rowOff>
    </xdr:to>
    <xdr:sp macro="" textlink="">
      <xdr:nvSpPr>
        <xdr:cNvPr id="8151" name="Line 117">
          <a:extLst>
            <a:ext uri="{FF2B5EF4-FFF2-40B4-BE49-F238E27FC236}">
              <a16:creationId xmlns:a16="http://schemas.microsoft.com/office/drawing/2014/main" id="{ABB29CF2-9CD8-BB2F-4257-9F96B5912FE4}"/>
            </a:ext>
          </a:extLst>
        </xdr:cNvPr>
        <xdr:cNvSpPr>
          <a:spLocks noChangeShapeType="1"/>
        </xdr:cNvSpPr>
      </xdr:nvSpPr>
      <xdr:spPr bwMode="auto">
        <a:xfrm>
          <a:off x="13799820" y="9806940"/>
          <a:ext cx="1592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2509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99">
          <a:extLst>
            <a:ext uri="{FF2B5EF4-FFF2-40B4-BE49-F238E27FC236}">
              <a16:creationId xmlns:a16="http://schemas.microsoft.com/office/drawing/2014/main" id="{81742433-1156-F40C-C84D-9D4BA9B196CA}"/>
            </a:ext>
          </a:extLst>
        </xdr:cNvPr>
        <xdr:cNvSpPr txBox="1">
          <a:spLocks noChangeArrowheads="1"/>
        </xdr:cNvSpPr>
      </xdr:nvSpPr>
      <xdr:spPr bwMode="auto">
        <a:xfrm>
          <a:off x="2184600" y="1235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2509</xdr:colOff>
      <xdr:row>8</xdr:row>
      <xdr:rowOff>1</xdr:rowOff>
    </xdr:from>
    <xdr:to>
      <xdr:col>10</xdr:col>
      <xdr:colOff>0</xdr:colOff>
      <xdr:row>10</xdr:row>
      <xdr:rowOff>0</xdr:rowOff>
    </xdr:to>
    <xdr:sp macro="" textlink="">
      <xdr:nvSpPr>
        <xdr:cNvPr id="10" name="Text Box 99">
          <a:extLst>
            <a:ext uri="{FF2B5EF4-FFF2-40B4-BE49-F238E27FC236}">
              <a16:creationId xmlns:a16="http://schemas.microsoft.com/office/drawing/2014/main" id="{574442B8-0066-76C2-EEDB-8F12189F7084}"/>
            </a:ext>
          </a:extLst>
        </xdr:cNvPr>
        <xdr:cNvSpPr txBox="1">
          <a:spLocks noChangeArrowheads="1"/>
        </xdr:cNvSpPr>
      </xdr:nvSpPr>
      <xdr:spPr bwMode="auto">
        <a:xfrm>
          <a:off x="2184600" y="1789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182218</xdr:colOff>
      <xdr:row>14</xdr:row>
      <xdr:rowOff>0</xdr:rowOff>
    </xdr:to>
    <xdr:sp macro="" textlink="">
      <xdr:nvSpPr>
        <xdr:cNvPr id="11" name="Text Box 99">
          <a:extLst>
            <a:ext uri="{FF2B5EF4-FFF2-40B4-BE49-F238E27FC236}">
              <a16:creationId xmlns:a16="http://schemas.microsoft.com/office/drawing/2014/main" id="{B1542415-5ECD-FF92-BF74-502E9A567E46}"/>
            </a:ext>
          </a:extLst>
        </xdr:cNvPr>
        <xdr:cNvSpPr txBox="1">
          <a:spLocks noChangeArrowheads="1"/>
        </xdr:cNvSpPr>
      </xdr:nvSpPr>
      <xdr:spPr bwMode="auto">
        <a:xfrm>
          <a:off x="2182091" y="2528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2509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12" name="Text Box 99">
          <a:extLst>
            <a:ext uri="{FF2B5EF4-FFF2-40B4-BE49-F238E27FC236}">
              <a16:creationId xmlns:a16="http://schemas.microsoft.com/office/drawing/2014/main" id="{2DF9CB17-5238-2248-D5F0-B0915488173D}"/>
            </a:ext>
          </a:extLst>
        </xdr:cNvPr>
        <xdr:cNvSpPr txBox="1">
          <a:spLocks noChangeArrowheads="1"/>
        </xdr:cNvSpPr>
      </xdr:nvSpPr>
      <xdr:spPr bwMode="auto">
        <a:xfrm>
          <a:off x="2184600" y="3267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174929</xdr:colOff>
      <xdr:row>15</xdr:row>
      <xdr:rowOff>177126</xdr:rowOff>
    </xdr:to>
    <xdr:sp macro="" textlink="">
      <xdr:nvSpPr>
        <xdr:cNvPr id="13" name="Text Box 99">
          <a:extLst>
            <a:ext uri="{FF2B5EF4-FFF2-40B4-BE49-F238E27FC236}">
              <a16:creationId xmlns:a16="http://schemas.microsoft.com/office/drawing/2014/main" id="{EFCB29F9-A3FC-158D-C66D-CAD3D0D12530}"/>
            </a:ext>
          </a:extLst>
        </xdr:cNvPr>
        <xdr:cNvSpPr txBox="1">
          <a:spLocks noChangeArrowheads="1"/>
        </xdr:cNvSpPr>
      </xdr:nvSpPr>
      <xdr:spPr bwMode="auto">
        <a:xfrm>
          <a:off x="2366818" y="289790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2509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4" name="Text Box 99">
          <a:extLst>
            <a:ext uri="{FF2B5EF4-FFF2-40B4-BE49-F238E27FC236}">
              <a16:creationId xmlns:a16="http://schemas.microsoft.com/office/drawing/2014/main" id="{BF8FDE40-DC94-F4B5-AFCA-03884F085B29}"/>
            </a:ext>
          </a:extLst>
        </xdr:cNvPr>
        <xdr:cNvSpPr txBox="1">
          <a:spLocks noChangeArrowheads="1"/>
        </xdr:cNvSpPr>
      </xdr:nvSpPr>
      <xdr:spPr bwMode="auto">
        <a:xfrm>
          <a:off x="2369327" y="1420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1</xdr:rowOff>
    </xdr:from>
    <xdr:to>
      <xdr:col>11</xdr:col>
      <xdr:colOff>182218</xdr:colOff>
      <xdr:row>12</xdr:row>
      <xdr:rowOff>0</xdr:rowOff>
    </xdr:to>
    <xdr:sp macro="" textlink="">
      <xdr:nvSpPr>
        <xdr:cNvPr id="15" name="Text Box 99">
          <a:extLst>
            <a:ext uri="{FF2B5EF4-FFF2-40B4-BE49-F238E27FC236}">
              <a16:creationId xmlns:a16="http://schemas.microsoft.com/office/drawing/2014/main" id="{2CF89F10-BD6F-4A32-083E-85EE36329721}"/>
            </a:ext>
          </a:extLst>
        </xdr:cNvPr>
        <xdr:cNvSpPr txBox="1">
          <a:spLocks noChangeArrowheads="1"/>
        </xdr:cNvSpPr>
      </xdr:nvSpPr>
      <xdr:spPr bwMode="auto">
        <a:xfrm>
          <a:off x="2551545" y="21590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2509</xdr:colOff>
      <xdr:row>18</xdr:row>
      <xdr:rowOff>1</xdr:rowOff>
    </xdr:from>
    <xdr:to>
      <xdr:col>13</xdr:col>
      <xdr:colOff>0</xdr:colOff>
      <xdr:row>20</xdr:row>
      <xdr:rowOff>0</xdr:rowOff>
    </xdr:to>
    <xdr:sp macro="" textlink="">
      <xdr:nvSpPr>
        <xdr:cNvPr id="16" name="Text Box 99">
          <a:extLst>
            <a:ext uri="{FF2B5EF4-FFF2-40B4-BE49-F238E27FC236}">
              <a16:creationId xmlns:a16="http://schemas.microsoft.com/office/drawing/2014/main" id="{E717FD1C-5462-F3B5-176A-39ACE3C4965B}"/>
            </a:ext>
          </a:extLst>
        </xdr:cNvPr>
        <xdr:cNvSpPr txBox="1">
          <a:spLocks noChangeArrowheads="1"/>
        </xdr:cNvSpPr>
      </xdr:nvSpPr>
      <xdr:spPr bwMode="auto">
        <a:xfrm>
          <a:off x="2738782" y="3636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2509</xdr:colOff>
      <xdr:row>19</xdr:row>
      <xdr:rowOff>1</xdr:rowOff>
    </xdr:from>
    <xdr:to>
      <xdr:col>10</xdr:col>
      <xdr:colOff>0</xdr:colOff>
      <xdr:row>21</xdr:row>
      <xdr:rowOff>0</xdr:rowOff>
    </xdr:to>
    <xdr:sp macro="" textlink="">
      <xdr:nvSpPr>
        <xdr:cNvPr id="17" name="Text Box 99">
          <a:extLst>
            <a:ext uri="{FF2B5EF4-FFF2-40B4-BE49-F238E27FC236}">
              <a16:creationId xmlns:a16="http://schemas.microsoft.com/office/drawing/2014/main" id="{AD413B0B-E2E6-8366-522C-298D6121F087}"/>
            </a:ext>
          </a:extLst>
        </xdr:cNvPr>
        <xdr:cNvSpPr txBox="1">
          <a:spLocks noChangeArrowheads="1"/>
        </xdr:cNvSpPr>
      </xdr:nvSpPr>
      <xdr:spPr bwMode="auto">
        <a:xfrm>
          <a:off x="2184600" y="3821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2509</xdr:colOff>
      <xdr:row>22</xdr:row>
      <xdr:rowOff>1</xdr:rowOff>
    </xdr:from>
    <xdr:to>
      <xdr:col>10</xdr:col>
      <xdr:colOff>0</xdr:colOff>
      <xdr:row>24</xdr:row>
      <xdr:rowOff>0</xdr:rowOff>
    </xdr:to>
    <xdr:sp macro="" textlink="">
      <xdr:nvSpPr>
        <xdr:cNvPr id="18" name="Text Box 99">
          <a:extLst>
            <a:ext uri="{FF2B5EF4-FFF2-40B4-BE49-F238E27FC236}">
              <a16:creationId xmlns:a16="http://schemas.microsoft.com/office/drawing/2014/main" id="{04B1120F-BCE8-92A0-4282-425E55000D6D}"/>
            </a:ext>
          </a:extLst>
        </xdr:cNvPr>
        <xdr:cNvSpPr txBox="1">
          <a:spLocks noChangeArrowheads="1"/>
        </xdr:cNvSpPr>
      </xdr:nvSpPr>
      <xdr:spPr bwMode="auto">
        <a:xfrm>
          <a:off x="2184600" y="437572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26</xdr:row>
      <xdr:rowOff>1</xdr:rowOff>
    </xdr:from>
    <xdr:to>
      <xdr:col>9</xdr:col>
      <xdr:colOff>182218</xdr:colOff>
      <xdr:row>28</xdr:row>
      <xdr:rowOff>0</xdr:rowOff>
    </xdr:to>
    <xdr:sp macro="" textlink="">
      <xdr:nvSpPr>
        <xdr:cNvPr id="19" name="Text Box 99">
          <a:extLst>
            <a:ext uri="{FF2B5EF4-FFF2-40B4-BE49-F238E27FC236}">
              <a16:creationId xmlns:a16="http://schemas.microsoft.com/office/drawing/2014/main" id="{CC8B2A37-0CA0-7EBD-7CEA-5EB0EE3B47F7}"/>
            </a:ext>
          </a:extLst>
        </xdr:cNvPr>
        <xdr:cNvSpPr txBox="1">
          <a:spLocks noChangeArrowheads="1"/>
        </xdr:cNvSpPr>
      </xdr:nvSpPr>
      <xdr:spPr bwMode="auto">
        <a:xfrm>
          <a:off x="2182091" y="511463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2509</xdr:colOff>
      <xdr:row>29</xdr:row>
      <xdr:rowOff>1</xdr:rowOff>
    </xdr:from>
    <xdr:to>
      <xdr:col>10</xdr:col>
      <xdr:colOff>0</xdr:colOff>
      <xdr:row>31</xdr:row>
      <xdr:rowOff>0</xdr:rowOff>
    </xdr:to>
    <xdr:sp macro="" textlink="">
      <xdr:nvSpPr>
        <xdr:cNvPr id="20" name="Text Box 99">
          <a:extLst>
            <a:ext uri="{FF2B5EF4-FFF2-40B4-BE49-F238E27FC236}">
              <a16:creationId xmlns:a16="http://schemas.microsoft.com/office/drawing/2014/main" id="{68E67C54-421C-209E-40F9-E4AC04447609}"/>
            </a:ext>
          </a:extLst>
        </xdr:cNvPr>
        <xdr:cNvSpPr txBox="1">
          <a:spLocks noChangeArrowheads="1"/>
        </xdr:cNvSpPr>
      </xdr:nvSpPr>
      <xdr:spPr bwMode="auto">
        <a:xfrm>
          <a:off x="2184600" y="5668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10</xdr:col>
      <xdr:colOff>174929</xdr:colOff>
      <xdr:row>30</xdr:row>
      <xdr:rowOff>0</xdr:rowOff>
    </xdr:to>
    <xdr:sp macro="" textlink="">
      <xdr:nvSpPr>
        <xdr:cNvPr id="21" name="Text Box 99">
          <a:extLst>
            <a:ext uri="{FF2B5EF4-FFF2-40B4-BE49-F238E27FC236}">
              <a16:creationId xmlns:a16="http://schemas.microsoft.com/office/drawing/2014/main" id="{540FEFBF-F559-F3EE-1519-0B7EFAFB8011}"/>
            </a:ext>
          </a:extLst>
        </xdr:cNvPr>
        <xdr:cNvSpPr txBox="1">
          <a:spLocks noChangeArrowheads="1"/>
        </xdr:cNvSpPr>
      </xdr:nvSpPr>
      <xdr:spPr bwMode="auto">
        <a:xfrm>
          <a:off x="2366818" y="5484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2509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22" name="Text Box 99">
          <a:extLst>
            <a:ext uri="{FF2B5EF4-FFF2-40B4-BE49-F238E27FC236}">
              <a16:creationId xmlns:a16="http://schemas.microsoft.com/office/drawing/2014/main" id="{CEAE8FD2-0383-850C-7AEC-AF2487F86FBA}"/>
            </a:ext>
          </a:extLst>
        </xdr:cNvPr>
        <xdr:cNvSpPr txBox="1">
          <a:spLocks noChangeArrowheads="1"/>
        </xdr:cNvSpPr>
      </xdr:nvSpPr>
      <xdr:spPr bwMode="auto">
        <a:xfrm>
          <a:off x="2369327" y="4006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1</xdr:rowOff>
    </xdr:from>
    <xdr:to>
      <xdr:col>11</xdr:col>
      <xdr:colOff>182218</xdr:colOff>
      <xdr:row>26</xdr:row>
      <xdr:rowOff>1</xdr:rowOff>
    </xdr:to>
    <xdr:sp macro="" textlink="">
      <xdr:nvSpPr>
        <xdr:cNvPr id="23" name="Text Box 99">
          <a:extLst>
            <a:ext uri="{FF2B5EF4-FFF2-40B4-BE49-F238E27FC236}">
              <a16:creationId xmlns:a16="http://schemas.microsoft.com/office/drawing/2014/main" id="{4ED87F6C-F58A-D3D6-9498-9C8E6867CB97}"/>
            </a:ext>
          </a:extLst>
        </xdr:cNvPr>
        <xdr:cNvSpPr txBox="1">
          <a:spLocks noChangeArrowheads="1"/>
        </xdr:cNvSpPr>
      </xdr:nvSpPr>
      <xdr:spPr bwMode="auto">
        <a:xfrm>
          <a:off x="2551545" y="474518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182218</xdr:colOff>
      <xdr:row>19</xdr:row>
      <xdr:rowOff>184727</xdr:rowOff>
    </xdr:to>
    <xdr:sp macro="" textlink="">
      <xdr:nvSpPr>
        <xdr:cNvPr id="24" name="Text Box 99">
          <a:extLst>
            <a:ext uri="{FF2B5EF4-FFF2-40B4-BE49-F238E27FC236}">
              <a16:creationId xmlns:a16="http://schemas.microsoft.com/office/drawing/2014/main" id="{F11C4EAC-CF23-D339-640B-0D3CF3A03C49}"/>
            </a:ext>
          </a:extLst>
        </xdr:cNvPr>
        <xdr:cNvSpPr txBox="1">
          <a:spLocks noChangeArrowheads="1"/>
        </xdr:cNvSpPr>
      </xdr:nvSpPr>
      <xdr:spPr bwMode="auto">
        <a:xfrm>
          <a:off x="4953000" y="363681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182218</xdr:colOff>
      <xdr:row>48</xdr:row>
      <xdr:rowOff>0</xdr:rowOff>
    </xdr:to>
    <xdr:sp macro="" textlink="">
      <xdr:nvSpPr>
        <xdr:cNvPr id="25" name="Text Box 99">
          <a:extLst>
            <a:ext uri="{FF2B5EF4-FFF2-40B4-BE49-F238E27FC236}">
              <a16:creationId xmlns:a16="http://schemas.microsoft.com/office/drawing/2014/main" id="{CE03DF4B-0264-AD0D-30AE-F590BD0F01D0}"/>
            </a:ext>
          </a:extLst>
        </xdr:cNvPr>
        <xdr:cNvSpPr txBox="1">
          <a:spLocks noChangeArrowheads="1"/>
        </xdr:cNvSpPr>
      </xdr:nvSpPr>
      <xdr:spPr bwMode="auto">
        <a:xfrm>
          <a:off x="2182091" y="880918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49</xdr:row>
      <xdr:rowOff>173183</xdr:rowOff>
    </xdr:from>
    <xdr:to>
      <xdr:col>9</xdr:col>
      <xdr:colOff>182218</xdr:colOff>
      <xdr:row>51</xdr:row>
      <xdr:rowOff>173183</xdr:rowOff>
    </xdr:to>
    <xdr:sp macro="" textlink="">
      <xdr:nvSpPr>
        <xdr:cNvPr id="26" name="Text Box 99">
          <a:extLst>
            <a:ext uri="{FF2B5EF4-FFF2-40B4-BE49-F238E27FC236}">
              <a16:creationId xmlns:a16="http://schemas.microsoft.com/office/drawing/2014/main" id="{685975EB-6606-5E08-9CC8-9D66DC752589}"/>
            </a:ext>
          </a:extLst>
        </xdr:cNvPr>
        <xdr:cNvSpPr txBox="1">
          <a:spLocks noChangeArrowheads="1"/>
        </xdr:cNvSpPr>
      </xdr:nvSpPr>
      <xdr:spPr bwMode="auto">
        <a:xfrm>
          <a:off x="2182091" y="953654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2109</xdr:colOff>
      <xdr:row>54</xdr:row>
      <xdr:rowOff>694</xdr:rowOff>
    </xdr:from>
    <xdr:to>
      <xdr:col>9</xdr:col>
      <xdr:colOff>179709</xdr:colOff>
      <xdr:row>56</xdr:row>
      <xdr:rowOff>694</xdr:rowOff>
    </xdr:to>
    <xdr:sp macro="" textlink="">
      <xdr:nvSpPr>
        <xdr:cNvPr id="27" name="Text Box 99">
          <a:extLst>
            <a:ext uri="{FF2B5EF4-FFF2-40B4-BE49-F238E27FC236}">
              <a16:creationId xmlns:a16="http://schemas.microsoft.com/office/drawing/2014/main" id="{C0FE235A-4429-A436-3206-69040FBDE1E3}"/>
            </a:ext>
          </a:extLst>
        </xdr:cNvPr>
        <xdr:cNvSpPr txBox="1">
          <a:spLocks noChangeArrowheads="1"/>
        </xdr:cNvSpPr>
      </xdr:nvSpPr>
      <xdr:spPr bwMode="auto">
        <a:xfrm>
          <a:off x="2179582" y="1027545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57</xdr:row>
      <xdr:rowOff>694</xdr:rowOff>
    </xdr:from>
    <xdr:to>
      <xdr:col>10</xdr:col>
      <xdr:colOff>2109</xdr:colOff>
      <xdr:row>59</xdr:row>
      <xdr:rowOff>694</xdr:rowOff>
    </xdr:to>
    <xdr:sp macro="" textlink="">
      <xdr:nvSpPr>
        <xdr:cNvPr id="28" name="Text Box 99">
          <a:extLst>
            <a:ext uri="{FF2B5EF4-FFF2-40B4-BE49-F238E27FC236}">
              <a16:creationId xmlns:a16="http://schemas.microsoft.com/office/drawing/2014/main" id="{2AD825F7-863A-30F0-53A1-D96A89E97134}"/>
            </a:ext>
          </a:extLst>
        </xdr:cNvPr>
        <xdr:cNvSpPr txBox="1">
          <a:spLocks noChangeArrowheads="1"/>
        </xdr:cNvSpPr>
      </xdr:nvSpPr>
      <xdr:spPr bwMode="auto">
        <a:xfrm>
          <a:off x="2182091" y="1082963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2109</xdr:colOff>
      <xdr:row>56</xdr:row>
      <xdr:rowOff>694</xdr:rowOff>
    </xdr:from>
    <xdr:to>
      <xdr:col>10</xdr:col>
      <xdr:colOff>171987</xdr:colOff>
      <xdr:row>57</xdr:row>
      <xdr:rowOff>173297</xdr:rowOff>
    </xdr:to>
    <xdr:sp macro="" textlink="">
      <xdr:nvSpPr>
        <xdr:cNvPr id="29" name="Text Box 99">
          <a:extLst>
            <a:ext uri="{FF2B5EF4-FFF2-40B4-BE49-F238E27FC236}">
              <a16:creationId xmlns:a16="http://schemas.microsoft.com/office/drawing/2014/main" id="{7DD332D2-E3D0-9F96-85C7-AB63E79DFE5A}"/>
            </a:ext>
          </a:extLst>
        </xdr:cNvPr>
        <xdr:cNvSpPr txBox="1">
          <a:spLocks noChangeArrowheads="1"/>
        </xdr:cNvSpPr>
      </xdr:nvSpPr>
      <xdr:spPr bwMode="auto">
        <a:xfrm>
          <a:off x="2364309" y="1064491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48</xdr:row>
      <xdr:rowOff>694</xdr:rowOff>
    </xdr:from>
    <xdr:to>
      <xdr:col>10</xdr:col>
      <xdr:colOff>174929</xdr:colOff>
      <xdr:row>49</xdr:row>
      <xdr:rowOff>173297</xdr:rowOff>
    </xdr:to>
    <xdr:sp macro="" textlink="">
      <xdr:nvSpPr>
        <xdr:cNvPr id="30" name="Text Box 99">
          <a:extLst>
            <a:ext uri="{FF2B5EF4-FFF2-40B4-BE49-F238E27FC236}">
              <a16:creationId xmlns:a16="http://schemas.microsoft.com/office/drawing/2014/main" id="{A9DDBF0B-1B30-B71C-4F17-ED1D3EC110B2}"/>
            </a:ext>
          </a:extLst>
        </xdr:cNvPr>
        <xdr:cNvSpPr txBox="1">
          <a:spLocks noChangeArrowheads="1"/>
        </xdr:cNvSpPr>
      </xdr:nvSpPr>
      <xdr:spPr bwMode="auto">
        <a:xfrm>
          <a:off x="2366818" y="916709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174598</xdr:colOff>
      <xdr:row>51</xdr:row>
      <xdr:rowOff>173184</xdr:rowOff>
    </xdr:from>
    <xdr:to>
      <xdr:col>12</xdr:col>
      <xdr:colOff>53</xdr:colOff>
      <xdr:row>54</xdr:row>
      <xdr:rowOff>738</xdr:rowOff>
    </xdr:to>
    <xdr:sp macro="" textlink="">
      <xdr:nvSpPr>
        <xdr:cNvPr id="31" name="Text Box 99">
          <a:extLst>
            <a:ext uri="{FF2B5EF4-FFF2-40B4-BE49-F238E27FC236}">
              <a16:creationId xmlns:a16="http://schemas.microsoft.com/office/drawing/2014/main" id="{9B2969B9-B600-E136-5113-E855A4F856FE}"/>
            </a:ext>
          </a:extLst>
        </xdr:cNvPr>
        <xdr:cNvSpPr txBox="1">
          <a:spLocks noChangeArrowheads="1"/>
        </xdr:cNvSpPr>
      </xdr:nvSpPr>
      <xdr:spPr bwMode="auto">
        <a:xfrm>
          <a:off x="2549036" y="990600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44</xdr:row>
      <xdr:rowOff>1</xdr:rowOff>
    </xdr:from>
    <xdr:to>
      <xdr:col>24</xdr:col>
      <xdr:colOff>182218</xdr:colOff>
      <xdr:row>46</xdr:row>
      <xdr:rowOff>0</xdr:rowOff>
    </xdr:to>
    <xdr:sp macro="" textlink="">
      <xdr:nvSpPr>
        <xdr:cNvPr id="32" name="Text Box 99">
          <a:extLst>
            <a:ext uri="{FF2B5EF4-FFF2-40B4-BE49-F238E27FC236}">
              <a16:creationId xmlns:a16="http://schemas.microsoft.com/office/drawing/2014/main" id="{C08D3983-D366-7739-23B3-EF80E2B66559}"/>
            </a:ext>
          </a:extLst>
        </xdr:cNvPr>
        <xdr:cNvSpPr txBox="1">
          <a:spLocks noChangeArrowheads="1"/>
        </xdr:cNvSpPr>
      </xdr:nvSpPr>
      <xdr:spPr bwMode="auto">
        <a:xfrm>
          <a:off x="4953000" y="843972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0</xdr:colOff>
      <xdr:row>30</xdr:row>
      <xdr:rowOff>184727</xdr:rowOff>
    </xdr:from>
    <xdr:to>
      <xdr:col>9</xdr:col>
      <xdr:colOff>182218</xdr:colOff>
      <xdr:row>32</xdr:row>
      <xdr:rowOff>184726</xdr:rowOff>
    </xdr:to>
    <xdr:sp macro="" textlink="">
      <xdr:nvSpPr>
        <xdr:cNvPr id="33" name="Text Box 99">
          <a:extLst>
            <a:ext uri="{FF2B5EF4-FFF2-40B4-BE49-F238E27FC236}">
              <a16:creationId xmlns:a16="http://schemas.microsoft.com/office/drawing/2014/main" id="{922D724B-36CB-0E47-E325-7A3A5F765094}"/>
            </a:ext>
          </a:extLst>
        </xdr:cNvPr>
        <xdr:cNvSpPr txBox="1">
          <a:spLocks noChangeArrowheads="1"/>
        </xdr:cNvSpPr>
      </xdr:nvSpPr>
      <xdr:spPr bwMode="auto">
        <a:xfrm>
          <a:off x="2182091" y="603827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33</xdr:row>
      <xdr:rowOff>184727</xdr:rowOff>
    </xdr:from>
    <xdr:to>
      <xdr:col>9</xdr:col>
      <xdr:colOff>182218</xdr:colOff>
      <xdr:row>35</xdr:row>
      <xdr:rowOff>184726</xdr:rowOff>
    </xdr:to>
    <xdr:sp macro="" textlink="">
      <xdr:nvSpPr>
        <xdr:cNvPr id="34" name="Text Box 99">
          <a:extLst>
            <a:ext uri="{FF2B5EF4-FFF2-40B4-BE49-F238E27FC236}">
              <a16:creationId xmlns:a16="http://schemas.microsoft.com/office/drawing/2014/main" id="{BECDC692-33ED-B605-6EB0-C74F996ED110}"/>
            </a:ext>
          </a:extLst>
        </xdr:cNvPr>
        <xdr:cNvSpPr txBox="1">
          <a:spLocks noChangeArrowheads="1"/>
        </xdr:cNvSpPr>
      </xdr:nvSpPr>
      <xdr:spPr bwMode="auto">
        <a:xfrm>
          <a:off x="2182091" y="659245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2509</xdr:colOff>
      <xdr:row>38</xdr:row>
      <xdr:rowOff>1</xdr:rowOff>
    </xdr:from>
    <xdr:to>
      <xdr:col>10</xdr:col>
      <xdr:colOff>0</xdr:colOff>
      <xdr:row>40</xdr:row>
      <xdr:rowOff>1</xdr:rowOff>
    </xdr:to>
    <xdr:sp macro="" textlink="">
      <xdr:nvSpPr>
        <xdr:cNvPr id="35" name="Text Box 99">
          <a:extLst>
            <a:ext uri="{FF2B5EF4-FFF2-40B4-BE49-F238E27FC236}">
              <a16:creationId xmlns:a16="http://schemas.microsoft.com/office/drawing/2014/main" id="{19E730D2-85B2-FD4C-1723-FEFDC462ECAF}"/>
            </a:ext>
          </a:extLst>
        </xdr:cNvPr>
        <xdr:cNvSpPr txBox="1">
          <a:spLocks noChangeArrowheads="1"/>
        </xdr:cNvSpPr>
      </xdr:nvSpPr>
      <xdr:spPr bwMode="auto">
        <a:xfrm>
          <a:off x="2184600" y="733136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2509</xdr:colOff>
      <xdr:row>42</xdr:row>
      <xdr:rowOff>0</xdr:rowOff>
    </xdr:from>
    <xdr:to>
      <xdr:col>10</xdr:col>
      <xdr:colOff>0</xdr:colOff>
      <xdr:row>44</xdr:row>
      <xdr:rowOff>0</xdr:rowOff>
    </xdr:to>
    <xdr:sp macro="" textlink="">
      <xdr:nvSpPr>
        <xdr:cNvPr id="36" name="Text Box 99">
          <a:extLst>
            <a:ext uri="{FF2B5EF4-FFF2-40B4-BE49-F238E27FC236}">
              <a16:creationId xmlns:a16="http://schemas.microsoft.com/office/drawing/2014/main" id="{307F42C6-DB3F-5DD2-3A74-8FC5EE6DE43D}"/>
            </a:ext>
          </a:extLst>
        </xdr:cNvPr>
        <xdr:cNvSpPr txBox="1">
          <a:spLocks noChangeArrowheads="1"/>
        </xdr:cNvSpPr>
      </xdr:nvSpPr>
      <xdr:spPr bwMode="auto">
        <a:xfrm>
          <a:off x="2184600" y="8070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2509</xdr:colOff>
      <xdr:row>40</xdr:row>
      <xdr:rowOff>1</xdr:rowOff>
    </xdr:from>
    <xdr:to>
      <xdr:col>11</xdr:col>
      <xdr:colOff>0</xdr:colOff>
      <xdr:row>42</xdr:row>
      <xdr:rowOff>0</xdr:rowOff>
    </xdr:to>
    <xdr:sp macro="" textlink="">
      <xdr:nvSpPr>
        <xdr:cNvPr id="37" name="Text Box 99">
          <a:extLst>
            <a:ext uri="{FF2B5EF4-FFF2-40B4-BE49-F238E27FC236}">
              <a16:creationId xmlns:a16="http://schemas.microsoft.com/office/drawing/2014/main" id="{8370568A-AF0E-75D9-0A47-70A337D5D7CE}"/>
            </a:ext>
          </a:extLst>
        </xdr:cNvPr>
        <xdr:cNvSpPr txBox="1">
          <a:spLocks noChangeArrowheads="1"/>
        </xdr:cNvSpPr>
      </xdr:nvSpPr>
      <xdr:spPr bwMode="auto">
        <a:xfrm>
          <a:off x="2369327" y="7700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32</xdr:row>
      <xdr:rowOff>4617</xdr:rowOff>
    </xdr:from>
    <xdr:to>
      <xdr:col>10</xdr:col>
      <xdr:colOff>174929</xdr:colOff>
      <xdr:row>34</xdr:row>
      <xdr:rowOff>4617</xdr:rowOff>
    </xdr:to>
    <xdr:sp macro="" textlink="">
      <xdr:nvSpPr>
        <xdr:cNvPr id="38" name="Text Box 99">
          <a:extLst>
            <a:ext uri="{FF2B5EF4-FFF2-40B4-BE49-F238E27FC236}">
              <a16:creationId xmlns:a16="http://schemas.microsoft.com/office/drawing/2014/main" id="{05923B00-2FE6-BC37-0982-8F3EBFBE6C93}"/>
            </a:ext>
          </a:extLst>
        </xdr:cNvPr>
        <xdr:cNvSpPr txBox="1">
          <a:spLocks noChangeArrowheads="1"/>
        </xdr:cNvSpPr>
      </xdr:nvSpPr>
      <xdr:spPr bwMode="auto">
        <a:xfrm>
          <a:off x="2366818" y="622299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174598</xdr:colOff>
      <xdr:row>36</xdr:row>
      <xdr:rowOff>0</xdr:rowOff>
    </xdr:from>
    <xdr:to>
      <xdr:col>12</xdr:col>
      <xdr:colOff>53</xdr:colOff>
      <xdr:row>37</xdr:row>
      <xdr:rowOff>177126</xdr:rowOff>
    </xdr:to>
    <xdr:sp macro="" textlink="">
      <xdr:nvSpPr>
        <xdr:cNvPr id="39" name="Text Box 99">
          <a:extLst>
            <a:ext uri="{FF2B5EF4-FFF2-40B4-BE49-F238E27FC236}">
              <a16:creationId xmlns:a16="http://schemas.microsoft.com/office/drawing/2014/main" id="{4C9FA4BD-E8C5-A74A-5F43-684EBA7CC410}"/>
            </a:ext>
          </a:extLst>
        </xdr:cNvPr>
        <xdr:cNvSpPr txBox="1">
          <a:spLocks noChangeArrowheads="1"/>
        </xdr:cNvSpPr>
      </xdr:nvSpPr>
      <xdr:spPr bwMode="auto">
        <a:xfrm>
          <a:off x="2549036" y="696190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2109</xdr:colOff>
      <xdr:row>31</xdr:row>
      <xdr:rowOff>0</xdr:rowOff>
    </xdr:from>
    <xdr:to>
      <xdr:col>46</xdr:col>
      <xdr:colOff>171987</xdr:colOff>
      <xdr:row>33</xdr:row>
      <xdr:rowOff>0</xdr:rowOff>
    </xdr:to>
    <xdr:sp macro="" textlink="">
      <xdr:nvSpPr>
        <xdr:cNvPr id="40" name="Text Box 99">
          <a:extLst>
            <a:ext uri="{FF2B5EF4-FFF2-40B4-BE49-F238E27FC236}">
              <a16:creationId xmlns:a16="http://schemas.microsoft.com/office/drawing/2014/main" id="{0BAD21B8-D4B0-2B06-202C-61CAE4F9C0C1}"/>
            </a:ext>
          </a:extLst>
        </xdr:cNvPr>
        <xdr:cNvSpPr txBox="1">
          <a:spLocks noChangeArrowheads="1"/>
        </xdr:cNvSpPr>
      </xdr:nvSpPr>
      <xdr:spPr bwMode="auto">
        <a:xfrm>
          <a:off x="10053582" y="6038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2109</xdr:colOff>
      <xdr:row>34</xdr:row>
      <xdr:rowOff>0</xdr:rowOff>
    </xdr:from>
    <xdr:to>
      <xdr:col>46</xdr:col>
      <xdr:colOff>171987</xdr:colOff>
      <xdr:row>36</xdr:row>
      <xdr:rowOff>0</xdr:rowOff>
    </xdr:to>
    <xdr:sp macro="" textlink="">
      <xdr:nvSpPr>
        <xdr:cNvPr id="41" name="Text Box 99">
          <a:extLst>
            <a:ext uri="{FF2B5EF4-FFF2-40B4-BE49-F238E27FC236}">
              <a16:creationId xmlns:a16="http://schemas.microsoft.com/office/drawing/2014/main" id="{77896E3E-75ED-1895-A108-4C7D7C45DC57}"/>
            </a:ext>
          </a:extLst>
        </xdr:cNvPr>
        <xdr:cNvSpPr txBox="1">
          <a:spLocks noChangeArrowheads="1"/>
        </xdr:cNvSpPr>
      </xdr:nvSpPr>
      <xdr:spPr bwMode="auto">
        <a:xfrm>
          <a:off x="10053582" y="6592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0</xdr:colOff>
      <xdr:row>38</xdr:row>
      <xdr:rowOff>2</xdr:rowOff>
    </xdr:from>
    <xdr:to>
      <xdr:col>46</xdr:col>
      <xdr:colOff>182218</xdr:colOff>
      <xdr:row>40</xdr:row>
      <xdr:rowOff>2</xdr:rowOff>
    </xdr:to>
    <xdr:sp macro="" textlink="">
      <xdr:nvSpPr>
        <xdr:cNvPr id="42" name="Text Box 99">
          <a:extLst>
            <a:ext uri="{FF2B5EF4-FFF2-40B4-BE49-F238E27FC236}">
              <a16:creationId xmlns:a16="http://schemas.microsoft.com/office/drawing/2014/main" id="{521EDCC7-08AA-7231-3A71-BADEB07BE67E}"/>
            </a:ext>
          </a:extLst>
        </xdr:cNvPr>
        <xdr:cNvSpPr txBox="1">
          <a:spLocks noChangeArrowheads="1"/>
        </xdr:cNvSpPr>
      </xdr:nvSpPr>
      <xdr:spPr bwMode="auto">
        <a:xfrm>
          <a:off x="10056091" y="733136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0</xdr:colOff>
      <xdr:row>42</xdr:row>
      <xdr:rowOff>1</xdr:rowOff>
    </xdr:from>
    <xdr:to>
      <xdr:col>46</xdr:col>
      <xdr:colOff>182218</xdr:colOff>
      <xdr:row>44</xdr:row>
      <xdr:rowOff>1</xdr:rowOff>
    </xdr:to>
    <xdr:sp macro="" textlink="">
      <xdr:nvSpPr>
        <xdr:cNvPr id="43" name="Text Box 99">
          <a:extLst>
            <a:ext uri="{FF2B5EF4-FFF2-40B4-BE49-F238E27FC236}">
              <a16:creationId xmlns:a16="http://schemas.microsoft.com/office/drawing/2014/main" id="{17663170-4319-559D-FFE6-ABA5B3D3F939}"/>
            </a:ext>
          </a:extLst>
        </xdr:cNvPr>
        <xdr:cNvSpPr txBox="1">
          <a:spLocks noChangeArrowheads="1"/>
        </xdr:cNvSpPr>
      </xdr:nvSpPr>
      <xdr:spPr bwMode="auto">
        <a:xfrm>
          <a:off x="10056091" y="807027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2</xdr:rowOff>
    </xdr:from>
    <xdr:to>
      <xdr:col>47</xdr:col>
      <xdr:colOff>182218</xdr:colOff>
      <xdr:row>42</xdr:row>
      <xdr:rowOff>1</xdr:rowOff>
    </xdr:to>
    <xdr:sp macro="" textlink="">
      <xdr:nvSpPr>
        <xdr:cNvPr id="44" name="Text Box 99">
          <a:extLst>
            <a:ext uri="{FF2B5EF4-FFF2-40B4-BE49-F238E27FC236}">
              <a16:creationId xmlns:a16="http://schemas.microsoft.com/office/drawing/2014/main" id="{201E9737-9DAC-75DF-31C6-E8CF9B31E5A4}"/>
            </a:ext>
          </a:extLst>
        </xdr:cNvPr>
        <xdr:cNvSpPr txBox="1">
          <a:spLocks noChangeArrowheads="1"/>
        </xdr:cNvSpPr>
      </xdr:nvSpPr>
      <xdr:spPr bwMode="auto">
        <a:xfrm>
          <a:off x="10240818" y="770082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182218</xdr:colOff>
      <xdr:row>32</xdr:row>
      <xdr:rowOff>0</xdr:rowOff>
    </xdr:from>
    <xdr:to>
      <xdr:col>47</xdr:col>
      <xdr:colOff>179709</xdr:colOff>
      <xdr:row>33</xdr:row>
      <xdr:rowOff>184727</xdr:rowOff>
    </xdr:to>
    <xdr:sp macro="" textlink="">
      <xdr:nvSpPr>
        <xdr:cNvPr id="45" name="Text Box 99">
          <a:extLst>
            <a:ext uri="{FF2B5EF4-FFF2-40B4-BE49-F238E27FC236}">
              <a16:creationId xmlns:a16="http://schemas.microsoft.com/office/drawing/2014/main" id="{8EC0EE95-B0D1-BB36-3618-C112316DCBBD}"/>
            </a:ext>
          </a:extLst>
        </xdr:cNvPr>
        <xdr:cNvSpPr txBox="1">
          <a:spLocks noChangeArrowheads="1"/>
        </xdr:cNvSpPr>
      </xdr:nvSpPr>
      <xdr:spPr bwMode="auto">
        <a:xfrm>
          <a:off x="10238309" y="622300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179709</xdr:colOff>
      <xdr:row>36</xdr:row>
      <xdr:rowOff>1</xdr:rowOff>
    </xdr:from>
    <xdr:to>
      <xdr:col>48</xdr:col>
      <xdr:colOff>177200</xdr:colOff>
      <xdr:row>38</xdr:row>
      <xdr:rowOff>0</xdr:rowOff>
    </xdr:to>
    <xdr:sp macro="" textlink="">
      <xdr:nvSpPr>
        <xdr:cNvPr id="46" name="Text Box 99">
          <a:extLst>
            <a:ext uri="{FF2B5EF4-FFF2-40B4-BE49-F238E27FC236}">
              <a16:creationId xmlns:a16="http://schemas.microsoft.com/office/drawing/2014/main" id="{DEE84B4B-3A7B-07CE-E1F8-1A83E7D81CBF}"/>
            </a:ext>
          </a:extLst>
        </xdr:cNvPr>
        <xdr:cNvSpPr txBox="1">
          <a:spLocks noChangeArrowheads="1"/>
        </xdr:cNvSpPr>
      </xdr:nvSpPr>
      <xdr:spPr bwMode="auto">
        <a:xfrm>
          <a:off x="10420527" y="696191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5019</xdr:colOff>
      <xdr:row>45</xdr:row>
      <xdr:rowOff>184726</xdr:rowOff>
    </xdr:from>
    <xdr:to>
      <xdr:col>47</xdr:col>
      <xdr:colOff>2510</xdr:colOff>
      <xdr:row>47</xdr:row>
      <xdr:rowOff>184726</xdr:rowOff>
    </xdr:to>
    <xdr:sp macro="" textlink="">
      <xdr:nvSpPr>
        <xdr:cNvPr id="47" name="Text Box 99">
          <a:extLst>
            <a:ext uri="{FF2B5EF4-FFF2-40B4-BE49-F238E27FC236}">
              <a16:creationId xmlns:a16="http://schemas.microsoft.com/office/drawing/2014/main" id="{66A6ED12-728B-3694-E5E9-93AE1B01FDA9}"/>
            </a:ext>
          </a:extLst>
        </xdr:cNvPr>
        <xdr:cNvSpPr txBox="1">
          <a:spLocks noChangeArrowheads="1"/>
        </xdr:cNvSpPr>
      </xdr:nvSpPr>
      <xdr:spPr bwMode="auto">
        <a:xfrm>
          <a:off x="10061110" y="880918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0</xdr:colOff>
      <xdr:row>50</xdr:row>
      <xdr:rowOff>0</xdr:rowOff>
    </xdr:from>
    <xdr:to>
      <xdr:col>46</xdr:col>
      <xdr:colOff>182218</xdr:colOff>
      <xdr:row>52</xdr:row>
      <xdr:rowOff>0</xdr:rowOff>
    </xdr:to>
    <xdr:sp macro="" textlink="">
      <xdr:nvSpPr>
        <xdr:cNvPr id="48" name="Text Box 99">
          <a:extLst>
            <a:ext uri="{FF2B5EF4-FFF2-40B4-BE49-F238E27FC236}">
              <a16:creationId xmlns:a16="http://schemas.microsoft.com/office/drawing/2014/main" id="{D237D895-C906-425A-757E-A29F60452308}"/>
            </a:ext>
          </a:extLst>
        </xdr:cNvPr>
        <xdr:cNvSpPr txBox="1">
          <a:spLocks noChangeArrowheads="1"/>
        </xdr:cNvSpPr>
      </xdr:nvSpPr>
      <xdr:spPr bwMode="auto">
        <a:xfrm>
          <a:off x="10056091" y="9548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54</xdr:row>
      <xdr:rowOff>1</xdr:rowOff>
    </xdr:from>
    <xdr:to>
      <xdr:col>46</xdr:col>
      <xdr:colOff>182218</xdr:colOff>
      <xdr:row>56</xdr:row>
      <xdr:rowOff>0</xdr:rowOff>
    </xdr:to>
    <xdr:sp macro="" textlink="">
      <xdr:nvSpPr>
        <xdr:cNvPr id="49" name="Text Box 99">
          <a:extLst>
            <a:ext uri="{FF2B5EF4-FFF2-40B4-BE49-F238E27FC236}">
              <a16:creationId xmlns:a16="http://schemas.microsoft.com/office/drawing/2014/main" id="{7B8DBE95-A4EC-6F58-4710-7D6EF53D5C3C}"/>
            </a:ext>
          </a:extLst>
        </xdr:cNvPr>
        <xdr:cNvSpPr txBox="1">
          <a:spLocks noChangeArrowheads="1"/>
        </xdr:cNvSpPr>
      </xdr:nvSpPr>
      <xdr:spPr bwMode="auto">
        <a:xfrm>
          <a:off x="10056091" y="102870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7528</xdr:colOff>
      <xdr:row>57</xdr:row>
      <xdr:rowOff>0</xdr:rowOff>
    </xdr:from>
    <xdr:to>
      <xdr:col>47</xdr:col>
      <xdr:colOff>5019</xdr:colOff>
      <xdr:row>59</xdr:row>
      <xdr:rowOff>0</xdr:rowOff>
    </xdr:to>
    <xdr:sp macro="" textlink="">
      <xdr:nvSpPr>
        <xdr:cNvPr id="50" name="Text Box 99">
          <a:extLst>
            <a:ext uri="{FF2B5EF4-FFF2-40B4-BE49-F238E27FC236}">
              <a16:creationId xmlns:a16="http://schemas.microsoft.com/office/drawing/2014/main" id="{A82D4493-4914-CEF6-9405-EA37B685E0F2}"/>
            </a:ext>
          </a:extLst>
        </xdr:cNvPr>
        <xdr:cNvSpPr txBox="1">
          <a:spLocks noChangeArrowheads="1"/>
        </xdr:cNvSpPr>
      </xdr:nvSpPr>
      <xdr:spPr bwMode="auto">
        <a:xfrm>
          <a:off x="10063619" y="1084118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2509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51" name="Text Box 99">
          <a:extLst>
            <a:ext uri="{FF2B5EF4-FFF2-40B4-BE49-F238E27FC236}">
              <a16:creationId xmlns:a16="http://schemas.microsoft.com/office/drawing/2014/main" id="{4E88E5B0-F589-71D3-69D1-01619CCC744A}"/>
            </a:ext>
          </a:extLst>
        </xdr:cNvPr>
        <xdr:cNvSpPr txBox="1">
          <a:spLocks noChangeArrowheads="1"/>
        </xdr:cNvSpPr>
      </xdr:nvSpPr>
      <xdr:spPr bwMode="auto">
        <a:xfrm>
          <a:off x="10243327" y="10656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2509</xdr:colOff>
      <xdr:row>48</xdr:row>
      <xdr:rowOff>0</xdr:rowOff>
    </xdr:from>
    <xdr:to>
      <xdr:col>48</xdr:col>
      <xdr:colOff>0</xdr:colOff>
      <xdr:row>49</xdr:row>
      <xdr:rowOff>184726</xdr:rowOff>
    </xdr:to>
    <xdr:sp macro="" textlink="">
      <xdr:nvSpPr>
        <xdr:cNvPr id="52" name="Text Box 99">
          <a:extLst>
            <a:ext uri="{FF2B5EF4-FFF2-40B4-BE49-F238E27FC236}">
              <a16:creationId xmlns:a16="http://schemas.microsoft.com/office/drawing/2014/main" id="{B18F1977-BCC7-5732-1E2A-5921200CE6CF}"/>
            </a:ext>
          </a:extLst>
        </xdr:cNvPr>
        <xdr:cNvSpPr txBox="1">
          <a:spLocks noChangeArrowheads="1"/>
        </xdr:cNvSpPr>
      </xdr:nvSpPr>
      <xdr:spPr bwMode="auto">
        <a:xfrm>
          <a:off x="10243327" y="917863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2510</xdr:colOff>
      <xdr:row>51</xdr:row>
      <xdr:rowOff>0</xdr:rowOff>
    </xdr:from>
    <xdr:to>
      <xdr:col>49</xdr:col>
      <xdr:colOff>0</xdr:colOff>
      <xdr:row>52</xdr:row>
      <xdr:rowOff>184727</xdr:rowOff>
    </xdr:to>
    <xdr:sp macro="" textlink="">
      <xdr:nvSpPr>
        <xdr:cNvPr id="53" name="Text Box 99">
          <a:extLst>
            <a:ext uri="{FF2B5EF4-FFF2-40B4-BE49-F238E27FC236}">
              <a16:creationId xmlns:a16="http://schemas.microsoft.com/office/drawing/2014/main" id="{F3831701-5213-1794-C06A-AAF698CA24E0}"/>
            </a:ext>
          </a:extLst>
        </xdr:cNvPr>
        <xdr:cNvSpPr txBox="1">
          <a:spLocks noChangeArrowheads="1"/>
        </xdr:cNvSpPr>
      </xdr:nvSpPr>
      <xdr:spPr bwMode="auto">
        <a:xfrm>
          <a:off x="10428055" y="973281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19</xdr:row>
      <xdr:rowOff>1</xdr:rowOff>
    </xdr:from>
    <xdr:to>
      <xdr:col>46</xdr:col>
      <xdr:colOff>182218</xdr:colOff>
      <xdr:row>21</xdr:row>
      <xdr:rowOff>0</xdr:rowOff>
    </xdr:to>
    <xdr:sp macro="" textlink="">
      <xdr:nvSpPr>
        <xdr:cNvPr id="54" name="Text Box 99">
          <a:extLst>
            <a:ext uri="{FF2B5EF4-FFF2-40B4-BE49-F238E27FC236}">
              <a16:creationId xmlns:a16="http://schemas.microsoft.com/office/drawing/2014/main" id="{40E9499D-FA34-A059-5DF5-9D9E79A65144}"/>
            </a:ext>
          </a:extLst>
        </xdr:cNvPr>
        <xdr:cNvSpPr txBox="1">
          <a:spLocks noChangeArrowheads="1"/>
        </xdr:cNvSpPr>
      </xdr:nvSpPr>
      <xdr:spPr bwMode="auto">
        <a:xfrm>
          <a:off x="10056091" y="3821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22</xdr:row>
      <xdr:rowOff>1</xdr:rowOff>
    </xdr:from>
    <xdr:to>
      <xdr:col>46</xdr:col>
      <xdr:colOff>182218</xdr:colOff>
      <xdr:row>24</xdr:row>
      <xdr:rowOff>0</xdr:rowOff>
    </xdr:to>
    <xdr:sp macro="" textlink="">
      <xdr:nvSpPr>
        <xdr:cNvPr id="55" name="Text Box 99">
          <a:extLst>
            <a:ext uri="{FF2B5EF4-FFF2-40B4-BE49-F238E27FC236}">
              <a16:creationId xmlns:a16="http://schemas.microsoft.com/office/drawing/2014/main" id="{238839D7-2CF8-5057-9F3B-3C35635ADCC0}"/>
            </a:ext>
          </a:extLst>
        </xdr:cNvPr>
        <xdr:cNvSpPr txBox="1">
          <a:spLocks noChangeArrowheads="1"/>
        </xdr:cNvSpPr>
      </xdr:nvSpPr>
      <xdr:spPr bwMode="auto">
        <a:xfrm>
          <a:off x="10056091" y="437572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2509</xdr:colOff>
      <xdr:row>26</xdr:row>
      <xdr:rowOff>3</xdr:rowOff>
    </xdr:from>
    <xdr:to>
      <xdr:col>47</xdr:col>
      <xdr:colOff>0</xdr:colOff>
      <xdr:row>28</xdr:row>
      <xdr:rowOff>2</xdr:rowOff>
    </xdr:to>
    <xdr:sp macro="" textlink="">
      <xdr:nvSpPr>
        <xdr:cNvPr id="56" name="Text Box 99">
          <a:extLst>
            <a:ext uri="{FF2B5EF4-FFF2-40B4-BE49-F238E27FC236}">
              <a16:creationId xmlns:a16="http://schemas.microsoft.com/office/drawing/2014/main" id="{4AFAD422-7C41-0FAA-FE4C-F3245B7686FF}"/>
            </a:ext>
          </a:extLst>
        </xdr:cNvPr>
        <xdr:cNvSpPr txBox="1">
          <a:spLocks noChangeArrowheads="1"/>
        </xdr:cNvSpPr>
      </xdr:nvSpPr>
      <xdr:spPr bwMode="auto">
        <a:xfrm>
          <a:off x="10058600" y="511463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0</xdr:colOff>
      <xdr:row>29</xdr:row>
      <xdr:rowOff>1</xdr:rowOff>
    </xdr:from>
    <xdr:to>
      <xdr:col>46</xdr:col>
      <xdr:colOff>182218</xdr:colOff>
      <xdr:row>31</xdr:row>
      <xdr:rowOff>0</xdr:rowOff>
    </xdr:to>
    <xdr:sp macro="" textlink="">
      <xdr:nvSpPr>
        <xdr:cNvPr id="57" name="Text Box 99">
          <a:extLst>
            <a:ext uri="{FF2B5EF4-FFF2-40B4-BE49-F238E27FC236}">
              <a16:creationId xmlns:a16="http://schemas.microsoft.com/office/drawing/2014/main" id="{D2887E4E-DE93-AEF5-197C-126108549A83}"/>
            </a:ext>
          </a:extLst>
        </xdr:cNvPr>
        <xdr:cNvSpPr txBox="1">
          <a:spLocks noChangeArrowheads="1"/>
        </xdr:cNvSpPr>
      </xdr:nvSpPr>
      <xdr:spPr bwMode="auto">
        <a:xfrm>
          <a:off x="10056091" y="5668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2509</xdr:colOff>
      <xdr:row>28</xdr:row>
      <xdr:rowOff>2</xdr:rowOff>
    </xdr:from>
    <xdr:to>
      <xdr:col>48</xdr:col>
      <xdr:colOff>0</xdr:colOff>
      <xdr:row>30</xdr:row>
      <xdr:rowOff>2</xdr:rowOff>
    </xdr:to>
    <xdr:sp macro="" textlink="">
      <xdr:nvSpPr>
        <xdr:cNvPr id="58" name="Text Box 99">
          <a:extLst>
            <a:ext uri="{FF2B5EF4-FFF2-40B4-BE49-F238E27FC236}">
              <a16:creationId xmlns:a16="http://schemas.microsoft.com/office/drawing/2014/main" id="{02B45152-36B7-E063-C1E9-5273AA0E8BFF}"/>
            </a:ext>
          </a:extLst>
        </xdr:cNvPr>
        <xdr:cNvSpPr txBox="1">
          <a:spLocks noChangeArrowheads="1"/>
        </xdr:cNvSpPr>
      </xdr:nvSpPr>
      <xdr:spPr bwMode="auto">
        <a:xfrm>
          <a:off x="10243327" y="548409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182218</xdr:colOff>
      <xdr:row>22</xdr:row>
      <xdr:rowOff>0</xdr:rowOff>
    </xdr:to>
    <xdr:sp macro="" textlink="">
      <xdr:nvSpPr>
        <xdr:cNvPr id="59" name="Text Box 99">
          <a:extLst>
            <a:ext uri="{FF2B5EF4-FFF2-40B4-BE49-F238E27FC236}">
              <a16:creationId xmlns:a16="http://schemas.microsoft.com/office/drawing/2014/main" id="{7C3D039E-1E36-8C98-8519-DB80A9EB08B0}"/>
            </a:ext>
          </a:extLst>
        </xdr:cNvPr>
        <xdr:cNvSpPr txBox="1">
          <a:spLocks noChangeArrowheads="1"/>
        </xdr:cNvSpPr>
      </xdr:nvSpPr>
      <xdr:spPr bwMode="auto">
        <a:xfrm>
          <a:off x="10240818" y="4006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182218</xdr:colOff>
      <xdr:row>24</xdr:row>
      <xdr:rowOff>1</xdr:rowOff>
    </xdr:from>
    <xdr:to>
      <xdr:col>48</xdr:col>
      <xdr:colOff>179709</xdr:colOff>
      <xdr:row>26</xdr:row>
      <xdr:rowOff>1</xdr:rowOff>
    </xdr:to>
    <xdr:sp macro="" textlink="">
      <xdr:nvSpPr>
        <xdr:cNvPr id="60" name="Text Box 99">
          <a:extLst>
            <a:ext uri="{FF2B5EF4-FFF2-40B4-BE49-F238E27FC236}">
              <a16:creationId xmlns:a16="http://schemas.microsoft.com/office/drawing/2014/main" id="{7D865622-CAB5-D305-D02D-5A6F8FEB6266}"/>
            </a:ext>
          </a:extLst>
        </xdr:cNvPr>
        <xdr:cNvSpPr txBox="1">
          <a:spLocks noChangeArrowheads="1"/>
        </xdr:cNvSpPr>
      </xdr:nvSpPr>
      <xdr:spPr bwMode="auto">
        <a:xfrm>
          <a:off x="10423036" y="474518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0</xdr:colOff>
      <xdr:row>5</xdr:row>
      <xdr:rowOff>0</xdr:rowOff>
    </xdr:from>
    <xdr:to>
      <xdr:col>46</xdr:col>
      <xdr:colOff>182218</xdr:colOff>
      <xdr:row>7</xdr:row>
      <xdr:rowOff>0</xdr:rowOff>
    </xdr:to>
    <xdr:sp macro="" textlink="">
      <xdr:nvSpPr>
        <xdr:cNvPr id="61" name="Text Box 99">
          <a:extLst>
            <a:ext uri="{FF2B5EF4-FFF2-40B4-BE49-F238E27FC236}">
              <a16:creationId xmlns:a16="http://schemas.microsoft.com/office/drawing/2014/main" id="{86A2BEE5-D3FC-78DB-25B2-D8D095738FD0}"/>
            </a:ext>
          </a:extLst>
        </xdr:cNvPr>
        <xdr:cNvSpPr txBox="1">
          <a:spLocks noChangeArrowheads="1"/>
        </xdr:cNvSpPr>
      </xdr:nvSpPr>
      <xdr:spPr bwMode="auto">
        <a:xfrm>
          <a:off x="10056091" y="1235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8</xdr:row>
      <xdr:rowOff>1</xdr:rowOff>
    </xdr:from>
    <xdr:to>
      <xdr:col>46</xdr:col>
      <xdr:colOff>182218</xdr:colOff>
      <xdr:row>10</xdr:row>
      <xdr:rowOff>0</xdr:rowOff>
    </xdr:to>
    <xdr:sp macro="" textlink="">
      <xdr:nvSpPr>
        <xdr:cNvPr id="62" name="Text Box 99">
          <a:extLst>
            <a:ext uri="{FF2B5EF4-FFF2-40B4-BE49-F238E27FC236}">
              <a16:creationId xmlns:a16="http://schemas.microsoft.com/office/drawing/2014/main" id="{A039EB09-3D8C-C49C-5861-AFB1894FF3BE}"/>
            </a:ext>
          </a:extLst>
        </xdr:cNvPr>
        <xdr:cNvSpPr txBox="1">
          <a:spLocks noChangeArrowheads="1"/>
        </xdr:cNvSpPr>
      </xdr:nvSpPr>
      <xdr:spPr bwMode="auto">
        <a:xfrm>
          <a:off x="10056091" y="1789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2509</xdr:colOff>
      <xdr:row>12</xdr:row>
      <xdr:rowOff>2</xdr:rowOff>
    </xdr:from>
    <xdr:to>
      <xdr:col>47</xdr:col>
      <xdr:colOff>0</xdr:colOff>
      <xdr:row>14</xdr:row>
      <xdr:rowOff>2</xdr:rowOff>
    </xdr:to>
    <xdr:sp macro="" textlink="">
      <xdr:nvSpPr>
        <xdr:cNvPr id="63" name="Text Box 99">
          <a:extLst>
            <a:ext uri="{FF2B5EF4-FFF2-40B4-BE49-F238E27FC236}">
              <a16:creationId xmlns:a16="http://schemas.microsoft.com/office/drawing/2014/main" id="{37C711B5-6F82-0C25-7F84-D2977EA5B843}"/>
            </a:ext>
          </a:extLst>
        </xdr:cNvPr>
        <xdr:cNvSpPr txBox="1">
          <a:spLocks noChangeArrowheads="1"/>
        </xdr:cNvSpPr>
      </xdr:nvSpPr>
      <xdr:spPr bwMode="auto">
        <a:xfrm>
          <a:off x="10058600" y="252845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2509</xdr:colOff>
      <xdr:row>16</xdr:row>
      <xdr:rowOff>1</xdr:rowOff>
    </xdr:from>
    <xdr:to>
      <xdr:col>47</xdr:col>
      <xdr:colOff>0</xdr:colOff>
      <xdr:row>18</xdr:row>
      <xdr:rowOff>1</xdr:rowOff>
    </xdr:to>
    <xdr:sp macro="" textlink="">
      <xdr:nvSpPr>
        <xdr:cNvPr id="64" name="Text Box 99">
          <a:extLst>
            <a:ext uri="{FF2B5EF4-FFF2-40B4-BE49-F238E27FC236}">
              <a16:creationId xmlns:a16="http://schemas.microsoft.com/office/drawing/2014/main" id="{E19AD1A0-FF38-F630-6DA7-FC87E8657056}"/>
            </a:ext>
          </a:extLst>
        </xdr:cNvPr>
        <xdr:cNvSpPr txBox="1">
          <a:spLocks noChangeArrowheads="1"/>
        </xdr:cNvSpPr>
      </xdr:nvSpPr>
      <xdr:spPr bwMode="auto">
        <a:xfrm>
          <a:off x="10058600" y="326736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2509</xdr:colOff>
      <xdr:row>14</xdr:row>
      <xdr:rowOff>2</xdr:rowOff>
    </xdr:from>
    <xdr:to>
      <xdr:col>48</xdr:col>
      <xdr:colOff>0</xdr:colOff>
      <xdr:row>16</xdr:row>
      <xdr:rowOff>1</xdr:rowOff>
    </xdr:to>
    <xdr:sp macro="" textlink="">
      <xdr:nvSpPr>
        <xdr:cNvPr id="65" name="Text Box 99">
          <a:extLst>
            <a:ext uri="{FF2B5EF4-FFF2-40B4-BE49-F238E27FC236}">
              <a16:creationId xmlns:a16="http://schemas.microsoft.com/office/drawing/2014/main" id="{3C34703D-D6B6-5FF9-BA6C-EC6688BD2AD3}"/>
            </a:ext>
          </a:extLst>
        </xdr:cNvPr>
        <xdr:cNvSpPr txBox="1">
          <a:spLocks noChangeArrowheads="1"/>
        </xdr:cNvSpPr>
      </xdr:nvSpPr>
      <xdr:spPr bwMode="auto">
        <a:xfrm>
          <a:off x="10243327" y="289791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182218</xdr:colOff>
      <xdr:row>8</xdr:row>
      <xdr:rowOff>0</xdr:rowOff>
    </xdr:to>
    <xdr:sp macro="" textlink="">
      <xdr:nvSpPr>
        <xdr:cNvPr id="66" name="Text Box 99">
          <a:extLst>
            <a:ext uri="{FF2B5EF4-FFF2-40B4-BE49-F238E27FC236}">
              <a16:creationId xmlns:a16="http://schemas.microsoft.com/office/drawing/2014/main" id="{3135B1EF-546D-2C2D-0918-644DB3956D3A}"/>
            </a:ext>
          </a:extLst>
        </xdr:cNvPr>
        <xdr:cNvSpPr txBox="1">
          <a:spLocks noChangeArrowheads="1"/>
        </xdr:cNvSpPr>
      </xdr:nvSpPr>
      <xdr:spPr bwMode="auto">
        <a:xfrm>
          <a:off x="10240818" y="1420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182218</xdr:colOff>
      <xdr:row>10</xdr:row>
      <xdr:rowOff>1</xdr:rowOff>
    </xdr:from>
    <xdr:to>
      <xdr:col>48</xdr:col>
      <xdr:colOff>179709</xdr:colOff>
      <xdr:row>12</xdr:row>
      <xdr:rowOff>0</xdr:rowOff>
    </xdr:to>
    <xdr:sp macro="" textlink="">
      <xdr:nvSpPr>
        <xdr:cNvPr id="67" name="Text Box 99">
          <a:extLst>
            <a:ext uri="{FF2B5EF4-FFF2-40B4-BE49-F238E27FC236}">
              <a16:creationId xmlns:a16="http://schemas.microsoft.com/office/drawing/2014/main" id="{D44348B4-9DE2-BCD3-6534-FA001473EA1F}"/>
            </a:ext>
          </a:extLst>
        </xdr:cNvPr>
        <xdr:cNvSpPr txBox="1">
          <a:spLocks noChangeArrowheads="1"/>
        </xdr:cNvSpPr>
      </xdr:nvSpPr>
      <xdr:spPr bwMode="auto">
        <a:xfrm>
          <a:off x="10423036" y="21590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2509</xdr:colOff>
      <xdr:row>44</xdr:row>
      <xdr:rowOff>0</xdr:rowOff>
    </xdr:from>
    <xdr:to>
      <xdr:col>13</xdr:col>
      <xdr:colOff>0</xdr:colOff>
      <xdr:row>45</xdr:row>
      <xdr:rowOff>184726</xdr:rowOff>
    </xdr:to>
    <xdr:sp macro="" textlink="">
      <xdr:nvSpPr>
        <xdr:cNvPr id="68" name="Text Box 99">
          <a:extLst>
            <a:ext uri="{FF2B5EF4-FFF2-40B4-BE49-F238E27FC236}">
              <a16:creationId xmlns:a16="http://schemas.microsoft.com/office/drawing/2014/main" id="{E991BEBC-0641-BBA9-976A-064DDA6BC142}"/>
            </a:ext>
          </a:extLst>
        </xdr:cNvPr>
        <xdr:cNvSpPr txBox="1">
          <a:spLocks noChangeArrowheads="1"/>
        </xdr:cNvSpPr>
      </xdr:nvSpPr>
      <xdr:spPr bwMode="auto">
        <a:xfrm>
          <a:off x="2738782" y="843972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2509</xdr:colOff>
      <xdr:row>18</xdr:row>
      <xdr:rowOff>0</xdr:rowOff>
    </xdr:from>
    <xdr:to>
      <xdr:col>50</xdr:col>
      <xdr:colOff>0</xdr:colOff>
      <xdr:row>19</xdr:row>
      <xdr:rowOff>184727</xdr:rowOff>
    </xdr:to>
    <xdr:sp macro="" textlink="">
      <xdr:nvSpPr>
        <xdr:cNvPr id="69" name="Text Box 99">
          <a:extLst>
            <a:ext uri="{FF2B5EF4-FFF2-40B4-BE49-F238E27FC236}">
              <a16:creationId xmlns:a16="http://schemas.microsoft.com/office/drawing/2014/main" id="{3DFD4FD2-DAFE-9B05-23DE-D4A37BFE2682}"/>
            </a:ext>
          </a:extLst>
        </xdr:cNvPr>
        <xdr:cNvSpPr txBox="1">
          <a:spLocks noChangeArrowheads="1"/>
        </xdr:cNvSpPr>
      </xdr:nvSpPr>
      <xdr:spPr bwMode="auto">
        <a:xfrm>
          <a:off x="10612782" y="363681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2509</xdr:colOff>
      <xdr:row>44</xdr:row>
      <xdr:rowOff>5774</xdr:rowOff>
    </xdr:from>
    <xdr:to>
      <xdr:col>50</xdr:col>
      <xdr:colOff>0</xdr:colOff>
      <xdr:row>46</xdr:row>
      <xdr:rowOff>5773</xdr:rowOff>
    </xdr:to>
    <xdr:sp macro="" textlink="">
      <xdr:nvSpPr>
        <xdr:cNvPr id="70" name="Text Box 99">
          <a:extLst>
            <a:ext uri="{FF2B5EF4-FFF2-40B4-BE49-F238E27FC236}">
              <a16:creationId xmlns:a16="http://schemas.microsoft.com/office/drawing/2014/main" id="{A00341C2-5064-44C1-4353-5992691C71A9}"/>
            </a:ext>
          </a:extLst>
        </xdr:cNvPr>
        <xdr:cNvSpPr txBox="1">
          <a:spLocks noChangeArrowheads="1"/>
        </xdr:cNvSpPr>
      </xdr:nvSpPr>
      <xdr:spPr bwMode="auto">
        <a:xfrm>
          <a:off x="10612782" y="84455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2509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71" name="Text Box 99">
          <a:extLst>
            <a:ext uri="{FF2B5EF4-FFF2-40B4-BE49-F238E27FC236}">
              <a16:creationId xmlns:a16="http://schemas.microsoft.com/office/drawing/2014/main" id="{E5581DF6-1587-C3EA-9EF4-C26C354B6405}"/>
            </a:ext>
          </a:extLst>
        </xdr:cNvPr>
        <xdr:cNvSpPr txBox="1">
          <a:spLocks noChangeArrowheads="1"/>
        </xdr:cNvSpPr>
      </xdr:nvSpPr>
      <xdr:spPr bwMode="auto">
        <a:xfrm>
          <a:off x="5509691" y="1235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</xdr:row>
      <xdr:rowOff>1</xdr:rowOff>
    </xdr:from>
    <xdr:to>
      <xdr:col>27</xdr:col>
      <xdr:colOff>182218</xdr:colOff>
      <xdr:row>10</xdr:row>
      <xdr:rowOff>0</xdr:rowOff>
    </xdr:to>
    <xdr:sp macro="" textlink="">
      <xdr:nvSpPr>
        <xdr:cNvPr id="72" name="Text Box 99">
          <a:extLst>
            <a:ext uri="{FF2B5EF4-FFF2-40B4-BE49-F238E27FC236}">
              <a16:creationId xmlns:a16="http://schemas.microsoft.com/office/drawing/2014/main" id="{9C7DFDF8-AEAD-32CC-63B0-5CE5D781EFFF}"/>
            </a:ext>
          </a:extLst>
        </xdr:cNvPr>
        <xdr:cNvSpPr txBox="1">
          <a:spLocks noChangeArrowheads="1"/>
        </xdr:cNvSpPr>
      </xdr:nvSpPr>
      <xdr:spPr bwMode="auto">
        <a:xfrm>
          <a:off x="5507182" y="1789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2509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73" name="Text Box 99">
          <a:extLst>
            <a:ext uri="{FF2B5EF4-FFF2-40B4-BE49-F238E27FC236}">
              <a16:creationId xmlns:a16="http://schemas.microsoft.com/office/drawing/2014/main" id="{A3FF9AE4-8906-BC70-8F30-0BBFC7A2FB34}"/>
            </a:ext>
          </a:extLst>
        </xdr:cNvPr>
        <xdr:cNvSpPr txBox="1">
          <a:spLocks noChangeArrowheads="1"/>
        </xdr:cNvSpPr>
      </xdr:nvSpPr>
      <xdr:spPr bwMode="auto">
        <a:xfrm>
          <a:off x="5324964" y="1420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14</xdr:row>
      <xdr:rowOff>1</xdr:rowOff>
    </xdr:from>
    <xdr:to>
      <xdr:col>26</xdr:col>
      <xdr:colOff>182218</xdr:colOff>
      <xdr:row>16</xdr:row>
      <xdr:rowOff>0</xdr:rowOff>
    </xdr:to>
    <xdr:sp macro="" textlink="">
      <xdr:nvSpPr>
        <xdr:cNvPr id="74" name="Text Box 99">
          <a:extLst>
            <a:ext uri="{FF2B5EF4-FFF2-40B4-BE49-F238E27FC236}">
              <a16:creationId xmlns:a16="http://schemas.microsoft.com/office/drawing/2014/main" id="{EE8E765F-D733-1D57-64B3-64E6FCEA3362}"/>
            </a:ext>
          </a:extLst>
        </xdr:cNvPr>
        <xdr:cNvSpPr txBox="1">
          <a:spLocks noChangeArrowheads="1"/>
        </xdr:cNvSpPr>
      </xdr:nvSpPr>
      <xdr:spPr bwMode="auto">
        <a:xfrm>
          <a:off x="5322455" y="289791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27</xdr:col>
      <xdr:colOff>182218</xdr:colOff>
      <xdr:row>14</xdr:row>
      <xdr:rowOff>0</xdr:rowOff>
    </xdr:to>
    <xdr:sp macro="" textlink="">
      <xdr:nvSpPr>
        <xdr:cNvPr id="75" name="Text Box 99">
          <a:extLst>
            <a:ext uri="{FF2B5EF4-FFF2-40B4-BE49-F238E27FC236}">
              <a16:creationId xmlns:a16="http://schemas.microsoft.com/office/drawing/2014/main" id="{1B5FFA37-470B-EC72-C366-13515DE93480}"/>
            </a:ext>
          </a:extLst>
        </xdr:cNvPr>
        <xdr:cNvSpPr txBox="1">
          <a:spLocks noChangeArrowheads="1"/>
        </xdr:cNvSpPr>
      </xdr:nvSpPr>
      <xdr:spPr bwMode="auto">
        <a:xfrm>
          <a:off x="5507182" y="2528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76" name="Text Box 99">
          <a:extLst>
            <a:ext uri="{FF2B5EF4-FFF2-40B4-BE49-F238E27FC236}">
              <a16:creationId xmlns:a16="http://schemas.microsoft.com/office/drawing/2014/main" id="{2EB6682E-E701-3C4C-B585-085F1C8DB756}"/>
            </a:ext>
          </a:extLst>
        </xdr:cNvPr>
        <xdr:cNvSpPr txBox="1">
          <a:spLocks noChangeArrowheads="1"/>
        </xdr:cNvSpPr>
      </xdr:nvSpPr>
      <xdr:spPr bwMode="auto">
        <a:xfrm>
          <a:off x="5509691" y="3267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2510</xdr:colOff>
      <xdr:row>10</xdr:row>
      <xdr:rowOff>1</xdr:rowOff>
    </xdr:from>
    <xdr:to>
      <xdr:col>26</xdr:col>
      <xdr:colOff>0</xdr:colOff>
      <xdr:row>12</xdr:row>
      <xdr:rowOff>0</xdr:rowOff>
    </xdr:to>
    <xdr:sp macro="" textlink="">
      <xdr:nvSpPr>
        <xdr:cNvPr id="77" name="Text Box 99">
          <a:extLst>
            <a:ext uri="{FF2B5EF4-FFF2-40B4-BE49-F238E27FC236}">
              <a16:creationId xmlns:a16="http://schemas.microsoft.com/office/drawing/2014/main" id="{0C41038F-ECEE-947E-B15B-3D99CF4952C2}"/>
            </a:ext>
          </a:extLst>
        </xdr:cNvPr>
        <xdr:cNvSpPr txBox="1">
          <a:spLocks noChangeArrowheads="1"/>
        </xdr:cNvSpPr>
      </xdr:nvSpPr>
      <xdr:spPr bwMode="auto">
        <a:xfrm>
          <a:off x="5140237" y="21590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78" name="Text Box 99">
          <a:extLst>
            <a:ext uri="{FF2B5EF4-FFF2-40B4-BE49-F238E27FC236}">
              <a16:creationId xmlns:a16="http://schemas.microsoft.com/office/drawing/2014/main" id="{F95987E6-56EB-781D-3711-0090B4D6EE5E}"/>
            </a:ext>
          </a:extLst>
        </xdr:cNvPr>
        <xdr:cNvSpPr txBox="1">
          <a:spLocks noChangeArrowheads="1"/>
        </xdr:cNvSpPr>
      </xdr:nvSpPr>
      <xdr:spPr bwMode="auto">
        <a:xfrm>
          <a:off x="5509691" y="4006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27</xdr:col>
      <xdr:colOff>182218</xdr:colOff>
      <xdr:row>25</xdr:row>
      <xdr:rowOff>0</xdr:rowOff>
    </xdr:to>
    <xdr:sp macro="" textlink="">
      <xdr:nvSpPr>
        <xdr:cNvPr id="79" name="Text Box 99">
          <a:extLst>
            <a:ext uri="{FF2B5EF4-FFF2-40B4-BE49-F238E27FC236}">
              <a16:creationId xmlns:a16="http://schemas.microsoft.com/office/drawing/2014/main" id="{9AAC37D3-9B1A-68A0-885D-D18ECB074F3C}"/>
            </a:ext>
          </a:extLst>
        </xdr:cNvPr>
        <xdr:cNvSpPr txBox="1">
          <a:spLocks noChangeArrowheads="1"/>
        </xdr:cNvSpPr>
      </xdr:nvSpPr>
      <xdr:spPr bwMode="auto">
        <a:xfrm>
          <a:off x="5507182" y="4560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2509</xdr:colOff>
      <xdr:row>22</xdr:row>
      <xdr:rowOff>0</xdr:rowOff>
    </xdr:from>
    <xdr:to>
      <xdr:col>27</xdr:col>
      <xdr:colOff>0</xdr:colOff>
      <xdr:row>23</xdr:row>
      <xdr:rowOff>184726</xdr:rowOff>
    </xdr:to>
    <xdr:sp macro="" textlink="">
      <xdr:nvSpPr>
        <xdr:cNvPr id="80" name="Text Box 99">
          <a:extLst>
            <a:ext uri="{FF2B5EF4-FFF2-40B4-BE49-F238E27FC236}">
              <a16:creationId xmlns:a16="http://schemas.microsoft.com/office/drawing/2014/main" id="{46CBA2C8-BF57-BE7F-6742-B531617814BD}"/>
            </a:ext>
          </a:extLst>
        </xdr:cNvPr>
        <xdr:cNvSpPr txBox="1">
          <a:spLocks noChangeArrowheads="1"/>
        </xdr:cNvSpPr>
      </xdr:nvSpPr>
      <xdr:spPr bwMode="auto">
        <a:xfrm>
          <a:off x="5324964" y="437572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182218</xdr:colOff>
      <xdr:row>31</xdr:row>
      <xdr:rowOff>184726</xdr:rowOff>
    </xdr:to>
    <xdr:sp macro="" textlink="">
      <xdr:nvSpPr>
        <xdr:cNvPr id="81" name="Text Box 99">
          <a:extLst>
            <a:ext uri="{FF2B5EF4-FFF2-40B4-BE49-F238E27FC236}">
              <a16:creationId xmlns:a16="http://schemas.microsoft.com/office/drawing/2014/main" id="{409B87BD-DD13-E2FB-5FCE-05A0C95ECE47}"/>
            </a:ext>
          </a:extLst>
        </xdr:cNvPr>
        <xdr:cNvSpPr txBox="1">
          <a:spLocks noChangeArrowheads="1"/>
        </xdr:cNvSpPr>
      </xdr:nvSpPr>
      <xdr:spPr bwMode="auto">
        <a:xfrm>
          <a:off x="5322455" y="585354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27</xdr:col>
      <xdr:colOff>182218</xdr:colOff>
      <xdr:row>30</xdr:row>
      <xdr:rowOff>0</xdr:rowOff>
    </xdr:to>
    <xdr:sp macro="" textlink="">
      <xdr:nvSpPr>
        <xdr:cNvPr id="82" name="Text Box 99">
          <a:extLst>
            <a:ext uri="{FF2B5EF4-FFF2-40B4-BE49-F238E27FC236}">
              <a16:creationId xmlns:a16="http://schemas.microsoft.com/office/drawing/2014/main" id="{C7F95A02-9744-3ADC-7A2B-284B9F5FD07A}"/>
            </a:ext>
          </a:extLst>
        </xdr:cNvPr>
        <xdr:cNvSpPr txBox="1">
          <a:spLocks noChangeArrowheads="1"/>
        </xdr:cNvSpPr>
      </xdr:nvSpPr>
      <xdr:spPr bwMode="auto">
        <a:xfrm>
          <a:off x="5507182" y="5484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31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83" name="Text Box 99">
          <a:extLst>
            <a:ext uri="{FF2B5EF4-FFF2-40B4-BE49-F238E27FC236}">
              <a16:creationId xmlns:a16="http://schemas.microsoft.com/office/drawing/2014/main" id="{08271A52-8C2B-563E-DB3B-E293C83D3AE5}"/>
            </a:ext>
          </a:extLst>
        </xdr:cNvPr>
        <xdr:cNvSpPr txBox="1">
          <a:spLocks noChangeArrowheads="1"/>
        </xdr:cNvSpPr>
      </xdr:nvSpPr>
      <xdr:spPr bwMode="auto">
        <a:xfrm>
          <a:off x="5509691" y="6038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2510</xdr:colOff>
      <xdr:row>26</xdr:row>
      <xdr:rowOff>0</xdr:rowOff>
    </xdr:from>
    <xdr:to>
      <xdr:col>26</xdr:col>
      <xdr:colOff>0</xdr:colOff>
      <xdr:row>27</xdr:row>
      <xdr:rowOff>184726</xdr:rowOff>
    </xdr:to>
    <xdr:sp macro="" textlink="">
      <xdr:nvSpPr>
        <xdr:cNvPr id="84" name="Text Box 99">
          <a:extLst>
            <a:ext uri="{FF2B5EF4-FFF2-40B4-BE49-F238E27FC236}">
              <a16:creationId xmlns:a16="http://schemas.microsoft.com/office/drawing/2014/main" id="{A4EC47C9-EADF-A60D-D7F1-0B3002C3F0F1}"/>
            </a:ext>
          </a:extLst>
        </xdr:cNvPr>
        <xdr:cNvSpPr txBox="1">
          <a:spLocks noChangeArrowheads="1"/>
        </xdr:cNvSpPr>
      </xdr:nvSpPr>
      <xdr:spPr bwMode="auto">
        <a:xfrm>
          <a:off x="5140237" y="511463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2509</xdr:colOff>
      <xdr:row>33</xdr:row>
      <xdr:rowOff>1</xdr:rowOff>
    </xdr:from>
    <xdr:to>
      <xdr:col>28</xdr:col>
      <xdr:colOff>0</xdr:colOff>
      <xdr:row>35</xdr:row>
      <xdr:rowOff>0</xdr:rowOff>
    </xdr:to>
    <xdr:sp macro="" textlink="">
      <xdr:nvSpPr>
        <xdr:cNvPr id="85" name="Text Box 99">
          <a:extLst>
            <a:ext uri="{FF2B5EF4-FFF2-40B4-BE49-F238E27FC236}">
              <a16:creationId xmlns:a16="http://schemas.microsoft.com/office/drawing/2014/main" id="{8AB6502F-F067-1B33-FC27-76813DC167D9}"/>
            </a:ext>
          </a:extLst>
        </xdr:cNvPr>
        <xdr:cNvSpPr txBox="1">
          <a:spLocks noChangeArrowheads="1"/>
        </xdr:cNvSpPr>
      </xdr:nvSpPr>
      <xdr:spPr bwMode="auto">
        <a:xfrm>
          <a:off x="5509691" y="640772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36</xdr:row>
      <xdr:rowOff>1</xdr:rowOff>
    </xdr:from>
    <xdr:to>
      <xdr:col>27</xdr:col>
      <xdr:colOff>182218</xdr:colOff>
      <xdr:row>38</xdr:row>
      <xdr:rowOff>0</xdr:rowOff>
    </xdr:to>
    <xdr:sp macro="" textlink="">
      <xdr:nvSpPr>
        <xdr:cNvPr id="86" name="Text Box 99">
          <a:extLst>
            <a:ext uri="{FF2B5EF4-FFF2-40B4-BE49-F238E27FC236}">
              <a16:creationId xmlns:a16="http://schemas.microsoft.com/office/drawing/2014/main" id="{A31D90FC-FB79-FC13-DAF1-AB5E8D980D06}"/>
            </a:ext>
          </a:extLst>
        </xdr:cNvPr>
        <xdr:cNvSpPr txBox="1">
          <a:spLocks noChangeArrowheads="1"/>
        </xdr:cNvSpPr>
      </xdr:nvSpPr>
      <xdr:spPr bwMode="auto">
        <a:xfrm>
          <a:off x="5507182" y="696191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2509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87" name="Text Box 99">
          <a:extLst>
            <a:ext uri="{FF2B5EF4-FFF2-40B4-BE49-F238E27FC236}">
              <a16:creationId xmlns:a16="http://schemas.microsoft.com/office/drawing/2014/main" id="{15523E09-BC5C-EE34-8CE1-F1369C76AB90}"/>
            </a:ext>
          </a:extLst>
        </xdr:cNvPr>
        <xdr:cNvSpPr txBox="1">
          <a:spLocks noChangeArrowheads="1"/>
        </xdr:cNvSpPr>
      </xdr:nvSpPr>
      <xdr:spPr bwMode="auto">
        <a:xfrm>
          <a:off x="5324964" y="6592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42</xdr:row>
      <xdr:rowOff>1</xdr:rowOff>
    </xdr:from>
    <xdr:to>
      <xdr:col>26</xdr:col>
      <xdr:colOff>182218</xdr:colOff>
      <xdr:row>44</xdr:row>
      <xdr:rowOff>1</xdr:rowOff>
    </xdr:to>
    <xdr:sp macro="" textlink="">
      <xdr:nvSpPr>
        <xdr:cNvPr id="88" name="Text Box 99">
          <a:extLst>
            <a:ext uri="{FF2B5EF4-FFF2-40B4-BE49-F238E27FC236}">
              <a16:creationId xmlns:a16="http://schemas.microsoft.com/office/drawing/2014/main" id="{27946300-EFDD-4207-C2E6-69A7700E6B80}"/>
            </a:ext>
          </a:extLst>
        </xdr:cNvPr>
        <xdr:cNvSpPr txBox="1">
          <a:spLocks noChangeArrowheads="1"/>
        </xdr:cNvSpPr>
      </xdr:nvSpPr>
      <xdr:spPr bwMode="auto">
        <a:xfrm>
          <a:off x="5322455" y="807027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0</xdr:colOff>
      <xdr:row>40</xdr:row>
      <xdr:rowOff>1</xdr:rowOff>
    </xdr:from>
    <xdr:to>
      <xdr:col>27</xdr:col>
      <xdr:colOff>182218</xdr:colOff>
      <xdr:row>42</xdr:row>
      <xdr:rowOff>0</xdr:rowOff>
    </xdr:to>
    <xdr:sp macro="" textlink="">
      <xdr:nvSpPr>
        <xdr:cNvPr id="89" name="Text Box 99">
          <a:extLst>
            <a:ext uri="{FF2B5EF4-FFF2-40B4-BE49-F238E27FC236}">
              <a16:creationId xmlns:a16="http://schemas.microsoft.com/office/drawing/2014/main" id="{3C43D09F-00C2-E888-AAC2-57399CCA65FA}"/>
            </a:ext>
          </a:extLst>
        </xdr:cNvPr>
        <xdr:cNvSpPr txBox="1">
          <a:spLocks noChangeArrowheads="1"/>
        </xdr:cNvSpPr>
      </xdr:nvSpPr>
      <xdr:spPr bwMode="auto">
        <a:xfrm>
          <a:off x="5507182" y="7700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44</xdr:row>
      <xdr:rowOff>1</xdr:rowOff>
    </xdr:from>
    <xdr:to>
      <xdr:col>28</xdr:col>
      <xdr:colOff>0</xdr:colOff>
      <xdr:row>46</xdr:row>
      <xdr:rowOff>0</xdr:rowOff>
    </xdr:to>
    <xdr:sp macro="" textlink="">
      <xdr:nvSpPr>
        <xdr:cNvPr id="90" name="Text Box 99">
          <a:extLst>
            <a:ext uri="{FF2B5EF4-FFF2-40B4-BE49-F238E27FC236}">
              <a16:creationId xmlns:a16="http://schemas.microsoft.com/office/drawing/2014/main" id="{CAC0E733-779E-C81C-9696-436236B1D2AF}"/>
            </a:ext>
          </a:extLst>
        </xdr:cNvPr>
        <xdr:cNvSpPr txBox="1">
          <a:spLocks noChangeArrowheads="1"/>
        </xdr:cNvSpPr>
      </xdr:nvSpPr>
      <xdr:spPr bwMode="auto">
        <a:xfrm>
          <a:off x="5509691" y="843972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2510</xdr:colOff>
      <xdr:row>38</xdr:row>
      <xdr:rowOff>1</xdr:rowOff>
    </xdr:from>
    <xdr:to>
      <xdr:col>26</xdr:col>
      <xdr:colOff>0</xdr:colOff>
      <xdr:row>40</xdr:row>
      <xdr:rowOff>1</xdr:rowOff>
    </xdr:to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A4DD2434-B4F2-33CB-7217-DD755F2C5F7C}"/>
            </a:ext>
          </a:extLst>
        </xdr:cNvPr>
        <xdr:cNvSpPr txBox="1">
          <a:spLocks noChangeArrowheads="1"/>
        </xdr:cNvSpPr>
      </xdr:nvSpPr>
      <xdr:spPr bwMode="auto">
        <a:xfrm>
          <a:off x="5140237" y="733136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47</xdr:row>
      <xdr:rowOff>0</xdr:rowOff>
    </xdr:from>
    <xdr:to>
      <xdr:col>28</xdr:col>
      <xdr:colOff>0</xdr:colOff>
      <xdr:row>48</xdr:row>
      <xdr:rowOff>177126</xdr:rowOff>
    </xdr:to>
    <xdr:sp macro="" textlink="">
      <xdr:nvSpPr>
        <xdr:cNvPr id="92" name="Text Box 99">
          <a:extLst>
            <a:ext uri="{FF2B5EF4-FFF2-40B4-BE49-F238E27FC236}">
              <a16:creationId xmlns:a16="http://schemas.microsoft.com/office/drawing/2014/main" id="{D769A533-98C5-E013-4E10-6319DC465163}"/>
            </a:ext>
          </a:extLst>
        </xdr:cNvPr>
        <xdr:cNvSpPr txBox="1">
          <a:spLocks noChangeArrowheads="1"/>
        </xdr:cNvSpPr>
      </xdr:nvSpPr>
      <xdr:spPr bwMode="auto">
        <a:xfrm>
          <a:off x="5509691" y="899390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50</xdr:row>
      <xdr:rowOff>0</xdr:rowOff>
    </xdr:from>
    <xdr:to>
      <xdr:col>27</xdr:col>
      <xdr:colOff>182218</xdr:colOff>
      <xdr:row>52</xdr:row>
      <xdr:rowOff>0</xdr:rowOff>
    </xdr:to>
    <xdr:sp macro="" textlink="">
      <xdr:nvSpPr>
        <xdr:cNvPr id="93" name="Text Box 99">
          <a:extLst>
            <a:ext uri="{FF2B5EF4-FFF2-40B4-BE49-F238E27FC236}">
              <a16:creationId xmlns:a16="http://schemas.microsoft.com/office/drawing/2014/main" id="{BC334979-A61C-97F4-FD2E-59312085B83C}"/>
            </a:ext>
          </a:extLst>
        </xdr:cNvPr>
        <xdr:cNvSpPr txBox="1">
          <a:spLocks noChangeArrowheads="1"/>
        </xdr:cNvSpPr>
      </xdr:nvSpPr>
      <xdr:spPr bwMode="auto">
        <a:xfrm>
          <a:off x="5507182" y="9548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2509</xdr:colOff>
      <xdr:row>48</xdr:row>
      <xdr:rowOff>0</xdr:rowOff>
    </xdr:from>
    <xdr:to>
      <xdr:col>27</xdr:col>
      <xdr:colOff>0</xdr:colOff>
      <xdr:row>49</xdr:row>
      <xdr:rowOff>184726</xdr:rowOff>
    </xdr:to>
    <xdr:sp macro="" textlink="">
      <xdr:nvSpPr>
        <xdr:cNvPr id="94" name="Text Box 99">
          <a:extLst>
            <a:ext uri="{FF2B5EF4-FFF2-40B4-BE49-F238E27FC236}">
              <a16:creationId xmlns:a16="http://schemas.microsoft.com/office/drawing/2014/main" id="{2D8E68B1-70C4-4644-4DEE-DDE07CB902F4}"/>
            </a:ext>
          </a:extLst>
        </xdr:cNvPr>
        <xdr:cNvSpPr txBox="1">
          <a:spLocks noChangeArrowheads="1"/>
        </xdr:cNvSpPr>
      </xdr:nvSpPr>
      <xdr:spPr bwMode="auto">
        <a:xfrm>
          <a:off x="5324964" y="917863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26</xdr:col>
      <xdr:colOff>182218</xdr:colOff>
      <xdr:row>58</xdr:row>
      <xdr:rowOff>0</xdr:rowOff>
    </xdr:to>
    <xdr:sp macro="" textlink="">
      <xdr:nvSpPr>
        <xdr:cNvPr id="95" name="Text Box 99">
          <a:extLst>
            <a:ext uri="{FF2B5EF4-FFF2-40B4-BE49-F238E27FC236}">
              <a16:creationId xmlns:a16="http://schemas.microsoft.com/office/drawing/2014/main" id="{05016415-8C76-E1EA-4DBC-82CB3A872CFB}"/>
            </a:ext>
          </a:extLst>
        </xdr:cNvPr>
        <xdr:cNvSpPr txBox="1">
          <a:spLocks noChangeArrowheads="1"/>
        </xdr:cNvSpPr>
      </xdr:nvSpPr>
      <xdr:spPr bwMode="auto">
        <a:xfrm>
          <a:off x="5322455" y="10656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54</xdr:row>
      <xdr:rowOff>0</xdr:rowOff>
    </xdr:from>
    <xdr:to>
      <xdr:col>27</xdr:col>
      <xdr:colOff>182218</xdr:colOff>
      <xdr:row>55</xdr:row>
      <xdr:rowOff>184727</xdr:rowOff>
    </xdr:to>
    <xdr:sp macro="" textlink="">
      <xdr:nvSpPr>
        <xdr:cNvPr id="96" name="Text Box 99">
          <a:extLst>
            <a:ext uri="{FF2B5EF4-FFF2-40B4-BE49-F238E27FC236}">
              <a16:creationId xmlns:a16="http://schemas.microsoft.com/office/drawing/2014/main" id="{24CE8ACC-4E83-CBC6-E0CA-286FD96A969D}"/>
            </a:ext>
          </a:extLst>
        </xdr:cNvPr>
        <xdr:cNvSpPr txBox="1">
          <a:spLocks noChangeArrowheads="1"/>
        </xdr:cNvSpPr>
      </xdr:nvSpPr>
      <xdr:spPr bwMode="auto">
        <a:xfrm>
          <a:off x="5507182" y="1028700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2509</xdr:colOff>
      <xdr:row>58</xdr:row>
      <xdr:rowOff>0</xdr:rowOff>
    </xdr:from>
    <xdr:to>
      <xdr:col>28</xdr:col>
      <xdr:colOff>0</xdr:colOff>
      <xdr:row>59</xdr:row>
      <xdr:rowOff>177126</xdr:rowOff>
    </xdr:to>
    <xdr:sp macro="" textlink="">
      <xdr:nvSpPr>
        <xdr:cNvPr id="97" name="Text Box 99">
          <a:extLst>
            <a:ext uri="{FF2B5EF4-FFF2-40B4-BE49-F238E27FC236}">
              <a16:creationId xmlns:a16="http://schemas.microsoft.com/office/drawing/2014/main" id="{69A8074B-7D39-CB00-D7C2-609E3518C721}"/>
            </a:ext>
          </a:extLst>
        </xdr:cNvPr>
        <xdr:cNvSpPr txBox="1">
          <a:spLocks noChangeArrowheads="1"/>
        </xdr:cNvSpPr>
      </xdr:nvSpPr>
      <xdr:spPr bwMode="auto">
        <a:xfrm>
          <a:off x="5509691" y="1102590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2510</xdr:colOff>
      <xdr:row>52</xdr:row>
      <xdr:rowOff>1</xdr:rowOff>
    </xdr:from>
    <xdr:to>
      <xdr:col>26</xdr:col>
      <xdr:colOff>0</xdr:colOff>
      <xdr:row>54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94371F8F-F3D2-F4EB-E298-1626EDB09EA1}"/>
            </a:ext>
          </a:extLst>
        </xdr:cNvPr>
        <xdr:cNvSpPr txBox="1">
          <a:spLocks noChangeArrowheads="1"/>
        </xdr:cNvSpPr>
      </xdr:nvSpPr>
      <xdr:spPr bwMode="auto">
        <a:xfrm>
          <a:off x="5140237" y="9917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2509</xdr:colOff>
      <xdr:row>46</xdr:row>
      <xdr:rowOff>0</xdr:rowOff>
    </xdr:from>
    <xdr:to>
      <xdr:col>65</xdr:col>
      <xdr:colOff>0</xdr:colOff>
      <xdr:row>48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4E9D43AF-25BE-8963-52F4-1483EC758EAC}"/>
            </a:ext>
          </a:extLst>
        </xdr:cNvPr>
        <xdr:cNvSpPr txBox="1">
          <a:spLocks noChangeArrowheads="1"/>
        </xdr:cNvSpPr>
      </xdr:nvSpPr>
      <xdr:spPr bwMode="auto">
        <a:xfrm>
          <a:off x="13383691" y="880918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50</xdr:row>
      <xdr:rowOff>0</xdr:rowOff>
    </xdr:from>
    <xdr:to>
      <xdr:col>64</xdr:col>
      <xdr:colOff>182218</xdr:colOff>
      <xdr:row>52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1D60EAB1-6CFC-AEC6-EA2B-B85798715FCD}"/>
            </a:ext>
          </a:extLst>
        </xdr:cNvPr>
        <xdr:cNvSpPr txBox="1">
          <a:spLocks noChangeArrowheads="1"/>
        </xdr:cNvSpPr>
      </xdr:nvSpPr>
      <xdr:spPr bwMode="auto">
        <a:xfrm>
          <a:off x="13381182" y="9548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2509</xdr:colOff>
      <xdr:row>48</xdr:row>
      <xdr:rowOff>0</xdr:rowOff>
    </xdr:from>
    <xdr:to>
      <xdr:col>64</xdr:col>
      <xdr:colOff>0</xdr:colOff>
      <xdr:row>49</xdr:row>
      <xdr:rowOff>184726</xdr:rowOff>
    </xdr:to>
    <xdr:sp macro="" textlink="">
      <xdr:nvSpPr>
        <xdr:cNvPr id="101" name="Text Box 99">
          <a:extLst>
            <a:ext uri="{FF2B5EF4-FFF2-40B4-BE49-F238E27FC236}">
              <a16:creationId xmlns:a16="http://schemas.microsoft.com/office/drawing/2014/main" id="{ACE12548-63D2-011B-C652-5F5E91109B53}"/>
            </a:ext>
          </a:extLst>
        </xdr:cNvPr>
        <xdr:cNvSpPr txBox="1">
          <a:spLocks noChangeArrowheads="1"/>
        </xdr:cNvSpPr>
      </xdr:nvSpPr>
      <xdr:spPr bwMode="auto">
        <a:xfrm>
          <a:off x="13198964" y="917863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63</xdr:col>
      <xdr:colOff>182218</xdr:colOff>
      <xdr:row>58</xdr:row>
      <xdr:rowOff>0</xdr:rowOff>
    </xdr:to>
    <xdr:sp macro="" textlink="">
      <xdr:nvSpPr>
        <xdr:cNvPr id="102" name="Text Box 99">
          <a:extLst>
            <a:ext uri="{FF2B5EF4-FFF2-40B4-BE49-F238E27FC236}">
              <a16:creationId xmlns:a16="http://schemas.microsoft.com/office/drawing/2014/main" id="{84C6F276-B0F9-8A5C-CE22-16A45A4CDF72}"/>
            </a:ext>
          </a:extLst>
        </xdr:cNvPr>
        <xdr:cNvSpPr txBox="1">
          <a:spLocks noChangeArrowheads="1"/>
        </xdr:cNvSpPr>
      </xdr:nvSpPr>
      <xdr:spPr bwMode="auto">
        <a:xfrm>
          <a:off x="13196455" y="10656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54</xdr:row>
      <xdr:rowOff>0</xdr:rowOff>
    </xdr:from>
    <xdr:to>
      <xdr:col>64</xdr:col>
      <xdr:colOff>182218</xdr:colOff>
      <xdr:row>55</xdr:row>
      <xdr:rowOff>184727</xdr:rowOff>
    </xdr:to>
    <xdr:sp macro="" textlink="">
      <xdr:nvSpPr>
        <xdr:cNvPr id="103" name="Text Box 99">
          <a:extLst>
            <a:ext uri="{FF2B5EF4-FFF2-40B4-BE49-F238E27FC236}">
              <a16:creationId xmlns:a16="http://schemas.microsoft.com/office/drawing/2014/main" id="{DCD66FFE-06B2-55C5-B45A-F2B5859D7AC7}"/>
            </a:ext>
          </a:extLst>
        </xdr:cNvPr>
        <xdr:cNvSpPr txBox="1">
          <a:spLocks noChangeArrowheads="1"/>
        </xdr:cNvSpPr>
      </xdr:nvSpPr>
      <xdr:spPr bwMode="auto">
        <a:xfrm>
          <a:off x="13381182" y="1028700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64</xdr:col>
      <xdr:colOff>2509</xdr:colOff>
      <xdr:row>57</xdr:row>
      <xdr:rowOff>0</xdr:rowOff>
    </xdr:from>
    <xdr:to>
      <xdr:col>65</xdr:col>
      <xdr:colOff>0</xdr:colOff>
      <xdr:row>59</xdr:row>
      <xdr:rowOff>0</xdr:rowOff>
    </xdr:to>
    <xdr:sp macro="" textlink="">
      <xdr:nvSpPr>
        <xdr:cNvPr id="104" name="Text Box 99">
          <a:extLst>
            <a:ext uri="{FF2B5EF4-FFF2-40B4-BE49-F238E27FC236}">
              <a16:creationId xmlns:a16="http://schemas.microsoft.com/office/drawing/2014/main" id="{52881E89-08F6-3DA3-D053-52E9F267F445}"/>
            </a:ext>
          </a:extLst>
        </xdr:cNvPr>
        <xdr:cNvSpPr txBox="1">
          <a:spLocks noChangeArrowheads="1"/>
        </xdr:cNvSpPr>
      </xdr:nvSpPr>
      <xdr:spPr bwMode="auto">
        <a:xfrm>
          <a:off x="13383691" y="1084118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2510</xdr:colOff>
      <xdr:row>52</xdr:row>
      <xdr:rowOff>1</xdr:rowOff>
    </xdr:from>
    <xdr:to>
      <xdr:col>63</xdr:col>
      <xdr:colOff>0</xdr:colOff>
      <xdr:row>54</xdr:row>
      <xdr:rowOff>0</xdr:rowOff>
    </xdr:to>
    <xdr:sp macro="" textlink="">
      <xdr:nvSpPr>
        <xdr:cNvPr id="105" name="Text Box 99">
          <a:extLst>
            <a:ext uri="{FF2B5EF4-FFF2-40B4-BE49-F238E27FC236}">
              <a16:creationId xmlns:a16="http://schemas.microsoft.com/office/drawing/2014/main" id="{9DBE0200-A210-A146-8F26-A6D3A1A0A3F5}"/>
            </a:ext>
          </a:extLst>
        </xdr:cNvPr>
        <xdr:cNvSpPr txBox="1">
          <a:spLocks noChangeArrowheads="1"/>
        </xdr:cNvSpPr>
      </xdr:nvSpPr>
      <xdr:spPr bwMode="auto">
        <a:xfrm>
          <a:off x="13014237" y="9917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2509</xdr:colOff>
      <xdr:row>33</xdr:row>
      <xdr:rowOff>0</xdr:rowOff>
    </xdr:from>
    <xdr:to>
      <xdr:col>65</xdr:col>
      <xdr:colOff>0</xdr:colOff>
      <xdr:row>34</xdr:row>
      <xdr:rowOff>184726</xdr:rowOff>
    </xdr:to>
    <xdr:sp macro="" textlink="">
      <xdr:nvSpPr>
        <xdr:cNvPr id="106" name="Text Box 99">
          <a:extLst>
            <a:ext uri="{FF2B5EF4-FFF2-40B4-BE49-F238E27FC236}">
              <a16:creationId xmlns:a16="http://schemas.microsoft.com/office/drawing/2014/main" id="{A8FB032E-2309-654E-8132-8F74A632CEC2}"/>
            </a:ext>
          </a:extLst>
        </xdr:cNvPr>
        <xdr:cNvSpPr txBox="1">
          <a:spLocks noChangeArrowheads="1"/>
        </xdr:cNvSpPr>
      </xdr:nvSpPr>
      <xdr:spPr bwMode="auto">
        <a:xfrm>
          <a:off x="13383691" y="640772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36</xdr:row>
      <xdr:rowOff>0</xdr:rowOff>
    </xdr:from>
    <xdr:to>
      <xdr:col>65</xdr:col>
      <xdr:colOff>2109</xdr:colOff>
      <xdr:row>37</xdr:row>
      <xdr:rowOff>177126</xdr:rowOff>
    </xdr:to>
    <xdr:sp macro="" textlink="">
      <xdr:nvSpPr>
        <xdr:cNvPr id="107" name="Text Box 99">
          <a:extLst>
            <a:ext uri="{FF2B5EF4-FFF2-40B4-BE49-F238E27FC236}">
              <a16:creationId xmlns:a16="http://schemas.microsoft.com/office/drawing/2014/main" id="{89833B9D-B832-D7B3-E608-9EE42363EE62}"/>
            </a:ext>
          </a:extLst>
        </xdr:cNvPr>
        <xdr:cNvSpPr txBox="1">
          <a:spLocks noChangeArrowheads="1"/>
        </xdr:cNvSpPr>
      </xdr:nvSpPr>
      <xdr:spPr bwMode="auto">
        <a:xfrm>
          <a:off x="13381182" y="696190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2509</xdr:colOff>
      <xdr:row>33</xdr:row>
      <xdr:rowOff>184727</xdr:rowOff>
    </xdr:from>
    <xdr:to>
      <xdr:col>64</xdr:col>
      <xdr:colOff>0</xdr:colOff>
      <xdr:row>35</xdr:row>
      <xdr:rowOff>184726</xdr:rowOff>
    </xdr:to>
    <xdr:sp macro="" textlink="">
      <xdr:nvSpPr>
        <xdr:cNvPr id="108" name="Text Box 99">
          <a:extLst>
            <a:ext uri="{FF2B5EF4-FFF2-40B4-BE49-F238E27FC236}">
              <a16:creationId xmlns:a16="http://schemas.microsoft.com/office/drawing/2014/main" id="{F7B636FF-8A39-858D-0E77-91B68565AFAD}"/>
            </a:ext>
          </a:extLst>
        </xdr:cNvPr>
        <xdr:cNvSpPr txBox="1">
          <a:spLocks noChangeArrowheads="1"/>
        </xdr:cNvSpPr>
      </xdr:nvSpPr>
      <xdr:spPr bwMode="auto">
        <a:xfrm>
          <a:off x="13198964" y="659245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63</xdr:col>
      <xdr:colOff>182218</xdr:colOff>
      <xdr:row>44</xdr:row>
      <xdr:rowOff>0</xdr:rowOff>
    </xdr:to>
    <xdr:sp macro="" textlink="">
      <xdr:nvSpPr>
        <xdr:cNvPr id="109" name="Text Box 99">
          <a:extLst>
            <a:ext uri="{FF2B5EF4-FFF2-40B4-BE49-F238E27FC236}">
              <a16:creationId xmlns:a16="http://schemas.microsoft.com/office/drawing/2014/main" id="{95533798-B283-40C3-C2D9-57D14708555F}"/>
            </a:ext>
          </a:extLst>
        </xdr:cNvPr>
        <xdr:cNvSpPr txBox="1">
          <a:spLocks noChangeArrowheads="1"/>
        </xdr:cNvSpPr>
      </xdr:nvSpPr>
      <xdr:spPr bwMode="auto">
        <a:xfrm>
          <a:off x="13196455" y="8070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64</xdr:col>
      <xdr:colOff>0</xdr:colOff>
      <xdr:row>40</xdr:row>
      <xdr:rowOff>0</xdr:rowOff>
    </xdr:from>
    <xdr:to>
      <xdr:col>64</xdr:col>
      <xdr:colOff>182218</xdr:colOff>
      <xdr:row>41</xdr:row>
      <xdr:rowOff>184727</xdr:rowOff>
    </xdr:to>
    <xdr:sp macro="" textlink="">
      <xdr:nvSpPr>
        <xdr:cNvPr id="110" name="Text Box 99">
          <a:extLst>
            <a:ext uri="{FF2B5EF4-FFF2-40B4-BE49-F238E27FC236}">
              <a16:creationId xmlns:a16="http://schemas.microsoft.com/office/drawing/2014/main" id="{B08DDDEF-F38B-B4C4-45B4-4A59A56635B2}"/>
            </a:ext>
          </a:extLst>
        </xdr:cNvPr>
        <xdr:cNvSpPr txBox="1">
          <a:spLocks noChangeArrowheads="1"/>
        </xdr:cNvSpPr>
      </xdr:nvSpPr>
      <xdr:spPr bwMode="auto">
        <a:xfrm>
          <a:off x="13381182" y="7700818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64</xdr:col>
      <xdr:colOff>0</xdr:colOff>
      <xdr:row>43</xdr:row>
      <xdr:rowOff>0</xdr:rowOff>
    </xdr:from>
    <xdr:to>
      <xdr:col>64</xdr:col>
      <xdr:colOff>182218</xdr:colOff>
      <xdr:row>44</xdr:row>
      <xdr:rowOff>184727</xdr:rowOff>
    </xdr:to>
    <xdr:sp macro="" textlink="">
      <xdr:nvSpPr>
        <xdr:cNvPr id="111" name="Text Box 99">
          <a:extLst>
            <a:ext uri="{FF2B5EF4-FFF2-40B4-BE49-F238E27FC236}">
              <a16:creationId xmlns:a16="http://schemas.microsoft.com/office/drawing/2014/main" id="{E8A5CC11-26FA-BC66-7B87-364048A5DAB4}"/>
            </a:ext>
          </a:extLst>
        </xdr:cNvPr>
        <xdr:cNvSpPr txBox="1">
          <a:spLocks noChangeArrowheads="1"/>
        </xdr:cNvSpPr>
      </xdr:nvSpPr>
      <xdr:spPr bwMode="auto">
        <a:xfrm>
          <a:off x="13381182" y="825500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2510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112" name="Text Box 99">
          <a:extLst>
            <a:ext uri="{FF2B5EF4-FFF2-40B4-BE49-F238E27FC236}">
              <a16:creationId xmlns:a16="http://schemas.microsoft.com/office/drawing/2014/main" id="{87C7732E-9995-BE5A-7D3A-3BCEB08DA5CB}"/>
            </a:ext>
          </a:extLst>
        </xdr:cNvPr>
        <xdr:cNvSpPr txBox="1">
          <a:spLocks noChangeArrowheads="1"/>
        </xdr:cNvSpPr>
      </xdr:nvSpPr>
      <xdr:spPr bwMode="auto">
        <a:xfrm>
          <a:off x="13014237" y="7331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64</xdr:col>
      <xdr:colOff>0</xdr:colOff>
      <xdr:row>20</xdr:row>
      <xdr:rowOff>0</xdr:rowOff>
    </xdr:from>
    <xdr:to>
      <xdr:col>64</xdr:col>
      <xdr:colOff>182218</xdr:colOff>
      <xdr:row>22</xdr:row>
      <xdr:rowOff>0</xdr:rowOff>
    </xdr:to>
    <xdr:sp macro="" textlink="">
      <xdr:nvSpPr>
        <xdr:cNvPr id="113" name="Text Box 99">
          <a:extLst>
            <a:ext uri="{FF2B5EF4-FFF2-40B4-BE49-F238E27FC236}">
              <a16:creationId xmlns:a16="http://schemas.microsoft.com/office/drawing/2014/main" id="{AFDB2151-0891-6689-E43B-0E41460CE8D1}"/>
            </a:ext>
          </a:extLst>
        </xdr:cNvPr>
        <xdr:cNvSpPr txBox="1">
          <a:spLocks noChangeArrowheads="1"/>
        </xdr:cNvSpPr>
      </xdr:nvSpPr>
      <xdr:spPr bwMode="auto">
        <a:xfrm>
          <a:off x="13381182" y="4006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182217</xdr:colOff>
      <xdr:row>24</xdr:row>
      <xdr:rowOff>0</xdr:rowOff>
    </xdr:from>
    <xdr:to>
      <xdr:col>64</xdr:col>
      <xdr:colOff>179708</xdr:colOff>
      <xdr:row>26</xdr:row>
      <xdr:rowOff>0</xdr:rowOff>
    </xdr:to>
    <xdr:sp macro="" textlink="">
      <xdr:nvSpPr>
        <xdr:cNvPr id="114" name="Text Box 99">
          <a:extLst>
            <a:ext uri="{FF2B5EF4-FFF2-40B4-BE49-F238E27FC236}">
              <a16:creationId xmlns:a16="http://schemas.microsoft.com/office/drawing/2014/main" id="{538BC840-D2EA-D68F-2FA7-7A182DE3259E}"/>
            </a:ext>
          </a:extLst>
        </xdr:cNvPr>
        <xdr:cNvSpPr txBox="1">
          <a:spLocks noChangeArrowheads="1"/>
        </xdr:cNvSpPr>
      </xdr:nvSpPr>
      <xdr:spPr bwMode="auto">
        <a:xfrm>
          <a:off x="13378672" y="4745182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177107</xdr:colOff>
      <xdr:row>22</xdr:row>
      <xdr:rowOff>0</xdr:rowOff>
    </xdr:from>
    <xdr:to>
      <xdr:col>64</xdr:col>
      <xdr:colOff>2210</xdr:colOff>
      <xdr:row>24</xdr:row>
      <xdr:rowOff>4617</xdr:rowOff>
    </xdr:to>
    <xdr:sp macro="" textlink="">
      <xdr:nvSpPr>
        <xdr:cNvPr id="115" name="Text Box 99">
          <a:extLst>
            <a:ext uri="{FF2B5EF4-FFF2-40B4-BE49-F238E27FC236}">
              <a16:creationId xmlns:a16="http://schemas.microsoft.com/office/drawing/2014/main" id="{0197ABAE-7DF3-2CE2-6F6E-2D830BB586D7}"/>
            </a:ext>
          </a:extLst>
        </xdr:cNvPr>
        <xdr:cNvSpPr txBox="1">
          <a:spLocks noChangeArrowheads="1"/>
        </xdr:cNvSpPr>
      </xdr:nvSpPr>
      <xdr:spPr bwMode="auto">
        <a:xfrm>
          <a:off x="13196454" y="437572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174598</xdr:colOff>
      <xdr:row>30</xdr:row>
      <xdr:rowOff>1</xdr:rowOff>
    </xdr:from>
    <xdr:to>
      <xdr:col>64</xdr:col>
      <xdr:colOff>52</xdr:colOff>
      <xdr:row>32</xdr:row>
      <xdr:rowOff>0</xdr:rowOff>
    </xdr:to>
    <xdr:sp macro="" textlink="">
      <xdr:nvSpPr>
        <xdr:cNvPr id="116" name="Text Box 99">
          <a:extLst>
            <a:ext uri="{FF2B5EF4-FFF2-40B4-BE49-F238E27FC236}">
              <a16:creationId xmlns:a16="http://schemas.microsoft.com/office/drawing/2014/main" id="{ABE31176-4436-8296-6469-6907B9B6146D}"/>
            </a:ext>
          </a:extLst>
        </xdr:cNvPr>
        <xdr:cNvSpPr txBox="1">
          <a:spLocks noChangeArrowheads="1"/>
        </xdr:cNvSpPr>
      </xdr:nvSpPr>
      <xdr:spPr bwMode="auto">
        <a:xfrm>
          <a:off x="13193945" y="5853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182217</xdr:colOff>
      <xdr:row>28</xdr:row>
      <xdr:rowOff>0</xdr:rowOff>
    </xdr:from>
    <xdr:to>
      <xdr:col>64</xdr:col>
      <xdr:colOff>179708</xdr:colOff>
      <xdr:row>30</xdr:row>
      <xdr:rowOff>0</xdr:rowOff>
    </xdr:to>
    <xdr:sp macro="" textlink="">
      <xdr:nvSpPr>
        <xdr:cNvPr id="117" name="Text Box 99">
          <a:extLst>
            <a:ext uri="{FF2B5EF4-FFF2-40B4-BE49-F238E27FC236}">
              <a16:creationId xmlns:a16="http://schemas.microsoft.com/office/drawing/2014/main" id="{8271F636-27A6-6B44-E675-7B4EA07EEF0E}"/>
            </a:ext>
          </a:extLst>
        </xdr:cNvPr>
        <xdr:cNvSpPr txBox="1">
          <a:spLocks noChangeArrowheads="1"/>
        </xdr:cNvSpPr>
      </xdr:nvSpPr>
      <xdr:spPr bwMode="auto">
        <a:xfrm>
          <a:off x="13378672" y="5484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64</xdr:col>
      <xdr:colOff>0</xdr:colOff>
      <xdr:row>31</xdr:row>
      <xdr:rowOff>0</xdr:rowOff>
    </xdr:from>
    <xdr:to>
      <xdr:col>64</xdr:col>
      <xdr:colOff>182218</xdr:colOff>
      <xdr:row>33</xdr:row>
      <xdr:rowOff>0</xdr:rowOff>
    </xdr:to>
    <xdr:sp macro="" textlink="">
      <xdr:nvSpPr>
        <xdr:cNvPr id="118" name="Text Box 99">
          <a:extLst>
            <a:ext uri="{FF2B5EF4-FFF2-40B4-BE49-F238E27FC236}">
              <a16:creationId xmlns:a16="http://schemas.microsoft.com/office/drawing/2014/main" id="{E02F7FB2-88BB-3029-D5F0-662B578C5CBA}"/>
            </a:ext>
          </a:extLst>
        </xdr:cNvPr>
        <xdr:cNvSpPr txBox="1">
          <a:spLocks noChangeArrowheads="1"/>
        </xdr:cNvSpPr>
      </xdr:nvSpPr>
      <xdr:spPr bwMode="auto">
        <a:xfrm>
          <a:off x="13381182" y="6038273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1</xdr:rowOff>
    </xdr:from>
    <xdr:to>
      <xdr:col>62</xdr:col>
      <xdr:colOff>174929</xdr:colOff>
      <xdr:row>28</xdr:row>
      <xdr:rowOff>0</xdr:rowOff>
    </xdr:to>
    <xdr:sp macro="" textlink="">
      <xdr:nvSpPr>
        <xdr:cNvPr id="119" name="Text Box 99">
          <a:extLst>
            <a:ext uri="{FF2B5EF4-FFF2-40B4-BE49-F238E27FC236}">
              <a16:creationId xmlns:a16="http://schemas.microsoft.com/office/drawing/2014/main" id="{6699C452-9870-5494-8709-08D2AC199C2C}"/>
            </a:ext>
          </a:extLst>
        </xdr:cNvPr>
        <xdr:cNvSpPr txBox="1">
          <a:spLocks noChangeArrowheads="1"/>
        </xdr:cNvSpPr>
      </xdr:nvSpPr>
      <xdr:spPr bwMode="auto">
        <a:xfrm>
          <a:off x="13011727" y="511463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184726</xdr:colOff>
      <xdr:row>5</xdr:row>
      <xdr:rowOff>0</xdr:rowOff>
    </xdr:from>
    <xdr:to>
      <xdr:col>64</xdr:col>
      <xdr:colOff>182217</xdr:colOff>
      <xdr:row>7</xdr:row>
      <xdr:rowOff>0</xdr:rowOff>
    </xdr:to>
    <xdr:sp macro="" textlink="">
      <xdr:nvSpPr>
        <xdr:cNvPr id="120" name="Text Box 99">
          <a:extLst>
            <a:ext uri="{FF2B5EF4-FFF2-40B4-BE49-F238E27FC236}">
              <a16:creationId xmlns:a16="http://schemas.microsoft.com/office/drawing/2014/main" id="{EE48AB21-2177-419E-48AB-85628E3767FE}"/>
            </a:ext>
          </a:extLst>
        </xdr:cNvPr>
        <xdr:cNvSpPr txBox="1">
          <a:spLocks noChangeArrowheads="1"/>
        </xdr:cNvSpPr>
      </xdr:nvSpPr>
      <xdr:spPr bwMode="auto">
        <a:xfrm>
          <a:off x="13381181" y="1235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182217</xdr:colOff>
      <xdr:row>8</xdr:row>
      <xdr:rowOff>1</xdr:rowOff>
    </xdr:from>
    <xdr:to>
      <xdr:col>64</xdr:col>
      <xdr:colOff>179708</xdr:colOff>
      <xdr:row>10</xdr:row>
      <xdr:rowOff>0</xdr:rowOff>
    </xdr:to>
    <xdr:sp macro="" textlink="">
      <xdr:nvSpPr>
        <xdr:cNvPr id="121" name="Text Box 99">
          <a:extLst>
            <a:ext uri="{FF2B5EF4-FFF2-40B4-BE49-F238E27FC236}">
              <a16:creationId xmlns:a16="http://schemas.microsoft.com/office/drawing/2014/main" id="{E570AE0E-5BA9-627F-29D4-E346A050E96D}"/>
            </a:ext>
          </a:extLst>
        </xdr:cNvPr>
        <xdr:cNvSpPr txBox="1">
          <a:spLocks noChangeArrowheads="1"/>
        </xdr:cNvSpPr>
      </xdr:nvSpPr>
      <xdr:spPr bwMode="auto">
        <a:xfrm>
          <a:off x="13378672" y="1789546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177107</xdr:colOff>
      <xdr:row>6</xdr:row>
      <xdr:rowOff>0</xdr:rowOff>
    </xdr:from>
    <xdr:to>
      <xdr:col>64</xdr:col>
      <xdr:colOff>2210</xdr:colOff>
      <xdr:row>8</xdr:row>
      <xdr:rowOff>0</xdr:rowOff>
    </xdr:to>
    <xdr:sp macro="" textlink="">
      <xdr:nvSpPr>
        <xdr:cNvPr id="122" name="Text Box 99">
          <a:extLst>
            <a:ext uri="{FF2B5EF4-FFF2-40B4-BE49-F238E27FC236}">
              <a16:creationId xmlns:a16="http://schemas.microsoft.com/office/drawing/2014/main" id="{312EA587-1B05-AB6D-956E-F5F8EFD67676}"/>
            </a:ext>
          </a:extLst>
        </xdr:cNvPr>
        <xdr:cNvSpPr txBox="1">
          <a:spLocks noChangeArrowheads="1"/>
        </xdr:cNvSpPr>
      </xdr:nvSpPr>
      <xdr:spPr bwMode="auto">
        <a:xfrm>
          <a:off x="13196454" y="142009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174598</xdr:colOff>
      <xdr:row>14</xdr:row>
      <xdr:rowOff>1</xdr:rowOff>
    </xdr:from>
    <xdr:to>
      <xdr:col>64</xdr:col>
      <xdr:colOff>52</xdr:colOff>
      <xdr:row>16</xdr:row>
      <xdr:rowOff>0</xdr:rowOff>
    </xdr:to>
    <xdr:sp macro="" textlink="">
      <xdr:nvSpPr>
        <xdr:cNvPr id="123" name="Text Box 99">
          <a:extLst>
            <a:ext uri="{FF2B5EF4-FFF2-40B4-BE49-F238E27FC236}">
              <a16:creationId xmlns:a16="http://schemas.microsoft.com/office/drawing/2014/main" id="{2C174CD6-595F-B8A8-FFC7-69361B03A765}"/>
            </a:ext>
          </a:extLst>
        </xdr:cNvPr>
        <xdr:cNvSpPr txBox="1">
          <a:spLocks noChangeArrowheads="1"/>
        </xdr:cNvSpPr>
      </xdr:nvSpPr>
      <xdr:spPr bwMode="auto">
        <a:xfrm>
          <a:off x="13193945" y="2897910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182217</xdr:colOff>
      <xdr:row>12</xdr:row>
      <xdr:rowOff>0</xdr:rowOff>
    </xdr:from>
    <xdr:to>
      <xdr:col>64</xdr:col>
      <xdr:colOff>179708</xdr:colOff>
      <xdr:row>14</xdr:row>
      <xdr:rowOff>0</xdr:rowOff>
    </xdr:to>
    <xdr:sp macro="" textlink="">
      <xdr:nvSpPr>
        <xdr:cNvPr id="124" name="Text Box 99">
          <a:extLst>
            <a:ext uri="{FF2B5EF4-FFF2-40B4-BE49-F238E27FC236}">
              <a16:creationId xmlns:a16="http://schemas.microsoft.com/office/drawing/2014/main" id="{1F7226B4-569C-DEF0-7DC5-3E9E7255787E}"/>
            </a:ext>
          </a:extLst>
        </xdr:cNvPr>
        <xdr:cNvSpPr txBox="1">
          <a:spLocks noChangeArrowheads="1"/>
        </xdr:cNvSpPr>
      </xdr:nvSpPr>
      <xdr:spPr bwMode="auto">
        <a:xfrm>
          <a:off x="13378672" y="2528455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184726</xdr:colOff>
      <xdr:row>16</xdr:row>
      <xdr:rowOff>0</xdr:rowOff>
    </xdr:from>
    <xdr:to>
      <xdr:col>64</xdr:col>
      <xdr:colOff>182217</xdr:colOff>
      <xdr:row>18</xdr:row>
      <xdr:rowOff>0</xdr:rowOff>
    </xdr:to>
    <xdr:sp macro="" textlink="">
      <xdr:nvSpPr>
        <xdr:cNvPr id="125" name="Text Box 99">
          <a:extLst>
            <a:ext uri="{FF2B5EF4-FFF2-40B4-BE49-F238E27FC236}">
              <a16:creationId xmlns:a16="http://schemas.microsoft.com/office/drawing/2014/main" id="{78628936-B9B8-8F2A-EF7E-D1515E1C55F0}"/>
            </a:ext>
          </a:extLst>
        </xdr:cNvPr>
        <xdr:cNvSpPr txBox="1">
          <a:spLocks noChangeArrowheads="1"/>
        </xdr:cNvSpPr>
      </xdr:nvSpPr>
      <xdr:spPr bwMode="auto">
        <a:xfrm>
          <a:off x="13381181" y="3267364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</xdr:row>
      <xdr:rowOff>1</xdr:rowOff>
    </xdr:from>
    <xdr:to>
      <xdr:col>62</xdr:col>
      <xdr:colOff>174929</xdr:colOff>
      <xdr:row>12</xdr:row>
      <xdr:rowOff>0</xdr:rowOff>
    </xdr:to>
    <xdr:sp macro="" textlink="">
      <xdr:nvSpPr>
        <xdr:cNvPr id="126" name="Text Box 99">
          <a:extLst>
            <a:ext uri="{FF2B5EF4-FFF2-40B4-BE49-F238E27FC236}">
              <a16:creationId xmlns:a16="http://schemas.microsoft.com/office/drawing/2014/main" id="{4CEF5DC0-F079-A291-C4D4-DE060519BA56}"/>
            </a:ext>
          </a:extLst>
        </xdr:cNvPr>
        <xdr:cNvSpPr txBox="1">
          <a:spLocks noChangeArrowheads="1"/>
        </xdr:cNvSpPr>
      </xdr:nvSpPr>
      <xdr:spPr bwMode="auto">
        <a:xfrm>
          <a:off x="13011727" y="2159001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18</xdr:row>
      <xdr:rowOff>1</xdr:rowOff>
    </xdr:from>
    <xdr:to>
      <xdr:col>61</xdr:col>
      <xdr:colOff>182218</xdr:colOff>
      <xdr:row>20</xdr:row>
      <xdr:rowOff>0</xdr:rowOff>
    </xdr:to>
    <xdr:sp macro="" textlink="">
      <xdr:nvSpPr>
        <xdr:cNvPr id="127" name="Text Box 99">
          <a:extLst>
            <a:ext uri="{FF2B5EF4-FFF2-40B4-BE49-F238E27FC236}">
              <a16:creationId xmlns:a16="http://schemas.microsoft.com/office/drawing/2014/main" id="{72C3F795-027E-6C09-D130-13C3C59D1DCD}"/>
            </a:ext>
          </a:extLst>
        </xdr:cNvPr>
        <xdr:cNvSpPr txBox="1">
          <a:spLocks noChangeArrowheads="1"/>
        </xdr:cNvSpPr>
      </xdr:nvSpPr>
      <xdr:spPr bwMode="auto">
        <a:xfrm>
          <a:off x="12827000" y="3636819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61</xdr:col>
      <xdr:colOff>182218</xdr:colOff>
      <xdr:row>45</xdr:row>
      <xdr:rowOff>184726</xdr:rowOff>
    </xdr:to>
    <xdr:sp macro="" textlink="">
      <xdr:nvSpPr>
        <xdr:cNvPr id="128" name="Text Box 99">
          <a:extLst>
            <a:ext uri="{FF2B5EF4-FFF2-40B4-BE49-F238E27FC236}">
              <a16:creationId xmlns:a16="http://schemas.microsoft.com/office/drawing/2014/main" id="{38AD6A86-C51D-9AD3-633A-24AB5EED017D}"/>
            </a:ext>
          </a:extLst>
        </xdr:cNvPr>
        <xdr:cNvSpPr txBox="1">
          <a:spLocks noChangeArrowheads="1"/>
        </xdr:cNvSpPr>
      </xdr:nvSpPr>
      <xdr:spPr bwMode="auto">
        <a:xfrm>
          <a:off x="12827000" y="8439727"/>
          <a:ext cx="182218" cy="36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8;&#20840;&#26085;&#26412;&#12472;&#12517;&#12491;&#12450;/H28/&#20840;&#26085;&#26412;&#12472;&#12517;&#12491;&#12450;(&#30007;&#23376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8;&#20840;&#26085;&#26412;&#12472;&#12517;&#12491;&#12450;/H28/&#20840;&#26085;&#26412;&#12472;&#12517;&#12491;&#12450;(&#22899;&#2337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27_&#20840;&#26085;&#26412;&#12472;&#12517;&#12491;&#12450;_&#32080;&#2652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20840;&#26085;&#26412;&#12472;&#12517;&#12491;&#12450;_&#38918;&#20301;.xls" TargetMode="External"/><Relationship Id="rId1" Type="http://schemas.openxmlformats.org/officeDocument/2006/relationships/externalLinkPath" Target="/Users/nm_ok/Downloads/H28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　伴</v>
          </cell>
          <cell r="F6" t="str">
            <v>多度津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1201</v>
          </cell>
          <cell r="E8" t="str">
            <v>前　山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1303</v>
          </cell>
          <cell r="E9" t="str">
            <v>松　永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1202</v>
          </cell>
          <cell r="E10" t="str">
            <v>中　村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2303</v>
          </cell>
          <cell r="E11" t="str">
            <v>冨　山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3804</v>
          </cell>
          <cell r="E14" t="str">
            <v>山　下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3805</v>
          </cell>
          <cell r="E15" t="str">
            <v>片　桐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2002</v>
          </cell>
          <cell r="E16" t="str">
            <v>數　野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2301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2603</v>
          </cell>
          <cell r="E18" t="str">
            <v>　伴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1304</v>
          </cell>
          <cell r="E19" t="str">
            <v>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5801</v>
          </cell>
          <cell r="E20" t="str">
            <v>伊　藤</v>
          </cell>
          <cell r="F20" t="str">
            <v>高瀬中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2302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3807</v>
          </cell>
          <cell r="E22" t="str">
            <v>中　平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1401</v>
          </cell>
          <cell r="E23" t="str">
            <v>松　山侑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3806</v>
          </cell>
          <cell r="E24" t="str">
            <v>細　川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4001</v>
          </cell>
          <cell r="E25" t="str">
            <v>山　本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2306</v>
          </cell>
          <cell r="E26" t="str">
            <v>山　科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2602</v>
          </cell>
          <cell r="E27" t="str">
            <v>小　野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2304</v>
          </cell>
          <cell r="E28" t="str">
            <v>山　口</v>
          </cell>
          <cell r="F28" t="str">
            <v>高松西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1205</v>
          </cell>
          <cell r="E29" t="str">
            <v>金　丸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1204</v>
          </cell>
          <cell r="E30" t="str">
            <v>岸　下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5501</v>
          </cell>
          <cell r="E31" t="str">
            <v>宮　内</v>
          </cell>
          <cell r="F31" t="str">
            <v>一宮中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1206</v>
          </cell>
          <cell r="E32" t="str">
            <v>安　倍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2001</v>
          </cell>
          <cell r="E33" t="str">
            <v>谷　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201</v>
          </cell>
          <cell r="E34" t="str">
            <v>長谷川</v>
          </cell>
          <cell r="F34" t="str">
            <v>土　庄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802</v>
          </cell>
          <cell r="E35" t="str">
            <v>中　地</v>
          </cell>
          <cell r="F35" t="str">
            <v>志　度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5101</v>
          </cell>
          <cell r="E36" t="str">
            <v>植　松</v>
          </cell>
          <cell r="F36" t="str">
            <v>あいはら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4301</v>
          </cell>
          <cell r="E37" t="str">
            <v>金　山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2003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3402</v>
          </cell>
          <cell r="E39" t="str">
            <v>加　藤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3001</v>
          </cell>
          <cell r="E40" t="str">
            <v>山　上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1001</v>
          </cell>
          <cell r="E41" t="str">
            <v>髙　橋</v>
          </cell>
          <cell r="F41" t="str">
            <v>高松北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2901</v>
          </cell>
          <cell r="E42" t="str">
            <v>　窪</v>
          </cell>
          <cell r="F42" t="str">
            <v>坂出工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1209</v>
          </cell>
          <cell r="E43" t="str">
            <v>　岡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3901</v>
          </cell>
          <cell r="E44" t="str">
            <v>水　口</v>
          </cell>
          <cell r="F44" t="str">
            <v>琴　平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筒　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辰　井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藤　塚</v>
          </cell>
          <cell r="F47" t="str">
            <v>土　庄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　岡</v>
          </cell>
          <cell r="F48" t="str">
            <v>土　庄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3601</v>
          </cell>
          <cell r="E49" t="str">
            <v>松　下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5601</v>
          </cell>
          <cell r="E50" t="str">
            <v>竹　内</v>
          </cell>
          <cell r="F50" t="str">
            <v>国分寺中</v>
          </cell>
          <cell r="G50">
            <v>208</v>
          </cell>
          <cell r="H50">
            <v>1407</v>
          </cell>
          <cell r="I50" t="str">
            <v>石　橋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4401</v>
          </cell>
          <cell r="E51" t="str">
            <v>山　本</v>
          </cell>
          <cell r="F51" t="str">
            <v>観中央</v>
          </cell>
          <cell r="G51">
            <v>207</v>
          </cell>
          <cell r="H51">
            <v>3102</v>
          </cell>
          <cell r="I51" t="str">
            <v>赤　木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3405</v>
          </cell>
          <cell r="E52" t="str">
            <v>戸　羽</v>
          </cell>
          <cell r="F52" t="str">
            <v>多度津</v>
          </cell>
          <cell r="G52">
            <v>206</v>
          </cell>
          <cell r="H52">
            <v>5702</v>
          </cell>
          <cell r="I52" t="str">
            <v>坂　東</v>
          </cell>
          <cell r="J52">
            <v>57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2903</v>
          </cell>
          <cell r="E53" t="str">
            <v>佐　々</v>
          </cell>
          <cell r="F53" t="str">
            <v>坂出工</v>
          </cell>
          <cell r="G53">
            <v>205</v>
          </cell>
          <cell r="H53">
            <v>1406</v>
          </cell>
          <cell r="I53" t="str">
            <v>松　下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2905</v>
          </cell>
          <cell r="E54" t="str">
            <v>武　本</v>
          </cell>
          <cell r="F54" t="str">
            <v>坂出工</v>
          </cell>
          <cell r="G54">
            <v>204</v>
          </cell>
          <cell r="H54">
            <v>3604</v>
          </cell>
          <cell r="I54" t="str">
            <v>多田羅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4701</v>
          </cell>
          <cell r="E55" t="str">
            <v>村　川</v>
          </cell>
          <cell r="F55" t="str">
            <v>高専高</v>
          </cell>
          <cell r="G55">
            <v>203</v>
          </cell>
          <cell r="H55">
            <v>1506</v>
          </cell>
          <cell r="I55" t="str">
            <v>平　木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3602</v>
          </cell>
          <cell r="E56" t="str">
            <v>横　山</v>
          </cell>
          <cell r="F56" t="str">
            <v>善　一</v>
          </cell>
          <cell r="G56">
            <v>202</v>
          </cell>
          <cell r="H56">
            <v>4802</v>
          </cell>
          <cell r="I56" t="str">
            <v>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4702</v>
          </cell>
          <cell r="E57" t="str">
            <v>古　川</v>
          </cell>
          <cell r="F57" t="str">
            <v>高専高</v>
          </cell>
          <cell r="G57">
            <v>201</v>
          </cell>
          <cell r="H57">
            <v>5201</v>
          </cell>
          <cell r="I57" t="str">
            <v>木　村</v>
          </cell>
          <cell r="J57">
            <v>52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松　山立</v>
          </cell>
          <cell r="F58" t="str">
            <v>高　松</v>
          </cell>
          <cell r="G58">
            <v>200</v>
          </cell>
          <cell r="H58">
            <v>2803</v>
          </cell>
          <cell r="I58" t="str">
            <v>平　尾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2309</v>
          </cell>
          <cell r="E59" t="str">
            <v>末　澤</v>
          </cell>
          <cell r="F59" t="str">
            <v>高松西</v>
          </cell>
          <cell r="G59">
            <v>199</v>
          </cell>
          <cell r="H59">
            <v>1405</v>
          </cell>
          <cell r="I59" t="str">
            <v>平　田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圖　子</v>
          </cell>
          <cell r="F60" t="str">
            <v>観　一</v>
          </cell>
          <cell r="G60">
            <v>198</v>
          </cell>
          <cell r="H60">
            <v>2009</v>
          </cell>
          <cell r="I60" t="str">
            <v>前　田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岡　田</v>
          </cell>
          <cell r="F61" t="str">
            <v>高　松</v>
          </cell>
          <cell r="G61">
            <v>197</v>
          </cell>
          <cell r="H61">
            <v>1602</v>
          </cell>
          <cell r="I61" t="str">
            <v>吉　野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3101</v>
          </cell>
          <cell r="E62" t="str">
            <v>眞　鍋</v>
          </cell>
          <cell r="F62" t="str">
            <v>丸城西</v>
          </cell>
          <cell r="G62">
            <v>196</v>
          </cell>
          <cell r="H62">
            <v>2802</v>
          </cell>
          <cell r="I62" t="str">
            <v>古　河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2305</v>
          </cell>
          <cell r="E63" t="str">
            <v>白　石</v>
          </cell>
          <cell r="F63" t="str">
            <v>高松西</v>
          </cell>
          <cell r="G63">
            <v>195</v>
          </cell>
          <cell r="H63">
            <v>2907</v>
          </cell>
          <cell r="I63" t="str">
            <v>尾　路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3403</v>
          </cell>
          <cell r="E64" t="str">
            <v>宮　崎</v>
          </cell>
          <cell r="F64" t="str">
            <v>多度津</v>
          </cell>
          <cell r="G64">
            <v>194</v>
          </cell>
          <cell r="H64">
            <v>4304</v>
          </cell>
          <cell r="I64" t="str">
            <v>豊　田</v>
          </cell>
          <cell r="J64">
            <v>43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3003</v>
          </cell>
          <cell r="E65" t="str">
            <v>織　部</v>
          </cell>
          <cell r="F65" t="str">
            <v>丸　亀</v>
          </cell>
          <cell r="G65">
            <v>193</v>
          </cell>
          <cell r="H65">
            <v>4505</v>
          </cell>
          <cell r="I65" t="str">
            <v>柳　瀬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4801</v>
          </cell>
          <cell r="E66" t="str">
            <v>秋　田</v>
          </cell>
          <cell r="F66" t="str">
            <v>高専詫</v>
          </cell>
          <cell r="G66">
            <v>192</v>
          </cell>
          <cell r="H66">
            <v>1210</v>
          </cell>
          <cell r="I66" t="str">
            <v>黒　川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3005</v>
          </cell>
          <cell r="E67" t="str">
            <v>赤　垣</v>
          </cell>
          <cell r="F67" t="str">
            <v>丸　亀</v>
          </cell>
          <cell r="G67">
            <v>191</v>
          </cell>
          <cell r="H67">
            <v>2906</v>
          </cell>
          <cell r="I67" t="str">
            <v>岡　本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3004</v>
          </cell>
          <cell r="E68" t="str">
            <v>高　平</v>
          </cell>
          <cell r="F68" t="str">
            <v>丸　亀</v>
          </cell>
          <cell r="G68">
            <v>190</v>
          </cell>
          <cell r="H68">
            <v>1603</v>
          </cell>
          <cell r="I68" t="str">
            <v>松　村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204</v>
          </cell>
          <cell r="E69" t="str">
            <v>田　中</v>
          </cell>
          <cell r="F69" t="str">
            <v>土　庄</v>
          </cell>
          <cell r="G69">
            <v>189</v>
          </cell>
          <cell r="H69">
            <v>4504</v>
          </cell>
          <cell r="I69" t="str">
            <v>秋　山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2307</v>
          </cell>
          <cell r="E70" t="str">
            <v>小　橋</v>
          </cell>
          <cell r="F70" t="str">
            <v>高松西</v>
          </cell>
          <cell r="G70">
            <v>188</v>
          </cell>
          <cell r="H70">
            <v>5703</v>
          </cell>
          <cell r="I70" t="str">
            <v>片　桐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1101</v>
          </cell>
          <cell r="E71" t="str">
            <v>徳　住</v>
          </cell>
          <cell r="F71" t="str">
            <v>高松東</v>
          </cell>
          <cell r="G71">
            <v>187</v>
          </cell>
          <cell r="H71">
            <v>3007</v>
          </cell>
          <cell r="I71" t="str">
            <v>藤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1601</v>
          </cell>
          <cell r="E72" t="str">
            <v>二　宮</v>
          </cell>
          <cell r="F72" t="str">
            <v>高桜井</v>
          </cell>
          <cell r="G72">
            <v>186</v>
          </cell>
          <cell r="H72">
            <v>4503</v>
          </cell>
          <cell r="I72" t="str">
            <v>岸　上航</v>
          </cell>
          <cell r="J72">
            <v>45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3006</v>
          </cell>
          <cell r="E73" t="str">
            <v>新　田</v>
          </cell>
          <cell r="F73" t="str">
            <v>丸　亀</v>
          </cell>
          <cell r="G73">
            <v>185</v>
          </cell>
          <cell r="H73">
            <v>2008</v>
          </cell>
          <cell r="I73" t="str">
            <v>小　原</v>
          </cell>
          <cell r="J73">
            <v>20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1102</v>
          </cell>
          <cell r="E74" t="str">
            <v>黒　川</v>
          </cell>
          <cell r="F74" t="str">
            <v>高松東</v>
          </cell>
          <cell r="G74">
            <v>184</v>
          </cell>
          <cell r="H74">
            <v>5701</v>
          </cell>
          <cell r="I74" t="str">
            <v>三　谷</v>
          </cell>
          <cell r="J74">
            <v>57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2005</v>
          </cell>
          <cell r="E75" t="str">
            <v>藤　重</v>
          </cell>
          <cell r="F75" t="str">
            <v>高工芸</v>
          </cell>
          <cell r="G75">
            <v>183</v>
          </cell>
          <cell r="H75">
            <v>1504</v>
          </cell>
          <cell r="I75" t="str">
            <v>松　下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石　井</v>
          </cell>
          <cell r="F76" t="str">
            <v>坂　出</v>
          </cell>
          <cell r="G76">
            <v>182</v>
          </cell>
          <cell r="H76">
            <v>1002</v>
          </cell>
          <cell r="I76" t="str">
            <v>藤　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2310</v>
          </cell>
          <cell r="E77" t="str">
            <v>植　松</v>
          </cell>
          <cell r="F77" t="str">
            <v>高松西</v>
          </cell>
          <cell r="G77">
            <v>181</v>
          </cell>
          <cell r="H77">
            <v>1505</v>
          </cell>
          <cell r="I77" t="str">
            <v>横　山</v>
          </cell>
          <cell r="J77">
            <v>15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2006</v>
          </cell>
          <cell r="E78" t="str">
            <v>有　岡</v>
          </cell>
          <cell r="F78" t="str">
            <v>高工芸</v>
          </cell>
          <cell r="G78">
            <v>180</v>
          </cell>
          <cell r="H78">
            <v>1003</v>
          </cell>
          <cell r="I78" t="str">
            <v>村　川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4002</v>
          </cell>
          <cell r="E79" t="str">
            <v>藤　川</v>
          </cell>
          <cell r="F79" t="str">
            <v>高　瀬</v>
          </cell>
          <cell r="G79">
            <v>179</v>
          </cell>
          <cell r="H79">
            <v>2007</v>
          </cell>
          <cell r="I79" t="str">
            <v>溝　淵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松　下</v>
          </cell>
          <cell r="F80" t="str">
            <v>高松東</v>
          </cell>
          <cell r="G80">
            <v>178</v>
          </cell>
          <cell r="H80">
            <v>1404</v>
          </cell>
          <cell r="I80" t="str">
            <v>大　野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4303</v>
          </cell>
          <cell r="E81" t="str">
            <v>齊　藤</v>
          </cell>
          <cell r="F81" t="str">
            <v>観　一</v>
          </cell>
          <cell r="G81">
            <v>177</v>
          </cell>
          <cell r="H81">
            <v>1305</v>
          </cell>
          <cell r="I81" t="str">
            <v>伊　藤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4402</v>
          </cell>
          <cell r="E82" t="str">
            <v>堀　川</v>
          </cell>
          <cell r="F82" t="str">
            <v>観中央</v>
          </cell>
          <cell r="G82">
            <v>176</v>
          </cell>
          <cell r="H82">
            <v>1208</v>
          </cell>
          <cell r="I82" t="str">
            <v>宮　内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5301</v>
          </cell>
          <cell r="E83" t="str">
            <v>黒　川</v>
          </cell>
          <cell r="F83" t="str">
            <v>高松Jr</v>
          </cell>
          <cell r="G83">
            <v>175</v>
          </cell>
          <cell r="H83">
            <v>2801</v>
          </cell>
          <cell r="I83" t="str">
            <v>沖　元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1105</v>
          </cell>
          <cell r="E84" t="str">
            <v>天　野</v>
          </cell>
          <cell r="F84" t="str">
            <v>高松東</v>
          </cell>
          <cell r="G84">
            <v>174</v>
          </cell>
          <cell r="H84">
            <v>4403</v>
          </cell>
          <cell r="I84" t="str">
            <v>西　澤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4703</v>
          </cell>
          <cell r="E85" t="str">
            <v>山　地</v>
          </cell>
          <cell r="F85" t="str">
            <v>高専高</v>
          </cell>
          <cell r="G85">
            <v>173</v>
          </cell>
          <cell r="H85">
            <v>3408</v>
          </cell>
          <cell r="I85" t="str">
            <v>牧　野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大　林</v>
          </cell>
          <cell r="F86" t="str">
            <v>琴　平</v>
          </cell>
          <cell r="G86">
            <v>172</v>
          </cell>
          <cell r="H86">
            <v>205</v>
          </cell>
          <cell r="I86" t="str">
            <v>　港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2902</v>
          </cell>
          <cell r="E87" t="str">
            <v>福　下</v>
          </cell>
          <cell r="F87" t="str">
            <v>坂出工</v>
          </cell>
          <cell r="G87">
            <v>171</v>
          </cell>
          <cell r="H87">
            <v>2004</v>
          </cell>
          <cell r="I87" t="str">
            <v>片　座</v>
          </cell>
          <cell r="J87">
            <v>20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3407</v>
          </cell>
          <cell r="E88" t="str">
            <v>宮　武</v>
          </cell>
          <cell r="F88" t="str">
            <v>多度津</v>
          </cell>
          <cell r="G88">
            <v>170</v>
          </cell>
          <cell r="H88">
            <v>3904</v>
          </cell>
          <cell r="I88" t="str">
            <v>　梶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3903</v>
          </cell>
          <cell r="E89" t="str">
            <v>佐　薙</v>
          </cell>
          <cell r="F89" t="str">
            <v>琴　平</v>
          </cell>
          <cell r="G89">
            <v>169</v>
          </cell>
          <cell r="H89">
            <v>4502</v>
          </cell>
          <cell r="I89" t="str">
            <v>沖　崎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5102</v>
          </cell>
          <cell r="E90" t="str">
            <v>杢　村</v>
          </cell>
          <cell r="F90" t="str">
            <v>あいはら</v>
          </cell>
          <cell r="G90">
            <v>168</v>
          </cell>
          <cell r="H90">
            <v>3406</v>
          </cell>
          <cell r="I90" t="str">
            <v>大　西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4704</v>
          </cell>
          <cell r="E91" t="str">
            <v>宮　西</v>
          </cell>
          <cell r="F91" t="str">
            <v>高専高</v>
          </cell>
          <cell r="G91">
            <v>167</v>
          </cell>
          <cell r="H91">
            <v>2904</v>
          </cell>
          <cell r="I91" t="str">
            <v>宮　﨑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藤　川</v>
          </cell>
          <cell r="F92" t="str">
            <v>三豊工</v>
          </cell>
          <cell r="G92">
            <v>166</v>
          </cell>
          <cell r="H92">
            <v>3603</v>
          </cell>
          <cell r="I92" t="str">
            <v>山　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5401</v>
          </cell>
          <cell r="E93" t="str">
            <v>富　田</v>
          </cell>
          <cell r="F93" t="str">
            <v>バラJr</v>
          </cell>
          <cell r="G93">
            <v>165</v>
          </cell>
          <cell r="H93">
            <v>5302</v>
          </cell>
          <cell r="I93" t="str">
            <v>大屋敷</v>
          </cell>
          <cell r="J93">
            <v>53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1104</v>
          </cell>
          <cell r="E94" t="str">
            <v>蓮　井</v>
          </cell>
          <cell r="F94" t="str">
            <v>高松東</v>
          </cell>
          <cell r="G94">
            <v>164</v>
          </cell>
          <cell r="H94">
            <v>2604</v>
          </cell>
          <cell r="I94" t="str">
            <v>豊　田</v>
          </cell>
          <cell r="J94">
            <v>26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谷　本</v>
          </cell>
          <cell r="F95" t="str">
            <v>高中央</v>
          </cell>
          <cell r="G95">
            <v>163</v>
          </cell>
          <cell r="H95">
            <v>1502</v>
          </cell>
          <cell r="I95" t="str">
            <v>大　野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白　川</v>
          </cell>
          <cell r="F96" t="str">
            <v>飯　山</v>
          </cell>
          <cell r="G96">
            <v>162</v>
          </cell>
          <cell r="H96">
            <v>2308</v>
          </cell>
          <cell r="I96" t="str">
            <v>鎌　田</v>
          </cell>
          <cell r="J96">
            <v>23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3404</v>
          </cell>
          <cell r="E97" t="str">
            <v>三　谷</v>
          </cell>
          <cell r="F97" t="str">
            <v>多度津</v>
          </cell>
          <cell r="G97">
            <v>161</v>
          </cell>
          <cell r="H97">
            <v>1503</v>
          </cell>
          <cell r="I97" t="str">
            <v>永　吉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3</v>
          </cell>
          <cell r="C98" t="str">
            <v>①</v>
          </cell>
          <cell r="D98">
            <v>4705</v>
          </cell>
          <cell r="E98" t="str">
            <v>川　村</v>
          </cell>
          <cell r="F98" t="str">
            <v>高専高</v>
          </cell>
          <cell r="G98">
            <v>160</v>
          </cell>
          <cell r="H98">
            <v>3906</v>
          </cell>
          <cell r="I98" t="str">
            <v>宮　本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3</v>
          </cell>
          <cell r="C99" t="str">
            <v>①</v>
          </cell>
          <cell r="D99">
            <v>4506</v>
          </cell>
          <cell r="E99" t="str">
            <v>今　村</v>
          </cell>
          <cell r="F99" t="str">
            <v>三豊工</v>
          </cell>
          <cell r="G99">
            <v>159</v>
          </cell>
          <cell r="H99">
            <v>5704</v>
          </cell>
          <cell r="I99" t="str">
            <v>伊　藤</v>
          </cell>
          <cell r="J99">
            <v>57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3</v>
          </cell>
          <cell r="C100" t="str">
            <v>①</v>
          </cell>
          <cell r="D100">
            <v>2011</v>
          </cell>
          <cell r="E100" t="str">
            <v>松　井</v>
          </cell>
          <cell r="F100" t="str">
            <v>高工芸</v>
          </cell>
          <cell r="G100">
            <v>158</v>
          </cell>
          <cell r="H100">
            <v>3410</v>
          </cell>
          <cell r="I100" t="str">
            <v>市　場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3</v>
          </cell>
          <cell r="C101" t="str">
            <v>①</v>
          </cell>
          <cell r="D101">
            <v>3605</v>
          </cell>
          <cell r="E101" t="str">
            <v>川　瀧</v>
          </cell>
          <cell r="F101" t="str">
            <v>善　一</v>
          </cell>
          <cell r="G101">
            <v>157</v>
          </cell>
          <cell r="H101">
            <v>2010</v>
          </cell>
          <cell r="I101" t="str">
            <v>阪　田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3</v>
          </cell>
          <cell r="C102" t="str">
            <v>①</v>
          </cell>
          <cell r="D102">
            <v>4507</v>
          </cell>
          <cell r="E102" t="str">
            <v>岸　上剛</v>
          </cell>
          <cell r="F102" t="str">
            <v>三豊工</v>
          </cell>
          <cell r="G102">
            <v>156</v>
          </cell>
          <cell r="H102">
            <v>1106</v>
          </cell>
          <cell r="I102" t="str">
            <v>𠮷　武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3</v>
          </cell>
          <cell r="C103" t="str">
            <v>①</v>
          </cell>
          <cell r="D103">
            <v>803</v>
          </cell>
          <cell r="E103" t="str">
            <v>藤　澤</v>
          </cell>
          <cell r="F103" t="str">
            <v>志　度</v>
          </cell>
          <cell r="G103">
            <v>155</v>
          </cell>
          <cell r="H103">
            <v>2804</v>
          </cell>
          <cell r="I103" t="str">
            <v>真　鍋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3</v>
          </cell>
          <cell r="C104" t="str">
            <v>①</v>
          </cell>
          <cell r="D104">
            <v>1107</v>
          </cell>
          <cell r="E104" t="str">
            <v>樋　笠</v>
          </cell>
          <cell r="F104" t="str">
            <v>高松東</v>
          </cell>
          <cell r="G104">
            <v>154</v>
          </cell>
          <cell r="H104">
            <v>1004</v>
          </cell>
          <cell r="I104" t="str">
            <v>松　尾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3</v>
          </cell>
          <cell r="C105" t="str">
            <v>①</v>
          </cell>
          <cell r="D105">
            <v>3606</v>
          </cell>
          <cell r="E105" t="str">
            <v>藤　原</v>
          </cell>
          <cell r="F105" t="str">
            <v>善　一</v>
          </cell>
          <cell r="G105">
            <v>153</v>
          </cell>
          <cell r="H105">
            <v>206</v>
          </cell>
          <cell r="I105" t="str">
            <v>東　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3</v>
          </cell>
          <cell r="C106" t="str">
            <v>①</v>
          </cell>
          <cell r="D106">
            <v>1604</v>
          </cell>
          <cell r="E106" t="str">
            <v>濱　井</v>
          </cell>
          <cell r="F106" t="str">
            <v>高桜井</v>
          </cell>
          <cell r="G106">
            <v>152</v>
          </cell>
          <cell r="H106">
            <v>2312</v>
          </cell>
          <cell r="I106" t="str">
            <v>岡　本</v>
          </cell>
          <cell r="J106">
            <v>23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3</v>
          </cell>
          <cell r="C107" t="str">
            <v>①</v>
          </cell>
          <cell r="D107">
            <v>4305</v>
          </cell>
          <cell r="E107" t="str">
            <v>峯　永</v>
          </cell>
          <cell r="F107" t="str">
            <v>観　一</v>
          </cell>
          <cell r="G107">
            <v>151</v>
          </cell>
          <cell r="H107">
            <v>1409</v>
          </cell>
          <cell r="I107" t="str">
            <v>稲　田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3</v>
          </cell>
          <cell r="C108" t="str">
            <v>①</v>
          </cell>
          <cell r="D108">
            <v>3009</v>
          </cell>
          <cell r="E108" t="str">
            <v>寒　川</v>
          </cell>
          <cell r="F108" t="str">
            <v>丸　亀</v>
          </cell>
          <cell r="G108">
            <v>150</v>
          </cell>
          <cell r="H108">
            <v>2311</v>
          </cell>
          <cell r="I108" t="str">
            <v>上　池</v>
          </cell>
          <cell r="J108">
            <v>23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3</v>
          </cell>
          <cell r="C109" t="str">
            <v>①</v>
          </cell>
          <cell r="D109">
            <v>4803</v>
          </cell>
          <cell r="E109" t="str">
            <v>大　西</v>
          </cell>
          <cell r="F109" t="str">
            <v>高専詫</v>
          </cell>
          <cell r="G109">
            <v>149</v>
          </cell>
          <cell r="H109">
            <v>2502</v>
          </cell>
          <cell r="I109" t="str">
            <v>四　角</v>
          </cell>
          <cell r="J109">
            <v>25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3</v>
          </cell>
          <cell r="C110" t="str">
            <v>①</v>
          </cell>
          <cell r="D110">
            <v>4404</v>
          </cell>
          <cell r="E110" t="str">
            <v>滝　口</v>
          </cell>
          <cell r="F110" t="str">
            <v>観中央</v>
          </cell>
          <cell r="G110">
            <v>148</v>
          </cell>
          <cell r="H110">
            <v>3008</v>
          </cell>
          <cell r="I110" t="str">
            <v>西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3</v>
          </cell>
          <cell r="C111" t="str">
            <v>①</v>
          </cell>
          <cell r="D111">
            <v>3905</v>
          </cell>
          <cell r="E111" t="str">
            <v>丸　山</v>
          </cell>
          <cell r="F111" t="str">
            <v>琴　平</v>
          </cell>
          <cell r="G111">
            <v>147</v>
          </cell>
          <cell r="H111">
            <v>1408</v>
          </cell>
          <cell r="I111" t="str">
            <v>蓮　井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3</v>
          </cell>
          <cell r="C112" t="str">
            <v>①</v>
          </cell>
          <cell r="D112">
            <v>1507</v>
          </cell>
          <cell r="E112" t="str">
            <v>松　本</v>
          </cell>
          <cell r="F112" t="str">
            <v>高松一</v>
          </cell>
          <cell r="G112">
            <v>146</v>
          </cell>
          <cell r="H112">
            <v>2909</v>
          </cell>
          <cell r="I112" t="str">
            <v>入　谷</v>
          </cell>
          <cell r="J112">
            <v>29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3</v>
          </cell>
          <cell r="C113" t="str">
            <v>①</v>
          </cell>
          <cell r="D113">
            <v>2908</v>
          </cell>
          <cell r="E113" t="str">
            <v>谷　澤</v>
          </cell>
          <cell r="F113" t="str">
            <v>坂出工</v>
          </cell>
          <cell r="G113">
            <v>145</v>
          </cell>
          <cell r="H113">
            <v>3409</v>
          </cell>
          <cell r="I113" t="str">
            <v>橋　村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1108</v>
          </cell>
          <cell r="E114" t="str">
            <v>山　本</v>
          </cell>
          <cell r="F114" t="str">
            <v>高松東</v>
          </cell>
          <cell r="G114">
            <v>144</v>
          </cell>
          <cell r="H114">
            <v>2012</v>
          </cell>
          <cell r="I114" t="str">
            <v>伊　賀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2313</v>
          </cell>
          <cell r="E115" t="str">
            <v>髙　畑</v>
          </cell>
          <cell r="F115" t="str">
            <v>高松西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2910</v>
          </cell>
          <cell r="E116" t="str">
            <v>湯之前</v>
          </cell>
          <cell r="F116" t="str">
            <v>坂出工</v>
          </cell>
          <cell r="G116">
            <v>142</v>
          </cell>
          <cell r="H116">
            <v>2605</v>
          </cell>
          <cell r="I116" t="str">
            <v>大　沢</v>
          </cell>
          <cell r="J116">
            <v>26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5705</v>
          </cell>
          <cell r="E117" t="str">
            <v>高　城</v>
          </cell>
          <cell r="F117" t="str">
            <v>ヴィスポ</v>
          </cell>
          <cell r="G117">
            <v>141</v>
          </cell>
          <cell r="H117">
            <v>3907</v>
          </cell>
          <cell r="I117" t="str">
            <v>谷　口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1005</v>
          </cell>
          <cell r="E118" t="str">
            <v>宮　崎</v>
          </cell>
          <cell r="F118" t="str">
            <v>高松北</v>
          </cell>
          <cell r="G118">
            <v>140</v>
          </cell>
          <cell r="H118">
            <v>1410</v>
          </cell>
          <cell r="I118" t="str">
            <v>安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4405</v>
          </cell>
          <cell r="E119" t="str">
            <v>德　井</v>
          </cell>
          <cell r="F119" t="str">
            <v>観中央</v>
          </cell>
          <cell r="G119">
            <v>139</v>
          </cell>
          <cell r="H119">
            <v>2503</v>
          </cell>
          <cell r="I119" t="str">
            <v>小　林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3010</v>
          </cell>
          <cell r="E120" t="str">
            <v>野　間</v>
          </cell>
          <cell r="F120" t="str">
            <v>丸　亀</v>
          </cell>
          <cell r="G120">
            <v>138</v>
          </cell>
          <cell r="H120">
            <v>207</v>
          </cell>
          <cell r="I120" t="str">
            <v>岡　田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804</v>
          </cell>
          <cell r="E121" t="str">
            <v>山　口</v>
          </cell>
          <cell r="F121" t="str">
            <v>志　度</v>
          </cell>
          <cell r="G121">
            <v>137</v>
          </cell>
          <cell r="H121">
            <v>1508</v>
          </cell>
          <cell r="I121" t="str">
            <v>久　保</v>
          </cell>
          <cell r="J121">
            <v>15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1109</v>
          </cell>
          <cell r="E122" t="str">
            <v>北　田</v>
          </cell>
          <cell r="F122" t="str">
            <v>高松東</v>
          </cell>
          <cell r="G122">
            <v>136</v>
          </cell>
          <cell r="H122">
            <v>4306</v>
          </cell>
          <cell r="I122" t="str">
            <v>大　橋</v>
          </cell>
          <cell r="J122">
            <v>43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1509</v>
          </cell>
          <cell r="E123" t="str">
            <v>渡　邉</v>
          </cell>
          <cell r="F123" t="str">
            <v>高松一</v>
          </cell>
          <cell r="G123">
            <v>135</v>
          </cell>
          <cell r="H123">
            <v>2013</v>
          </cell>
          <cell r="I123" t="str">
            <v>真　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1411</v>
          </cell>
          <cell r="E124" t="str">
            <v>佐　藤</v>
          </cell>
          <cell r="F124" t="str">
            <v>高　松</v>
          </cell>
          <cell r="G124">
            <v>134</v>
          </cell>
          <cell r="H124">
            <v>208</v>
          </cell>
          <cell r="I124" t="str">
            <v>大　谷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2911</v>
          </cell>
          <cell r="E125" t="str">
            <v>香　川</v>
          </cell>
          <cell r="F125" t="str">
            <v>坂出工</v>
          </cell>
          <cell r="G125">
            <v>133</v>
          </cell>
          <cell r="H125">
            <v>3011</v>
          </cell>
          <cell r="I125" t="str">
            <v>三　木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3412</v>
          </cell>
          <cell r="E126" t="str">
            <v>沖　野</v>
          </cell>
          <cell r="F126" t="str">
            <v>多度津</v>
          </cell>
          <cell r="G126">
            <v>132</v>
          </cell>
          <cell r="H126">
            <v>2314</v>
          </cell>
          <cell r="I126" t="str">
            <v>山　下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4508</v>
          </cell>
          <cell r="E127" t="str">
            <v>近　藤</v>
          </cell>
          <cell r="F127" t="str">
            <v>三豊工</v>
          </cell>
          <cell r="G127">
            <v>131</v>
          </cell>
          <cell r="H127">
            <v>4706</v>
          </cell>
          <cell r="I127" t="str">
            <v>濱　口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大　西</v>
          </cell>
          <cell r="F128" t="str">
            <v>善　一</v>
          </cell>
          <cell r="G128">
            <v>130</v>
          </cell>
          <cell r="H128">
            <v>3908</v>
          </cell>
          <cell r="I128" t="str">
            <v>宮　崎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1605</v>
          </cell>
          <cell r="E129" t="str">
            <v>井　戸</v>
          </cell>
          <cell r="F129" t="str">
            <v>高桜井</v>
          </cell>
          <cell r="G129">
            <v>129</v>
          </cell>
          <cell r="H129">
            <v>2805</v>
          </cell>
          <cell r="I129" t="str">
            <v>徳　永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徳　永</v>
          </cell>
          <cell r="F130" t="str">
            <v>坂出一</v>
          </cell>
          <cell r="G130">
            <v>128</v>
          </cell>
          <cell r="H130">
            <v>1605</v>
          </cell>
          <cell r="I130" t="str">
            <v>井　戸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3908</v>
          </cell>
          <cell r="E131" t="str">
            <v>宮　崎</v>
          </cell>
          <cell r="F131" t="str">
            <v>琴　平</v>
          </cell>
          <cell r="G131">
            <v>127</v>
          </cell>
          <cell r="H131">
            <v>3607</v>
          </cell>
          <cell r="I131" t="str">
            <v>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4706</v>
          </cell>
          <cell r="E132" t="str">
            <v>濱　口</v>
          </cell>
          <cell r="F132" t="str">
            <v>高専高</v>
          </cell>
          <cell r="G132">
            <v>126</v>
          </cell>
          <cell r="H132">
            <v>4508</v>
          </cell>
          <cell r="I132" t="str">
            <v>近　藤</v>
          </cell>
          <cell r="J132">
            <v>45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2314</v>
          </cell>
          <cell r="E133" t="str">
            <v>山　下</v>
          </cell>
          <cell r="F133" t="str">
            <v>高松西</v>
          </cell>
          <cell r="G133">
            <v>125</v>
          </cell>
          <cell r="H133">
            <v>3412</v>
          </cell>
          <cell r="I133" t="str">
            <v>沖　野</v>
          </cell>
          <cell r="J133">
            <v>34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3011</v>
          </cell>
          <cell r="E134" t="str">
            <v>三　木</v>
          </cell>
          <cell r="F134" t="str">
            <v>丸　亀</v>
          </cell>
          <cell r="G134">
            <v>124</v>
          </cell>
          <cell r="H134">
            <v>2911</v>
          </cell>
          <cell r="I134" t="str">
            <v>香　川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208</v>
          </cell>
          <cell r="E135" t="str">
            <v>大　谷</v>
          </cell>
          <cell r="F135" t="str">
            <v>土　庄</v>
          </cell>
          <cell r="G135">
            <v>123</v>
          </cell>
          <cell r="H135">
            <v>1411</v>
          </cell>
          <cell r="I135" t="str">
            <v>佐　藤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2013</v>
          </cell>
          <cell r="E136" t="str">
            <v>真　鍋</v>
          </cell>
          <cell r="F136" t="str">
            <v>高工芸</v>
          </cell>
          <cell r="G136">
            <v>122</v>
          </cell>
          <cell r="H136">
            <v>1509</v>
          </cell>
          <cell r="I136" t="str">
            <v>渡　邉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4306</v>
          </cell>
          <cell r="E137" t="str">
            <v>大　橋</v>
          </cell>
          <cell r="F137" t="str">
            <v>観　一</v>
          </cell>
          <cell r="G137">
            <v>121</v>
          </cell>
          <cell r="H137">
            <v>1109</v>
          </cell>
          <cell r="I137" t="str">
            <v>北　田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1508</v>
          </cell>
          <cell r="E138" t="str">
            <v>久　保</v>
          </cell>
          <cell r="F138" t="str">
            <v>高松一</v>
          </cell>
          <cell r="G138">
            <v>120</v>
          </cell>
          <cell r="H138">
            <v>804</v>
          </cell>
          <cell r="I138" t="str">
            <v>山　口</v>
          </cell>
          <cell r="J138">
            <v>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岡　田</v>
          </cell>
          <cell r="F139" t="str">
            <v>土　庄</v>
          </cell>
          <cell r="G139">
            <v>119</v>
          </cell>
          <cell r="H139">
            <v>3010</v>
          </cell>
          <cell r="I139" t="str">
            <v>野　間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2503</v>
          </cell>
          <cell r="E140" t="str">
            <v>小　林</v>
          </cell>
          <cell r="F140" t="str">
            <v>飯　山</v>
          </cell>
          <cell r="G140">
            <v>118</v>
          </cell>
          <cell r="H140">
            <v>4405</v>
          </cell>
          <cell r="I140" t="str">
            <v>德　井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1410</v>
          </cell>
          <cell r="E141" t="str">
            <v>安　田</v>
          </cell>
          <cell r="F141" t="str">
            <v>高　松</v>
          </cell>
          <cell r="G141">
            <v>117</v>
          </cell>
          <cell r="H141">
            <v>1005</v>
          </cell>
          <cell r="I141" t="str">
            <v>宮　崎</v>
          </cell>
          <cell r="J141">
            <v>10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3907</v>
          </cell>
          <cell r="E142" t="str">
            <v>谷　口</v>
          </cell>
          <cell r="F142" t="str">
            <v>琴　平</v>
          </cell>
          <cell r="G142">
            <v>116</v>
          </cell>
          <cell r="H142">
            <v>5705</v>
          </cell>
          <cell r="I142" t="str">
            <v>高　城</v>
          </cell>
          <cell r="J142">
            <v>57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2605</v>
          </cell>
          <cell r="E143" t="str">
            <v>大　沢</v>
          </cell>
          <cell r="F143" t="str">
            <v>坂　出</v>
          </cell>
          <cell r="G143">
            <v>115</v>
          </cell>
          <cell r="H143">
            <v>2910</v>
          </cell>
          <cell r="I143" t="str">
            <v>湯之前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2313</v>
          </cell>
          <cell r="I144" t="str">
            <v>髙　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2012</v>
          </cell>
          <cell r="E145" t="str">
            <v>伊　賀</v>
          </cell>
          <cell r="F145" t="str">
            <v>高工芸</v>
          </cell>
          <cell r="G145">
            <v>113</v>
          </cell>
          <cell r="H145">
            <v>1108</v>
          </cell>
          <cell r="I145" t="str">
            <v>山　本</v>
          </cell>
          <cell r="J145">
            <v>11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3</v>
          </cell>
          <cell r="C146" t="str">
            <v>①</v>
          </cell>
          <cell r="D146">
            <v>3409</v>
          </cell>
          <cell r="E146" t="str">
            <v>橋　村</v>
          </cell>
          <cell r="F146" t="str">
            <v>多度津</v>
          </cell>
          <cell r="G146">
            <v>112</v>
          </cell>
          <cell r="H146">
            <v>2908</v>
          </cell>
          <cell r="I146" t="str">
            <v>谷　澤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3</v>
          </cell>
          <cell r="C147" t="str">
            <v>①</v>
          </cell>
          <cell r="D147">
            <v>2909</v>
          </cell>
          <cell r="E147" t="str">
            <v>入　谷</v>
          </cell>
          <cell r="F147" t="str">
            <v>坂出工</v>
          </cell>
          <cell r="G147">
            <v>111</v>
          </cell>
          <cell r="H147">
            <v>1507</v>
          </cell>
          <cell r="I147" t="str">
            <v>松　本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3</v>
          </cell>
          <cell r="C148" t="str">
            <v>①</v>
          </cell>
          <cell r="D148">
            <v>1408</v>
          </cell>
          <cell r="E148" t="str">
            <v>蓮　井</v>
          </cell>
          <cell r="F148" t="str">
            <v>高　松</v>
          </cell>
          <cell r="G148">
            <v>110</v>
          </cell>
          <cell r="H148">
            <v>3905</v>
          </cell>
          <cell r="I148" t="str">
            <v>丸　山</v>
          </cell>
          <cell r="J148">
            <v>39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3</v>
          </cell>
          <cell r="C149" t="str">
            <v>①</v>
          </cell>
          <cell r="D149">
            <v>3008</v>
          </cell>
          <cell r="E149" t="str">
            <v>西　谷</v>
          </cell>
          <cell r="F149" t="str">
            <v>丸　亀</v>
          </cell>
          <cell r="G149">
            <v>109</v>
          </cell>
          <cell r="H149">
            <v>4404</v>
          </cell>
          <cell r="I149" t="str">
            <v>滝　口</v>
          </cell>
          <cell r="J149">
            <v>44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3</v>
          </cell>
          <cell r="C150" t="str">
            <v>①</v>
          </cell>
          <cell r="D150">
            <v>2502</v>
          </cell>
          <cell r="E150" t="str">
            <v>四　角</v>
          </cell>
          <cell r="F150" t="str">
            <v>飯　山</v>
          </cell>
          <cell r="G150">
            <v>108</v>
          </cell>
          <cell r="H150">
            <v>4803</v>
          </cell>
          <cell r="I150" t="str">
            <v>大　西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3</v>
          </cell>
          <cell r="C151" t="str">
            <v>①</v>
          </cell>
          <cell r="D151">
            <v>2311</v>
          </cell>
          <cell r="E151" t="str">
            <v>上　池</v>
          </cell>
          <cell r="F151" t="str">
            <v>高松西</v>
          </cell>
          <cell r="G151">
            <v>107</v>
          </cell>
          <cell r="H151">
            <v>3009</v>
          </cell>
          <cell r="I151" t="str">
            <v>寒　川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3</v>
          </cell>
          <cell r="C152" t="str">
            <v>①</v>
          </cell>
          <cell r="D152">
            <v>1409</v>
          </cell>
          <cell r="E152" t="str">
            <v>稲　田</v>
          </cell>
          <cell r="F152" t="str">
            <v>高　松</v>
          </cell>
          <cell r="G152">
            <v>106</v>
          </cell>
          <cell r="H152">
            <v>4305</v>
          </cell>
          <cell r="I152" t="str">
            <v>峯　永</v>
          </cell>
          <cell r="J152">
            <v>43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3</v>
          </cell>
          <cell r="C153" t="str">
            <v>①</v>
          </cell>
          <cell r="D153">
            <v>2312</v>
          </cell>
          <cell r="E153" t="str">
            <v>岡　本</v>
          </cell>
          <cell r="F153" t="str">
            <v>高松西</v>
          </cell>
          <cell r="G153">
            <v>105</v>
          </cell>
          <cell r="H153">
            <v>1604</v>
          </cell>
          <cell r="I153" t="str">
            <v>濱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3</v>
          </cell>
          <cell r="C154" t="str">
            <v>①</v>
          </cell>
          <cell r="D154">
            <v>206</v>
          </cell>
          <cell r="E154" t="str">
            <v>東　條</v>
          </cell>
          <cell r="F154" t="str">
            <v>土　庄</v>
          </cell>
          <cell r="G154">
            <v>104</v>
          </cell>
          <cell r="H154">
            <v>3606</v>
          </cell>
          <cell r="I154" t="str">
            <v>藤　原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3</v>
          </cell>
          <cell r="C155" t="str">
            <v>①</v>
          </cell>
          <cell r="D155">
            <v>1004</v>
          </cell>
          <cell r="E155" t="str">
            <v>松　尾</v>
          </cell>
          <cell r="F155" t="str">
            <v>高松北</v>
          </cell>
          <cell r="G155">
            <v>103</v>
          </cell>
          <cell r="H155">
            <v>1107</v>
          </cell>
          <cell r="I155" t="str">
            <v>樋　笠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3</v>
          </cell>
          <cell r="C156" t="str">
            <v>①</v>
          </cell>
          <cell r="D156">
            <v>2804</v>
          </cell>
          <cell r="E156" t="str">
            <v>真　鍋</v>
          </cell>
          <cell r="F156" t="str">
            <v>坂出一</v>
          </cell>
          <cell r="G156">
            <v>102</v>
          </cell>
          <cell r="H156">
            <v>803</v>
          </cell>
          <cell r="I156" t="str">
            <v>藤　澤</v>
          </cell>
          <cell r="J156">
            <v>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3</v>
          </cell>
          <cell r="C157" t="str">
            <v>①</v>
          </cell>
          <cell r="D157">
            <v>1106</v>
          </cell>
          <cell r="E157" t="str">
            <v>𠮷　武</v>
          </cell>
          <cell r="F157" t="str">
            <v>高松東</v>
          </cell>
          <cell r="G157">
            <v>101</v>
          </cell>
          <cell r="H157">
            <v>4507</v>
          </cell>
          <cell r="I157" t="str">
            <v>岸　上剛</v>
          </cell>
          <cell r="J157">
            <v>45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3</v>
          </cell>
          <cell r="C158" t="str">
            <v>①</v>
          </cell>
          <cell r="D158">
            <v>2010</v>
          </cell>
          <cell r="E158" t="str">
            <v>阪　田</v>
          </cell>
          <cell r="F158" t="str">
            <v>高工芸</v>
          </cell>
          <cell r="G158">
            <v>100</v>
          </cell>
          <cell r="H158">
            <v>3605</v>
          </cell>
          <cell r="I158" t="str">
            <v>川　瀧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3</v>
          </cell>
          <cell r="C159" t="str">
            <v>①</v>
          </cell>
          <cell r="D159">
            <v>3410</v>
          </cell>
          <cell r="E159" t="str">
            <v>市　場</v>
          </cell>
          <cell r="F159" t="str">
            <v>多度津</v>
          </cell>
          <cell r="G159">
            <v>99</v>
          </cell>
          <cell r="H159">
            <v>2011</v>
          </cell>
          <cell r="I159" t="str">
            <v>松　井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3</v>
          </cell>
          <cell r="C160" t="str">
            <v>①</v>
          </cell>
          <cell r="D160">
            <v>5704</v>
          </cell>
          <cell r="E160" t="str">
            <v>伊　藤</v>
          </cell>
          <cell r="F160" t="str">
            <v>ヴィスポ</v>
          </cell>
          <cell r="G160">
            <v>98</v>
          </cell>
          <cell r="H160">
            <v>4506</v>
          </cell>
          <cell r="I160" t="str">
            <v>今　村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3</v>
          </cell>
          <cell r="C161" t="str">
            <v>①</v>
          </cell>
          <cell r="D161">
            <v>3906</v>
          </cell>
          <cell r="E161" t="str">
            <v>宮　本</v>
          </cell>
          <cell r="F161" t="str">
            <v>琴　平</v>
          </cell>
          <cell r="G161">
            <v>97</v>
          </cell>
          <cell r="H161">
            <v>4705</v>
          </cell>
          <cell r="I161" t="str">
            <v>川　村</v>
          </cell>
          <cell r="J161">
            <v>47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1503</v>
          </cell>
          <cell r="E162" t="str">
            <v>永　吉</v>
          </cell>
          <cell r="F162" t="str">
            <v>高松一</v>
          </cell>
          <cell r="G162">
            <v>96</v>
          </cell>
          <cell r="H162">
            <v>3404</v>
          </cell>
          <cell r="I162" t="str">
            <v>三　谷</v>
          </cell>
          <cell r="J162">
            <v>34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2308</v>
          </cell>
          <cell r="E163" t="str">
            <v>鎌　田</v>
          </cell>
          <cell r="F163" t="str">
            <v>高松西</v>
          </cell>
          <cell r="G163">
            <v>95</v>
          </cell>
          <cell r="H163">
            <v>2501</v>
          </cell>
          <cell r="I163" t="str">
            <v>白　川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1502</v>
          </cell>
          <cell r="E164" t="str">
            <v>大　野</v>
          </cell>
          <cell r="F164" t="str">
            <v>高松一</v>
          </cell>
          <cell r="G164">
            <v>94</v>
          </cell>
          <cell r="H164">
            <v>1207</v>
          </cell>
          <cell r="I164" t="str">
            <v>谷　本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2604</v>
          </cell>
          <cell r="E165" t="str">
            <v>豊　田</v>
          </cell>
          <cell r="F165" t="str">
            <v>坂　出</v>
          </cell>
          <cell r="G165">
            <v>93</v>
          </cell>
          <cell r="H165">
            <v>1104</v>
          </cell>
          <cell r="I165" t="str">
            <v>蓮　井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5302</v>
          </cell>
          <cell r="E166" t="str">
            <v>大屋敷</v>
          </cell>
          <cell r="F166" t="str">
            <v>高松Jr</v>
          </cell>
          <cell r="G166">
            <v>92</v>
          </cell>
          <cell r="H166">
            <v>5401</v>
          </cell>
          <cell r="I166" t="str">
            <v>富　田</v>
          </cell>
          <cell r="J166">
            <v>54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3603</v>
          </cell>
          <cell r="E167" t="str">
            <v>山　下</v>
          </cell>
          <cell r="F167" t="str">
            <v>善　一</v>
          </cell>
          <cell r="G167">
            <v>91</v>
          </cell>
          <cell r="H167">
            <v>4501</v>
          </cell>
          <cell r="I167" t="str">
            <v>藤　川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2904</v>
          </cell>
          <cell r="E168" t="str">
            <v>宮　﨑</v>
          </cell>
          <cell r="F168" t="str">
            <v>坂出工</v>
          </cell>
          <cell r="G168">
            <v>90</v>
          </cell>
          <cell r="H168">
            <v>4704</v>
          </cell>
          <cell r="I168" t="str">
            <v>宮　西</v>
          </cell>
          <cell r="J168">
            <v>47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3406</v>
          </cell>
          <cell r="E169" t="str">
            <v>大　西</v>
          </cell>
          <cell r="F169" t="str">
            <v>多度津</v>
          </cell>
          <cell r="G169">
            <v>89</v>
          </cell>
          <cell r="H169">
            <v>5102</v>
          </cell>
          <cell r="I169" t="str">
            <v>杢　村</v>
          </cell>
          <cell r="J169">
            <v>51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沖　崎</v>
          </cell>
          <cell r="F170" t="str">
            <v>三豊工</v>
          </cell>
          <cell r="G170">
            <v>88</v>
          </cell>
          <cell r="H170">
            <v>3903</v>
          </cell>
          <cell r="I170" t="str">
            <v>佐　薙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3904</v>
          </cell>
          <cell r="E171" t="str">
            <v>　梶</v>
          </cell>
          <cell r="F171" t="str">
            <v>琴　平</v>
          </cell>
          <cell r="G171">
            <v>87</v>
          </cell>
          <cell r="H171">
            <v>3407</v>
          </cell>
          <cell r="I171" t="str">
            <v>宮　武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2004</v>
          </cell>
          <cell r="E172" t="str">
            <v>片　座</v>
          </cell>
          <cell r="F172" t="str">
            <v>高工芸</v>
          </cell>
          <cell r="G172">
            <v>86</v>
          </cell>
          <cell r="H172">
            <v>2902</v>
          </cell>
          <cell r="I172" t="str">
            <v>福　下</v>
          </cell>
          <cell r="J172">
            <v>29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205</v>
          </cell>
          <cell r="E173" t="str">
            <v>　港</v>
          </cell>
          <cell r="F173" t="str">
            <v>土　庄</v>
          </cell>
          <cell r="G173">
            <v>85</v>
          </cell>
          <cell r="H173">
            <v>3902</v>
          </cell>
          <cell r="I173" t="str">
            <v>大　林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3408</v>
          </cell>
          <cell r="E174" t="str">
            <v>牧　野</v>
          </cell>
          <cell r="F174" t="str">
            <v>多度津</v>
          </cell>
          <cell r="G174">
            <v>84</v>
          </cell>
          <cell r="H174">
            <v>4703</v>
          </cell>
          <cell r="I174" t="str">
            <v>山　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4403</v>
          </cell>
          <cell r="E175" t="str">
            <v>西　澤</v>
          </cell>
          <cell r="F175" t="str">
            <v>観中央</v>
          </cell>
          <cell r="G175">
            <v>83</v>
          </cell>
          <cell r="H175">
            <v>1105</v>
          </cell>
          <cell r="I175" t="str">
            <v>天　野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2801</v>
          </cell>
          <cell r="E176" t="str">
            <v>沖　元</v>
          </cell>
          <cell r="F176" t="str">
            <v>坂出一</v>
          </cell>
          <cell r="G176">
            <v>82</v>
          </cell>
          <cell r="H176">
            <v>5301</v>
          </cell>
          <cell r="I176" t="str">
            <v>黒　川</v>
          </cell>
          <cell r="J176">
            <v>53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宮　内</v>
          </cell>
          <cell r="F177" t="str">
            <v>高中央</v>
          </cell>
          <cell r="G177">
            <v>81</v>
          </cell>
          <cell r="H177">
            <v>4402</v>
          </cell>
          <cell r="I177" t="str">
            <v>堀　川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1305</v>
          </cell>
          <cell r="E178" t="str">
            <v>伊　藤</v>
          </cell>
          <cell r="F178" t="str">
            <v>高松商</v>
          </cell>
          <cell r="G178">
            <v>80</v>
          </cell>
          <cell r="H178">
            <v>4303</v>
          </cell>
          <cell r="I178" t="str">
            <v>齊　藤</v>
          </cell>
          <cell r="J178">
            <v>43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1404</v>
          </cell>
          <cell r="E179" t="str">
            <v>大　野</v>
          </cell>
          <cell r="F179" t="str">
            <v>高　松</v>
          </cell>
          <cell r="G179">
            <v>79</v>
          </cell>
          <cell r="H179">
            <v>1103</v>
          </cell>
          <cell r="I179" t="str">
            <v>松　下</v>
          </cell>
          <cell r="J179">
            <v>11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2007</v>
          </cell>
          <cell r="E180" t="str">
            <v>溝　淵</v>
          </cell>
          <cell r="F180" t="str">
            <v>高工芸</v>
          </cell>
          <cell r="G180">
            <v>78</v>
          </cell>
          <cell r="H180">
            <v>4002</v>
          </cell>
          <cell r="I180" t="str">
            <v>藤　川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1003</v>
          </cell>
          <cell r="E181" t="str">
            <v>村　川</v>
          </cell>
          <cell r="F181" t="str">
            <v>高松北</v>
          </cell>
          <cell r="G181">
            <v>77</v>
          </cell>
          <cell r="H181">
            <v>2006</v>
          </cell>
          <cell r="I181" t="str">
            <v>有　岡</v>
          </cell>
          <cell r="J181">
            <v>20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1505</v>
          </cell>
          <cell r="E182" t="str">
            <v>横　山</v>
          </cell>
          <cell r="F182" t="str">
            <v>高松一</v>
          </cell>
          <cell r="G182">
            <v>76</v>
          </cell>
          <cell r="H182">
            <v>2310</v>
          </cell>
          <cell r="I182" t="str">
            <v>植　松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1002</v>
          </cell>
          <cell r="E183" t="str">
            <v>藤　澤</v>
          </cell>
          <cell r="F183" t="str">
            <v>高松北</v>
          </cell>
          <cell r="G183">
            <v>75</v>
          </cell>
          <cell r="H183">
            <v>2601</v>
          </cell>
          <cell r="I183" t="str">
            <v>石　井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1504</v>
          </cell>
          <cell r="E184" t="str">
            <v>松　下</v>
          </cell>
          <cell r="F184" t="str">
            <v>高松一</v>
          </cell>
          <cell r="G184">
            <v>74</v>
          </cell>
          <cell r="H184">
            <v>2005</v>
          </cell>
          <cell r="I184" t="str">
            <v>藤　重</v>
          </cell>
          <cell r="J184">
            <v>20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5701</v>
          </cell>
          <cell r="E185" t="str">
            <v>三　谷</v>
          </cell>
          <cell r="F185" t="str">
            <v>ヴィスポ</v>
          </cell>
          <cell r="G185">
            <v>73</v>
          </cell>
          <cell r="H185">
            <v>1102</v>
          </cell>
          <cell r="I185" t="str">
            <v>黒　川</v>
          </cell>
          <cell r="J185">
            <v>11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2008</v>
          </cell>
          <cell r="E186" t="str">
            <v>小　原</v>
          </cell>
          <cell r="F186" t="str">
            <v>高工芸</v>
          </cell>
          <cell r="G186">
            <v>72</v>
          </cell>
          <cell r="H186">
            <v>3006</v>
          </cell>
          <cell r="I186" t="str">
            <v>新　田</v>
          </cell>
          <cell r="J186">
            <v>30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4503</v>
          </cell>
          <cell r="E187" t="str">
            <v>岸　上航</v>
          </cell>
          <cell r="F187" t="str">
            <v>三豊工</v>
          </cell>
          <cell r="G187">
            <v>71</v>
          </cell>
          <cell r="H187">
            <v>1601</v>
          </cell>
          <cell r="I187" t="str">
            <v>二　宮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3007</v>
          </cell>
          <cell r="E188" t="str">
            <v>藤　本</v>
          </cell>
          <cell r="F188" t="str">
            <v>丸　亀</v>
          </cell>
          <cell r="G188">
            <v>70</v>
          </cell>
          <cell r="H188">
            <v>1101</v>
          </cell>
          <cell r="I188" t="str">
            <v>徳　住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5703</v>
          </cell>
          <cell r="E189" t="str">
            <v>片　桐</v>
          </cell>
          <cell r="F189" t="str">
            <v>ヴィスポ</v>
          </cell>
          <cell r="G189">
            <v>69</v>
          </cell>
          <cell r="H189">
            <v>2307</v>
          </cell>
          <cell r="I189" t="str">
            <v>小　橋</v>
          </cell>
          <cell r="J189">
            <v>23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秋　山</v>
          </cell>
          <cell r="F190" t="str">
            <v>三豊工</v>
          </cell>
          <cell r="G190">
            <v>68</v>
          </cell>
          <cell r="H190">
            <v>204</v>
          </cell>
          <cell r="I190" t="str">
            <v>田　中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1603</v>
          </cell>
          <cell r="E191" t="str">
            <v>松　村</v>
          </cell>
          <cell r="F191" t="str">
            <v>高桜井</v>
          </cell>
          <cell r="G191">
            <v>67</v>
          </cell>
          <cell r="H191">
            <v>3004</v>
          </cell>
          <cell r="I191" t="str">
            <v>高　平</v>
          </cell>
          <cell r="J191">
            <v>30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2906</v>
          </cell>
          <cell r="E192" t="str">
            <v>岡　本</v>
          </cell>
          <cell r="F192" t="str">
            <v>坂出工</v>
          </cell>
          <cell r="G192">
            <v>66</v>
          </cell>
          <cell r="H192">
            <v>3005</v>
          </cell>
          <cell r="I192" t="str">
            <v>赤　垣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1210</v>
          </cell>
          <cell r="E193" t="str">
            <v>黒　川</v>
          </cell>
          <cell r="F193" t="str">
            <v>高中央</v>
          </cell>
          <cell r="G193">
            <v>65</v>
          </cell>
          <cell r="H193">
            <v>4801</v>
          </cell>
          <cell r="I193" t="str">
            <v>秋　田</v>
          </cell>
          <cell r="J193">
            <v>48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4505</v>
          </cell>
          <cell r="E194" t="str">
            <v>柳　瀬</v>
          </cell>
          <cell r="F194" t="str">
            <v>三豊工</v>
          </cell>
          <cell r="G194">
            <v>64</v>
          </cell>
          <cell r="H194">
            <v>3003</v>
          </cell>
          <cell r="I194" t="str">
            <v>織　部</v>
          </cell>
          <cell r="J194">
            <v>30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4304</v>
          </cell>
          <cell r="E195" t="str">
            <v>豊　田</v>
          </cell>
          <cell r="F195" t="str">
            <v>観　一</v>
          </cell>
          <cell r="G195">
            <v>63</v>
          </cell>
          <cell r="H195">
            <v>3403</v>
          </cell>
          <cell r="I195" t="str">
            <v>宮　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2907</v>
          </cell>
          <cell r="E196" t="str">
            <v>尾　路</v>
          </cell>
          <cell r="F196" t="str">
            <v>坂出工</v>
          </cell>
          <cell r="G196">
            <v>62</v>
          </cell>
          <cell r="H196">
            <v>2305</v>
          </cell>
          <cell r="I196" t="str">
            <v>白　石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2802</v>
          </cell>
          <cell r="E197" t="str">
            <v>古　河</v>
          </cell>
          <cell r="F197" t="str">
            <v>坂出一</v>
          </cell>
          <cell r="G197">
            <v>61</v>
          </cell>
          <cell r="H197">
            <v>3101</v>
          </cell>
          <cell r="I197" t="str">
            <v>眞　鍋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1602</v>
          </cell>
          <cell r="E198" t="str">
            <v>吉　野</v>
          </cell>
          <cell r="F198" t="str">
            <v>高桜井</v>
          </cell>
          <cell r="G198">
            <v>60</v>
          </cell>
          <cell r="H198">
            <v>1403</v>
          </cell>
          <cell r="I198" t="str">
            <v>岡　田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2009</v>
          </cell>
          <cell r="E199" t="str">
            <v>前　田</v>
          </cell>
          <cell r="F199" t="str">
            <v>高工芸</v>
          </cell>
          <cell r="G199">
            <v>59</v>
          </cell>
          <cell r="H199">
            <v>4302</v>
          </cell>
          <cell r="I199" t="str">
            <v>圖　子</v>
          </cell>
          <cell r="J199">
            <v>43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1405</v>
          </cell>
          <cell r="E200" t="str">
            <v>平　田</v>
          </cell>
          <cell r="F200" t="str">
            <v>高　松</v>
          </cell>
          <cell r="G200">
            <v>58</v>
          </cell>
          <cell r="H200">
            <v>2309</v>
          </cell>
          <cell r="I200" t="str">
            <v>末　澤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2803</v>
          </cell>
          <cell r="E201" t="str">
            <v>平　尾</v>
          </cell>
          <cell r="F201" t="str">
            <v>坂出一</v>
          </cell>
          <cell r="G201">
            <v>57</v>
          </cell>
          <cell r="H201">
            <v>1402</v>
          </cell>
          <cell r="I201" t="str">
            <v>松　山立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5201</v>
          </cell>
          <cell r="E202" t="str">
            <v>木　村</v>
          </cell>
          <cell r="F202" t="str">
            <v>高松北中</v>
          </cell>
          <cell r="G202">
            <v>56</v>
          </cell>
          <cell r="H202">
            <v>4702</v>
          </cell>
          <cell r="I202" t="str">
            <v>古　川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4802</v>
          </cell>
          <cell r="E203" t="str">
            <v>松　岡</v>
          </cell>
          <cell r="F203" t="str">
            <v>高専詫</v>
          </cell>
          <cell r="G203">
            <v>55</v>
          </cell>
          <cell r="H203">
            <v>3602</v>
          </cell>
          <cell r="I203" t="str">
            <v>横　山</v>
          </cell>
          <cell r="J203">
            <v>36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1506</v>
          </cell>
          <cell r="E204" t="str">
            <v>平　木</v>
          </cell>
          <cell r="F204" t="str">
            <v>高松一</v>
          </cell>
          <cell r="G204">
            <v>54</v>
          </cell>
          <cell r="H204">
            <v>4701</v>
          </cell>
          <cell r="I204" t="str">
            <v>村　川</v>
          </cell>
          <cell r="J204">
            <v>47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3604</v>
          </cell>
          <cell r="E205" t="str">
            <v>多田羅</v>
          </cell>
          <cell r="F205" t="str">
            <v>善　一</v>
          </cell>
          <cell r="G205">
            <v>53</v>
          </cell>
          <cell r="H205">
            <v>2905</v>
          </cell>
          <cell r="I205" t="str">
            <v>武　本</v>
          </cell>
          <cell r="J205">
            <v>29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1406</v>
          </cell>
          <cell r="E206" t="str">
            <v>松　下</v>
          </cell>
          <cell r="F206" t="str">
            <v>高　松</v>
          </cell>
          <cell r="G206">
            <v>52</v>
          </cell>
          <cell r="H206">
            <v>2903</v>
          </cell>
          <cell r="I206" t="str">
            <v>佐　々</v>
          </cell>
          <cell r="J206">
            <v>29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5702</v>
          </cell>
          <cell r="E207" t="str">
            <v>坂　東</v>
          </cell>
          <cell r="F207" t="str">
            <v>ヴィスポ</v>
          </cell>
          <cell r="G207">
            <v>51</v>
          </cell>
          <cell r="H207">
            <v>3405</v>
          </cell>
          <cell r="I207" t="str">
            <v>戸　羽</v>
          </cell>
          <cell r="J207">
            <v>34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3102</v>
          </cell>
          <cell r="E208" t="str">
            <v>赤　木</v>
          </cell>
          <cell r="F208" t="str">
            <v>丸城西</v>
          </cell>
          <cell r="G208">
            <v>50</v>
          </cell>
          <cell r="H208">
            <v>4401</v>
          </cell>
          <cell r="I208" t="str">
            <v>山　本</v>
          </cell>
          <cell r="J208">
            <v>44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1407</v>
          </cell>
          <cell r="E209" t="str">
            <v>石　橋</v>
          </cell>
          <cell r="F209" t="str">
            <v>高　松</v>
          </cell>
          <cell r="G209">
            <v>49</v>
          </cell>
          <cell r="H209">
            <v>5601</v>
          </cell>
          <cell r="I209" t="str">
            <v>竹　内</v>
          </cell>
          <cell r="J209">
            <v>56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4101</v>
          </cell>
          <cell r="E2" t="str">
            <v>三　笘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5701</v>
          </cell>
          <cell r="E3" t="str">
            <v>伊　藤百</v>
          </cell>
          <cell r="F3" t="str">
            <v>ヴィスポ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3801</v>
          </cell>
          <cell r="E4" t="str">
            <v>有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1501</v>
          </cell>
          <cell r="E5" t="str">
            <v>片　岡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2302</v>
          </cell>
          <cell r="E6" t="str">
            <v>安　田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5501</v>
          </cell>
          <cell r="E7" t="str">
            <v>地　下</v>
          </cell>
          <cell r="F7" t="str">
            <v>五峯ク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3802</v>
          </cell>
          <cell r="E8" t="str">
            <v>小　林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3803</v>
          </cell>
          <cell r="E9" t="str">
            <v>小　川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5601</v>
          </cell>
          <cell r="E10" t="str">
            <v>大　西</v>
          </cell>
          <cell r="F10" t="str">
            <v>卓球家Jr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5301</v>
          </cell>
          <cell r="E11" t="str">
            <v>木　村</v>
          </cell>
          <cell r="F11" t="str">
            <v>高松北中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5702</v>
          </cell>
          <cell r="E12" t="str">
            <v>伊　藤七</v>
          </cell>
          <cell r="F12" t="str">
            <v>ヴィスポ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5703</v>
          </cell>
          <cell r="E13" t="str">
            <v>大　西</v>
          </cell>
          <cell r="F13" t="str">
            <v>ヴィスポ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1303</v>
          </cell>
          <cell r="E14" t="str">
            <v>中　条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1305</v>
          </cell>
          <cell r="E15" t="str">
            <v>久　保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4102</v>
          </cell>
          <cell r="E16" t="str">
            <v>三　谷</v>
          </cell>
          <cell r="F16" t="str">
            <v>香川西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1306</v>
          </cell>
          <cell r="E17" t="str">
            <v>若　林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5704</v>
          </cell>
          <cell r="E18" t="str">
            <v>安　藤</v>
          </cell>
          <cell r="F18" t="str">
            <v>ヴィスポ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4004</v>
          </cell>
          <cell r="E19" t="str">
            <v>露　原</v>
          </cell>
          <cell r="F19" t="str">
            <v>高　瀬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5705</v>
          </cell>
          <cell r="E20" t="str">
            <v>三　谷愛</v>
          </cell>
          <cell r="F20" t="str">
            <v>ヴィスポ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1201</v>
          </cell>
          <cell r="E21" t="str">
            <v>岸　下佳</v>
          </cell>
          <cell r="F21" t="str">
            <v>高中央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4002</v>
          </cell>
          <cell r="E22" t="str">
            <v>岩　﨑</v>
          </cell>
          <cell r="F22" t="str">
            <v>高　瀬</v>
          </cell>
          <cell r="G22">
            <v>108</v>
          </cell>
          <cell r="H22">
            <v>3606</v>
          </cell>
          <cell r="I22" t="str">
            <v>宮　脇</v>
          </cell>
          <cell r="J22">
            <v>36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1206</v>
          </cell>
          <cell r="E23" t="str">
            <v>久　保</v>
          </cell>
          <cell r="F23" t="str">
            <v>高中央</v>
          </cell>
          <cell r="G23">
            <v>107</v>
          </cell>
          <cell r="H23">
            <v>3903</v>
          </cell>
          <cell r="I23" t="str">
            <v>藤　原</v>
          </cell>
          <cell r="J23">
            <v>39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1301</v>
          </cell>
          <cell r="E24" t="str">
            <v>鵜　尾</v>
          </cell>
          <cell r="F24" t="str">
            <v>高松商</v>
          </cell>
          <cell r="G24">
            <v>106</v>
          </cell>
          <cell r="H24">
            <v>1506</v>
          </cell>
          <cell r="I24" t="str">
            <v>増　田</v>
          </cell>
          <cell r="J24">
            <v>15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1202</v>
          </cell>
          <cell r="E25" t="str">
            <v>松　谷</v>
          </cell>
          <cell r="F25" t="str">
            <v>高中央</v>
          </cell>
          <cell r="G25">
            <v>105</v>
          </cell>
          <cell r="H25">
            <v>5202</v>
          </cell>
          <cell r="I25" t="str">
            <v>杢　村</v>
          </cell>
          <cell r="J25">
            <v>52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2301</v>
          </cell>
          <cell r="E26" t="str">
            <v>河　野</v>
          </cell>
          <cell r="F26" t="str">
            <v>高松西</v>
          </cell>
          <cell r="G26">
            <v>104</v>
          </cell>
          <cell r="H26">
            <v>1504</v>
          </cell>
          <cell r="I26" t="str">
            <v>田　川</v>
          </cell>
          <cell r="J26">
            <v>15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1203</v>
          </cell>
          <cell r="E27" t="str">
            <v>岸　下茉</v>
          </cell>
          <cell r="F27" t="str">
            <v>高中央</v>
          </cell>
          <cell r="G27">
            <v>103</v>
          </cell>
          <cell r="H27">
            <v>5102</v>
          </cell>
          <cell r="I27" t="str">
            <v>蓮　井</v>
          </cell>
          <cell r="J27">
            <v>51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4103</v>
          </cell>
          <cell r="E28" t="str">
            <v>近　井</v>
          </cell>
          <cell r="F28" t="str">
            <v>香川西</v>
          </cell>
          <cell r="G28">
            <v>102</v>
          </cell>
          <cell r="H28">
            <v>2303</v>
          </cell>
          <cell r="I28" t="str">
            <v>中　谷</v>
          </cell>
          <cell r="J28">
            <v>23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1302</v>
          </cell>
          <cell r="E29" t="str">
            <v>丸　山</v>
          </cell>
          <cell r="F29" t="str">
            <v>高松商</v>
          </cell>
          <cell r="G29">
            <v>101</v>
          </cell>
          <cell r="H29">
            <v>1208</v>
          </cell>
          <cell r="I29" t="str">
            <v>恵比須</v>
          </cell>
          <cell r="J29">
            <v>12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5101</v>
          </cell>
          <cell r="E30" t="str">
            <v>石　川</v>
          </cell>
          <cell r="F30" t="str">
            <v>三木中</v>
          </cell>
          <cell r="G30">
            <v>100</v>
          </cell>
          <cell r="H30">
            <v>4406</v>
          </cell>
          <cell r="I30" t="str">
            <v>松　本</v>
          </cell>
          <cell r="J30">
            <v>44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4001</v>
          </cell>
          <cell r="E31" t="str">
            <v>小　前</v>
          </cell>
          <cell r="F31" t="str">
            <v>高　瀬</v>
          </cell>
          <cell r="G31">
            <v>99</v>
          </cell>
          <cell r="H31">
            <v>4302</v>
          </cell>
          <cell r="I31" t="str">
            <v>植　田</v>
          </cell>
          <cell r="J31">
            <v>43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1304</v>
          </cell>
          <cell r="E32" t="str">
            <v>星　川</v>
          </cell>
          <cell r="F32" t="str">
            <v>高松商</v>
          </cell>
          <cell r="G32">
            <v>98</v>
          </cell>
          <cell r="H32">
            <v>202</v>
          </cell>
          <cell r="I32" t="str">
            <v>山　本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5401</v>
          </cell>
          <cell r="E33" t="str">
            <v>熊　野</v>
          </cell>
          <cell r="F33" t="str">
            <v>アスクJr</v>
          </cell>
          <cell r="G33">
            <v>97</v>
          </cell>
          <cell r="H33">
            <v>1105</v>
          </cell>
          <cell r="I33" t="str">
            <v>雉　鳥</v>
          </cell>
          <cell r="J33">
            <v>11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1204</v>
          </cell>
          <cell r="E34" t="str">
            <v>松濤流南</v>
          </cell>
          <cell r="F34" t="str">
            <v>高中央</v>
          </cell>
          <cell r="G34">
            <v>96</v>
          </cell>
          <cell r="H34">
            <v>4003</v>
          </cell>
          <cell r="I34" t="str">
            <v>山　本</v>
          </cell>
          <cell r="J34">
            <v>40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1101</v>
          </cell>
          <cell r="E35" t="str">
            <v>山　地</v>
          </cell>
          <cell r="F35" t="str">
            <v>高松東</v>
          </cell>
          <cell r="G35">
            <v>95</v>
          </cell>
          <cell r="H35">
            <v>1207</v>
          </cell>
          <cell r="I35" t="str">
            <v>齊　藤</v>
          </cell>
          <cell r="J35">
            <v>12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3601</v>
          </cell>
          <cell r="E36" t="str">
            <v>河　相</v>
          </cell>
          <cell r="F36" t="str">
            <v>善　一</v>
          </cell>
          <cell r="G36">
            <v>94</v>
          </cell>
          <cell r="H36">
            <v>1205</v>
          </cell>
          <cell r="I36" t="str">
            <v>松濤流風</v>
          </cell>
          <cell r="J36">
            <v>12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5706</v>
          </cell>
          <cell r="E37" t="str">
            <v>平　塚</v>
          </cell>
          <cell r="F37" t="str">
            <v>ヴィスポ</v>
          </cell>
          <cell r="G37">
            <v>93</v>
          </cell>
          <cell r="H37">
            <v>1402</v>
          </cell>
          <cell r="I37" t="str">
            <v>太　田</v>
          </cell>
          <cell r="J37">
            <v>14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4301</v>
          </cell>
          <cell r="E38" t="str">
            <v>野　口</v>
          </cell>
          <cell r="F38" t="str">
            <v>観　一</v>
          </cell>
          <cell r="G38">
            <v>92</v>
          </cell>
          <cell r="H38">
            <v>4602</v>
          </cell>
          <cell r="I38" t="str">
            <v>石　川</v>
          </cell>
          <cell r="J38">
            <v>46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○</v>
          </cell>
          <cell r="D39">
            <v>5402</v>
          </cell>
          <cell r="E39" t="str">
            <v>中　村</v>
          </cell>
          <cell r="F39" t="str">
            <v>アスクJr</v>
          </cell>
          <cell r="G39">
            <v>91</v>
          </cell>
          <cell r="H39">
            <v>3002</v>
          </cell>
          <cell r="I39" t="str">
            <v>澤　井</v>
          </cell>
          <cell r="J39">
            <v>30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4401</v>
          </cell>
          <cell r="E40" t="str">
            <v>片　岡</v>
          </cell>
          <cell r="F40" t="str">
            <v>観中央</v>
          </cell>
          <cell r="G40">
            <v>90</v>
          </cell>
          <cell r="H40">
            <v>1002</v>
          </cell>
          <cell r="I40" t="str">
            <v>山　田</v>
          </cell>
          <cell r="J40">
            <v>10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○</v>
          </cell>
          <cell r="D41">
            <v>1307</v>
          </cell>
          <cell r="E41" t="str">
            <v>橋　本</v>
          </cell>
          <cell r="F41" t="str">
            <v>高松商</v>
          </cell>
          <cell r="G41">
            <v>89</v>
          </cell>
          <cell r="H41">
            <v>5711</v>
          </cell>
          <cell r="I41" t="str">
            <v>川　崎晏</v>
          </cell>
          <cell r="J41">
            <v>57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1102</v>
          </cell>
          <cell r="E42" t="str">
            <v>浦　辺</v>
          </cell>
          <cell r="F42" t="str">
            <v>高松東</v>
          </cell>
          <cell r="G42">
            <v>88</v>
          </cell>
          <cell r="H42">
            <v>5708</v>
          </cell>
          <cell r="I42" t="str">
            <v>井　上</v>
          </cell>
          <cell r="J42">
            <v>57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3901</v>
          </cell>
          <cell r="E43" t="str">
            <v>赤　澤</v>
          </cell>
          <cell r="F43" t="str">
            <v>琴　平</v>
          </cell>
          <cell r="G43">
            <v>87</v>
          </cell>
          <cell r="H43">
            <v>5707</v>
          </cell>
          <cell r="I43" t="str">
            <v>三　谷梨</v>
          </cell>
          <cell r="J43">
            <v>57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1103</v>
          </cell>
          <cell r="E44" t="str">
            <v>山　田</v>
          </cell>
          <cell r="F44" t="str">
            <v>高松東</v>
          </cell>
          <cell r="G44">
            <v>86</v>
          </cell>
          <cell r="H44">
            <v>4405</v>
          </cell>
          <cell r="I44" t="str">
            <v>西　山</v>
          </cell>
          <cell r="J44">
            <v>44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1104</v>
          </cell>
          <cell r="E45" t="str">
            <v>米　津</v>
          </cell>
          <cell r="F45" t="str">
            <v>高松東</v>
          </cell>
          <cell r="G45">
            <v>85</v>
          </cell>
          <cell r="H45">
            <v>3001</v>
          </cell>
          <cell r="I45" t="str">
            <v>丸　橋</v>
          </cell>
          <cell r="J45">
            <v>30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2601</v>
          </cell>
          <cell r="E46" t="str">
            <v>廣　田</v>
          </cell>
          <cell r="F46" t="str">
            <v>坂　出</v>
          </cell>
          <cell r="G46">
            <v>84</v>
          </cell>
          <cell r="H46">
            <v>5710</v>
          </cell>
          <cell r="I46" t="str">
            <v>眞　部</v>
          </cell>
          <cell r="J46">
            <v>57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2501</v>
          </cell>
          <cell r="E47" t="str">
            <v>中　山</v>
          </cell>
          <cell r="F47" t="str">
            <v>飯　山</v>
          </cell>
          <cell r="G47">
            <v>83</v>
          </cell>
          <cell r="H47">
            <v>4404</v>
          </cell>
          <cell r="I47" t="str">
            <v>河　津</v>
          </cell>
          <cell r="J47">
            <v>44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3603</v>
          </cell>
          <cell r="E48" t="str">
            <v>　森</v>
          </cell>
          <cell r="F48" t="str">
            <v>善　一</v>
          </cell>
          <cell r="G48">
            <v>82</v>
          </cell>
          <cell r="H48">
            <v>1403</v>
          </cell>
          <cell r="I48" t="str">
            <v>河　野</v>
          </cell>
          <cell r="J48">
            <v>14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2502</v>
          </cell>
          <cell r="E49" t="str">
            <v>三　木</v>
          </cell>
          <cell r="F49" t="str">
            <v>飯　山</v>
          </cell>
          <cell r="G49">
            <v>81</v>
          </cell>
          <cell r="H49">
            <v>4303</v>
          </cell>
          <cell r="I49" t="str">
            <v>高　木</v>
          </cell>
          <cell r="J49">
            <v>43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201</v>
          </cell>
          <cell r="E50" t="str">
            <v>中　橋</v>
          </cell>
          <cell r="F50" t="str">
            <v>土　庄</v>
          </cell>
          <cell r="G50">
            <v>80</v>
          </cell>
          <cell r="H50">
            <v>4403</v>
          </cell>
          <cell r="I50" t="str">
            <v>矢　野</v>
          </cell>
          <cell r="J50">
            <v>44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1502</v>
          </cell>
          <cell r="E51" t="str">
            <v>梶　河</v>
          </cell>
          <cell r="F51" t="str">
            <v>高松一</v>
          </cell>
          <cell r="G51">
            <v>79</v>
          </cell>
          <cell r="H51">
            <v>5709</v>
          </cell>
          <cell r="I51" t="str">
            <v>櫻　井</v>
          </cell>
          <cell r="J51">
            <v>57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1503</v>
          </cell>
          <cell r="E52" t="str">
            <v>谷　口</v>
          </cell>
          <cell r="F52" t="str">
            <v>高松一</v>
          </cell>
          <cell r="G52">
            <v>78</v>
          </cell>
          <cell r="H52">
            <v>1401</v>
          </cell>
          <cell r="I52" t="str">
            <v>冨　家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3902</v>
          </cell>
          <cell r="E53" t="str">
            <v>谷　川</v>
          </cell>
          <cell r="F53" t="str">
            <v>琴　平</v>
          </cell>
          <cell r="G53">
            <v>77</v>
          </cell>
          <cell r="H53">
            <v>3604</v>
          </cell>
          <cell r="I53" t="str">
            <v>塚　本</v>
          </cell>
          <cell r="J53">
            <v>36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4104</v>
          </cell>
          <cell r="E54" t="str">
            <v>都　丸</v>
          </cell>
          <cell r="F54" t="str">
            <v>香川西</v>
          </cell>
          <cell r="G54">
            <v>76</v>
          </cell>
          <cell r="H54">
            <v>4402</v>
          </cell>
          <cell r="I54" t="str">
            <v>　堤</v>
          </cell>
          <cell r="J54">
            <v>44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1505</v>
          </cell>
          <cell r="E55" t="str">
            <v>彈上原</v>
          </cell>
          <cell r="F55" t="str">
            <v>高松一</v>
          </cell>
          <cell r="G55">
            <v>75</v>
          </cell>
          <cell r="H55">
            <v>5201</v>
          </cell>
          <cell r="I55" t="str">
            <v>堀　口夏</v>
          </cell>
          <cell r="J55">
            <v>52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3605</v>
          </cell>
          <cell r="E56" t="str">
            <v>間　賀</v>
          </cell>
          <cell r="F56" t="str">
            <v>善　一</v>
          </cell>
          <cell r="G56">
            <v>74</v>
          </cell>
          <cell r="H56">
            <v>4601</v>
          </cell>
          <cell r="I56" t="str">
            <v>守　屋</v>
          </cell>
          <cell r="J56">
            <v>46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3602</v>
          </cell>
          <cell r="E57" t="str">
            <v>長　町</v>
          </cell>
          <cell r="F57" t="str">
            <v>善　一</v>
          </cell>
          <cell r="G57">
            <v>73</v>
          </cell>
          <cell r="H57">
            <v>1001</v>
          </cell>
          <cell r="I57" t="str">
            <v>伊　澤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4005</v>
          </cell>
          <cell r="E58" t="str">
            <v>矢　野</v>
          </cell>
          <cell r="F58" t="str">
            <v>高　瀬</v>
          </cell>
          <cell r="G58">
            <v>72</v>
          </cell>
          <cell r="H58">
            <v>4407</v>
          </cell>
          <cell r="I58" t="str">
            <v>渋　谷</v>
          </cell>
          <cell r="J58">
            <v>44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1106</v>
          </cell>
          <cell r="E59" t="str">
            <v>籔　内</v>
          </cell>
          <cell r="F59" t="str">
            <v>高松東</v>
          </cell>
          <cell r="G59">
            <v>71</v>
          </cell>
          <cell r="H59">
            <v>4304</v>
          </cell>
          <cell r="I59" t="str">
            <v>川　崎</v>
          </cell>
          <cell r="J59">
            <v>43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3607</v>
          </cell>
          <cell r="E60" t="str">
            <v>川　上</v>
          </cell>
          <cell r="F60" t="str">
            <v>善　一</v>
          </cell>
          <cell r="G60">
            <v>70</v>
          </cell>
          <cell r="H60">
            <v>2602</v>
          </cell>
          <cell r="I60" t="str">
            <v>平　尾</v>
          </cell>
          <cell r="J60">
            <v>26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5712</v>
          </cell>
          <cell r="E61" t="str">
            <v>川　崎姫</v>
          </cell>
          <cell r="F61" t="str">
            <v>ヴィスポ</v>
          </cell>
          <cell r="G61">
            <v>69</v>
          </cell>
          <cell r="H61">
            <v>1003</v>
          </cell>
          <cell r="I61" t="str">
            <v>大　熊</v>
          </cell>
          <cell r="J61">
            <v>10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1107</v>
          </cell>
          <cell r="E62" t="str">
            <v>黒　田</v>
          </cell>
          <cell r="F62" t="str">
            <v>高松東</v>
          </cell>
          <cell r="G62">
            <v>68</v>
          </cell>
          <cell r="H62">
            <v>5203</v>
          </cell>
          <cell r="I62" t="str">
            <v>堀　口春</v>
          </cell>
          <cell r="J62">
            <v>52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5713</v>
          </cell>
          <cell r="E63" t="str">
            <v>近　井</v>
          </cell>
          <cell r="F63" t="str">
            <v>ヴィスポ</v>
          </cell>
          <cell r="G63">
            <v>67</v>
          </cell>
          <cell r="H63">
            <v>4603</v>
          </cell>
          <cell r="I63" t="str">
            <v>武　智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4408</v>
          </cell>
          <cell r="E64" t="str">
            <v>三　好</v>
          </cell>
          <cell r="F64" t="str">
            <v>観中央</v>
          </cell>
          <cell r="G64">
            <v>66</v>
          </cell>
          <cell r="H64">
            <v>2304</v>
          </cell>
          <cell r="I64" t="str">
            <v>髙　木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1507</v>
          </cell>
          <cell r="E65" t="str">
            <v>谷　川</v>
          </cell>
          <cell r="F65" t="str">
            <v>高松一</v>
          </cell>
          <cell r="G65">
            <v>65</v>
          </cell>
          <cell r="H65">
            <v>3608</v>
          </cell>
          <cell r="I65" t="str">
            <v>髙　橋</v>
          </cell>
          <cell r="J65">
            <v>36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3608</v>
          </cell>
          <cell r="E66" t="str">
            <v>髙　橋</v>
          </cell>
          <cell r="F66" t="str">
            <v>善　一</v>
          </cell>
          <cell r="G66">
            <v>64</v>
          </cell>
          <cell r="H66">
            <v>1507</v>
          </cell>
          <cell r="I66" t="str">
            <v>谷　川</v>
          </cell>
          <cell r="J66">
            <v>15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2304</v>
          </cell>
          <cell r="E67" t="str">
            <v>髙　木</v>
          </cell>
          <cell r="F67" t="str">
            <v>高松西</v>
          </cell>
          <cell r="G67">
            <v>63</v>
          </cell>
          <cell r="H67">
            <v>4408</v>
          </cell>
          <cell r="I67" t="str">
            <v>三　好</v>
          </cell>
          <cell r="J67">
            <v>44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4603</v>
          </cell>
          <cell r="E68" t="str">
            <v>武　智</v>
          </cell>
          <cell r="F68" t="str">
            <v>聾</v>
          </cell>
          <cell r="G68">
            <v>62</v>
          </cell>
          <cell r="H68">
            <v>5713</v>
          </cell>
          <cell r="I68" t="str">
            <v>近　井</v>
          </cell>
          <cell r="J68">
            <v>57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5203</v>
          </cell>
          <cell r="E69" t="str">
            <v>堀　口春</v>
          </cell>
          <cell r="F69" t="str">
            <v>あいはら</v>
          </cell>
          <cell r="G69">
            <v>61</v>
          </cell>
          <cell r="H69">
            <v>1107</v>
          </cell>
          <cell r="I69" t="str">
            <v>黒　田</v>
          </cell>
          <cell r="J69">
            <v>11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1003</v>
          </cell>
          <cell r="E70" t="str">
            <v>大　熊</v>
          </cell>
          <cell r="F70" t="str">
            <v>高松北</v>
          </cell>
          <cell r="G70">
            <v>60</v>
          </cell>
          <cell r="H70">
            <v>5712</v>
          </cell>
          <cell r="I70" t="str">
            <v>川　崎姫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2602</v>
          </cell>
          <cell r="E71" t="str">
            <v>平　尾</v>
          </cell>
          <cell r="F71" t="str">
            <v>坂　出</v>
          </cell>
          <cell r="G71">
            <v>59</v>
          </cell>
          <cell r="H71">
            <v>3607</v>
          </cell>
          <cell r="I71" t="str">
            <v>川　上</v>
          </cell>
          <cell r="J71">
            <v>36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4304</v>
          </cell>
          <cell r="E72" t="str">
            <v>川　崎</v>
          </cell>
          <cell r="F72" t="str">
            <v>観　一</v>
          </cell>
          <cell r="G72">
            <v>58</v>
          </cell>
          <cell r="H72">
            <v>1106</v>
          </cell>
          <cell r="I72" t="str">
            <v>籔　内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4407</v>
          </cell>
          <cell r="E73" t="str">
            <v>渋　谷</v>
          </cell>
          <cell r="F73" t="str">
            <v>観中央</v>
          </cell>
          <cell r="G73">
            <v>57</v>
          </cell>
          <cell r="H73">
            <v>4005</v>
          </cell>
          <cell r="I73" t="str">
            <v>矢　野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1001</v>
          </cell>
          <cell r="E74" t="str">
            <v>伊　澤</v>
          </cell>
          <cell r="F74" t="str">
            <v>高松北</v>
          </cell>
          <cell r="G74">
            <v>56</v>
          </cell>
          <cell r="H74">
            <v>3602</v>
          </cell>
          <cell r="I74" t="str">
            <v>長　町</v>
          </cell>
          <cell r="J74">
            <v>36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4601</v>
          </cell>
          <cell r="E75" t="str">
            <v>守　屋</v>
          </cell>
          <cell r="F75" t="str">
            <v>聾</v>
          </cell>
          <cell r="G75">
            <v>55</v>
          </cell>
          <cell r="H75">
            <v>3605</v>
          </cell>
          <cell r="I75" t="str">
            <v>間　賀</v>
          </cell>
          <cell r="J75">
            <v>36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5201</v>
          </cell>
          <cell r="E76" t="str">
            <v>堀　口夏</v>
          </cell>
          <cell r="F76" t="str">
            <v>あいはら</v>
          </cell>
          <cell r="G76">
            <v>54</v>
          </cell>
          <cell r="H76">
            <v>1505</v>
          </cell>
          <cell r="I76" t="str">
            <v>彈上原</v>
          </cell>
          <cell r="J76">
            <v>15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4402</v>
          </cell>
          <cell r="E77" t="str">
            <v>　堤</v>
          </cell>
          <cell r="F77" t="str">
            <v>観中央</v>
          </cell>
          <cell r="G77">
            <v>53</v>
          </cell>
          <cell r="H77">
            <v>4104</v>
          </cell>
          <cell r="I77" t="str">
            <v>都　丸</v>
          </cell>
          <cell r="J77">
            <v>41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3604</v>
          </cell>
          <cell r="E78" t="str">
            <v>塚　本</v>
          </cell>
          <cell r="F78" t="str">
            <v>善　一</v>
          </cell>
          <cell r="G78">
            <v>52</v>
          </cell>
          <cell r="H78">
            <v>3902</v>
          </cell>
          <cell r="I78" t="str">
            <v>谷　川</v>
          </cell>
          <cell r="J78">
            <v>39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1401</v>
          </cell>
          <cell r="E79" t="str">
            <v>冨　家</v>
          </cell>
          <cell r="F79" t="str">
            <v>高　松</v>
          </cell>
          <cell r="G79">
            <v>51</v>
          </cell>
          <cell r="H79">
            <v>1503</v>
          </cell>
          <cell r="I79" t="str">
            <v>谷　口</v>
          </cell>
          <cell r="J79">
            <v>15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5709</v>
          </cell>
          <cell r="E80" t="str">
            <v>櫻　井</v>
          </cell>
          <cell r="F80" t="str">
            <v>ヴィスポ</v>
          </cell>
          <cell r="G80">
            <v>50</v>
          </cell>
          <cell r="H80">
            <v>1502</v>
          </cell>
          <cell r="I80" t="str">
            <v>梶　河</v>
          </cell>
          <cell r="J80">
            <v>15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4403</v>
          </cell>
          <cell r="E81" t="str">
            <v>矢　野</v>
          </cell>
          <cell r="F81" t="str">
            <v>観中央</v>
          </cell>
          <cell r="G81">
            <v>49</v>
          </cell>
          <cell r="H81">
            <v>201</v>
          </cell>
          <cell r="I81" t="str">
            <v>中　橋</v>
          </cell>
          <cell r="J81">
            <v>2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4303</v>
          </cell>
          <cell r="E82" t="str">
            <v>高　木</v>
          </cell>
          <cell r="F82" t="str">
            <v>観　一</v>
          </cell>
          <cell r="G82">
            <v>48</v>
          </cell>
          <cell r="H82">
            <v>2502</v>
          </cell>
          <cell r="I82" t="str">
            <v>三　木</v>
          </cell>
          <cell r="J82">
            <v>25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1403</v>
          </cell>
          <cell r="E83" t="str">
            <v>河　野</v>
          </cell>
          <cell r="F83" t="str">
            <v>高　松</v>
          </cell>
          <cell r="G83">
            <v>47</v>
          </cell>
          <cell r="H83">
            <v>3603</v>
          </cell>
          <cell r="I83" t="str">
            <v>　森</v>
          </cell>
          <cell r="J83">
            <v>36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4404</v>
          </cell>
          <cell r="E84" t="str">
            <v>河　津</v>
          </cell>
          <cell r="F84" t="str">
            <v>観中央</v>
          </cell>
          <cell r="G84">
            <v>46</v>
          </cell>
          <cell r="H84">
            <v>2501</v>
          </cell>
          <cell r="I84" t="str">
            <v>中　山</v>
          </cell>
          <cell r="J84">
            <v>25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5710</v>
          </cell>
          <cell r="E85" t="str">
            <v>眞　部</v>
          </cell>
          <cell r="F85" t="str">
            <v>ヴィスポ</v>
          </cell>
          <cell r="G85">
            <v>45</v>
          </cell>
          <cell r="H85">
            <v>2601</v>
          </cell>
          <cell r="I85" t="str">
            <v>廣　田</v>
          </cell>
          <cell r="J85">
            <v>26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3001</v>
          </cell>
          <cell r="E86" t="str">
            <v>丸　橋</v>
          </cell>
          <cell r="F86" t="str">
            <v>丸　亀</v>
          </cell>
          <cell r="G86">
            <v>44</v>
          </cell>
          <cell r="H86">
            <v>1104</v>
          </cell>
          <cell r="I86" t="str">
            <v>米　津</v>
          </cell>
          <cell r="J86">
            <v>11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4405</v>
          </cell>
          <cell r="E87" t="str">
            <v>西　山</v>
          </cell>
          <cell r="F87" t="str">
            <v>観中央</v>
          </cell>
          <cell r="G87">
            <v>43</v>
          </cell>
          <cell r="H87">
            <v>1103</v>
          </cell>
          <cell r="I87" t="str">
            <v>山　田</v>
          </cell>
          <cell r="J87">
            <v>11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5707</v>
          </cell>
          <cell r="E88" t="str">
            <v>三　谷梨</v>
          </cell>
          <cell r="F88" t="str">
            <v>ヴィスポ</v>
          </cell>
          <cell r="G88">
            <v>42</v>
          </cell>
          <cell r="H88">
            <v>3901</v>
          </cell>
          <cell r="I88" t="str">
            <v>赤　澤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5708</v>
          </cell>
          <cell r="E89" t="str">
            <v>井　上</v>
          </cell>
          <cell r="F89" t="str">
            <v>ヴィスポ</v>
          </cell>
          <cell r="G89">
            <v>41</v>
          </cell>
          <cell r="H89">
            <v>1102</v>
          </cell>
          <cell r="I89" t="str">
            <v>浦　辺</v>
          </cell>
          <cell r="J89">
            <v>11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5711</v>
          </cell>
          <cell r="E90" t="str">
            <v>川　崎晏</v>
          </cell>
          <cell r="F90" t="str">
            <v>ヴィスポ</v>
          </cell>
          <cell r="G90">
            <v>40</v>
          </cell>
          <cell r="H90">
            <v>1307</v>
          </cell>
          <cell r="I90" t="str">
            <v>橋　本</v>
          </cell>
          <cell r="J90">
            <v>13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1002</v>
          </cell>
          <cell r="E91" t="str">
            <v>山　田</v>
          </cell>
          <cell r="F91" t="str">
            <v>高松北</v>
          </cell>
          <cell r="G91">
            <v>39</v>
          </cell>
          <cell r="H91">
            <v>4401</v>
          </cell>
          <cell r="I91" t="str">
            <v>片　岡</v>
          </cell>
          <cell r="J91">
            <v>44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3002</v>
          </cell>
          <cell r="E92" t="str">
            <v>澤　井</v>
          </cell>
          <cell r="F92" t="str">
            <v>丸　亀</v>
          </cell>
          <cell r="G92">
            <v>38</v>
          </cell>
          <cell r="H92">
            <v>5402</v>
          </cell>
          <cell r="I92" t="str">
            <v>中　村</v>
          </cell>
          <cell r="J92">
            <v>54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4602</v>
          </cell>
          <cell r="E93" t="str">
            <v>石　川</v>
          </cell>
          <cell r="F93" t="str">
            <v>聾</v>
          </cell>
          <cell r="G93">
            <v>37</v>
          </cell>
          <cell r="H93">
            <v>4301</v>
          </cell>
          <cell r="I93" t="str">
            <v>野　口</v>
          </cell>
          <cell r="J93">
            <v>43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1402</v>
          </cell>
          <cell r="E94" t="str">
            <v>太　田</v>
          </cell>
          <cell r="F94" t="str">
            <v>高　松</v>
          </cell>
          <cell r="G94">
            <v>36</v>
          </cell>
          <cell r="H94">
            <v>5706</v>
          </cell>
          <cell r="I94" t="str">
            <v>平　塚</v>
          </cell>
          <cell r="J94">
            <v>57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1205</v>
          </cell>
          <cell r="E95" t="str">
            <v>松濤流風</v>
          </cell>
          <cell r="F95" t="str">
            <v>高中央</v>
          </cell>
          <cell r="G95">
            <v>35</v>
          </cell>
          <cell r="H95">
            <v>3601</v>
          </cell>
          <cell r="I95" t="str">
            <v>河　相</v>
          </cell>
          <cell r="J95">
            <v>36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1207</v>
          </cell>
          <cell r="E96" t="str">
            <v>齊　藤</v>
          </cell>
          <cell r="F96" t="str">
            <v>高中央</v>
          </cell>
          <cell r="G96">
            <v>34</v>
          </cell>
          <cell r="H96">
            <v>1101</v>
          </cell>
          <cell r="I96" t="str">
            <v>山　地</v>
          </cell>
          <cell r="J96">
            <v>11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4003</v>
          </cell>
          <cell r="E97" t="str">
            <v>山　本</v>
          </cell>
          <cell r="F97" t="str">
            <v>高　瀬</v>
          </cell>
          <cell r="G97">
            <v>33</v>
          </cell>
          <cell r="H97">
            <v>1204</v>
          </cell>
          <cell r="I97" t="str">
            <v>松濤流南</v>
          </cell>
          <cell r="J97">
            <v>12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1105</v>
          </cell>
          <cell r="E98" t="str">
            <v>雉　鳥</v>
          </cell>
          <cell r="F98" t="str">
            <v>高松東</v>
          </cell>
          <cell r="G98">
            <v>32</v>
          </cell>
          <cell r="H98">
            <v>5401</v>
          </cell>
          <cell r="I98" t="str">
            <v>熊　野</v>
          </cell>
          <cell r="J98">
            <v>54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202</v>
          </cell>
          <cell r="E99" t="str">
            <v>山　本</v>
          </cell>
          <cell r="F99" t="str">
            <v>土　庄</v>
          </cell>
          <cell r="G99">
            <v>31</v>
          </cell>
          <cell r="H99">
            <v>1304</v>
          </cell>
          <cell r="I99" t="str">
            <v>星　川</v>
          </cell>
          <cell r="J99">
            <v>13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4302</v>
          </cell>
          <cell r="E100" t="str">
            <v>植　田</v>
          </cell>
          <cell r="F100" t="str">
            <v>観　一</v>
          </cell>
          <cell r="G100">
            <v>30</v>
          </cell>
          <cell r="H100">
            <v>4001</v>
          </cell>
          <cell r="I100" t="str">
            <v>小　前</v>
          </cell>
          <cell r="J100">
            <v>40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4406</v>
          </cell>
          <cell r="E101" t="str">
            <v>松　本</v>
          </cell>
          <cell r="F101" t="str">
            <v>観中央</v>
          </cell>
          <cell r="G101">
            <v>29</v>
          </cell>
          <cell r="H101">
            <v>5101</v>
          </cell>
          <cell r="I101" t="str">
            <v>石　川</v>
          </cell>
          <cell r="J101">
            <v>51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1208</v>
          </cell>
          <cell r="E102" t="str">
            <v>恵比須</v>
          </cell>
          <cell r="F102" t="str">
            <v>高中央</v>
          </cell>
          <cell r="G102">
            <v>28</v>
          </cell>
          <cell r="H102">
            <v>1302</v>
          </cell>
          <cell r="I102" t="str">
            <v>丸　山</v>
          </cell>
          <cell r="J102">
            <v>13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2303</v>
          </cell>
          <cell r="E103" t="str">
            <v>中　谷</v>
          </cell>
          <cell r="F103" t="str">
            <v>高松西</v>
          </cell>
          <cell r="G103">
            <v>27</v>
          </cell>
          <cell r="H103">
            <v>4103</v>
          </cell>
          <cell r="I103" t="str">
            <v>近　井</v>
          </cell>
          <cell r="J103">
            <v>41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5102</v>
          </cell>
          <cell r="E104" t="str">
            <v>蓮　井</v>
          </cell>
          <cell r="F104" t="str">
            <v>三木中</v>
          </cell>
          <cell r="G104">
            <v>26</v>
          </cell>
          <cell r="H104">
            <v>1203</v>
          </cell>
          <cell r="I104" t="str">
            <v>岸　下茉</v>
          </cell>
          <cell r="J104">
            <v>12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1504</v>
          </cell>
          <cell r="E105" t="str">
            <v>田　川</v>
          </cell>
          <cell r="F105" t="str">
            <v>高松一</v>
          </cell>
          <cell r="G105">
            <v>25</v>
          </cell>
          <cell r="H105">
            <v>2301</v>
          </cell>
          <cell r="I105" t="str">
            <v>河　野</v>
          </cell>
          <cell r="J105">
            <v>23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5202</v>
          </cell>
          <cell r="E106" t="str">
            <v>杢　村</v>
          </cell>
          <cell r="F106" t="str">
            <v>あいはら</v>
          </cell>
          <cell r="G106">
            <v>24</v>
          </cell>
          <cell r="H106">
            <v>1202</v>
          </cell>
          <cell r="I106" t="str">
            <v>松　谷</v>
          </cell>
          <cell r="J106">
            <v>12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1506</v>
          </cell>
          <cell r="E107" t="str">
            <v>増　田</v>
          </cell>
          <cell r="F107" t="str">
            <v>高松一</v>
          </cell>
          <cell r="G107">
            <v>23</v>
          </cell>
          <cell r="H107">
            <v>1301</v>
          </cell>
          <cell r="I107" t="str">
            <v>鵜　尾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3903</v>
          </cell>
          <cell r="E108" t="str">
            <v>藤　原</v>
          </cell>
          <cell r="F108" t="str">
            <v>琴　平</v>
          </cell>
          <cell r="G108">
            <v>22</v>
          </cell>
          <cell r="H108">
            <v>1206</v>
          </cell>
          <cell r="I108" t="str">
            <v>久　保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3606</v>
          </cell>
          <cell r="E109" t="str">
            <v>宮　脇</v>
          </cell>
          <cell r="F109" t="str">
            <v>善　一</v>
          </cell>
          <cell r="G109">
            <v>21</v>
          </cell>
          <cell r="H109">
            <v>4002</v>
          </cell>
          <cell r="I109" t="str">
            <v>岩　﨑</v>
          </cell>
          <cell r="J109">
            <v>40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シングルス"/>
      <sheetName val="女子シングルス"/>
      <sheetName val="決勝リーグ"/>
      <sheetName val="男子シングルス (2)"/>
      <sheetName val="女子シングルス (2)"/>
      <sheetName val="男子シングルス(リーグ)"/>
      <sheetName val="女子シングルス(リーグ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6CF3-1A72-41F3-A10C-23070F0FB1B6}">
  <sheetPr codeName="Sheet20">
    <pageSetUpPr fitToPage="1"/>
  </sheetPr>
  <dimension ref="A1:BY115"/>
  <sheetViews>
    <sheetView tabSelected="1" view="pageBreakPreview" zoomScale="120" zoomScaleNormal="115" zoomScaleSheetLayoutView="120" workbookViewId="0">
      <selection activeCell="B1" sqref="B1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218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5" customWidth="1"/>
    <col min="37" max="38" width="2.6640625" style="6" customWidth="1"/>
    <col min="39" max="39" width="4.21875" style="5" customWidth="1"/>
    <col min="40" max="40" width="0" style="6" hidden="1" customWidth="1"/>
    <col min="41" max="41" width="9.218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218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5" customWidth="1"/>
    <col min="74" max="74" width="2.6640625" style="6" customWidth="1"/>
    <col min="75" max="77" width="9" style="6"/>
    <col min="78" max="16384" width="9" style="2"/>
  </cols>
  <sheetData>
    <row r="1" spans="1:74" ht="30" customHeight="1" x14ac:dyDescent="0.2">
      <c r="D1" s="107" t="s">
        <v>0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</row>
    <row r="3" spans="1:74" ht="25.05" customHeight="1" x14ac:dyDescent="0.2">
      <c r="AE3" s="109" t="s">
        <v>1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BM3" s="110" t="s">
        <v>2</v>
      </c>
      <c r="BN3" s="108"/>
      <c r="BO3" s="108"/>
      <c r="BP3" s="108"/>
      <c r="BQ3" s="108"/>
      <c r="BR3" s="108"/>
      <c r="BS3" s="108"/>
      <c r="BT3" s="108"/>
      <c r="BU3" s="108"/>
    </row>
    <row r="4" spans="1:74" x14ac:dyDescent="0.2">
      <c r="AF4" s="104" t="s">
        <v>355</v>
      </c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BM4" s="110" t="s">
        <v>3</v>
      </c>
      <c r="BN4" s="108"/>
      <c r="BO4" s="108"/>
      <c r="BP4" s="108"/>
      <c r="BQ4" s="108"/>
      <c r="BR4" s="108"/>
      <c r="BS4" s="108"/>
      <c r="BT4" s="108"/>
      <c r="BU4" s="108"/>
    </row>
    <row r="6" spans="1:74" ht="7.8" customHeight="1" thickBot="1" x14ac:dyDescent="0.25">
      <c r="A6" s="103" t="s">
        <v>363</v>
      </c>
      <c r="B6" s="111">
        <v>1</v>
      </c>
      <c r="D6" s="105" t="s">
        <v>4</v>
      </c>
      <c r="E6" s="112" t="s">
        <v>5</v>
      </c>
      <c r="F6" s="114" t="s">
        <v>6</v>
      </c>
      <c r="G6" s="112" t="s">
        <v>7</v>
      </c>
      <c r="H6" s="49"/>
      <c r="I6" s="49"/>
      <c r="J6" s="8"/>
      <c r="K6" s="8"/>
      <c r="L6" s="8"/>
      <c r="M6" s="8"/>
      <c r="Q6" s="9"/>
      <c r="R6" s="116" t="s">
        <v>364</v>
      </c>
      <c r="S6" s="117"/>
      <c r="T6" s="117"/>
      <c r="U6" s="9"/>
      <c r="Y6" s="8"/>
      <c r="Z6" s="8"/>
      <c r="AA6" s="8"/>
      <c r="AB6" s="8"/>
      <c r="AC6" s="49"/>
      <c r="AD6" s="49"/>
      <c r="AF6" s="105" t="s">
        <v>373</v>
      </c>
      <c r="AG6" s="112" t="s">
        <v>5</v>
      </c>
      <c r="AH6" s="114" t="s">
        <v>9</v>
      </c>
      <c r="AI6" s="112" t="s">
        <v>7</v>
      </c>
      <c r="AJ6" s="118">
        <v>53</v>
      </c>
      <c r="AL6" s="103" t="s">
        <v>363</v>
      </c>
      <c r="AM6" s="118">
        <v>105</v>
      </c>
      <c r="AO6" s="105" t="s">
        <v>10</v>
      </c>
      <c r="AP6" s="112" t="s">
        <v>5</v>
      </c>
      <c r="AQ6" s="114" t="s">
        <v>11</v>
      </c>
      <c r="AR6" s="112" t="s">
        <v>7</v>
      </c>
      <c r="AS6" s="49"/>
      <c r="AT6" s="49"/>
      <c r="AU6" s="8"/>
      <c r="AV6" s="8"/>
      <c r="AW6" s="8"/>
      <c r="AX6" s="8"/>
      <c r="BJ6" s="8"/>
      <c r="BK6" s="8"/>
      <c r="BL6" s="8"/>
      <c r="BM6" s="8"/>
      <c r="BN6" s="49"/>
      <c r="BO6" s="49"/>
      <c r="BQ6" s="105" t="s">
        <v>12</v>
      </c>
      <c r="BR6" s="112" t="s">
        <v>5</v>
      </c>
      <c r="BS6" s="114" t="s">
        <v>13</v>
      </c>
      <c r="BT6" s="112" t="s">
        <v>7</v>
      </c>
      <c r="BU6" s="118">
        <v>157</v>
      </c>
      <c r="BV6" s="103" t="s">
        <v>357</v>
      </c>
    </row>
    <row r="7" spans="1:74" ht="7.8" customHeight="1" thickTop="1" thickBot="1" x14ac:dyDescent="0.25">
      <c r="A7" s="103"/>
      <c r="B7" s="111"/>
      <c r="D7" s="106"/>
      <c r="E7" s="113"/>
      <c r="F7" s="115"/>
      <c r="G7" s="113"/>
      <c r="H7" s="8"/>
      <c r="I7" s="8"/>
      <c r="J7" s="51"/>
      <c r="K7" s="8"/>
      <c r="L7" s="8"/>
      <c r="M7" s="8"/>
      <c r="Q7" s="9"/>
      <c r="R7" s="117"/>
      <c r="S7" s="117"/>
      <c r="T7" s="117"/>
      <c r="U7" s="9"/>
      <c r="Y7" s="8"/>
      <c r="Z7" s="8"/>
      <c r="AA7" s="8"/>
      <c r="AB7" s="88"/>
      <c r="AC7" s="8"/>
      <c r="AD7" s="8"/>
      <c r="AF7" s="106"/>
      <c r="AG7" s="113"/>
      <c r="AH7" s="115"/>
      <c r="AI7" s="113"/>
      <c r="AJ7" s="111"/>
      <c r="AL7" s="103"/>
      <c r="AM7" s="111"/>
      <c r="AO7" s="106"/>
      <c r="AP7" s="113"/>
      <c r="AQ7" s="115"/>
      <c r="AR7" s="113"/>
      <c r="AS7" s="8"/>
      <c r="AT7" s="8"/>
      <c r="AU7" s="51"/>
      <c r="AV7" s="8"/>
      <c r="AW7" s="8"/>
      <c r="AX7" s="8"/>
      <c r="BJ7" s="8"/>
      <c r="BK7" s="8"/>
      <c r="BL7" s="8"/>
      <c r="BM7" s="88"/>
      <c r="BN7" s="8"/>
      <c r="BO7" s="8"/>
      <c r="BQ7" s="106"/>
      <c r="BR7" s="113"/>
      <c r="BS7" s="115"/>
      <c r="BT7" s="113"/>
      <c r="BU7" s="111"/>
      <c r="BV7" s="103"/>
    </row>
    <row r="8" spans="1:74" ht="7.8" customHeight="1" thickTop="1" thickBot="1" x14ac:dyDescent="0.25">
      <c r="B8" s="111">
        <v>2</v>
      </c>
      <c r="D8" s="105" t="s">
        <v>14</v>
      </c>
      <c r="E8" s="112" t="s">
        <v>5</v>
      </c>
      <c r="F8" s="114" t="s">
        <v>15</v>
      </c>
      <c r="G8" s="112" t="s">
        <v>7</v>
      </c>
      <c r="H8" s="8"/>
      <c r="I8" s="13"/>
      <c r="J8" s="14"/>
      <c r="K8" s="86"/>
      <c r="L8" s="8"/>
      <c r="M8" s="8"/>
      <c r="Q8" s="9"/>
      <c r="R8" s="117"/>
      <c r="S8" s="117"/>
      <c r="T8" s="117"/>
      <c r="U8" s="9"/>
      <c r="Y8" s="8"/>
      <c r="Z8" s="8"/>
      <c r="AA8" s="89"/>
      <c r="AB8" s="13"/>
      <c r="AC8" s="14"/>
      <c r="AD8" s="10"/>
      <c r="AF8" s="105" t="s">
        <v>16</v>
      </c>
      <c r="AG8" s="112" t="s">
        <v>5</v>
      </c>
      <c r="AH8" s="114" t="s">
        <v>17</v>
      </c>
      <c r="AI8" s="112" t="s">
        <v>7</v>
      </c>
      <c r="AJ8" s="118">
        <v>54</v>
      </c>
      <c r="AM8" s="118">
        <v>106</v>
      </c>
      <c r="AO8" s="105" t="s">
        <v>18</v>
      </c>
      <c r="AP8" s="112" t="s">
        <v>5</v>
      </c>
      <c r="AQ8" s="114" t="s">
        <v>19</v>
      </c>
      <c r="AR8" s="112" t="s">
        <v>7</v>
      </c>
      <c r="AS8" s="49"/>
      <c r="AT8" s="13"/>
      <c r="AU8" s="14"/>
      <c r="AV8" s="86"/>
      <c r="AW8" s="8"/>
      <c r="AX8" s="8"/>
      <c r="BJ8" s="8"/>
      <c r="BK8" s="8"/>
      <c r="BL8" s="89"/>
      <c r="BM8" s="13"/>
      <c r="BN8" s="14"/>
      <c r="BO8" s="49"/>
      <c r="BQ8" s="105" t="s">
        <v>20</v>
      </c>
      <c r="BR8" s="112" t="s">
        <v>5</v>
      </c>
      <c r="BS8" s="114" t="s">
        <v>21</v>
      </c>
      <c r="BT8" s="112" t="s">
        <v>7</v>
      </c>
      <c r="BU8" s="118">
        <v>158</v>
      </c>
    </row>
    <row r="9" spans="1:74" ht="7.8" customHeight="1" thickTop="1" thickBot="1" x14ac:dyDescent="0.25">
      <c r="B9" s="111"/>
      <c r="D9" s="106"/>
      <c r="E9" s="113"/>
      <c r="F9" s="115"/>
      <c r="G9" s="113"/>
      <c r="H9" s="11"/>
      <c r="I9" s="15"/>
      <c r="J9" s="8"/>
      <c r="K9" s="86"/>
      <c r="L9" s="8"/>
      <c r="M9" s="8"/>
      <c r="Q9" s="9"/>
      <c r="R9" s="117"/>
      <c r="S9" s="117"/>
      <c r="T9" s="117"/>
      <c r="U9" s="9"/>
      <c r="Y9" s="8"/>
      <c r="Z9" s="8"/>
      <c r="AA9" s="89"/>
      <c r="AB9" s="8"/>
      <c r="AC9" s="15"/>
      <c r="AD9" s="11"/>
      <c r="AF9" s="106"/>
      <c r="AG9" s="113"/>
      <c r="AH9" s="115"/>
      <c r="AI9" s="113"/>
      <c r="AJ9" s="111"/>
      <c r="AM9" s="111"/>
      <c r="AO9" s="106"/>
      <c r="AP9" s="113"/>
      <c r="AQ9" s="115"/>
      <c r="AR9" s="113"/>
      <c r="AS9" s="8"/>
      <c r="AT9" s="53"/>
      <c r="AU9" s="8"/>
      <c r="AV9" s="86"/>
      <c r="AW9" s="8"/>
      <c r="AX9" s="8"/>
      <c r="BJ9" s="8"/>
      <c r="BK9" s="8"/>
      <c r="BL9" s="89"/>
      <c r="BM9" s="8"/>
      <c r="BN9" s="57"/>
      <c r="BO9" s="8"/>
      <c r="BQ9" s="106"/>
      <c r="BR9" s="113"/>
      <c r="BS9" s="115"/>
      <c r="BT9" s="113"/>
      <c r="BU9" s="111"/>
    </row>
    <row r="10" spans="1:74" ht="7.8" customHeight="1" thickTop="1" thickBot="1" x14ac:dyDescent="0.25">
      <c r="B10" s="111">
        <v>3</v>
      </c>
      <c r="D10" s="105" t="s">
        <v>22</v>
      </c>
      <c r="E10" s="112" t="s">
        <v>5</v>
      </c>
      <c r="F10" s="114" t="s">
        <v>23</v>
      </c>
      <c r="G10" s="112" t="s">
        <v>7</v>
      </c>
      <c r="H10" s="49"/>
      <c r="I10" s="56"/>
      <c r="J10" s="8"/>
      <c r="K10" s="86"/>
      <c r="L10" s="8"/>
      <c r="M10" s="8"/>
      <c r="Q10" s="9"/>
      <c r="R10" s="117"/>
      <c r="S10" s="117"/>
      <c r="T10" s="117"/>
      <c r="U10" s="9"/>
      <c r="Y10" s="8"/>
      <c r="Z10" s="8"/>
      <c r="AA10" s="89"/>
      <c r="AB10" s="8"/>
      <c r="AC10" s="90"/>
      <c r="AD10" s="49"/>
      <c r="AF10" s="105" t="s">
        <v>24</v>
      </c>
      <c r="AG10" s="112" t="s">
        <v>5</v>
      </c>
      <c r="AH10" s="114" t="s">
        <v>25</v>
      </c>
      <c r="AI10" s="112" t="s">
        <v>7</v>
      </c>
      <c r="AJ10" s="118">
        <v>55</v>
      </c>
      <c r="AM10" s="118">
        <v>107</v>
      </c>
      <c r="AO10" s="105" t="s">
        <v>26</v>
      </c>
      <c r="AP10" s="112" t="s">
        <v>5</v>
      </c>
      <c r="AQ10" s="114" t="s">
        <v>27</v>
      </c>
      <c r="AR10" s="112" t="s">
        <v>7</v>
      </c>
      <c r="AS10" s="12"/>
      <c r="AT10" s="8"/>
      <c r="AU10" s="8"/>
      <c r="AV10" s="86"/>
      <c r="AW10" s="8"/>
      <c r="AX10" s="8"/>
      <c r="BJ10" s="8"/>
      <c r="BK10" s="8"/>
      <c r="BL10" s="89"/>
      <c r="BM10" s="8"/>
      <c r="BN10" s="13"/>
      <c r="BO10" s="16"/>
      <c r="BQ10" s="105" t="s">
        <v>28</v>
      </c>
      <c r="BR10" s="112" t="s">
        <v>5</v>
      </c>
      <c r="BS10" s="114" t="s">
        <v>29</v>
      </c>
      <c r="BT10" s="112" t="s">
        <v>7</v>
      </c>
      <c r="BU10" s="118">
        <v>159</v>
      </c>
    </row>
    <row r="11" spans="1:74" ht="7.8" customHeight="1" thickTop="1" thickBot="1" x14ac:dyDescent="0.25">
      <c r="B11" s="111"/>
      <c r="D11" s="106"/>
      <c r="E11" s="113"/>
      <c r="F11" s="115"/>
      <c r="G11" s="113"/>
      <c r="H11" s="8"/>
      <c r="I11" s="8"/>
      <c r="J11" s="8"/>
      <c r="K11" s="51"/>
      <c r="L11" s="8"/>
      <c r="M11" s="8"/>
      <c r="Q11" s="9"/>
      <c r="R11" s="117"/>
      <c r="S11" s="117"/>
      <c r="T11" s="117"/>
      <c r="U11" s="9"/>
      <c r="Y11" s="8"/>
      <c r="Z11" s="8"/>
      <c r="AA11" s="88"/>
      <c r="AB11" s="8"/>
      <c r="AC11" s="8"/>
      <c r="AD11" s="8"/>
      <c r="AF11" s="106"/>
      <c r="AG11" s="113"/>
      <c r="AH11" s="115"/>
      <c r="AI11" s="113"/>
      <c r="AJ11" s="111"/>
      <c r="AM11" s="111"/>
      <c r="AO11" s="106"/>
      <c r="AP11" s="113"/>
      <c r="AQ11" s="115"/>
      <c r="AR11" s="113"/>
      <c r="AS11" s="8"/>
      <c r="AT11" s="8"/>
      <c r="AU11" s="8"/>
      <c r="AV11" s="51"/>
      <c r="AW11" s="8"/>
      <c r="AX11" s="8"/>
      <c r="BJ11" s="8"/>
      <c r="BK11" s="8"/>
      <c r="BL11" s="88"/>
      <c r="BM11" s="8"/>
      <c r="BN11" s="8"/>
      <c r="BO11" s="11"/>
      <c r="BQ11" s="106"/>
      <c r="BR11" s="113"/>
      <c r="BS11" s="115"/>
      <c r="BT11" s="113"/>
      <c r="BU11" s="111"/>
    </row>
    <row r="12" spans="1:74" ht="7.8" customHeight="1" thickTop="1" thickBot="1" x14ac:dyDescent="0.25">
      <c r="B12" s="111">
        <v>4</v>
      </c>
      <c r="D12" s="105" t="s">
        <v>30</v>
      </c>
      <c r="E12" s="112" t="s">
        <v>5</v>
      </c>
      <c r="F12" s="114" t="s">
        <v>31</v>
      </c>
      <c r="G12" s="112" t="s">
        <v>7</v>
      </c>
      <c r="H12" s="49"/>
      <c r="I12" s="8"/>
      <c r="J12" s="13"/>
      <c r="K12" s="14"/>
      <c r="L12" s="86"/>
      <c r="M12" s="8"/>
      <c r="Q12" s="9"/>
      <c r="R12" s="117"/>
      <c r="S12" s="117"/>
      <c r="T12" s="117"/>
      <c r="U12" s="9"/>
      <c r="Y12" s="8"/>
      <c r="Z12" s="8"/>
      <c r="AA12" s="15"/>
      <c r="AB12" s="14"/>
      <c r="AC12" s="8"/>
      <c r="AD12" s="10"/>
      <c r="AF12" s="105" t="s">
        <v>32</v>
      </c>
      <c r="AG12" s="112" t="s">
        <v>5</v>
      </c>
      <c r="AH12" s="114" t="s">
        <v>33</v>
      </c>
      <c r="AI12" s="112" t="s">
        <v>7</v>
      </c>
      <c r="AJ12" s="118">
        <v>56</v>
      </c>
      <c r="AM12" s="118">
        <v>108</v>
      </c>
      <c r="AO12" s="105" t="s">
        <v>34</v>
      </c>
      <c r="AP12" s="112" t="s">
        <v>5</v>
      </c>
      <c r="AQ12" s="114" t="s">
        <v>17</v>
      </c>
      <c r="AR12" s="112" t="s">
        <v>7</v>
      </c>
      <c r="AS12" s="49"/>
      <c r="AT12" s="8"/>
      <c r="AU12" s="13"/>
      <c r="AV12" s="14"/>
      <c r="AW12" s="86"/>
      <c r="AX12" s="8"/>
      <c r="BJ12" s="8"/>
      <c r="BK12" s="89"/>
      <c r="BL12" s="13"/>
      <c r="BM12" s="14"/>
      <c r="BN12" s="8"/>
      <c r="BO12" s="49"/>
      <c r="BQ12" s="105" t="s">
        <v>35</v>
      </c>
      <c r="BR12" s="112" t="s">
        <v>5</v>
      </c>
      <c r="BS12" s="114" t="s">
        <v>23</v>
      </c>
      <c r="BT12" s="112" t="s">
        <v>7</v>
      </c>
      <c r="BU12" s="118">
        <v>160</v>
      </c>
    </row>
    <row r="13" spans="1:74" ht="7.8" customHeight="1" thickTop="1" thickBot="1" x14ac:dyDescent="0.25">
      <c r="B13" s="111"/>
      <c r="D13" s="106"/>
      <c r="E13" s="113"/>
      <c r="F13" s="115"/>
      <c r="G13" s="113"/>
      <c r="H13" s="8"/>
      <c r="I13" s="51"/>
      <c r="J13" s="13"/>
      <c r="K13" s="14"/>
      <c r="L13" s="86"/>
      <c r="M13" s="8"/>
      <c r="Q13" s="9"/>
      <c r="R13" s="117"/>
      <c r="S13" s="117"/>
      <c r="T13" s="117"/>
      <c r="U13" s="9"/>
      <c r="Y13" s="8"/>
      <c r="Z13" s="8"/>
      <c r="AA13" s="15"/>
      <c r="AB13" s="14"/>
      <c r="AC13" s="13"/>
      <c r="AD13" s="11"/>
      <c r="AF13" s="106"/>
      <c r="AG13" s="113"/>
      <c r="AH13" s="115"/>
      <c r="AI13" s="113"/>
      <c r="AJ13" s="111"/>
      <c r="AM13" s="111"/>
      <c r="AO13" s="106"/>
      <c r="AP13" s="113"/>
      <c r="AQ13" s="115"/>
      <c r="AR13" s="113"/>
      <c r="AS13" s="8"/>
      <c r="AT13" s="51"/>
      <c r="AU13" s="13"/>
      <c r="AV13" s="14"/>
      <c r="AW13" s="86"/>
      <c r="AX13" s="8"/>
      <c r="BJ13" s="8"/>
      <c r="BK13" s="89"/>
      <c r="BL13" s="13"/>
      <c r="BM13" s="14"/>
      <c r="BN13" s="88"/>
      <c r="BO13" s="8"/>
      <c r="BQ13" s="106"/>
      <c r="BR13" s="113"/>
      <c r="BS13" s="115"/>
      <c r="BT13" s="113"/>
      <c r="BU13" s="111"/>
    </row>
    <row r="14" spans="1:74" ht="7.8" customHeight="1" thickTop="1" thickBot="1" x14ac:dyDescent="0.25">
      <c r="B14" s="111">
        <v>5</v>
      </c>
      <c r="D14" s="105" t="s">
        <v>36</v>
      </c>
      <c r="E14" s="112" t="s">
        <v>5</v>
      </c>
      <c r="F14" s="114" t="s">
        <v>13</v>
      </c>
      <c r="G14" s="112" t="s">
        <v>7</v>
      </c>
      <c r="H14" s="12"/>
      <c r="I14" s="14"/>
      <c r="J14" s="87"/>
      <c r="K14" s="8"/>
      <c r="L14" s="86"/>
      <c r="M14" s="8"/>
      <c r="Q14" s="9"/>
      <c r="R14" s="117"/>
      <c r="S14" s="117"/>
      <c r="T14" s="117"/>
      <c r="U14" s="9"/>
      <c r="Y14" s="8"/>
      <c r="Z14" s="8"/>
      <c r="AA14" s="15"/>
      <c r="AB14" s="14"/>
      <c r="AC14" s="91"/>
      <c r="AD14" s="49"/>
      <c r="AF14" s="105" t="s">
        <v>37</v>
      </c>
      <c r="AG14" s="112" t="s">
        <v>5</v>
      </c>
      <c r="AH14" s="114" t="s">
        <v>38</v>
      </c>
      <c r="AI14" s="112" t="s">
        <v>7</v>
      </c>
      <c r="AJ14" s="118">
        <v>57</v>
      </c>
      <c r="AM14" s="118">
        <v>109</v>
      </c>
      <c r="AO14" s="105" t="s">
        <v>39</v>
      </c>
      <c r="AP14" s="112" t="s">
        <v>5</v>
      </c>
      <c r="AQ14" s="114" t="s">
        <v>23</v>
      </c>
      <c r="AR14" s="112" t="s">
        <v>7</v>
      </c>
      <c r="AS14" s="12"/>
      <c r="AT14" s="15"/>
      <c r="AU14" s="15"/>
      <c r="AV14" s="14"/>
      <c r="AW14" s="86"/>
      <c r="AX14" s="8"/>
      <c r="BJ14" s="8"/>
      <c r="BK14" s="89"/>
      <c r="BL14" s="8"/>
      <c r="BM14" s="92"/>
      <c r="BN14" s="13"/>
      <c r="BO14" s="16"/>
      <c r="BQ14" s="105" t="s">
        <v>40</v>
      </c>
      <c r="BR14" s="112" t="s">
        <v>5</v>
      </c>
      <c r="BS14" s="114" t="s">
        <v>27</v>
      </c>
      <c r="BT14" s="112" t="s">
        <v>7</v>
      </c>
      <c r="BU14" s="118">
        <v>161</v>
      </c>
    </row>
    <row r="15" spans="1:74" ht="7.8" customHeight="1" thickTop="1" thickBot="1" x14ac:dyDescent="0.25">
      <c r="B15" s="111"/>
      <c r="D15" s="106"/>
      <c r="E15" s="113"/>
      <c r="F15" s="115"/>
      <c r="G15" s="113"/>
      <c r="H15" s="8"/>
      <c r="I15" s="8"/>
      <c r="J15" s="53"/>
      <c r="K15" s="8"/>
      <c r="L15" s="86"/>
      <c r="M15" s="8"/>
      <c r="Q15" s="17"/>
      <c r="R15" s="119" t="s">
        <v>368</v>
      </c>
      <c r="S15" s="120"/>
      <c r="T15" s="120"/>
      <c r="U15" s="17"/>
      <c r="Y15" s="8"/>
      <c r="Z15" s="8"/>
      <c r="AA15" s="14"/>
      <c r="AB15" s="15"/>
      <c r="AC15" s="8"/>
      <c r="AD15" s="8"/>
      <c r="AF15" s="106"/>
      <c r="AG15" s="113"/>
      <c r="AH15" s="115"/>
      <c r="AI15" s="113"/>
      <c r="AJ15" s="111"/>
      <c r="AM15" s="111"/>
      <c r="AO15" s="106"/>
      <c r="AP15" s="113"/>
      <c r="AQ15" s="115"/>
      <c r="AR15" s="113"/>
      <c r="AS15" s="8"/>
      <c r="AT15" s="8"/>
      <c r="AU15" s="15"/>
      <c r="AV15" s="8"/>
      <c r="AW15" s="86"/>
      <c r="AX15" s="8"/>
      <c r="BJ15" s="8"/>
      <c r="BK15" s="89"/>
      <c r="BL15" s="8"/>
      <c r="BM15" s="57"/>
      <c r="BN15" s="8"/>
      <c r="BO15" s="11"/>
      <c r="BQ15" s="106"/>
      <c r="BR15" s="113"/>
      <c r="BS15" s="115"/>
      <c r="BT15" s="113"/>
      <c r="BU15" s="111"/>
    </row>
    <row r="16" spans="1:74" ht="7.8" customHeight="1" thickTop="1" x14ac:dyDescent="0.2">
      <c r="B16" s="111">
        <v>6</v>
      </c>
      <c r="D16" s="105" t="s">
        <v>41</v>
      </c>
      <c r="E16" s="112" t="s">
        <v>5</v>
      </c>
      <c r="F16" s="114" t="s">
        <v>27</v>
      </c>
      <c r="G16" s="112" t="s">
        <v>7</v>
      </c>
      <c r="H16" s="8"/>
      <c r="I16" s="13"/>
      <c r="J16" s="8"/>
      <c r="K16" s="8"/>
      <c r="L16" s="86"/>
      <c r="M16" s="8"/>
      <c r="Q16" s="17"/>
      <c r="R16" s="120"/>
      <c r="S16" s="120"/>
      <c r="T16" s="120"/>
      <c r="U16" s="17"/>
      <c r="Y16" s="8"/>
      <c r="Z16" s="8"/>
      <c r="AA16" s="14"/>
      <c r="AB16" s="90"/>
      <c r="AC16" s="8"/>
      <c r="AD16" s="10"/>
      <c r="AF16" s="105" t="s">
        <v>42</v>
      </c>
      <c r="AG16" s="112" t="s">
        <v>5</v>
      </c>
      <c r="AH16" s="114" t="s">
        <v>23</v>
      </c>
      <c r="AI16" s="112" t="s">
        <v>7</v>
      </c>
      <c r="AJ16" s="118">
        <v>58</v>
      </c>
      <c r="AM16" s="118">
        <v>110</v>
      </c>
      <c r="AO16" s="105" t="s">
        <v>43</v>
      </c>
      <c r="AP16" s="112" t="s">
        <v>5</v>
      </c>
      <c r="AQ16" s="114" t="s">
        <v>25</v>
      </c>
      <c r="AR16" s="112" t="s">
        <v>7</v>
      </c>
      <c r="AS16" s="8"/>
      <c r="AT16" s="8"/>
      <c r="AU16" s="56"/>
      <c r="AV16" s="8"/>
      <c r="AW16" s="86"/>
      <c r="AX16" s="8"/>
      <c r="BJ16" s="8"/>
      <c r="BK16" s="89"/>
      <c r="BL16" s="8"/>
      <c r="BM16" s="13"/>
      <c r="BN16" s="14"/>
      <c r="BO16" s="10"/>
      <c r="BQ16" s="105" t="s">
        <v>44</v>
      </c>
      <c r="BR16" s="112" t="s">
        <v>5</v>
      </c>
      <c r="BS16" s="114" t="s">
        <v>45</v>
      </c>
      <c r="BT16" s="112" t="s">
        <v>7</v>
      </c>
      <c r="BU16" s="118">
        <v>162</v>
      </c>
    </row>
    <row r="17" spans="2:73" ht="7.8" customHeight="1" thickBot="1" x14ac:dyDescent="0.25">
      <c r="B17" s="111"/>
      <c r="D17" s="106"/>
      <c r="E17" s="113"/>
      <c r="F17" s="115"/>
      <c r="G17" s="113"/>
      <c r="H17" s="11"/>
      <c r="I17" s="15"/>
      <c r="J17" s="8"/>
      <c r="K17" s="8"/>
      <c r="L17" s="86"/>
      <c r="M17" s="8"/>
      <c r="Q17" s="17"/>
      <c r="R17" s="120"/>
      <c r="S17" s="120"/>
      <c r="T17" s="120"/>
      <c r="U17" s="17"/>
      <c r="Y17" s="8"/>
      <c r="Z17" s="8"/>
      <c r="AA17" s="14"/>
      <c r="AB17" s="89"/>
      <c r="AC17" s="54"/>
      <c r="AD17" s="11"/>
      <c r="AF17" s="106"/>
      <c r="AG17" s="113"/>
      <c r="AH17" s="115"/>
      <c r="AI17" s="113"/>
      <c r="AJ17" s="111"/>
      <c r="AM17" s="111"/>
      <c r="AO17" s="106"/>
      <c r="AP17" s="113"/>
      <c r="AQ17" s="115"/>
      <c r="AR17" s="113"/>
      <c r="AS17" s="11"/>
      <c r="AT17" s="50"/>
      <c r="AU17" s="86"/>
      <c r="AV17" s="8"/>
      <c r="AW17" s="86"/>
      <c r="AX17" s="8"/>
      <c r="BJ17" s="8"/>
      <c r="BK17" s="89"/>
      <c r="BL17" s="8"/>
      <c r="BM17" s="8"/>
      <c r="BN17" s="15"/>
      <c r="BO17" s="11"/>
      <c r="BQ17" s="106"/>
      <c r="BR17" s="113"/>
      <c r="BS17" s="115"/>
      <c r="BT17" s="113"/>
      <c r="BU17" s="111"/>
    </row>
    <row r="18" spans="2:73" ht="7.8" customHeight="1" thickTop="1" thickBot="1" x14ac:dyDescent="0.25">
      <c r="B18" s="111">
        <v>7</v>
      </c>
      <c r="D18" s="105" t="s">
        <v>46</v>
      </c>
      <c r="E18" s="112" t="s">
        <v>5</v>
      </c>
      <c r="F18" s="114" t="s">
        <v>17</v>
      </c>
      <c r="G18" s="112" t="s">
        <v>7</v>
      </c>
      <c r="H18" s="49"/>
      <c r="I18" s="56"/>
      <c r="J18" s="8"/>
      <c r="K18" s="8"/>
      <c r="L18" s="86"/>
      <c r="M18" s="8"/>
      <c r="Q18" s="17"/>
      <c r="R18" s="120"/>
      <c r="S18" s="120"/>
      <c r="T18" s="120"/>
      <c r="U18" s="17"/>
      <c r="Y18" s="8"/>
      <c r="Z18" s="8"/>
      <c r="AA18" s="14"/>
      <c r="AB18" s="8"/>
      <c r="AC18" s="89"/>
      <c r="AD18" s="49"/>
      <c r="AF18" s="105" t="s">
        <v>47</v>
      </c>
      <c r="AG18" s="112" t="s">
        <v>5</v>
      </c>
      <c r="AH18" s="114" t="s">
        <v>45</v>
      </c>
      <c r="AI18" s="112" t="s">
        <v>7</v>
      </c>
      <c r="AJ18" s="118">
        <v>59</v>
      </c>
      <c r="AM18" s="118">
        <v>111</v>
      </c>
      <c r="AO18" s="105" t="s">
        <v>48</v>
      </c>
      <c r="AP18" s="112" t="s">
        <v>5</v>
      </c>
      <c r="AQ18" s="114" t="s">
        <v>33</v>
      </c>
      <c r="AR18" s="112" t="s">
        <v>7</v>
      </c>
      <c r="AS18" s="49"/>
      <c r="AT18" s="86"/>
      <c r="AU18" s="8"/>
      <c r="AV18" s="8"/>
      <c r="AW18" s="86"/>
      <c r="AX18" s="8"/>
      <c r="BJ18" s="8"/>
      <c r="BK18" s="89"/>
      <c r="BL18" s="8"/>
      <c r="BM18" s="8"/>
      <c r="BN18" s="90"/>
      <c r="BO18" s="49"/>
      <c r="BQ18" s="105" t="s">
        <v>49</v>
      </c>
      <c r="BR18" s="112" t="s">
        <v>5</v>
      </c>
      <c r="BS18" s="114" t="s">
        <v>33</v>
      </c>
      <c r="BT18" s="112" t="s">
        <v>7</v>
      </c>
      <c r="BU18" s="118">
        <v>163</v>
      </c>
    </row>
    <row r="19" spans="2:73" ht="7.8" customHeight="1" thickTop="1" thickBot="1" x14ac:dyDescent="0.25">
      <c r="B19" s="111"/>
      <c r="D19" s="106"/>
      <c r="E19" s="113"/>
      <c r="F19" s="115"/>
      <c r="G19" s="113"/>
      <c r="H19" s="8"/>
      <c r="I19" s="8"/>
      <c r="J19" s="8"/>
      <c r="K19" s="8"/>
      <c r="L19" s="51"/>
      <c r="M19" s="8"/>
      <c r="Q19" s="17"/>
      <c r="R19" s="120"/>
      <c r="S19" s="120"/>
      <c r="T19" s="120"/>
      <c r="U19" s="17"/>
      <c r="Y19" s="8"/>
      <c r="Z19" s="13"/>
      <c r="AA19" s="8"/>
      <c r="AB19" s="8"/>
      <c r="AC19" s="8"/>
      <c r="AD19" s="8"/>
      <c r="AF19" s="106"/>
      <c r="AG19" s="113"/>
      <c r="AH19" s="115"/>
      <c r="AI19" s="113"/>
      <c r="AJ19" s="111"/>
      <c r="AM19" s="111"/>
      <c r="AO19" s="106"/>
      <c r="AP19" s="113"/>
      <c r="AQ19" s="115"/>
      <c r="AR19" s="113"/>
      <c r="AS19" s="8"/>
      <c r="AT19" s="8"/>
      <c r="AU19" s="8"/>
      <c r="AV19" s="8"/>
      <c r="AW19" s="51"/>
      <c r="AX19" s="8"/>
      <c r="BJ19" s="8"/>
      <c r="BK19" s="88"/>
      <c r="BL19" s="8"/>
      <c r="BM19" s="8"/>
      <c r="BN19" s="8"/>
      <c r="BO19" s="8"/>
      <c r="BQ19" s="106"/>
      <c r="BR19" s="113"/>
      <c r="BS19" s="115"/>
      <c r="BT19" s="113"/>
      <c r="BU19" s="111"/>
    </row>
    <row r="20" spans="2:73" ht="7.8" customHeight="1" thickTop="1" thickBot="1" x14ac:dyDescent="0.25">
      <c r="B20" s="111">
        <v>8</v>
      </c>
      <c r="D20" s="105" t="s">
        <v>50</v>
      </c>
      <c r="E20" s="112" t="s">
        <v>5</v>
      </c>
      <c r="F20" s="114" t="s">
        <v>51</v>
      </c>
      <c r="G20" s="112" t="s">
        <v>7</v>
      </c>
      <c r="H20" s="49"/>
      <c r="I20" s="49"/>
      <c r="J20" s="8"/>
      <c r="K20" s="13"/>
      <c r="L20" s="14"/>
      <c r="M20" s="86"/>
      <c r="Q20" s="17"/>
      <c r="R20" s="120"/>
      <c r="S20" s="120"/>
      <c r="T20" s="120"/>
      <c r="U20" s="17"/>
      <c r="Y20" s="8"/>
      <c r="Z20" s="91"/>
      <c r="AA20" s="8"/>
      <c r="AB20" s="8"/>
      <c r="AC20" s="10"/>
      <c r="AD20" s="10"/>
      <c r="AF20" s="105" t="s">
        <v>52</v>
      </c>
      <c r="AG20" s="112" t="s">
        <v>5</v>
      </c>
      <c r="AH20" s="114" t="s">
        <v>21</v>
      </c>
      <c r="AI20" s="112" t="s">
        <v>7</v>
      </c>
      <c r="AJ20" s="118">
        <v>60</v>
      </c>
      <c r="AM20" s="118">
        <v>112</v>
      </c>
      <c r="AO20" s="105" t="s">
        <v>53</v>
      </c>
      <c r="AP20" s="112" t="s">
        <v>5</v>
      </c>
      <c r="AQ20" s="114" t="s">
        <v>54</v>
      </c>
      <c r="AR20" s="112" t="s">
        <v>7</v>
      </c>
      <c r="AS20" s="8"/>
      <c r="AT20" s="8"/>
      <c r="AU20" s="8"/>
      <c r="AV20" s="13"/>
      <c r="AW20" s="14"/>
      <c r="AX20" s="86"/>
      <c r="BJ20" s="89"/>
      <c r="BK20" s="13"/>
      <c r="BL20" s="14"/>
      <c r="BM20" s="8"/>
      <c r="BN20" s="49"/>
      <c r="BO20" s="49"/>
      <c r="BQ20" s="105" t="s">
        <v>55</v>
      </c>
      <c r="BR20" s="112" t="s">
        <v>5</v>
      </c>
      <c r="BS20" s="114" t="s">
        <v>17</v>
      </c>
      <c r="BT20" s="112" t="s">
        <v>7</v>
      </c>
      <c r="BU20" s="118">
        <v>164</v>
      </c>
    </row>
    <row r="21" spans="2:73" ht="7.8" customHeight="1" thickTop="1" thickBot="1" x14ac:dyDescent="0.25">
      <c r="B21" s="111"/>
      <c r="D21" s="106"/>
      <c r="E21" s="113"/>
      <c r="F21" s="115"/>
      <c r="G21" s="113"/>
      <c r="H21" s="8"/>
      <c r="I21" s="8"/>
      <c r="J21" s="51"/>
      <c r="K21" s="13"/>
      <c r="L21" s="14"/>
      <c r="M21" s="86"/>
      <c r="Q21" s="17"/>
      <c r="R21" s="120"/>
      <c r="S21" s="120"/>
      <c r="T21" s="120"/>
      <c r="U21" s="17"/>
      <c r="Y21" s="8"/>
      <c r="Z21" s="92"/>
      <c r="AA21" s="8"/>
      <c r="AB21" s="13"/>
      <c r="AC21" s="11"/>
      <c r="AD21" s="11"/>
      <c r="AF21" s="106"/>
      <c r="AG21" s="113"/>
      <c r="AH21" s="115"/>
      <c r="AI21" s="113"/>
      <c r="AJ21" s="111"/>
      <c r="AM21" s="111"/>
      <c r="AO21" s="106"/>
      <c r="AP21" s="113"/>
      <c r="AQ21" s="115"/>
      <c r="AR21" s="113"/>
      <c r="AS21" s="11"/>
      <c r="AT21" s="11"/>
      <c r="AU21" s="14"/>
      <c r="AV21" s="13"/>
      <c r="AW21" s="14"/>
      <c r="AX21" s="86"/>
      <c r="BJ21" s="89"/>
      <c r="BK21" s="13"/>
      <c r="BL21" s="14"/>
      <c r="BM21" s="88"/>
      <c r="BN21" s="8"/>
      <c r="BO21" s="8"/>
      <c r="BQ21" s="106"/>
      <c r="BR21" s="113"/>
      <c r="BS21" s="115"/>
      <c r="BT21" s="113"/>
      <c r="BU21" s="111"/>
    </row>
    <row r="22" spans="2:73" ht="7.8" customHeight="1" thickTop="1" thickBot="1" x14ac:dyDescent="0.25">
      <c r="B22" s="111">
        <v>9</v>
      </c>
      <c r="D22" s="105" t="s">
        <v>56</v>
      </c>
      <c r="E22" s="112" t="s">
        <v>5</v>
      </c>
      <c r="F22" s="114" t="s">
        <v>29</v>
      </c>
      <c r="G22" s="112" t="s">
        <v>7</v>
      </c>
      <c r="H22" s="8"/>
      <c r="I22" s="13"/>
      <c r="J22" s="15"/>
      <c r="K22" s="15"/>
      <c r="L22" s="14"/>
      <c r="M22" s="86"/>
      <c r="Q22" s="17"/>
      <c r="R22" s="120"/>
      <c r="S22" s="120"/>
      <c r="T22" s="120"/>
      <c r="U22" s="17"/>
      <c r="Y22" s="8"/>
      <c r="Z22" s="92"/>
      <c r="AA22" s="8"/>
      <c r="AB22" s="91"/>
      <c r="AC22" s="8"/>
      <c r="AD22" s="10"/>
      <c r="AF22" s="105" t="s">
        <v>57</v>
      </c>
      <c r="AG22" s="112" t="s">
        <v>5</v>
      </c>
      <c r="AH22" s="114" t="s">
        <v>58</v>
      </c>
      <c r="AI22" s="112" t="s">
        <v>7</v>
      </c>
      <c r="AJ22" s="118">
        <v>61</v>
      </c>
      <c r="AM22" s="118">
        <v>113</v>
      </c>
      <c r="AO22" s="105" t="s">
        <v>59</v>
      </c>
      <c r="AP22" s="112" t="s">
        <v>5</v>
      </c>
      <c r="AQ22" s="114" t="s">
        <v>29</v>
      </c>
      <c r="AR22" s="112" t="s">
        <v>7</v>
      </c>
      <c r="AS22" s="49"/>
      <c r="AT22" s="8"/>
      <c r="AU22" s="55"/>
      <c r="AV22" s="13"/>
      <c r="AW22" s="14"/>
      <c r="AX22" s="86"/>
      <c r="BJ22" s="89"/>
      <c r="BK22" s="13"/>
      <c r="BL22" s="15"/>
      <c r="BM22" s="15"/>
      <c r="BN22" s="14"/>
      <c r="BO22" s="10"/>
      <c r="BQ22" s="105" t="s">
        <v>60</v>
      </c>
      <c r="BR22" s="112" t="s">
        <v>5</v>
      </c>
      <c r="BS22" s="114" t="s">
        <v>25</v>
      </c>
      <c r="BT22" s="112" t="s">
        <v>7</v>
      </c>
      <c r="BU22" s="118">
        <v>165</v>
      </c>
    </row>
    <row r="23" spans="2:73" ht="7.8" customHeight="1" thickTop="1" thickBot="1" x14ac:dyDescent="0.25">
      <c r="B23" s="111"/>
      <c r="D23" s="106"/>
      <c r="E23" s="113"/>
      <c r="F23" s="115"/>
      <c r="G23" s="113"/>
      <c r="H23" s="11"/>
      <c r="I23" s="15"/>
      <c r="J23" s="13"/>
      <c r="K23" s="15"/>
      <c r="L23" s="14"/>
      <c r="M23" s="86"/>
      <c r="Q23" s="17"/>
      <c r="R23" s="120"/>
      <c r="S23" s="120"/>
      <c r="T23" s="120"/>
      <c r="U23" s="17"/>
      <c r="Y23" s="8"/>
      <c r="Z23" s="92"/>
      <c r="AA23" s="8"/>
      <c r="AB23" s="92"/>
      <c r="AC23" s="54"/>
      <c r="AD23" s="11"/>
      <c r="AF23" s="106"/>
      <c r="AG23" s="113"/>
      <c r="AH23" s="115"/>
      <c r="AI23" s="113"/>
      <c r="AJ23" s="111"/>
      <c r="AM23" s="111"/>
      <c r="AO23" s="106"/>
      <c r="AP23" s="113"/>
      <c r="AQ23" s="115"/>
      <c r="AR23" s="113"/>
      <c r="AS23" s="8"/>
      <c r="AT23" s="51"/>
      <c r="AU23" s="87"/>
      <c r="AV23" s="13"/>
      <c r="AW23" s="14"/>
      <c r="AX23" s="86"/>
      <c r="BJ23" s="89"/>
      <c r="BK23" s="13"/>
      <c r="BL23" s="15"/>
      <c r="BM23" s="14"/>
      <c r="BN23" s="15"/>
      <c r="BO23" s="11"/>
      <c r="BQ23" s="106"/>
      <c r="BR23" s="113"/>
      <c r="BS23" s="115"/>
      <c r="BT23" s="113"/>
      <c r="BU23" s="111"/>
    </row>
    <row r="24" spans="2:73" ht="7.8" customHeight="1" thickTop="1" thickBot="1" x14ac:dyDescent="0.25">
      <c r="B24" s="111">
        <v>10</v>
      </c>
      <c r="D24" s="105" t="s">
        <v>61</v>
      </c>
      <c r="E24" s="112" t="s">
        <v>5</v>
      </c>
      <c r="F24" s="114" t="s">
        <v>9</v>
      </c>
      <c r="G24" s="112" t="s">
        <v>7</v>
      </c>
      <c r="H24" s="49"/>
      <c r="I24" s="56"/>
      <c r="J24" s="13"/>
      <c r="K24" s="15"/>
      <c r="L24" s="14"/>
      <c r="M24" s="86"/>
      <c r="Q24" s="17"/>
      <c r="R24" s="120"/>
      <c r="S24" s="120"/>
      <c r="T24" s="120"/>
      <c r="U24" s="17"/>
      <c r="Y24" s="8"/>
      <c r="Z24" s="92"/>
      <c r="AA24" s="13"/>
      <c r="AB24" s="14"/>
      <c r="AC24" s="89"/>
      <c r="AD24" s="49"/>
      <c r="AF24" s="105" t="s">
        <v>62</v>
      </c>
      <c r="AG24" s="112" t="s">
        <v>5</v>
      </c>
      <c r="AH24" s="114" t="s">
        <v>63</v>
      </c>
      <c r="AI24" s="112" t="s">
        <v>7</v>
      </c>
      <c r="AJ24" s="118">
        <v>62</v>
      </c>
      <c r="AM24" s="118">
        <v>114</v>
      </c>
      <c r="AO24" s="105" t="s">
        <v>64</v>
      </c>
      <c r="AP24" s="112" t="s">
        <v>5</v>
      </c>
      <c r="AQ24" s="114" t="s">
        <v>13</v>
      </c>
      <c r="AR24" s="112" t="s">
        <v>7</v>
      </c>
      <c r="AS24" s="12"/>
      <c r="AT24" s="8"/>
      <c r="AU24" s="13"/>
      <c r="AV24" s="15"/>
      <c r="AW24" s="14"/>
      <c r="AX24" s="86"/>
      <c r="BJ24" s="89"/>
      <c r="BK24" s="13"/>
      <c r="BL24" s="15"/>
      <c r="BM24" s="14"/>
      <c r="BN24" s="90"/>
      <c r="BO24" s="49"/>
      <c r="BQ24" s="105" t="s">
        <v>65</v>
      </c>
      <c r="BR24" s="112" t="s">
        <v>5</v>
      </c>
      <c r="BS24" s="114" t="s">
        <v>19</v>
      </c>
      <c r="BT24" s="112" t="s">
        <v>7</v>
      </c>
      <c r="BU24" s="118">
        <v>166</v>
      </c>
    </row>
    <row r="25" spans="2:73" ht="7.8" customHeight="1" thickTop="1" thickBot="1" x14ac:dyDescent="0.25">
      <c r="B25" s="111"/>
      <c r="D25" s="106"/>
      <c r="E25" s="113"/>
      <c r="F25" s="115"/>
      <c r="G25" s="113"/>
      <c r="H25" s="8"/>
      <c r="I25" s="8"/>
      <c r="J25" s="8"/>
      <c r="K25" s="15"/>
      <c r="L25" s="8"/>
      <c r="M25" s="86"/>
      <c r="Q25" s="17"/>
      <c r="R25" s="120"/>
      <c r="S25" s="120"/>
      <c r="T25" s="120"/>
      <c r="U25" s="17"/>
      <c r="Y25" s="8"/>
      <c r="Z25" s="92"/>
      <c r="AA25" s="54"/>
      <c r="AB25" s="8"/>
      <c r="AC25" s="8"/>
      <c r="AD25" s="8"/>
      <c r="AF25" s="106"/>
      <c r="AG25" s="113"/>
      <c r="AH25" s="115"/>
      <c r="AI25" s="113"/>
      <c r="AJ25" s="111"/>
      <c r="AM25" s="111"/>
      <c r="AO25" s="106"/>
      <c r="AP25" s="113"/>
      <c r="AQ25" s="115"/>
      <c r="AR25" s="113"/>
      <c r="AS25" s="8"/>
      <c r="AT25" s="8"/>
      <c r="AU25" s="8"/>
      <c r="AV25" s="15"/>
      <c r="AW25" s="8"/>
      <c r="AX25" s="86"/>
      <c r="BJ25" s="89"/>
      <c r="BK25" s="8"/>
      <c r="BL25" s="15"/>
      <c r="BM25" s="8"/>
      <c r="BN25" s="8"/>
      <c r="BO25" s="8"/>
      <c r="BQ25" s="106"/>
      <c r="BR25" s="113"/>
      <c r="BS25" s="115"/>
      <c r="BT25" s="113"/>
      <c r="BU25" s="111"/>
    </row>
    <row r="26" spans="2:73" ht="7.8" customHeight="1" thickTop="1" thickBot="1" x14ac:dyDescent="0.25">
      <c r="B26" s="111">
        <v>11</v>
      </c>
      <c r="D26" s="105" t="s">
        <v>66</v>
      </c>
      <c r="E26" s="112" t="s">
        <v>5</v>
      </c>
      <c r="F26" s="114" t="s">
        <v>19</v>
      </c>
      <c r="G26" s="112" t="s">
        <v>7</v>
      </c>
      <c r="H26" s="49"/>
      <c r="I26" s="8"/>
      <c r="J26" s="8"/>
      <c r="K26" s="56"/>
      <c r="L26" s="8"/>
      <c r="M26" s="86"/>
      <c r="Q26" s="17"/>
      <c r="R26" s="120"/>
      <c r="S26" s="120"/>
      <c r="T26" s="120"/>
      <c r="U26" s="17"/>
      <c r="Y26" s="8"/>
      <c r="Z26" s="14"/>
      <c r="AA26" s="89"/>
      <c r="AB26" s="8"/>
      <c r="AC26" s="8"/>
      <c r="AD26" s="49"/>
      <c r="AF26" s="105" t="s">
        <v>67</v>
      </c>
      <c r="AG26" s="112" t="s">
        <v>5</v>
      </c>
      <c r="AH26" s="114" t="s">
        <v>27</v>
      </c>
      <c r="AI26" s="112" t="s">
        <v>7</v>
      </c>
      <c r="AJ26" s="118">
        <v>63</v>
      </c>
      <c r="AM26" s="118">
        <v>115</v>
      </c>
      <c r="AO26" s="105" t="s">
        <v>68</v>
      </c>
      <c r="AP26" s="112" t="s">
        <v>5</v>
      </c>
      <c r="AQ26" s="114" t="s">
        <v>21</v>
      </c>
      <c r="AR26" s="112" t="s">
        <v>7</v>
      </c>
      <c r="AS26" s="49"/>
      <c r="AT26" s="8"/>
      <c r="AU26" s="8"/>
      <c r="AV26" s="56"/>
      <c r="AW26" s="8"/>
      <c r="AX26" s="86"/>
      <c r="BJ26" s="89"/>
      <c r="BK26" s="8"/>
      <c r="BL26" s="90"/>
      <c r="BM26" s="8"/>
      <c r="BN26" s="8"/>
      <c r="BO26" s="49"/>
      <c r="BQ26" s="105" t="s">
        <v>69</v>
      </c>
      <c r="BR26" s="112" t="s">
        <v>5</v>
      </c>
      <c r="BS26" s="114" t="s">
        <v>70</v>
      </c>
      <c r="BT26" s="112" t="s">
        <v>7</v>
      </c>
      <c r="BU26" s="118">
        <v>167</v>
      </c>
    </row>
    <row r="27" spans="2:73" ht="7.8" customHeight="1" thickTop="1" thickBot="1" x14ac:dyDescent="0.25">
      <c r="B27" s="111"/>
      <c r="D27" s="106"/>
      <c r="E27" s="113"/>
      <c r="F27" s="115"/>
      <c r="G27" s="113"/>
      <c r="H27" s="8"/>
      <c r="I27" s="51"/>
      <c r="J27" s="8"/>
      <c r="K27" s="86"/>
      <c r="L27" s="8"/>
      <c r="M27" s="86"/>
      <c r="Q27" s="17"/>
      <c r="R27" s="120"/>
      <c r="S27" s="120"/>
      <c r="T27" s="120"/>
      <c r="U27" s="17"/>
      <c r="Y27" s="8"/>
      <c r="Z27" s="14"/>
      <c r="AA27" s="89"/>
      <c r="AB27" s="8"/>
      <c r="AC27" s="88"/>
      <c r="AD27" s="8"/>
      <c r="AF27" s="106"/>
      <c r="AG27" s="113"/>
      <c r="AH27" s="115"/>
      <c r="AI27" s="113"/>
      <c r="AJ27" s="111"/>
      <c r="AM27" s="111"/>
      <c r="AO27" s="106"/>
      <c r="AP27" s="113"/>
      <c r="AQ27" s="115"/>
      <c r="AR27" s="113"/>
      <c r="AS27" s="8"/>
      <c r="AT27" s="51"/>
      <c r="AU27" s="8"/>
      <c r="AV27" s="86"/>
      <c r="AW27" s="8"/>
      <c r="AX27" s="86"/>
      <c r="BJ27" s="89"/>
      <c r="BK27" s="8"/>
      <c r="BL27" s="89"/>
      <c r="BM27" s="8"/>
      <c r="BN27" s="88"/>
      <c r="BO27" s="8"/>
      <c r="BQ27" s="106"/>
      <c r="BR27" s="113"/>
      <c r="BS27" s="115"/>
      <c r="BT27" s="113"/>
      <c r="BU27" s="111"/>
    </row>
    <row r="28" spans="2:73" ht="7.8" customHeight="1" thickTop="1" x14ac:dyDescent="0.2">
      <c r="B28" s="111">
        <v>12</v>
      </c>
      <c r="D28" s="105" t="s">
        <v>71</v>
      </c>
      <c r="E28" s="112" t="s">
        <v>5</v>
      </c>
      <c r="F28" s="114" t="s">
        <v>72</v>
      </c>
      <c r="G28" s="112" t="s">
        <v>7</v>
      </c>
      <c r="H28" s="12"/>
      <c r="I28" s="15"/>
      <c r="J28" s="14"/>
      <c r="K28" s="86"/>
      <c r="L28" s="8"/>
      <c r="M28" s="86"/>
      <c r="Q28" s="17"/>
      <c r="R28" s="120"/>
      <c r="S28" s="120"/>
      <c r="T28" s="120"/>
      <c r="U28" s="17"/>
      <c r="Y28" s="8"/>
      <c r="Z28" s="14"/>
      <c r="AA28" s="89"/>
      <c r="AB28" s="13"/>
      <c r="AC28" s="15"/>
      <c r="AD28" s="16"/>
      <c r="AF28" s="105" t="s">
        <v>73</v>
      </c>
      <c r="AG28" s="112" t="s">
        <v>5</v>
      </c>
      <c r="AH28" s="114" t="s">
        <v>70</v>
      </c>
      <c r="AI28" s="112" t="s">
        <v>7</v>
      </c>
      <c r="AJ28" s="118">
        <v>64</v>
      </c>
      <c r="AM28" s="118">
        <v>116</v>
      </c>
      <c r="AO28" s="105" t="s">
        <v>74</v>
      </c>
      <c r="AP28" s="112" t="s">
        <v>5</v>
      </c>
      <c r="AQ28" s="114" t="s">
        <v>9</v>
      </c>
      <c r="AR28" s="112" t="s">
        <v>7</v>
      </c>
      <c r="AS28" s="12"/>
      <c r="AT28" s="15"/>
      <c r="AU28" s="14"/>
      <c r="AV28" s="86"/>
      <c r="AW28" s="8"/>
      <c r="AX28" s="86"/>
      <c r="BJ28" s="89"/>
      <c r="BK28" s="8"/>
      <c r="BL28" s="89"/>
      <c r="BM28" s="13"/>
      <c r="BN28" s="15"/>
      <c r="BO28" s="16"/>
      <c r="BQ28" s="105" t="s">
        <v>75</v>
      </c>
      <c r="BR28" s="112" t="s">
        <v>5</v>
      </c>
      <c r="BS28" s="114" t="s">
        <v>76</v>
      </c>
      <c r="BT28" s="112" t="s">
        <v>7</v>
      </c>
      <c r="BU28" s="118">
        <v>168</v>
      </c>
    </row>
    <row r="29" spans="2:73" ht="7.8" customHeight="1" thickBot="1" x14ac:dyDescent="0.25">
      <c r="B29" s="111"/>
      <c r="D29" s="106"/>
      <c r="E29" s="113"/>
      <c r="F29" s="115"/>
      <c r="G29" s="113"/>
      <c r="H29" s="8"/>
      <c r="I29" s="8"/>
      <c r="J29" s="50"/>
      <c r="K29" s="86"/>
      <c r="L29" s="8"/>
      <c r="M29" s="86"/>
      <c r="Q29" s="17"/>
      <c r="R29" s="120"/>
      <c r="S29" s="120"/>
      <c r="T29" s="120"/>
      <c r="U29" s="17"/>
      <c r="Y29" s="8"/>
      <c r="Z29" s="14"/>
      <c r="AA29" s="89"/>
      <c r="AB29" s="54"/>
      <c r="AC29" s="8"/>
      <c r="AD29" s="11"/>
      <c r="AF29" s="106"/>
      <c r="AG29" s="113"/>
      <c r="AH29" s="115"/>
      <c r="AI29" s="113"/>
      <c r="AJ29" s="111"/>
      <c r="AM29" s="111"/>
      <c r="AO29" s="106"/>
      <c r="AP29" s="113"/>
      <c r="AQ29" s="115"/>
      <c r="AR29" s="113"/>
      <c r="AS29" s="8"/>
      <c r="AT29" s="8"/>
      <c r="AU29" s="50"/>
      <c r="AV29" s="86"/>
      <c r="AW29" s="8"/>
      <c r="AX29" s="86"/>
      <c r="BJ29" s="89"/>
      <c r="BK29" s="8"/>
      <c r="BL29" s="89"/>
      <c r="BM29" s="54"/>
      <c r="BN29" s="8"/>
      <c r="BO29" s="11"/>
      <c r="BQ29" s="106"/>
      <c r="BR29" s="113"/>
      <c r="BS29" s="115"/>
      <c r="BT29" s="113"/>
      <c r="BU29" s="111"/>
    </row>
    <row r="30" spans="2:73" ht="7.8" customHeight="1" thickTop="1" thickBot="1" x14ac:dyDescent="0.25">
      <c r="B30" s="111">
        <v>13</v>
      </c>
      <c r="D30" s="105" t="s">
        <v>77</v>
      </c>
      <c r="E30" s="112" t="s">
        <v>5</v>
      </c>
      <c r="F30" s="114" t="s">
        <v>21</v>
      </c>
      <c r="G30" s="112" t="s">
        <v>7</v>
      </c>
      <c r="H30" s="49"/>
      <c r="I30" s="49"/>
      <c r="J30" s="86"/>
      <c r="K30" s="8"/>
      <c r="L30" s="8"/>
      <c r="M30" s="86"/>
      <c r="Q30" s="17"/>
      <c r="R30" s="120"/>
      <c r="S30" s="120"/>
      <c r="T30" s="120"/>
      <c r="U30" s="17"/>
      <c r="Y30" s="8"/>
      <c r="Z30" s="14"/>
      <c r="AA30" s="8"/>
      <c r="AB30" s="89"/>
      <c r="AC30" s="49"/>
      <c r="AD30" s="49"/>
      <c r="AF30" s="105" t="s">
        <v>78</v>
      </c>
      <c r="AG30" s="112" t="s">
        <v>5</v>
      </c>
      <c r="AH30" s="114" t="s">
        <v>13</v>
      </c>
      <c r="AI30" s="112" t="s">
        <v>7</v>
      </c>
      <c r="AJ30" s="118">
        <v>65</v>
      </c>
      <c r="AM30" s="118">
        <v>117</v>
      </c>
      <c r="AO30" s="105" t="s">
        <v>79</v>
      </c>
      <c r="AP30" s="112" t="s">
        <v>5</v>
      </c>
      <c r="AQ30" s="114" t="s">
        <v>80</v>
      </c>
      <c r="AR30" s="112" t="s">
        <v>7</v>
      </c>
      <c r="AS30" s="49"/>
      <c r="AT30" s="49"/>
      <c r="AU30" s="86"/>
      <c r="AV30" s="8"/>
      <c r="AW30" s="8"/>
      <c r="AX30" s="86"/>
      <c r="BJ30" s="89"/>
      <c r="BK30" s="8"/>
      <c r="BL30" s="8"/>
      <c r="BM30" s="89"/>
      <c r="BN30" s="49"/>
      <c r="BO30" s="49"/>
      <c r="BQ30" s="105" t="s">
        <v>81</v>
      </c>
      <c r="BR30" s="112" t="s">
        <v>5</v>
      </c>
      <c r="BS30" s="114" t="s">
        <v>82</v>
      </c>
      <c r="BT30" s="112" t="s">
        <v>7</v>
      </c>
      <c r="BU30" s="118">
        <v>169</v>
      </c>
    </row>
    <row r="31" spans="2:73" ht="7.8" customHeight="1" thickTop="1" thickBot="1" x14ac:dyDescent="0.25">
      <c r="B31" s="111"/>
      <c r="D31" s="106"/>
      <c r="E31" s="113"/>
      <c r="F31" s="115"/>
      <c r="G31" s="113"/>
      <c r="H31" s="8"/>
      <c r="I31" s="8"/>
      <c r="J31" s="8"/>
      <c r="K31" s="8"/>
      <c r="L31" s="8"/>
      <c r="M31" s="51"/>
      <c r="Q31" s="17"/>
      <c r="R31" s="120"/>
      <c r="S31" s="120"/>
      <c r="T31" s="120"/>
      <c r="U31" s="17"/>
      <c r="Y31" s="13"/>
      <c r="Z31" s="8"/>
      <c r="AA31" s="8"/>
      <c r="AB31" s="8"/>
      <c r="AC31" s="8"/>
      <c r="AD31" s="8"/>
      <c r="AF31" s="106"/>
      <c r="AG31" s="113"/>
      <c r="AH31" s="115"/>
      <c r="AI31" s="113"/>
      <c r="AJ31" s="111"/>
      <c r="AM31" s="111"/>
      <c r="AO31" s="106"/>
      <c r="AP31" s="113"/>
      <c r="AQ31" s="115"/>
      <c r="AR31" s="113"/>
      <c r="AS31" s="8"/>
      <c r="AT31" s="8"/>
      <c r="AU31" s="8"/>
      <c r="AV31" s="8"/>
      <c r="AW31" s="8"/>
      <c r="AX31" s="51"/>
      <c r="BJ31" s="88"/>
      <c r="BK31" s="8"/>
      <c r="BL31" s="8"/>
      <c r="BM31" s="8"/>
      <c r="BN31" s="8"/>
      <c r="BO31" s="8"/>
      <c r="BQ31" s="106"/>
      <c r="BR31" s="113"/>
      <c r="BS31" s="115"/>
      <c r="BT31" s="113"/>
      <c r="BU31" s="111"/>
    </row>
    <row r="32" spans="2:73" ht="7.8" customHeight="1" thickTop="1" thickBot="1" x14ac:dyDescent="0.25">
      <c r="B32" s="111">
        <v>14</v>
      </c>
      <c r="D32" s="105" t="s">
        <v>8</v>
      </c>
      <c r="E32" s="112" t="s">
        <v>5</v>
      </c>
      <c r="F32" s="114" t="s">
        <v>82</v>
      </c>
      <c r="G32" s="112" t="s">
        <v>7</v>
      </c>
      <c r="H32" s="49"/>
      <c r="I32" s="49"/>
      <c r="J32" s="8"/>
      <c r="K32" s="8"/>
      <c r="L32" s="13"/>
      <c r="M32" s="14"/>
      <c r="N32" s="97"/>
      <c r="Q32" s="17"/>
      <c r="R32" s="120"/>
      <c r="S32" s="120"/>
      <c r="T32" s="120"/>
      <c r="U32" s="17"/>
      <c r="Y32" s="91"/>
      <c r="Z32" s="8"/>
      <c r="AA32" s="8"/>
      <c r="AB32" s="8"/>
      <c r="AC32" s="49"/>
      <c r="AD32" s="49"/>
      <c r="AF32" s="105" t="s">
        <v>83</v>
      </c>
      <c r="AG32" s="112" t="s">
        <v>5</v>
      </c>
      <c r="AH32" s="114" t="s">
        <v>6</v>
      </c>
      <c r="AI32" s="112" t="s">
        <v>7</v>
      </c>
      <c r="AJ32" s="118">
        <v>66</v>
      </c>
      <c r="AM32" s="118">
        <v>118</v>
      </c>
      <c r="AO32" s="105" t="s">
        <v>84</v>
      </c>
      <c r="AP32" s="112" t="s">
        <v>5</v>
      </c>
      <c r="AQ32" s="114" t="s">
        <v>85</v>
      </c>
      <c r="AR32" s="112" t="s">
        <v>7</v>
      </c>
      <c r="AS32" s="49"/>
      <c r="AT32" s="49"/>
      <c r="AU32" s="8"/>
      <c r="AV32" s="8"/>
      <c r="AW32" s="13"/>
      <c r="AX32" s="14"/>
      <c r="AY32" s="97"/>
      <c r="BJ32" s="15"/>
      <c r="BK32" s="14"/>
      <c r="BL32" s="8"/>
      <c r="BM32" s="8"/>
      <c r="BN32" s="49"/>
      <c r="BO32" s="49"/>
      <c r="BQ32" s="105" t="s">
        <v>86</v>
      </c>
      <c r="BR32" s="112" t="s">
        <v>5</v>
      </c>
      <c r="BS32" s="114" t="s">
        <v>6</v>
      </c>
      <c r="BT32" s="112" t="s">
        <v>7</v>
      </c>
      <c r="BU32" s="118">
        <v>170</v>
      </c>
    </row>
    <row r="33" spans="2:73" ht="7.8" customHeight="1" thickTop="1" thickBot="1" x14ac:dyDescent="0.25">
      <c r="B33" s="111"/>
      <c r="D33" s="106"/>
      <c r="E33" s="113"/>
      <c r="F33" s="115"/>
      <c r="G33" s="113"/>
      <c r="H33" s="8"/>
      <c r="I33" s="8"/>
      <c r="J33" s="51"/>
      <c r="K33" s="8"/>
      <c r="L33" s="13"/>
      <c r="M33" s="14"/>
      <c r="N33" s="97"/>
      <c r="Q33" s="17"/>
      <c r="R33" s="120"/>
      <c r="S33" s="120"/>
      <c r="T33" s="120"/>
      <c r="U33" s="17"/>
      <c r="Y33" s="92"/>
      <c r="Z33" s="8"/>
      <c r="AA33" s="8"/>
      <c r="AB33" s="88"/>
      <c r="AC33" s="8"/>
      <c r="AD33" s="8"/>
      <c r="AF33" s="106"/>
      <c r="AG33" s="113"/>
      <c r="AH33" s="115"/>
      <c r="AI33" s="113"/>
      <c r="AJ33" s="111"/>
      <c r="AM33" s="111"/>
      <c r="AO33" s="106"/>
      <c r="AP33" s="113"/>
      <c r="AQ33" s="115"/>
      <c r="AR33" s="113"/>
      <c r="AS33" s="8"/>
      <c r="AT33" s="8"/>
      <c r="AU33" s="51"/>
      <c r="AV33" s="8"/>
      <c r="AW33" s="13"/>
      <c r="AX33" s="14"/>
      <c r="AY33" s="97"/>
      <c r="BJ33" s="15"/>
      <c r="BK33" s="14"/>
      <c r="BL33" s="8"/>
      <c r="BM33" s="88"/>
      <c r="BN33" s="8"/>
      <c r="BO33" s="8"/>
      <c r="BQ33" s="106"/>
      <c r="BR33" s="113"/>
      <c r="BS33" s="115"/>
      <c r="BT33" s="113"/>
      <c r="BU33" s="111"/>
    </row>
    <row r="34" spans="2:73" ht="7.8" customHeight="1" thickTop="1" thickBot="1" x14ac:dyDescent="0.25">
      <c r="B34" s="111">
        <v>15</v>
      </c>
      <c r="D34" s="105" t="s">
        <v>87</v>
      </c>
      <c r="E34" s="112" t="s">
        <v>5</v>
      </c>
      <c r="F34" s="114" t="s">
        <v>9</v>
      </c>
      <c r="G34" s="112" t="s">
        <v>7</v>
      </c>
      <c r="H34" s="49"/>
      <c r="I34" s="13"/>
      <c r="J34" s="14"/>
      <c r="K34" s="86"/>
      <c r="L34" s="13"/>
      <c r="M34" s="14"/>
      <c r="N34" s="97"/>
      <c r="Q34" s="17"/>
      <c r="R34" s="120"/>
      <c r="S34" s="120"/>
      <c r="T34" s="120"/>
      <c r="U34" s="17"/>
      <c r="Y34" s="92"/>
      <c r="Z34" s="8"/>
      <c r="AA34" s="89"/>
      <c r="AB34" s="13"/>
      <c r="AC34" s="14"/>
      <c r="AD34" s="49"/>
      <c r="AF34" s="105" t="s">
        <v>88</v>
      </c>
      <c r="AG34" s="112" t="s">
        <v>5</v>
      </c>
      <c r="AH34" s="114" t="s">
        <v>89</v>
      </c>
      <c r="AI34" s="112" t="s">
        <v>7</v>
      </c>
      <c r="AJ34" s="118">
        <v>67</v>
      </c>
      <c r="AM34" s="118">
        <v>119</v>
      </c>
      <c r="AO34" s="105" t="s">
        <v>90</v>
      </c>
      <c r="AP34" s="112" t="s">
        <v>5</v>
      </c>
      <c r="AQ34" s="114" t="s">
        <v>45</v>
      </c>
      <c r="AR34" s="112" t="s">
        <v>7</v>
      </c>
      <c r="AS34" s="8"/>
      <c r="AT34" s="13"/>
      <c r="AU34" s="14"/>
      <c r="AV34" s="86"/>
      <c r="AW34" s="13"/>
      <c r="AX34" s="14"/>
      <c r="AY34" s="97"/>
      <c r="BJ34" s="15"/>
      <c r="BK34" s="14"/>
      <c r="BL34" s="89"/>
      <c r="BM34" s="13"/>
      <c r="BN34" s="14"/>
      <c r="BO34" s="10"/>
      <c r="BQ34" s="105" t="s">
        <v>91</v>
      </c>
      <c r="BR34" s="112" t="s">
        <v>5</v>
      </c>
      <c r="BS34" s="114" t="s">
        <v>45</v>
      </c>
      <c r="BT34" s="112" t="s">
        <v>7</v>
      </c>
      <c r="BU34" s="118">
        <v>171</v>
      </c>
    </row>
    <row r="35" spans="2:73" ht="7.8" customHeight="1" thickTop="1" thickBot="1" x14ac:dyDescent="0.25">
      <c r="B35" s="111"/>
      <c r="D35" s="106"/>
      <c r="E35" s="113"/>
      <c r="F35" s="115"/>
      <c r="G35" s="113"/>
      <c r="H35" s="8"/>
      <c r="I35" s="53"/>
      <c r="J35" s="8"/>
      <c r="K35" s="86"/>
      <c r="L35" s="13"/>
      <c r="M35" s="14"/>
      <c r="N35" s="97"/>
      <c r="Q35" s="17"/>
      <c r="R35" s="120"/>
      <c r="S35" s="120"/>
      <c r="T35" s="120"/>
      <c r="U35" s="17"/>
      <c r="Y35" s="92"/>
      <c r="Z35" s="8"/>
      <c r="AA35" s="89"/>
      <c r="AB35" s="8"/>
      <c r="AC35" s="57"/>
      <c r="AD35" s="8"/>
      <c r="AF35" s="106"/>
      <c r="AG35" s="113"/>
      <c r="AH35" s="115"/>
      <c r="AI35" s="113"/>
      <c r="AJ35" s="111"/>
      <c r="AM35" s="111"/>
      <c r="AO35" s="106"/>
      <c r="AP35" s="113"/>
      <c r="AQ35" s="115"/>
      <c r="AR35" s="113"/>
      <c r="AS35" s="11"/>
      <c r="AT35" s="15"/>
      <c r="AU35" s="8"/>
      <c r="AV35" s="86"/>
      <c r="AW35" s="13"/>
      <c r="AX35" s="14"/>
      <c r="AY35" s="97"/>
      <c r="BJ35" s="15"/>
      <c r="BK35" s="14"/>
      <c r="BL35" s="89"/>
      <c r="BM35" s="8"/>
      <c r="BN35" s="15"/>
      <c r="BO35" s="11"/>
      <c r="BQ35" s="106"/>
      <c r="BR35" s="113"/>
      <c r="BS35" s="115"/>
      <c r="BT35" s="113"/>
      <c r="BU35" s="111"/>
    </row>
    <row r="36" spans="2:73" ht="7.8" customHeight="1" thickTop="1" thickBot="1" x14ac:dyDescent="0.25">
      <c r="B36" s="111">
        <v>16</v>
      </c>
      <c r="D36" s="105" t="s">
        <v>92</v>
      </c>
      <c r="E36" s="112" t="s">
        <v>5</v>
      </c>
      <c r="F36" s="114" t="s">
        <v>25</v>
      </c>
      <c r="G36" s="112" t="s">
        <v>7</v>
      </c>
      <c r="H36" s="12"/>
      <c r="I36" s="8"/>
      <c r="J36" s="8"/>
      <c r="K36" s="86"/>
      <c r="L36" s="13"/>
      <c r="M36" s="14"/>
      <c r="N36" s="97"/>
      <c r="Q36" s="17"/>
      <c r="R36" s="120"/>
      <c r="S36" s="120"/>
      <c r="T36" s="120"/>
      <c r="U36" s="17"/>
      <c r="Y36" s="92"/>
      <c r="Z36" s="8"/>
      <c r="AA36" s="89"/>
      <c r="AB36" s="8"/>
      <c r="AC36" s="13"/>
      <c r="AD36" s="16"/>
      <c r="AF36" s="105" t="s">
        <v>93</v>
      </c>
      <c r="AG36" s="112" t="s">
        <v>5</v>
      </c>
      <c r="AH36" s="114" t="s">
        <v>31</v>
      </c>
      <c r="AI36" s="112" t="s">
        <v>7</v>
      </c>
      <c r="AJ36" s="118">
        <v>68</v>
      </c>
      <c r="AM36" s="118">
        <v>120</v>
      </c>
      <c r="AO36" s="105" t="s">
        <v>94</v>
      </c>
      <c r="AP36" s="112" t="s">
        <v>5</v>
      </c>
      <c r="AQ36" s="114" t="s">
        <v>72</v>
      </c>
      <c r="AR36" s="112" t="s">
        <v>7</v>
      </c>
      <c r="AS36" s="49"/>
      <c r="AT36" s="56"/>
      <c r="AU36" s="8"/>
      <c r="AV36" s="86"/>
      <c r="AW36" s="13"/>
      <c r="AX36" s="14"/>
      <c r="AY36" s="97"/>
      <c r="BJ36" s="15"/>
      <c r="BK36" s="14"/>
      <c r="BL36" s="89"/>
      <c r="BM36" s="8"/>
      <c r="BN36" s="90"/>
      <c r="BO36" s="49"/>
      <c r="BQ36" s="105" t="s">
        <v>95</v>
      </c>
      <c r="BR36" s="112" t="s">
        <v>5</v>
      </c>
      <c r="BS36" s="114" t="s">
        <v>96</v>
      </c>
      <c r="BT36" s="112" t="s">
        <v>7</v>
      </c>
      <c r="BU36" s="118">
        <v>172</v>
      </c>
    </row>
    <row r="37" spans="2:73" ht="7.8" customHeight="1" thickTop="1" thickBot="1" x14ac:dyDescent="0.25">
      <c r="B37" s="111"/>
      <c r="D37" s="106"/>
      <c r="E37" s="113"/>
      <c r="F37" s="115"/>
      <c r="G37" s="113"/>
      <c r="H37" s="8"/>
      <c r="I37" s="8"/>
      <c r="J37" s="8"/>
      <c r="K37" s="51"/>
      <c r="L37" s="13"/>
      <c r="M37" s="14"/>
      <c r="N37" s="97"/>
      <c r="Q37" s="17"/>
      <c r="R37" s="120"/>
      <c r="S37" s="120"/>
      <c r="T37" s="120"/>
      <c r="U37" s="17"/>
      <c r="Y37" s="92"/>
      <c r="Z37" s="8"/>
      <c r="AA37" s="88"/>
      <c r="AB37" s="8"/>
      <c r="AC37" s="8"/>
      <c r="AD37" s="11"/>
      <c r="AF37" s="106"/>
      <c r="AG37" s="113"/>
      <c r="AH37" s="115"/>
      <c r="AI37" s="113"/>
      <c r="AJ37" s="111"/>
      <c r="AM37" s="111"/>
      <c r="AO37" s="106"/>
      <c r="AP37" s="113"/>
      <c r="AQ37" s="115"/>
      <c r="AR37" s="113"/>
      <c r="AS37" s="8"/>
      <c r="AT37" s="8"/>
      <c r="AU37" s="8"/>
      <c r="AV37" s="51"/>
      <c r="AW37" s="13"/>
      <c r="AX37" s="14"/>
      <c r="AY37" s="97"/>
      <c r="BJ37" s="15"/>
      <c r="BK37" s="14"/>
      <c r="BL37" s="88"/>
      <c r="BM37" s="8"/>
      <c r="BN37" s="8"/>
      <c r="BO37" s="8"/>
      <c r="BQ37" s="106"/>
      <c r="BR37" s="113"/>
      <c r="BS37" s="115"/>
      <c r="BT37" s="113"/>
      <c r="BU37" s="111"/>
    </row>
    <row r="38" spans="2:73" ht="7.8" customHeight="1" thickTop="1" thickBot="1" x14ac:dyDescent="0.25">
      <c r="B38" s="111">
        <v>17</v>
      </c>
      <c r="D38" s="105" t="s">
        <v>97</v>
      </c>
      <c r="E38" s="112" t="s">
        <v>5</v>
      </c>
      <c r="F38" s="114" t="s">
        <v>98</v>
      </c>
      <c r="G38" s="112" t="s">
        <v>7</v>
      </c>
      <c r="H38" s="8"/>
      <c r="I38" s="8"/>
      <c r="J38" s="13"/>
      <c r="K38" s="15"/>
      <c r="L38" s="15"/>
      <c r="M38" s="14"/>
      <c r="N38" s="97"/>
      <c r="Q38" s="9"/>
      <c r="R38" s="116" t="s">
        <v>343</v>
      </c>
      <c r="S38" s="117"/>
      <c r="T38" s="117"/>
      <c r="U38" s="9"/>
      <c r="Y38" s="92"/>
      <c r="Z38" s="13"/>
      <c r="AA38" s="15"/>
      <c r="AB38" s="14"/>
      <c r="AC38" s="8"/>
      <c r="AD38" s="10"/>
      <c r="AF38" s="105" t="s">
        <v>99</v>
      </c>
      <c r="AG38" s="112" t="s">
        <v>5</v>
      </c>
      <c r="AH38" s="114" t="s">
        <v>72</v>
      </c>
      <c r="AI38" s="112" t="s">
        <v>7</v>
      </c>
      <c r="AJ38" s="118">
        <v>69</v>
      </c>
      <c r="AM38" s="118">
        <v>121</v>
      </c>
      <c r="AO38" s="105" t="s">
        <v>100</v>
      </c>
      <c r="AP38" s="112" t="s">
        <v>5</v>
      </c>
      <c r="AQ38" s="114" t="s">
        <v>70</v>
      </c>
      <c r="AR38" s="112" t="s">
        <v>7</v>
      </c>
      <c r="AS38" s="49"/>
      <c r="AT38" s="8"/>
      <c r="AU38" s="13"/>
      <c r="AV38" s="14"/>
      <c r="AW38" s="87"/>
      <c r="AX38" s="8"/>
      <c r="AY38" s="97"/>
      <c r="BJ38" s="14"/>
      <c r="BK38" s="92"/>
      <c r="BL38" s="13"/>
      <c r="BM38" s="14"/>
      <c r="BN38" s="8"/>
      <c r="BO38" s="10"/>
      <c r="BQ38" s="105" t="s">
        <v>101</v>
      </c>
      <c r="BR38" s="112" t="s">
        <v>5</v>
      </c>
      <c r="BS38" s="114" t="s">
        <v>9</v>
      </c>
      <c r="BT38" s="112" t="s">
        <v>7</v>
      </c>
      <c r="BU38" s="118">
        <v>173</v>
      </c>
    </row>
    <row r="39" spans="2:73" ht="7.8" customHeight="1" thickTop="1" thickBot="1" x14ac:dyDescent="0.25">
      <c r="B39" s="111"/>
      <c r="D39" s="106"/>
      <c r="E39" s="113"/>
      <c r="F39" s="115"/>
      <c r="G39" s="113"/>
      <c r="H39" s="11"/>
      <c r="I39" s="50"/>
      <c r="J39" s="13"/>
      <c r="K39" s="15"/>
      <c r="L39" s="15"/>
      <c r="M39" s="14"/>
      <c r="N39" s="97"/>
      <c r="Q39" s="9"/>
      <c r="R39" s="117"/>
      <c r="S39" s="117"/>
      <c r="T39" s="117"/>
      <c r="U39" s="9"/>
      <c r="Y39" s="92"/>
      <c r="Z39" s="13"/>
      <c r="AA39" s="15"/>
      <c r="AB39" s="14"/>
      <c r="AC39" s="13"/>
      <c r="AD39" s="11"/>
      <c r="AF39" s="106"/>
      <c r="AG39" s="113"/>
      <c r="AH39" s="115"/>
      <c r="AI39" s="113"/>
      <c r="AJ39" s="111"/>
      <c r="AM39" s="111"/>
      <c r="AO39" s="106"/>
      <c r="AP39" s="113"/>
      <c r="AQ39" s="115"/>
      <c r="AR39" s="113"/>
      <c r="AS39" s="8"/>
      <c r="AT39" s="51"/>
      <c r="AU39" s="13"/>
      <c r="AV39" s="14"/>
      <c r="AW39" s="87"/>
      <c r="AX39" s="8"/>
      <c r="AY39" s="97"/>
      <c r="BJ39" s="14"/>
      <c r="BK39" s="92"/>
      <c r="BL39" s="13"/>
      <c r="BM39" s="14"/>
      <c r="BN39" s="13"/>
      <c r="BO39" s="11"/>
      <c r="BQ39" s="106"/>
      <c r="BR39" s="113"/>
      <c r="BS39" s="115"/>
      <c r="BT39" s="113"/>
      <c r="BU39" s="111"/>
    </row>
    <row r="40" spans="2:73" ht="7.8" customHeight="1" thickTop="1" thickBot="1" x14ac:dyDescent="0.25">
      <c r="B40" s="111">
        <v>18</v>
      </c>
      <c r="D40" s="105" t="s">
        <v>79</v>
      </c>
      <c r="E40" s="112" t="s">
        <v>5</v>
      </c>
      <c r="F40" s="114" t="s">
        <v>13</v>
      </c>
      <c r="G40" s="112" t="s">
        <v>7</v>
      </c>
      <c r="H40" s="49"/>
      <c r="I40" s="86"/>
      <c r="J40" s="87"/>
      <c r="K40" s="13"/>
      <c r="L40" s="15"/>
      <c r="M40" s="14"/>
      <c r="N40" s="97"/>
      <c r="Q40" s="9"/>
      <c r="R40" s="117"/>
      <c r="S40" s="117"/>
      <c r="T40" s="117"/>
      <c r="U40" s="9"/>
      <c r="Y40" s="92"/>
      <c r="Z40" s="13"/>
      <c r="AA40" s="15"/>
      <c r="AB40" s="14"/>
      <c r="AC40" s="91"/>
      <c r="AD40" s="49"/>
      <c r="AF40" s="105" t="s">
        <v>102</v>
      </c>
      <c r="AG40" s="112" t="s">
        <v>5</v>
      </c>
      <c r="AH40" s="114" t="s">
        <v>51</v>
      </c>
      <c r="AI40" s="112" t="s">
        <v>7</v>
      </c>
      <c r="AJ40" s="118">
        <v>70</v>
      </c>
      <c r="AM40" s="118">
        <v>122</v>
      </c>
      <c r="AO40" s="105" t="s">
        <v>103</v>
      </c>
      <c r="AP40" s="112" t="s">
        <v>5</v>
      </c>
      <c r="AQ40" s="114" t="s">
        <v>98</v>
      </c>
      <c r="AR40" s="112" t="s">
        <v>7</v>
      </c>
      <c r="AS40" s="12"/>
      <c r="AT40" s="15"/>
      <c r="AU40" s="15"/>
      <c r="AV40" s="14"/>
      <c r="AW40" s="87"/>
      <c r="AX40" s="8"/>
      <c r="AY40" s="97"/>
      <c r="BJ40" s="14"/>
      <c r="BK40" s="92"/>
      <c r="BL40" s="13"/>
      <c r="BM40" s="14"/>
      <c r="BN40" s="91"/>
      <c r="BO40" s="49"/>
      <c r="BQ40" s="105" t="s">
        <v>104</v>
      </c>
      <c r="BR40" s="112" t="s">
        <v>5</v>
      </c>
      <c r="BS40" s="114" t="s">
        <v>72</v>
      </c>
      <c r="BT40" s="112" t="s">
        <v>7</v>
      </c>
      <c r="BU40" s="118">
        <v>174</v>
      </c>
    </row>
    <row r="41" spans="2:73" ht="7.8" customHeight="1" thickTop="1" thickBot="1" x14ac:dyDescent="0.25">
      <c r="B41" s="111"/>
      <c r="D41" s="106"/>
      <c r="E41" s="113"/>
      <c r="F41" s="115"/>
      <c r="G41" s="113"/>
      <c r="H41" s="8"/>
      <c r="I41" s="8"/>
      <c r="J41" s="53"/>
      <c r="K41" s="13"/>
      <c r="L41" s="15"/>
      <c r="M41" s="14"/>
      <c r="N41" s="97"/>
      <c r="Q41" s="9"/>
      <c r="R41" s="117"/>
      <c r="S41" s="117"/>
      <c r="T41" s="117"/>
      <c r="U41" s="9"/>
      <c r="Y41" s="92"/>
      <c r="Z41" s="13"/>
      <c r="AA41" s="14"/>
      <c r="AB41" s="15"/>
      <c r="AC41" s="8"/>
      <c r="AD41" s="8"/>
      <c r="AF41" s="106"/>
      <c r="AG41" s="113"/>
      <c r="AH41" s="115"/>
      <c r="AI41" s="113"/>
      <c r="AJ41" s="111"/>
      <c r="AM41" s="111"/>
      <c r="AO41" s="106"/>
      <c r="AP41" s="113"/>
      <c r="AQ41" s="115"/>
      <c r="AR41" s="113"/>
      <c r="AS41" s="8"/>
      <c r="AT41" s="8"/>
      <c r="AU41" s="15"/>
      <c r="AV41" s="8"/>
      <c r="AW41" s="87"/>
      <c r="AX41" s="8"/>
      <c r="AY41" s="97"/>
      <c r="BJ41" s="14"/>
      <c r="BK41" s="92"/>
      <c r="BL41" s="8"/>
      <c r="BM41" s="15"/>
      <c r="BN41" s="8"/>
      <c r="BO41" s="8"/>
      <c r="BQ41" s="106"/>
      <c r="BR41" s="113"/>
      <c r="BS41" s="115"/>
      <c r="BT41" s="113"/>
      <c r="BU41" s="111"/>
    </row>
    <row r="42" spans="2:73" ht="7.8" customHeight="1" thickTop="1" thickBot="1" x14ac:dyDescent="0.25">
      <c r="B42" s="111">
        <v>19</v>
      </c>
      <c r="D42" s="105" t="s">
        <v>105</v>
      </c>
      <c r="E42" s="112" t="s">
        <v>5</v>
      </c>
      <c r="F42" s="114" t="s">
        <v>106</v>
      </c>
      <c r="G42" s="112" t="s">
        <v>7</v>
      </c>
      <c r="H42" s="10"/>
      <c r="I42" s="12"/>
      <c r="J42" s="8"/>
      <c r="K42" s="13"/>
      <c r="L42" s="15"/>
      <c r="M42" s="14"/>
      <c r="N42" s="97"/>
      <c r="Q42" s="9"/>
      <c r="R42" s="117"/>
      <c r="S42" s="117"/>
      <c r="T42" s="117"/>
      <c r="U42" s="9"/>
      <c r="Y42" s="92"/>
      <c r="Z42" s="13"/>
      <c r="AA42" s="14"/>
      <c r="AB42" s="90"/>
      <c r="AC42" s="49"/>
      <c r="AD42" s="49"/>
      <c r="AF42" s="105" t="s">
        <v>107</v>
      </c>
      <c r="AG42" s="112" t="s">
        <v>5</v>
      </c>
      <c r="AH42" s="114" t="s">
        <v>17</v>
      </c>
      <c r="AI42" s="112" t="s">
        <v>7</v>
      </c>
      <c r="AJ42" s="118">
        <v>71</v>
      </c>
      <c r="AM42" s="118">
        <v>123</v>
      </c>
      <c r="AO42" s="105" t="s">
        <v>108</v>
      </c>
      <c r="AP42" s="112" t="s">
        <v>5</v>
      </c>
      <c r="AQ42" s="114" t="s">
        <v>51</v>
      </c>
      <c r="AR42" s="112" t="s">
        <v>7</v>
      </c>
      <c r="AS42" s="49"/>
      <c r="AT42" s="49"/>
      <c r="AU42" s="56"/>
      <c r="AV42" s="8"/>
      <c r="AW42" s="87"/>
      <c r="AX42" s="8"/>
      <c r="AY42" s="97"/>
      <c r="BJ42" s="14"/>
      <c r="BK42" s="92"/>
      <c r="BL42" s="8"/>
      <c r="BM42" s="90"/>
      <c r="BN42" s="49"/>
      <c r="BO42" s="49"/>
      <c r="BQ42" s="105" t="s">
        <v>109</v>
      </c>
      <c r="BR42" s="112" t="s">
        <v>5</v>
      </c>
      <c r="BS42" s="114" t="s">
        <v>13</v>
      </c>
      <c r="BT42" s="112" t="s">
        <v>7</v>
      </c>
      <c r="BU42" s="118">
        <v>175</v>
      </c>
    </row>
    <row r="43" spans="2:73" ht="7.8" customHeight="1" thickTop="1" thickBot="1" x14ac:dyDescent="0.25">
      <c r="B43" s="111"/>
      <c r="D43" s="106"/>
      <c r="E43" s="113"/>
      <c r="F43" s="115"/>
      <c r="G43" s="113"/>
      <c r="H43" s="8"/>
      <c r="I43" s="8"/>
      <c r="J43" s="8"/>
      <c r="K43" s="8"/>
      <c r="L43" s="15"/>
      <c r="M43" s="8"/>
      <c r="N43" s="97"/>
      <c r="Q43" s="9"/>
      <c r="R43" s="117"/>
      <c r="S43" s="117"/>
      <c r="T43" s="117"/>
      <c r="U43" s="9"/>
      <c r="Y43" s="92"/>
      <c r="Z43" s="54"/>
      <c r="AA43" s="8"/>
      <c r="AB43" s="8"/>
      <c r="AC43" s="8"/>
      <c r="AD43" s="8"/>
      <c r="AF43" s="106"/>
      <c r="AG43" s="113"/>
      <c r="AH43" s="115"/>
      <c r="AI43" s="113"/>
      <c r="AJ43" s="111"/>
      <c r="AM43" s="111"/>
      <c r="AO43" s="106"/>
      <c r="AP43" s="113"/>
      <c r="AQ43" s="115"/>
      <c r="AR43" s="113"/>
      <c r="AS43" s="8"/>
      <c r="AT43" s="8"/>
      <c r="AU43" s="8"/>
      <c r="AV43" s="8"/>
      <c r="AW43" s="53"/>
      <c r="AX43" s="8"/>
      <c r="AY43" s="97"/>
      <c r="BJ43" s="14"/>
      <c r="BK43" s="57"/>
      <c r="BL43" s="8"/>
      <c r="BM43" s="8"/>
      <c r="BN43" s="8"/>
      <c r="BO43" s="8"/>
      <c r="BQ43" s="106"/>
      <c r="BR43" s="113"/>
      <c r="BS43" s="115"/>
      <c r="BT43" s="113"/>
      <c r="BU43" s="111"/>
    </row>
    <row r="44" spans="2:73" ht="7.8" customHeight="1" thickTop="1" thickBot="1" x14ac:dyDescent="0.25">
      <c r="B44" s="111">
        <v>20</v>
      </c>
      <c r="D44" s="105" t="s">
        <v>110</v>
      </c>
      <c r="E44" s="112" t="s">
        <v>5</v>
      </c>
      <c r="F44" s="114" t="s">
        <v>111</v>
      </c>
      <c r="G44" s="112" t="s">
        <v>7</v>
      </c>
      <c r="H44" s="49"/>
      <c r="I44" s="8"/>
      <c r="J44" s="8"/>
      <c r="K44" s="8"/>
      <c r="L44" s="56"/>
      <c r="M44" s="8"/>
      <c r="N44" s="97"/>
      <c r="Q44" s="9"/>
      <c r="R44" s="117"/>
      <c r="S44" s="117"/>
      <c r="T44" s="117"/>
      <c r="U44" s="9"/>
      <c r="Y44" s="14"/>
      <c r="Z44" s="89"/>
      <c r="AA44" s="8"/>
      <c r="AB44" s="8"/>
      <c r="AC44" s="8"/>
      <c r="AD44" s="49"/>
      <c r="AF44" s="105" t="s">
        <v>112</v>
      </c>
      <c r="AG44" s="112" t="s">
        <v>5</v>
      </c>
      <c r="AH44" s="114" t="s">
        <v>25</v>
      </c>
      <c r="AI44" s="112" t="s">
        <v>7</v>
      </c>
      <c r="AJ44" s="118">
        <v>72</v>
      </c>
      <c r="AM44" s="118">
        <v>124</v>
      </c>
      <c r="AO44" s="105" t="s">
        <v>113</v>
      </c>
      <c r="AP44" s="112" t="s">
        <v>5</v>
      </c>
      <c r="AQ44" s="114" t="s">
        <v>9</v>
      </c>
      <c r="AR44" s="112" t="s">
        <v>7</v>
      </c>
      <c r="AS44" s="8"/>
      <c r="AT44" s="8"/>
      <c r="AU44" s="8"/>
      <c r="AV44" s="13"/>
      <c r="AW44" s="8"/>
      <c r="AX44" s="8"/>
      <c r="AY44" s="97"/>
      <c r="BJ44" s="14"/>
      <c r="BK44" s="13"/>
      <c r="BL44" s="14"/>
      <c r="BM44" s="8"/>
      <c r="BN44" s="8"/>
      <c r="BO44" s="10"/>
      <c r="BQ44" s="105" t="s">
        <v>114</v>
      </c>
      <c r="BR44" s="112" t="s">
        <v>5</v>
      </c>
      <c r="BS44" s="114" t="s">
        <v>106</v>
      </c>
      <c r="BT44" s="112" t="s">
        <v>7</v>
      </c>
      <c r="BU44" s="118">
        <v>176</v>
      </c>
    </row>
    <row r="45" spans="2:73" ht="7.8" customHeight="1" thickTop="1" thickBot="1" x14ac:dyDescent="0.25">
      <c r="B45" s="111"/>
      <c r="D45" s="106"/>
      <c r="E45" s="113"/>
      <c r="F45" s="115"/>
      <c r="G45" s="113"/>
      <c r="H45" s="8"/>
      <c r="I45" s="51"/>
      <c r="J45" s="8"/>
      <c r="K45" s="8"/>
      <c r="L45" s="86"/>
      <c r="M45" s="8"/>
      <c r="N45" s="97"/>
      <c r="Q45" s="9"/>
      <c r="R45" s="117"/>
      <c r="S45" s="117"/>
      <c r="T45" s="117"/>
      <c r="U45" s="9"/>
      <c r="Y45" s="14"/>
      <c r="Z45" s="89"/>
      <c r="AA45" s="8"/>
      <c r="AB45" s="8"/>
      <c r="AC45" s="88"/>
      <c r="AD45" s="8"/>
      <c r="AF45" s="106"/>
      <c r="AG45" s="113"/>
      <c r="AH45" s="115"/>
      <c r="AI45" s="113"/>
      <c r="AJ45" s="111"/>
      <c r="AM45" s="111"/>
      <c r="AO45" s="106"/>
      <c r="AP45" s="113"/>
      <c r="AQ45" s="115"/>
      <c r="AR45" s="113"/>
      <c r="AS45" s="11"/>
      <c r="AT45" s="14"/>
      <c r="AU45" s="8"/>
      <c r="AV45" s="13"/>
      <c r="AW45" s="8"/>
      <c r="AX45" s="8"/>
      <c r="AY45" s="97"/>
      <c r="BJ45" s="14"/>
      <c r="BK45" s="8"/>
      <c r="BL45" s="14"/>
      <c r="BM45" s="8"/>
      <c r="BN45" s="54"/>
      <c r="BO45" s="11"/>
      <c r="BQ45" s="106"/>
      <c r="BR45" s="113"/>
      <c r="BS45" s="115"/>
      <c r="BT45" s="113"/>
      <c r="BU45" s="111"/>
    </row>
    <row r="46" spans="2:73" ht="7.8" customHeight="1" thickTop="1" thickBot="1" x14ac:dyDescent="0.25">
      <c r="B46" s="111">
        <v>21</v>
      </c>
      <c r="D46" s="105" t="s">
        <v>115</v>
      </c>
      <c r="E46" s="112" t="s">
        <v>5</v>
      </c>
      <c r="F46" s="114" t="s">
        <v>45</v>
      </c>
      <c r="G46" s="112" t="s">
        <v>7</v>
      </c>
      <c r="H46" s="12"/>
      <c r="I46" s="14"/>
      <c r="J46" s="86"/>
      <c r="K46" s="8"/>
      <c r="L46" s="86"/>
      <c r="M46" s="8"/>
      <c r="N46" s="97"/>
      <c r="Q46" s="9"/>
      <c r="R46" s="117"/>
      <c r="S46" s="117"/>
      <c r="T46" s="117"/>
      <c r="U46" s="9"/>
      <c r="Y46" s="14"/>
      <c r="Z46" s="89"/>
      <c r="AA46" s="8"/>
      <c r="AB46" s="8"/>
      <c r="AC46" s="15"/>
      <c r="AD46" s="16"/>
      <c r="AF46" s="105" t="s">
        <v>116</v>
      </c>
      <c r="AG46" s="112" t="s">
        <v>5</v>
      </c>
      <c r="AH46" s="114" t="s">
        <v>106</v>
      </c>
      <c r="AI46" s="112" t="s">
        <v>7</v>
      </c>
      <c r="AJ46" s="118">
        <v>73</v>
      </c>
      <c r="AM46" s="118">
        <v>125</v>
      </c>
      <c r="AO46" s="105" t="s">
        <v>117</v>
      </c>
      <c r="AP46" s="112" t="s">
        <v>5</v>
      </c>
      <c r="AQ46" s="114" t="s">
        <v>38</v>
      </c>
      <c r="AR46" s="112" t="s">
        <v>7</v>
      </c>
      <c r="AS46" s="49"/>
      <c r="AT46" s="55"/>
      <c r="AU46" s="8"/>
      <c r="AV46" s="13"/>
      <c r="AW46" s="8"/>
      <c r="AX46" s="8"/>
      <c r="AY46" s="97"/>
      <c r="BJ46" s="14"/>
      <c r="BK46" s="8"/>
      <c r="BL46" s="14"/>
      <c r="BM46" s="89"/>
      <c r="BN46" s="89"/>
      <c r="BO46" s="49"/>
      <c r="BQ46" s="105" t="s">
        <v>118</v>
      </c>
      <c r="BR46" s="112" t="s">
        <v>5</v>
      </c>
      <c r="BS46" s="114" t="s">
        <v>31</v>
      </c>
      <c r="BT46" s="112" t="s">
        <v>7</v>
      </c>
      <c r="BU46" s="118">
        <v>177</v>
      </c>
    </row>
    <row r="47" spans="2:73" ht="7.8" customHeight="1" thickTop="1" thickBot="1" x14ac:dyDescent="0.25">
      <c r="B47" s="111"/>
      <c r="D47" s="106"/>
      <c r="E47" s="113"/>
      <c r="F47" s="115"/>
      <c r="G47" s="113"/>
      <c r="H47" s="8"/>
      <c r="I47" s="8"/>
      <c r="J47" s="51"/>
      <c r="K47" s="8"/>
      <c r="L47" s="86"/>
      <c r="M47" s="8"/>
      <c r="N47" s="97"/>
      <c r="Q47" s="9"/>
      <c r="R47" s="117"/>
      <c r="S47" s="117"/>
      <c r="T47" s="117"/>
      <c r="U47" s="9"/>
      <c r="Y47" s="14"/>
      <c r="Z47" s="89"/>
      <c r="AA47" s="8"/>
      <c r="AB47" s="13"/>
      <c r="AC47" s="8"/>
      <c r="AD47" s="11"/>
      <c r="AF47" s="106"/>
      <c r="AG47" s="113"/>
      <c r="AH47" s="115"/>
      <c r="AI47" s="113"/>
      <c r="AJ47" s="111"/>
      <c r="AM47" s="111"/>
      <c r="AO47" s="106"/>
      <c r="AP47" s="113"/>
      <c r="AQ47" s="115"/>
      <c r="AR47" s="113"/>
      <c r="AS47" s="8"/>
      <c r="AT47" s="8"/>
      <c r="AU47" s="14"/>
      <c r="AV47" s="13"/>
      <c r="AW47" s="8"/>
      <c r="AX47" s="8"/>
      <c r="AY47" s="97"/>
      <c r="BJ47" s="14"/>
      <c r="BK47" s="8"/>
      <c r="BL47" s="14"/>
      <c r="BM47" s="88"/>
      <c r="BN47" s="8"/>
      <c r="BO47" s="8"/>
      <c r="BQ47" s="106"/>
      <c r="BR47" s="113"/>
      <c r="BS47" s="115"/>
      <c r="BT47" s="113"/>
      <c r="BU47" s="111"/>
    </row>
    <row r="48" spans="2:73" ht="7.8" customHeight="1" thickTop="1" thickBot="1" x14ac:dyDescent="0.25">
      <c r="B48" s="111">
        <v>22</v>
      </c>
      <c r="D48" s="105" t="s">
        <v>84</v>
      </c>
      <c r="E48" s="112" t="s">
        <v>5</v>
      </c>
      <c r="F48" s="114" t="s">
        <v>11</v>
      </c>
      <c r="G48" s="112" t="s">
        <v>7</v>
      </c>
      <c r="H48" s="8"/>
      <c r="I48" s="13"/>
      <c r="J48" s="15"/>
      <c r="K48" s="14"/>
      <c r="L48" s="86"/>
      <c r="M48" s="8"/>
      <c r="N48" s="97"/>
      <c r="Q48" s="9"/>
      <c r="R48" s="117"/>
      <c r="S48" s="117"/>
      <c r="T48" s="117"/>
      <c r="U48" s="9"/>
      <c r="Y48" s="14"/>
      <c r="Z48" s="89"/>
      <c r="AA48" s="8"/>
      <c r="AB48" s="91"/>
      <c r="AC48" s="8"/>
      <c r="AD48" s="10"/>
      <c r="AF48" s="105" t="s">
        <v>114</v>
      </c>
      <c r="AG48" s="112" t="s">
        <v>5</v>
      </c>
      <c r="AH48" s="114" t="s">
        <v>29</v>
      </c>
      <c r="AI48" s="112" t="s">
        <v>7</v>
      </c>
      <c r="AJ48" s="118">
        <v>74</v>
      </c>
      <c r="AM48" s="118">
        <v>126</v>
      </c>
      <c r="AO48" s="105" t="s">
        <v>119</v>
      </c>
      <c r="AP48" s="112" t="s">
        <v>5</v>
      </c>
      <c r="AQ48" s="114" t="s">
        <v>21</v>
      </c>
      <c r="AR48" s="112" t="s">
        <v>7</v>
      </c>
      <c r="AS48" s="49"/>
      <c r="AT48" s="8"/>
      <c r="AU48" s="55"/>
      <c r="AV48" s="13"/>
      <c r="AW48" s="8"/>
      <c r="AX48" s="8"/>
      <c r="AY48" s="97"/>
      <c r="BJ48" s="14"/>
      <c r="BK48" s="8"/>
      <c r="BL48" s="15"/>
      <c r="BM48" s="15"/>
      <c r="BN48" s="14"/>
      <c r="BO48" s="49"/>
      <c r="BQ48" s="105" t="s">
        <v>105</v>
      </c>
      <c r="BR48" s="112" t="s">
        <v>5</v>
      </c>
      <c r="BS48" s="114" t="s">
        <v>29</v>
      </c>
      <c r="BT48" s="112" t="s">
        <v>7</v>
      </c>
      <c r="BU48" s="118">
        <v>178</v>
      </c>
    </row>
    <row r="49" spans="2:73" ht="7.8" customHeight="1" thickTop="1" thickBot="1" x14ac:dyDescent="0.25">
      <c r="B49" s="111"/>
      <c r="D49" s="106"/>
      <c r="E49" s="113"/>
      <c r="F49" s="115"/>
      <c r="G49" s="113"/>
      <c r="H49" s="11"/>
      <c r="I49" s="15"/>
      <c r="J49" s="13"/>
      <c r="K49" s="14"/>
      <c r="L49" s="86"/>
      <c r="M49" s="8"/>
      <c r="N49" s="97"/>
      <c r="Q49" s="9"/>
      <c r="R49" s="117"/>
      <c r="S49" s="117"/>
      <c r="T49" s="117"/>
      <c r="U49" s="9"/>
      <c r="Y49" s="14"/>
      <c r="Z49" s="89"/>
      <c r="AA49" s="8"/>
      <c r="AB49" s="92"/>
      <c r="AC49" s="54"/>
      <c r="AD49" s="11"/>
      <c r="AF49" s="106"/>
      <c r="AG49" s="113"/>
      <c r="AH49" s="115"/>
      <c r="AI49" s="113"/>
      <c r="AJ49" s="111"/>
      <c r="AM49" s="111"/>
      <c r="AO49" s="106"/>
      <c r="AP49" s="113"/>
      <c r="AQ49" s="115"/>
      <c r="AR49" s="113"/>
      <c r="AS49" s="8"/>
      <c r="AT49" s="51"/>
      <c r="AU49" s="87"/>
      <c r="AV49" s="13"/>
      <c r="AW49" s="8"/>
      <c r="AX49" s="8"/>
      <c r="AY49" s="97"/>
      <c r="BJ49" s="14"/>
      <c r="BK49" s="8"/>
      <c r="BL49" s="15"/>
      <c r="BM49" s="14"/>
      <c r="BN49" s="57"/>
      <c r="BO49" s="8"/>
      <c r="BQ49" s="106"/>
      <c r="BR49" s="113"/>
      <c r="BS49" s="115"/>
      <c r="BT49" s="113"/>
      <c r="BU49" s="111"/>
    </row>
    <row r="50" spans="2:73" ht="7.8" customHeight="1" thickTop="1" thickBot="1" x14ac:dyDescent="0.25">
      <c r="B50" s="111">
        <v>23</v>
      </c>
      <c r="D50" s="105" t="s">
        <v>120</v>
      </c>
      <c r="E50" s="112" t="s">
        <v>5</v>
      </c>
      <c r="F50" s="114" t="s">
        <v>96</v>
      </c>
      <c r="G50" s="112" t="s">
        <v>7</v>
      </c>
      <c r="H50" s="49"/>
      <c r="I50" s="56"/>
      <c r="J50" s="13"/>
      <c r="K50" s="14"/>
      <c r="L50" s="86"/>
      <c r="M50" s="8"/>
      <c r="N50" s="97"/>
      <c r="Q50" s="9"/>
      <c r="R50" s="117"/>
      <c r="S50" s="117"/>
      <c r="T50" s="117"/>
      <c r="U50" s="9"/>
      <c r="Y50" s="14"/>
      <c r="Z50" s="89"/>
      <c r="AA50" s="13"/>
      <c r="AB50" s="14"/>
      <c r="AC50" s="89"/>
      <c r="AD50" s="49"/>
      <c r="AF50" s="105" t="s">
        <v>53</v>
      </c>
      <c r="AG50" s="112" t="s">
        <v>5</v>
      </c>
      <c r="AH50" s="114" t="s">
        <v>33</v>
      </c>
      <c r="AI50" s="112" t="s">
        <v>7</v>
      </c>
      <c r="AJ50" s="118">
        <v>75</v>
      </c>
      <c r="AM50" s="118">
        <v>127</v>
      </c>
      <c r="AO50" s="105" t="s">
        <v>121</v>
      </c>
      <c r="AP50" s="112" t="s">
        <v>5</v>
      </c>
      <c r="AQ50" s="114" t="s">
        <v>122</v>
      </c>
      <c r="AR50" s="112" t="s">
        <v>7</v>
      </c>
      <c r="AS50" s="12"/>
      <c r="AT50" s="8"/>
      <c r="AU50" s="13"/>
      <c r="AV50" s="15"/>
      <c r="AW50" s="8"/>
      <c r="AX50" s="8"/>
      <c r="AY50" s="97"/>
      <c r="BJ50" s="14"/>
      <c r="BK50" s="8"/>
      <c r="BL50" s="15"/>
      <c r="BM50" s="14"/>
      <c r="BN50" s="13"/>
      <c r="BO50" s="16"/>
      <c r="BQ50" s="105" t="s">
        <v>123</v>
      </c>
      <c r="BR50" s="112" t="s">
        <v>5</v>
      </c>
      <c r="BS50" s="114" t="s">
        <v>21</v>
      </c>
      <c r="BT50" s="112" t="s">
        <v>7</v>
      </c>
      <c r="BU50" s="118">
        <v>179</v>
      </c>
    </row>
    <row r="51" spans="2:73" ht="7.8" customHeight="1" thickTop="1" thickBot="1" x14ac:dyDescent="0.25">
      <c r="B51" s="111"/>
      <c r="D51" s="106"/>
      <c r="E51" s="113"/>
      <c r="F51" s="115"/>
      <c r="G51" s="113"/>
      <c r="H51" s="8"/>
      <c r="I51" s="8"/>
      <c r="J51" s="8"/>
      <c r="K51" s="50"/>
      <c r="L51" s="86"/>
      <c r="M51" s="8"/>
      <c r="N51" s="97"/>
      <c r="Q51" s="9"/>
      <c r="R51" s="9"/>
      <c r="S51" s="9"/>
      <c r="T51" s="9"/>
      <c r="U51" s="9"/>
      <c r="Y51" s="14"/>
      <c r="Z51" s="89"/>
      <c r="AA51" s="54"/>
      <c r="AB51" s="8"/>
      <c r="AC51" s="8"/>
      <c r="AD51" s="8"/>
      <c r="AF51" s="106"/>
      <c r="AG51" s="113"/>
      <c r="AH51" s="115"/>
      <c r="AI51" s="113"/>
      <c r="AJ51" s="111"/>
      <c r="AM51" s="111"/>
      <c r="AO51" s="106"/>
      <c r="AP51" s="113"/>
      <c r="AQ51" s="115"/>
      <c r="AR51" s="113"/>
      <c r="AS51" s="8"/>
      <c r="AT51" s="8"/>
      <c r="AU51" s="8"/>
      <c r="AV51" s="15"/>
      <c r="AW51" s="8"/>
      <c r="AX51" s="8"/>
      <c r="AY51" s="97"/>
      <c r="BJ51" s="14"/>
      <c r="BK51" s="8"/>
      <c r="BL51" s="15"/>
      <c r="BM51" s="8"/>
      <c r="BN51" s="8"/>
      <c r="BO51" s="11"/>
      <c r="BQ51" s="106"/>
      <c r="BR51" s="113"/>
      <c r="BS51" s="115"/>
      <c r="BT51" s="113"/>
      <c r="BU51" s="111"/>
    </row>
    <row r="52" spans="2:73" ht="7.8" customHeight="1" thickTop="1" thickBot="1" x14ac:dyDescent="0.25">
      <c r="B52" s="111">
        <v>24</v>
      </c>
      <c r="D52" s="105" t="s">
        <v>124</v>
      </c>
      <c r="E52" s="112" t="s">
        <v>5</v>
      </c>
      <c r="F52" s="114" t="s">
        <v>70</v>
      </c>
      <c r="G52" s="112" t="s">
        <v>7</v>
      </c>
      <c r="H52" s="49"/>
      <c r="I52" s="8"/>
      <c r="J52" s="8"/>
      <c r="K52" s="86"/>
      <c r="L52" s="8"/>
      <c r="M52" s="8"/>
      <c r="N52" s="97"/>
      <c r="Y52" s="14"/>
      <c r="Z52" s="8"/>
      <c r="AA52" s="89"/>
      <c r="AB52" s="8"/>
      <c r="AC52" s="8"/>
      <c r="AD52" s="49"/>
      <c r="AF52" s="105" t="s">
        <v>125</v>
      </c>
      <c r="AG52" s="112" t="s">
        <v>5</v>
      </c>
      <c r="AH52" s="114" t="s">
        <v>76</v>
      </c>
      <c r="AI52" s="112" t="s">
        <v>7</v>
      </c>
      <c r="AJ52" s="118">
        <v>76</v>
      </c>
      <c r="AM52" s="118">
        <v>128</v>
      </c>
      <c r="AO52" s="105" t="s">
        <v>126</v>
      </c>
      <c r="AP52" s="112" t="s">
        <v>5</v>
      </c>
      <c r="AQ52" s="114" t="s">
        <v>25</v>
      </c>
      <c r="AR52" s="112" t="s">
        <v>7</v>
      </c>
      <c r="AS52" s="8"/>
      <c r="AT52" s="8"/>
      <c r="AU52" s="8"/>
      <c r="AV52" s="56"/>
      <c r="AW52" s="8"/>
      <c r="AX52" s="8"/>
      <c r="AY52" s="97"/>
      <c r="BJ52" s="14"/>
      <c r="BK52" s="8"/>
      <c r="BL52" s="90"/>
      <c r="BM52" s="8"/>
      <c r="BN52" s="8"/>
      <c r="BO52" s="10"/>
      <c r="BQ52" s="105" t="s">
        <v>127</v>
      </c>
      <c r="BR52" s="112" t="s">
        <v>5</v>
      </c>
      <c r="BS52" s="114" t="s">
        <v>17</v>
      </c>
      <c r="BT52" s="112" t="s">
        <v>7</v>
      </c>
      <c r="BU52" s="118">
        <v>180</v>
      </c>
    </row>
    <row r="53" spans="2:73" ht="7.8" customHeight="1" thickTop="1" thickBot="1" x14ac:dyDescent="0.25">
      <c r="B53" s="111"/>
      <c r="D53" s="106"/>
      <c r="E53" s="113"/>
      <c r="F53" s="115"/>
      <c r="G53" s="113"/>
      <c r="H53" s="8"/>
      <c r="I53" s="51"/>
      <c r="J53" s="8"/>
      <c r="K53" s="86"/>
      <c r="L53" s="8"/>
      <c r="M53" s="8"/>
      <c r="N53" s="97"/>
      <c r="O53" s="25"/>
      <c r="P53" s="25"/>
      <c r="Q53" s="25"/>
      <c r="R53" s="25"/>
      <c r="S53" s="25"/>
      <c r="T53" s="25"/>
      <c r="U53" s="25"/>
      <c r="V53" s="25"/>
      <c r="W53" s="25"/>
      <c r="Y53" s="14"/>
      <c r="Z53" s="8"/>
      <c r="AA53" s="89"/>
      <c r="AB53" s="8"/>
      <c r="AC53" s="88"/>
      <c r="AD53" s="8"/>
      <c r="AF53" s="106"/>
      <c r="AG53" s="113"/>
      <c r="AH53" s="115"/>
      <c r="AI53" s="113"/>
      <c r="AJ53" s="111"/>
      <c r="AM53" s="111"/>
      <c r="AO53" s="106"/>
      <c r="AP53" s="113"/>
      <c r="AQ53" s="115"/>
      <c r="AR53" s="113"/>
      <c r="AS53" s="11"/>
      <c r="AT53" s="14"/>
      <c r="AU53" s="8"/>
      <c r="AV53" s="86"/>
      <c r="AW53" s="8"/>
      <c r="AX53" s="8"/>
      <c r="AY53" s="97"/>
      <c r="AZ53" s="24"/>
      <c r="BA53" s="24"/>
      <c r="BB53" s="24"/>
      <c r="BC53" s="24"/>
      <c r="BD53" s="24"/>
      <c r="BE53" s="24"/>
      <c r="BF53" s="24"/>
      <c r="BG53" s="24"/>
      <c r="BH53" s="24"/>
      <c r="BJ53" s="14"/>
      <c r="BK53" s="8"/>
      <c r="BL53" s="89"/>
      <c r="BM53" s="8"/>
      <c r="BN53" s="13"/>
      <c r="BO53" s="11"/>
      <c r="BQ53" s="106"/>
      <c r="BR53" s="113"/>
      <c r="BS53" s="115"/>
      <c r="BT53" s="113"/>
      <c r="BU53" s="111"/>
    </row>
    <row r="54" spans="2:73" ht="7.8" customHeight="1" thickTop="1" thickBot="1" x14ac:dyDescent="0.25">
      <c r="B54" s="111">
        <v>25</v>
      </c>
      <c r="D54" s="105" t="s">
        <v>128</v>
      </c>
      <c r="E54" s="112" t="s">
        <v>5</v>
      </c>
      <c r="F54" s="114" t="s">
        <v>21</v>
      </c>
      <c r="G54" s="112" t="s">
        <v>7</v>
      </c>
      <c r="H54" s="12"/>
      <c r="I54" s="15"/>
      <c r="J54" s="14"/>
      <c r="K54" s="86"/>
      <c r="L54" s="8"/>
      <c r="M54" s="8"/>
      <c r="N54" s="98"/>
      <c r="O54" s="121" t="s">
        <v>301</v>
      </c>
      <c r="P54" s="27"/>
      <c r="Q54" s="28"/>
      <c r="R54" s="47"/>
      <c r="S54" s="25"/>
      <c r="T54" s="132" t="s">
        <v>319</v>
      </c>
      <c r="U54" s="27"/>
      <c r="V54" s="28"/>
      <c r="W54" s="47"/>
      <c r="Y54" s="14"/>
      <c r="Z54" s="8"/>
      <c r="AA54" s="89"/>
      <c r="AB54" s="13"/>
      <c r="AC54" s="15"/>
      <c r="AD54" s="16"/>
      <c r="AF54" s="105" t="s">
        <v>129</v>
      </c>
      <c r="AG54" s="112" t="s">
        <v>5</v>
      </c>
      <c r="AH54" s="114" t="s">
        <v>45</v>
      </c>
      <c r="AI54" s="112" t="s">
        <v>7</v>
      </c>
      <c r="AJ54" s="118">
        <v>77</v>
      </c>
      <c r="AM54" s="118">
        <v>129</v>
      </c>
      <c r="AO54" s="105" t="s">
        <v>130</v>
      </c>
      <c r="AP54" s="112" t="s">
        <v>5</v>
      </c>
      <c r="AQ54" s="114" t="s">
        <v>82</v>
      </c>
      <c r="AR54" s="112" t="s">
        <v>7</v>
      </c>
      <c r="AS54" s="49"/>
      <c r="AT54" s="55"/>
      <c r="AU54" s="8"/>
      <c r="AV54" s="86"/>
      <c r="AW54" s="8"/>
      <c r="AX54" s="8"/>
      <c r="AY54" s="98"/>
      <c r="AZ54" s="121" t="s">
        <v>303</v>
      </c>
      <c r="BA54" s="27"/>
      <c r="BB54" s="28"/>
      <c r="BC54" s="47"/>
      <c r="BD54" s="24"/>
      <c r="BE54" s="132" t="s">
        <v>320</v>
      </c>
      <c r="BF54" s="27"/>
      <c r="BG54" s="28"/>
      <c r="BH54" s="47"/>
      <c r="BJ54" s="14"/>
      <c r="BK54" s="8"/>
      <c r="BL54" s="89"/>
      <c r="BM54" s="8"/>
      <c r="BN54" s="91"/>
      <c r="BO54" s="49"/>
      <c r="BQ54" s="105" t="s">
        <v>47</v>
      </c>
      <c r="BR54" s="112" t="s">
        <v>5</v>
      </c>
      <c r="BS54" s="114" t="s">
        <v>51</v>
      </c>
      <c r="BT54" s="112" t="s">
        <v>7</v>
      </c>
      <c r="BU54" s="118">
        <v>181</v>
      </c>
    </row>
    <row r="55" spans="2:73" ht="7.8" customHeight="1" thickTop="1" thickBot="1" x14ac:dyDescent="0.25">
      <c r="B55" s="111"/>
      <c r="D55" s="106"/>
      <c r="E55" s="113"/>
      <c r="F55" s="115"/>
      <c r="G55" s="113"/>
      <c r="H55" s="8"/>
      <c r="I55" s="8"/>
      <c r="J55" s="50"/>
      <c r="K55" s="86"/>
      <c r="L55" s="8"/>
      <c r="M55" s="8"/>
      <c r="N55" s="98"/>
      <c r="O55" s="122"/>
      <c r="R55" s="21"/>
      <c r="S55" s="25"/>
      <c r="T55" s="133"/>
      <c r="W55" s="21"/>
      <c r="Y55" s="14"/>
      <c r="Z55" s="8"/>
      <c r="AA55" s="89"/>
      <c r="AB55" s="54"/>
      <c r="AC55" s="8"/>
      <c r="AD55" s="11"/>
      <c r="AF55" s="106"/>
      <c r="AG55" s="113"/>
      <c r="AH55" s="115"/>
      <c r="AI55" s="113"/>
      <c r="AJ55" s="111"/>
      <c r="AM55" s="111"/>
      <c r="AO55" s="106"/>
      <c r="AP55" s="113"/>
      <c r="AQ55" s="115"/>
      <c r="AR55" s="113"/>
      <c r="AS55" s="8"/>
      <c r="AT55" s="8"/>
      <c r="AU55" s="50"/>
      <c r="AV55" s="86"/>
      <c r="AW55" s="8"/>
      <c r="AX55" s="8"/>
      <c r="AY55" s="98"/>
      <c r="AZ55" s="122"/>
      <c r="BC55" s="21"/>
      <c r="BD55" s="24"/>
      <c r="BE55" s="133"/>
      <c r="BH55" s="21"/>
      <c r="BJ55" s="14"/>
      <c r="BK55" s="8"/>
      <c r="BL55" s="89"/>
      <c r="BM55" s="54"/>
      <c r="BN55" s="8"/>
      <c r="BO55" s="8"/>
      <c r="BQ55" s="106"/>
      <c r="BR55" s="113"/>
      <c r="BS55" s="115"/>
      <c r="BT55" s="113"/>
      <c r="BU55" s="111"/>
    </row>
    <row r="56" spans="2:73" ht="7.8" customHeight="1" thickTop="1" thickBot="1" x14ac:dyDescent="0.25">
      <c r="B56" s="111">
        <v>26</v>
      </c>
      <c r="D56" s="105" t="s">
        <v>131</v>
      </c>
      <c r="E56" s="112" t="s">
        <v>5</v>
      </c>
      <c r="F56" s="114" t="s">
        <v>33</v>
      </c>
      <c r="G56" s="112" t="s">
        <v>7</v>
      </c>
      <c r="H56" s="49"/>
      <c r="I56" s="49"/>
      <c r="J56" s="86"/>
      <c r="K56" s="8"/>
      <c r="L56" s="8"/>
      <c r="M56" s="8"/>
      <c r="N56" s="98"/>
      <c r="O56" s="124" t="s">
        <v>344</v>
      </c>
      <c r="P56" s="124"/>
      <c r="Q56" s="124"/>
      <c r="R56" s="125"/>
      <c r="S56" s="25"/>
      <c r="T56" s="123" t="s">
        <v>342</v>
      </c>
      <c r="U56" s="124"/>
      <c r="V56" s="124"/>
      <c r="W56" s="125"/>
      <c r="Y56" s="14"/>
      <c r="Z56" s="8"/>
      <c r="AA56" s="8"/>
      <c r="AB56" s="89"/>
      <c r="AC56" s="49"/>
      <c r="AD56" s="49"/>
      <c r="AF56" s="105" t="s">
        <v>132</v>
      </c>
      <c r="AG56" s="112" t="s">
        <v>5</v>
      </c>
      <c r="AH56" s="114" t="s">
        <v>133</v>
      </c>
      <c r="AI56" s="112" t="s">
        <v>7</v>
      </c>
      <c r="AJ56" s="118">
        <v>78</v>
      </c>
      <c r="AK56" s="103" t="s">
        <v>357</v>
      </c>
      <c r="AM56" s="118">
        <v>130</v>
      </c>
      <c r="AO56" s="105" t="s">
        <v>37</v>
      </c>
      <c r="AP56" s="112" t="s">
        <v>5</v>
      </c>
      <c r="AQ56" s="114" t="s">
        <v>6</v>
      </c>
      <c r="AR56" s="112" t="s">
        <v>7</v>
      </c>
      <c r="AS56" s="49"/>
      <c r="AT56" s="49"/>
      <c r="AU56" s="86"/>
      <c r="AV56" s="8"/>
      <c r="AW56" s="8"/>
      <c r="AX56" s="8"/>
      <c r="AY56" s="98"/>
      <c r="AZ56" s="124" t="s">
        <v>347</v>
      </c>
      <c r="BA56" s="124"/>
      <c r="BB56" s="124"/>
      <c r="BC56" s="125"/>
      <c r="BD56" s="24"/>
      <c r="BE56" s="123" t="s">
        <v>346</v>
      </c>
      <c r="BF56" s="124"/>
      <c r="BG56" s="124"/>
      <c r="BH56" s="125"/>
      <c r="BJ56" s="14"/>
      <c r="BK56" s="8"/>
      <c r="BL56" s="8"/>
      <c r="BM56" s="89"/>
      <c r="BN56" s="49"/>
      <c r="BO56" s="49"/>
      <c r="BQ56" s="105" t="s">
        <v>134</v>
      </c>
      <c r="BR56" s="112" t="s">
        <v>5</v>
      </c>
      <c r="BS56" s="114" t="s">
        <v>33</v>
      </c>
      <c r="BT56" s="112" t="s">
        <v>7</v>
      </c>
      <c r="BU56" s="118">
        <v>182</v>
      </c>
    </row>
    <row r="57" spans="2:73" ht="7.8" customHeight="1" thickTop="1" thickBot="1" x14ac:dyDescent="0.25">
      <c r="B57" s="111"/>
      <c r="D57" s="106"/>
      <c r="E57" s="113"/>
      <c r="F57" s="115"/>
      <c r="G57" s="113"/>
      <c r="H57" s="8"/>
      <c r="I57" s="8"/>
      <c r="J57" s="8"/>
      <c r="K57" s="8"/>
      <c r="L57" s="8"/>
      <c r="M57" s="8"/>
      <c r="N57" s="99"/>
      <c r="O57" s="124"/>
      <c r="P57" s="124"/>
      <c r="Q57" s="124"/>
      <c r="R57" s="125"/>
      <c r="S57" s="25"/>
      <c r="T57" s="123"/>
      <c r="U57" s="124"/>
      <c r="V57" s="124"/>
      <c r="W57" s="124"/>
      <c r="X57" s="95"/>
      <c r="Y57" s="8"/>
      <c r="Z57" s="8"/>
      <c r="AA57" s="8"/>
      <c r="AB57" s="8"/>
      <c r="AC57" s="8"/>
      <c r="AD57" s="8"/>
      <c r="AF57" s="106"/>
      <c r="AG57" s="113"/>
      <c r="AH57" s="115"/>
      <c r="AI57" s="113"/>
      <c r="AJ57" s="111"/>
      <c r="AK57" s="103"/>
      <c r="AM57" s="111"/>
      <c r="AO57" s="106"/>
      <c r="AP57" s="113"/>
      <c r="AQ57" s="115"/>
      <c r="AR57" s="113"/>
      <c r="AS57" s="8"/>
      <c r="AT57" s="8"/>
      <c r="AU57" s="8"/>
      <c r="AV57" s="8"/>
      <c r="AW57" s="8"/>
      <c r="AX57" s="8"/>
      <c r="AY57" s="99"/>
      <c r="AZ57" s="124"/>
      <c r="BA57" s="124"/>
      <c r="BB57" s="124"/>
      <c r="BC57" s="125"/>
      <c r="BD57" s="24"/>
      <c r="BE57" s="123"/>
      <c r="BF57" s="124"/>
      <c r="BG57" s="124"/>
      <c r="BH57" s="124"/>
      <c r="BI57" s="95"/>
      <c r="BJ57" s="8"/>
      <c r="BK57" s="8"/>
      <c r="BL57" s="8"/>
      <c r="BM57" s="8"/>
      <c r="BN57" s="8"/>
      <c r="BO57" s="8"/>
      <c r="BQ57" s="106"/>
      <c r="BR57" s="113"/>
      <c r="BS57" s="115"/>
      <c r="BT57" s="113"/>
      <c r="BU57" s="111"/>
    </row>
    <row r="58" spans="2:73" ht="7.8" customHeight="1" thickTop="1" thickBot="1" x14ac:dyDescent="0.25">
      <c r="B58" s="111">
        <v>27</v>
      </c>
      <c r="D58" s="105" t="s">
        <v>135</v>
      </c>
      <c r="E58" s="112" t="s">
        <v>5</v>
      </c>
      <c r="F58" s="114" t="s">
        <v>13</v>
      </c>
      <c r="G58" s="112" t="s">
        <v>7</v>
      </c>
      <c r="H58" s="49"/>
      <c r="I58" s="49"/>
      <c r="J58" s="8"/>
      <c r="K58" s="8"/>
      <c r="L58" s="8"/>
      <c r="M58" s="13"/>
      <c r="N58" s="48"/>
      <c r="O58" s="123"/>
      <c r="P58" s="124"/>
      <c r="Q58" s="124"/>
      <c r="R58" s="125"/>
      <c r="S58" s="25"/>
      <c r="T58" s="123"/>
      <c r="U58" s="124"/>
      <c r="V58" s="124"/>
      <c r="W58" s="124"/>
      <c r="X58" s="96"/>
      <c r="Y58" s="8"/>
      <c r="Z58" s="8"/>
      <c r="AA58" s="8"/>
      <c r="AB58" s="8"/>
      <c r="AC58" s="49"/>
      <c r="AD58" s="49"/>
      <c r="AF58" s="105" t="s">
        <v>136</v>
      </c>
      <c r="AG58" s="112" t="s">
        <v>5</v>
      </c>
      <c r="AH58" s="114" t="s">
        <v>6</v>
      </c>
      <c r="AI58" s="112" t="s">
        <v>7</v>
      </c>
      <c r="AJ58" s="118">
        <v>79</v>
      </c>
      <c r="AK58" s="103" t="s">
        <v>357</v>
      </c>
      <c r="AM58" s="118">
        <v>131</v>
      </c>
      <c r="AO58" s="105" t="s">
        <v>137</v>
      </c>
      <c r="AP58" s="112" t="s">
        <v>5</v>
      </c>
      <c r="AQ58" s="114" t="s">
        <v>13</v>
      </c>
      <c r="AR58" s="112" t="s">
        <v>7</v>
      </c>
      <c r="AS58" s="49"/>
      <c r="AT58" s="49"/>
      <c r="AU58" s="8"/>
      <c r="AV58" s="8"/>
      <c r="AW58" s="8"/>
      <c r="AX58" s="13"/>
      <c r="AY58" s="48"/>
      <c r="AZ58" s="123"/>
      <c r="BA58" s="124"/>
      <c r="BB58" s="124"/>
      <c r="BC58" s="125"/>
      <c r="BD58" s="24"/>
      <c r="BE58" s="123"/>
      <c r="BF58" s="124"/>
      <c r="BG58" s="124"/>
      <c r="BH58" s="124"/>
      <c r="BI58" s="96"/>
      <c r="BJ58" s="8"/>
      <c r="BK58" s="8"/>
      <c r="BL58" s="8"/>
      <c r="BM58" s="8"/>
      <c r="BN58" s="49"/>
      <c r="BO58" s="49"/>
      <c r="BQ58" s="105" t="s">
        <v>138</v>
      </c>
      <c r="BR58" s="112" t="s">
        <v>5</v>
      </c>
      <c r="BS58" s="114" t="s">
        <v>21</v>
      </c>
      <c r="BT58" s="112" t="s">
        <v>7</v>
      </c>
      <c r="BU58" s="118">
        <v>183</v>
      </c>
    </row>
    <row r="59" spans="2:73" ht="7.8" customHeight="1" thickTop="1" thickBot="1" x14ac:dyDescent="0.25">
      <c r="B59" s="111"/>
      <c r="D59" s="106"/>
      <c r="E59" s="113"/>
      <c r="F59" s="115"/>
      <c r="G59" s="113"/>
      <c r="H59" s="8"/>
      <c r="I59" s="8"/>
      <c r="J59" s="51"/>
      <c r="K59" s="8"/>
      <c r="L59" s="8"/>
      <c r="M59" s="13"/>
      <c r="O59" s="123"/>
      <c r="P59" s="124"/>
      <c r="Q59" s="124"/>
      <c r="R59" s="125"/>
      <c r="S59" s="25"/>
      <c r="T59" s="123"/>
      <c r="U59" s="124"/>
      <c r="V59" s="124"/>
      <c r="W59" s="124"/>
      <c r="X59" s="94"/>
      <c r="Y59" s="8"/>
      <c r="Z59" s="8"/>
      <c r="AA59" s="8"/>
      <c r="AB59" s="88"/>
      <c r="AC59" s="8"/>
      <c r="AD59" s="8"/>
      <c r="AF59" s="106"/>
      <c r="AG59" s="113"/>
      <c r="AH59" s="115"/>
      <c r="AI59" s="113"/>
      <c r="AJ59" s="111"/>
      <c r="AK59" s="103"/>
      <c r="AM59" s="111"/>
      <c r="AO59" s="106"/>
      <c r="AP59" s="113"/>
      <c r="AQ59" s="115"/>
      <c r="AR59" s="113"/>
      <c r="AS59" s="8"/>
      <c r="AT59" s="8"/>
      <c r="AU59" s="51"/>
      <c r="AV59" s="8"/>
      <c r="AW59" s="8"/>
      <c r="AX59" s="13"/>
      <c r="AZ59" s="123"/>
      <c r="BA59" s="124"/>
      <c r="BB59" s="124"/>
      <c r="BC59" s="125"/>
      <c r="BD59" s="24"/>
      <c r="BE59" s="123"/>
      <c r="BF59" s="124"/>
      <c r="BG59" s="124"/>
      <c r="BH59" s="124"/>
      <c r="BI59" s="94"/>
      <c r="BJ59" s="8"/>
      <c r="BK59" s="8"/>
      <c r="BL59" s="8"/>
      <c r="BM59" s="88"/>
      <c r="BN59" s="8"/>
      <c r="BO59" s="8"/>
      <c r="BQ59" s="106"/>
      <c r="BR59" s="113"/>
      <c r="BS59" s="115"/>
      <c r="BT59" s="113"/>
      <c r="BU59" s="111"/>
    </row>
    <row r="60" spans="2:73" ht="7.8" customHeight="1" thickTop="1" thickBot="1" x14ac:dyDescent="0.25">
      <c r="B60" s="111">
        <v>28</v>
      </c>
      <c r="D60" s="105" t="s">
        <v>139</v>
      </c>
      <c r="E60" s="112" t="s">
        <v>5</v>
      </c>
      <c r="F60" s="114" t="s">
        <v>29</v>
      </c>
      <c r="G60" s="112" t="s">
        <v>7</v>
      </c>
      <c r="H60" s="8"/>
      <c r="I60" s="13"/>
      <c r="J60" s="15"/>
      <c r="K60" s="8"/>
      <c r="L60" s="8"/>
      <c r="M60" s="13"/>
      <c r="O60" s="126" t="s">
        <v>343</v>
      </c>
      <c r="P60" s="127"/>
      <c r="Q60" s="127"/>
      <c r="R60" s="130"/>
      <c r="S60" s="25"/>
      <c r="T60" s="126" t="s">
        <v>343</v>
      </c>
      <c r="U60" s="127"/>
      <c r="V60" s="127"/>
      <c r="W60" s="127"/>
      <c r="X60" s="94"/>
      <c r="Y60" s="8"/>
      <c r="Z60" s="8"/>
      <c r="AA60" s="89"/>
      <c r="AB60" s="13"/>
      <c r="AC60" s="14"/>
      <c r="AD60" s="10"/>
      <c r="AF60" s="105" t="s">
        <v>140</v>
      </c>
      <c r="AG60" s="112" t="s">
        <v>5</v>
      </c>
      <c r="AH60" s="114" t="s">
        <v>72</v>
      </c>
      <c r="AI60" s="112" t="s">
        <v>7</v>
      </c>
      <c r="AJ60" s="118">
        <v>80</v>
      </c>
      <c r="AM60" s="118">
        <v>132</v>
      </c>
      <c r="AO60" s="105" t="s">
        <v>141</v>
      </c>
      <c r="AP60" s="112" t="s">
        <v>5</v>
      </c>
      <c r="AQ60" s="114" t="s">
        <v>89</v>
      </c>
      <c r="AR60" s="112" t="s">
        <v>7</v>
      </c>
      <c r="AS60" s="8"/>
      <c r="AT60" s="13"/>
      <c r="AU60" s="14"/>
      <c r="AV60" s="86"/>
      <c r="AW60" s="8"/>
      <c r="AX60" s="13"/>
      <c r="AZ60" s="126" t="s">
        <v>345</v>
      </c>
      <c r="BA60" s="127"/>
      <c r="BB60" s="127"/>
      <c r="BC60" s="130"/>
      <c r="BD60" s="24"/>
      <c r="BE60" s="126" t="s">
        <v>343</v>
      </c>
      <c r="BF60" s="127"/>
      <c r="BG60" s="127"/>
      <c r="BH60" s="127"/>
      <c r="BI60" s="94"/>
      <c r="BJ60" s="8"/>
      <c r="BK60" s="8"/>
      <c r="BL60" s="89"/>
      <c r="BM60" s="13"/>
      <c r="BN60" s="14"/>
      <c r="BO60" s="49"/>
      <c r="BQ60" s="105" t="s">
        <v>142</v>
      </c>
      <c r="BR60" s="112" t="s">
        <v>5</v>
      </c>
      <c r="BS60" s="114" t="s">
        <v>9</v>
      </c>
      <c r="BT60" s="112" t="s">
        <v>7</v>
      </c>
      <c r="BU60" s="118">
        <v>184</v>
      </c>
    </row>
    <row r="61" spans="2:73" ht="7.8" customHeight="1" thickTop="1" thickBot="1" x14ac:dyDescent="0.25">
      <c r="B61" s="111"/>
      <c r="D61" s="106"/>
      <c r="E61" s="113"/>
      <c r="F61" s="115"/>
      <c r="G61" s="113"/>
      <c r="H61" s="11"/>
      <c r="I61" s="15"/>
      <c r="J61" s="13"/>
      <c r="K61" s="8"/>
      <c r="L61" s="8"/>
      <c r="M61" s="13"/>
      <c r="O61" s="128"/>
      <c r="P61" s="129"/>
      <c r="Q61" s="129"/>
      <c r="R61" s="131"/>
      <c r="S61" s="25"/>
      <c r="T61" s="128"/>
      <c r="U61" s="129"/>
      <c r="V61" s="129"/>
      <c r="W61" s="129"/>
      <c r="X61" s="94"/>
      <c r="Y61" s="8"/>
      <c r="Z61" s="8"/>
      <c r="AA61" s="89"/>
      <c r="AB61" s="8"/>
      <c r="AC61" s="15"/>
      <c r="AD61" s="11"/>
      <c r="AF61" s="106"/>
      <c r="AG61" s="113"/>
      <c r="AH61" s="115"/>
      <c r="AI61" s="113"/>
      <c r="AJ61" s="111"/>
      <c r="AM61" s="111"/>
      <c r="AO61" s="106"/>
      <c r="AP61" s="113"/>
      <c r="AQ61" s="115"/>
      <c r="AR61" s="113"/>
      <c r="AS61" s="11"/>
      <c r="AT61" s="15"/>
      <c r="AU61" s="8"/>
      <c r="AV61" s="86"/>
      <c r="AW61" s="8"/>
      <c r="AX61" s="13"/>
      <c r="AZ61" s="128"/>
      <c r="BA61" s="129"/>
      <c r="BB61" s="129"/>
      <c r="BC61" s="131"/>
      <c r="BD61" s="24"/>
      <c r="BE61" s="128"/>
      <c r="BF61" s="129"/>
      <c r="BG61" s="129"/>
      <c r="BH61" s="129"/>
      <c r="BI61" s="94"/>
      <c r="BJ61" s="8"/>
      <c r="BK61" s="8"/>
      <c r="BL61" s="89"/>
      <c r="BM61" s="8"/>
      <c r="BN61" s="57"/>
      <c r="BO61" s="8"/>
      <c r="BQ61" s="106"/>
      <c r="BR61" s="113"/>
      <c r="BS61" s="115"/>
      <c r="BT61" s="113"/>
      <c r="BU61" s="111"/>
    </row>
    <row r="62" spans="2:73" ht="7.8" customHeight="1" thickTop="1" thickBot="1" x14ac:dyDescent="0.25">
      <c r="B62" s="111">
        <v>29</v>
      </c>
      <c r="D62" s="105" t="s">
        <v>143</v>
      </c>
      <c r="E62" s="112" t="s">
        <v>5</v>
      </c>
      <c r="F62" s="114" t="s">
        <v>133</v>
      </c>
      <c r="G62" s="112" t="s">
        <v>7</v>
      </c>
      <c r="H62" s="49"/>
      <c r="I62" s="56"/>
      <c r="J62" s="13"/>
      <c r="K62" s="8"/>
      <c r="L62" s="8"/>
      <c r="M62" s="13"/>
      <c r="O62" s="25"/>
      <c r="P62" s="25"/>
      <c r="Q62" s="25"/>
      <c r="R62" s="25"/>
      <c r="S62" s="25"/>
      <c r="T62" s="25"/>
      <c r="U62" s="25"/>
      <c r="V62" s="25"/>
      <c r="W62" s="25"/>
      <c r="X62" s="93"/>
      <c r="Y62" s="8"/>
      <c r="Z62" s="8"/>
      <c r="AA62" s="89"/>
      <c r="AB62" s="8"/>
      <c r="AC62" s="90"/>
      <c r="AD62" s="49"/>
      <c r="AF62" s="105" t="s">
        <v>144</v>
      </c>
      <c r="AG62" s="112" t="s">
        <v>5</v>
      </c>
      <c r="AH62" s="114" t="s">
        <v>38</v>
      </c>
      <c r="AI62" s="112" t="s">
        <v>7</v>
      </c>
      <c r="AJ62" s="118">
        <v>81</v>
      </c>
      <c r="AM62" s="118">
        <v>133</v>
      </c>
      <c r="AO62" s="105" t="s">
        <v>145</v>
      </c>
      <c r="AP62" s="112" t="s">
        <v>5</v>
      </c>
      <c r="AQ62" s="114" t="s">
        <v>98</v>
      </c>
      <c r="AR62" s="112" t="s">
        <v>7</v>
      </c>
      <c r="AS62" s="49"/>
      <c r="AT62" s="56"/>
      <c r="AU62" s="8"/>
      <c r="AV62" s="86"/>
      <c r="AW62" s="8"/>
      <c r="AX62" s="13"/>
      <c r="AZ62" s="24"/>
      <c r="BA62" s="24"/>
      <c r="BB62" s="24"/>
      <c r="BC62" s="24"/>
      <c r="BD62" s="24"/>
      <c r="BE62" s="24"/>
      <c r="BF62" s="24"/>
      <c r="BG62" s="24"/>
      <c r="BH62" s="24"/>
      <c r="BI62" s="93"/>
      <c r="BJ62" s="8"/>
      <c r="BK62" s="8"/>
      <c r="BL62" s="89"/>
      <c r="BM62" s="8"/>
      <c r="BN62" s="13"/>
      <c r="BO62" s="16"/>
      <c r="BQ62" s="105" t="s">
        <v>146</v>
      </c>
      <c r="BR62" s="112" t="s">
        <v>5</v>
      </c>
      <c r="BS62" s="114" t="s">
        <v>33</v>
      </c>
      <c r="BT62" s="112" t="s">
        <v>7</v>
      </c>
      <c r="BU62" s="118">
        <v>185</v>
      </c>
    </row>
    <row r="63" spans="2:73" ht="7.8" customHeight="1" thickTop="1" thickBot="1" x14ac:dyDescent="0.25">
      <c r="B63" s="111"/>
      <c r="D63" s="106"/>
      <c r="E63" s="113"/>
      <c r="F63" s="115"/>
      <c r="G63" s="113"/>
      <c r="H63" s="8"/>
      <c r="I63" s="8"/>
      <c r="J63" s="8"/>
      <c r="K63" s="50"/>
      <c r="L63" s="8"/>
      <c r="M63" s="13"/>
      <c r="O63" s="25"/>
      <c r="P63" s="25"/>
      <c r="Q63" s="25"/>
      <c r="R63" s="25"/>
      <c r="S63" s="25"/>
      <c r="T63" s="25"/>
      <c r="U63" s="25"/>
      <c r="V63" s="25"/>
      <c r="W63" s="25"/>
      <c r="X63" s="93"/>
      <c r="Y63" s="8"/>
      <c r="Z63" s="8"/>
      <c r="AA63" s="88"/>
      <c r="AB63" s="8"/>
      <c r="AC63" s="8"/>
      <c r="AD63" s="8"/>
      <c r="AF63" s="106"/>
      <c r="AG63" s="113"/>
      <c r="AH63" s="115"/>
      <c r="AI63" s="113"/>
      <c r="AJ63" s="111"/>
      <c r="AM63" s="111"/>
      <c r="AO63" s="106"/>
      <c r="AP63" s="113"/>
      <c r="AQ63" s="115"/>
      <c r="AR63" s="113"/>
      <c r="AS63" s="8"/>
      <c r="AT63" s="8"/>
      <c r="AU63" s="8"/>
      <c r="AV63" s="51"/>
      <c r="AW63" s="8"/>
      <c r="AX63" s="13"/>
      <c r="AZ63" s="24"/>
      <c r="BA63" s="24"/>
      <c r="BB63" s="24"/>
      <c r="BC63" s="24"/>
      <c r="BD63" s="24"/>
      <c r="BE63" s="24"/>
      <c r="BF63" s="24"/>
      <c r="BG63" s="24"/>
      <c r="BH63" s="24"/>
      <c r="BI63" s="93"/>
      <c r="BJ63" s="8"/>
      <c r="BK63" s="8"/>
      <c r="BL63" s="88"/>
      <c r="BM63" s="8"/>
      <c r="BN63" s="8"/>
      <c r="BO63" s="11"/>
      <c r="BQ63" s="106"/>
      <c r="BR63" s="113"/>
      <c r="BS63" s="115"/>
      <c r="BT63" s="113"/>
      <c r="BU63" s="111"/>
    </row>
    <row r="64" spans="2:73" ht="7.8" customHeight="1" thickTop="1" thickBot="1" x14ac:dyDescent="0.25">
      <c r="B64" s="111">
        <v>30</v>
      </c>
      <c r="D64" s="105" t="s">
        <v>36</v>
      </c>
      <c r="E64" s="112" t="s">
        <v>5</v>
      </c>
      <c r="F64" s="114" t="s">
        <v>70</v>
      </c>
      <c r="G64" s="112" t="s">
        <v>7</v>
      </c>
      <c r="H64" s="8"/>
      <c r="I64" s="8"/>
      <c r="J64" s="8"/>
      <c r="K64" s="86"/>
      <c r="L64" s="86"/>
      <c r="M64" s="13"/>
      <c r="O64" s="25"/>
      <c r="P64" s="25"/>
      <c r="Q64" s="25"/>
      <c r="R64" s="25"/>
      <c r="S64" s="25"/>
      <c r="T64" s="25"/>
      <c r="U64" s="25"/>
      <c r="V64" s="25"/>
      <c r="W64" s="25"/>
      <c r="X64" s="93"/>
      <c r="Y64" s="8"/>
      <c r="Z64" s="89"/>
      <c r="AA64" s="13"/>
      <c r="AB64" s="14"/>
      <c r="AC64" s="8"/>
      <c r="AD64" s="10"/>
      <c r="AF64" s="105" t="s">
        <v>147</v>
      </c>
      <c r="AG64" s="112" t="s">
        <v>5</v>
      </c>
      <c r="AH64" s="114" t="s">
        <v>21</v>
      </c>
      <c r="AI64" s="112" t="s">
        <v>7</v>
      </c>
      <c r="AJ64" s="118">
        <v>82</v>
      </c>
      <c r="AM64" s="118">
        <v>134</v>
      </c>
      <c r="AO64" s="105" t="s">
        <v>148</v>
      </c>
      <c r="AP64" s="112" t="s">
        <v>5</v>
      </c>
      <c r="AQ64" s="114" t="s">
        <v>82</v>
      </c>
      <c r="AR64" s="112" t="s">
        <v>7</v>
      </c>
      <c r="AS64" s="49"/>
      <c r="AT64" s="8"/>
      <c r="AU64" s="13"/>
      <c r="AV64" s="14"/>
      <c r="AW64" s="86"/>
      <c r="AX64" s="13"/>
      <c r="AZ64" s="24"/>
      <c r="BA64" s="24"/>
      <c r="BB64" s="24"/>
      <c r="BC64" s="24"/>
      <c r="BD64" s="24"/>
      <c r="BE64" s="24"/>
      <c r="BF64" s="24"/>
      <c r="BG64" s="24"/>
      <c r="BH64" s="24"/>
      <c r="BI64" s="93"/>
      <c r="BJ64" s="8"/>
      <c r="BK64" s="8"/>
      <c r="BL64" s="15"/>
      <c r="BM64" s="14"/>
      <c r="BN64" s="8"/>
      <c r="BO64" s="49"/>
      <c r="BQ64" s="105" t="s">
        <v>105</v>
      </c>
      <c r="BR64" s="112" t="s">
        <v>5</v>
      </c>
      <c r="BS64" s="114" t="s">
        <v>70</v>
      </c>
      <c r="BT64" s="112" t="s">
        <v>7</v>
      </c>
      <c r="BU64" s="118">
        <v>186</v>
      </c>
    </row>
    <row r="65" spans="2:73" ht="7.8" customHeight="1" thickTop="1" thickBot="1" x14ac:dyDescent="0.25">
      <c r="B65" s="111"/>
      <c r="D65" s="106"/>
      <c r="E65" s="113"/>
      <c r="F65" s="115"/>
      <c r="G65" s="113"/>
      <c r="H65" s="11"/>
      <c r="I65" s="14"/>
      <c r="J65" s="8"/>
      <c r="K65" s="86"/>
      <c r="L65" s="86"/>
      <c r="M65" s="13"/>
      <c r="O65" s="25"/>
      <c r="P65" s="25"/>
      <c r="Q65" s="25"/>
      <c r="R65" s="25"/>
      <c r="S65" s="25"/>
      <c r="T65" s="25"/>
      <c r="U65" s="25"/>
      <c r="V65" s="25"/>
      <c r="W65" s="25"/>
      <c r="X65" s="93"/>
      <c r="Y65" s="8"/>
      <c r="Z65" s="89"/>
      <c r="AA65" s="13"/>
      <c r="AB65" s="14"/>
      <c r="AC65" s="13"/>
      <c r="AD65" s="11"/>
      <c r="AF65" s="106"/>
      <c r="AG65" s="113"/>
      <c r="AH65" s="115"/>
      <c r="AI65" s="113"/>
      <c r="AJ65" s="111"/>
      <c r="AM65" s="111"/>
      <c r="AO65" s="106"/>
      <c r="AP65" s="113"/>
      <c r="AQ65" s="115"/>
      <c r="AR65" s="113"/>
      <c r="AS65" s="8"/>
      <c r="AT65" s="51"/>
      <c r="AU65" s="13"/>
      <c r="AV65" s="14"/>
      <c r="AW65" s="86"/>
      <c r="AX65" s="13"/>
      <c r="AZ65" s="24"/>
      <c r="BA65" s="24"/>
      <c r="BB65" s="24"/>
      <c r="BC65" s="24"/>
      <c r="BD65" s="24"/>
      <c r="BE65" s="24"/>
      <c r="BF65" s="24"/>
      <c r="BG65" s="24"/>
      <c r="BH65" s="24"/>
      <c r="BI65" s="93"/>
      <c r="BJ65" s="8"/>
      <c r="BK65" s="8"/>
      <c r="BL65" s="15"/>
      <c r="BM65" s="14"/>
      <c r="BN65" s="88"/>
      <c r="BO65" s="8"/>
      <c r="BQ65" s="106"/>
      <c r="BR65" s="113"/>
      <c r="BS65" s="115"/>
      <c r="BT65" s="113"/>
      <c r="BU65" s="111"/>
    </row>
    <row r="66" spans="2:73" ht="7.8" customHeight="1" thickTop="1" thickBot="1" x14ac:dyDescent="0.25">
      <c r="B66" s="111">
        <v>31</v>
      </c>
      <c r="D66" s="105" t="s">
        <v>61</v>
      </c>
      <c r="E66" s="112" t="s">
        <v>5</v>
      </c>
      <c r="F66" s="114" t="s">
        <v>38</v>
      </c>
      <c r="G66" s="112" t="s">
        <v>7</v>
      </c>
      <c r="H66" s="49"/>
      <c r="I66" s="55"/>
      <c r="J66" s="8"/>
      <c r="K66" s="86"/>
      <c r="L66" s="86"/>
      <c r="M66" s="13"/>
      <c r="O66" s="25"/>
      <c r="P66" s="25"/>
      <c r="Q66" s="25"/>
      <c r="R66" s="25"/>
      <c r="S66" s="25"/>
      <c r="T66" s="25"/>
      <c r="U66" s="25"/>
      <c r="V66" s="25"/>
      <c r="W66" s="25"/>
      <c r="X66" s="93"/>
      <c r="Y66" s="8"/>
      <c r="Z66" s="89"/>
      <c r="AA66" s="13"/>
      <c r="AB66" s="14"/>
      <c r="AC66" s="91"/>
      <c r="AD66" s="49"/>
      <c r="AF66" s="105" t="s">
        <v>149</v>
      </c>
      <c r="AG66" s="112" t="s">
        <v>5</v>
      </c>
      <c r="AH66" s="114" t="s">
        <v>76</v>
      </c>
      <c r="AI66" s="112" t="s">
        <v>7</v>
      </c>
      <c r="AJ66" s="118">
        <v>83</v>
      </c>
      <c r="AM66" s="118">
        <v>135</v>
      </c>
      <c r="AO66" s="105" t="s">
        <v>150</v>
      </c>
      <c r="AP66" s="112" t="s">
        <v>5</v>
      </c>
      <c r="AQ66" s="114" t="s">
        <v>76</v>
      </c>
      <c r="AR66" s="112" t="s">
        <v>7</v>
      </c>
      <c r="AS66" s="12"/>
      <c r="AT66" s="14"/>
      <c r="AU66" s="87"/>
      <c r="AV66" s="8"/>
      <c r="AW66" s="86"/>
      <c r="AX66" s="13"/>
      <c r="AZ66" s="24"/>
      <c r="BA66" s="24"/>
      <c r="BB66" s="24"/>
      <c r="BC66" s="24"/>
      <c r="BD66" s="24"/>
      <c r="BE66" s="24"/>
      <c r="BF66" s="24"/>
      <c r="BG66" s="24"/>
      <c r="BH66" s="24"/>
      <c r="BI66" s="93"/>
      <c r="BJ66" s="8"/>
      <c r="BK66" s="8"/>
      <c r="BL66" s="15"/>
      <c r="BM66" s="15"/>
      <c r="BN66" s="15"/>
      <c r="BO66" s="16"/>
      <c r="BQ66" s="105" t="s">
        <v>59</v>
      </c>
      <c r="BR66" s="112" t="s">
        <v>5</v>
      </c>
      <c r="BS66" s="114" t="s">
        <v>45</v>
      </c>
      <c r="BT66" s="112" t="s">
        <v>7</v>
      </c>
      <c r="BU66" s="118">
        <v>187</v>
      </c>
    </row>
    <row r="67" spans="2:73" ht="7.8" customHeight="1" thickTop="1" thickBot="1" x14ac:dyDescent="0.25">
      <c r="B67" s="111"/>
      <c r="D67" s="106"/>
      <c r="E67" s="113"/>
      <c r="F67" s="115"/>
      <c r="G67" s="113"/>
      <c r="H67" s="8"/>
      <c r="I67" s="8"/>
      <c r="J67" s="50"/>
      <c r="K67" s="86"/>
      <c r="L67" s="86"/>
      <c r="M67" s="13"/>
      <c r="O67" s="25"/>
      <c r="P67" s="25"/>
      <c r="Q67" s="25"/>
      <c r="R67" s="25"/>
      <c r="S67" s="25"/>
      <c r="T67" s="25"/>
      <c r="U67" s="25"/>
      <c r="V67" s="25"/>
      <c r="W67" s="25"/>
      <c r="X67" s="93"/>
      <c r="Y67" s="8"/>
      <c r="Z67" s="89"/>
      <c r="AA67" s="8"/>
      <c r="AB67" s="15"/>
      <c r="AC67" s="8"/>
      <c r="AD67" s="8"/>
      <c r="AF67" s="106"/>
      <c r="AG67" s="113"/>
      <c r="AH67" s="115"/>
      <c r="AI67" s="113"/>
      <c r="AJ67" s="111"/>
      <c r="AM67" s="111"/>
      <c r="AO67" s="106"/>
      <c r="AP67" s="113"/>
      <c r="AQ67" s="115"/>
      <c r="AR67" s="113"/>
      <c r="AS67" s="8"/>
      <c r="AT67" s="8"/>
      <c r="AU67" s="53"/>
      <c r="AV67" s="8"/>
      <c r="AW67" s="86"/>
      <c r="AX67" s="13"/>
      <c r="AZ67" s="24"/>
      <c r="BA67" s="24"/>
      <c r="BB67" s="24"/>
      <c r="BC67" s="24"/>
      <c r="BD67" s="24"/>
      <c r="BE67" s="24"/>
      <c r="BF67" s="24"/>
      <c r="BG67" s="24"/>
      <c r="BH67" s="24"/>
      <c r="BI67" s="93"/>
      <c r="BJ67" s="8"/>
      <c r="BK67" s="8"/>
      <c r="BL67" s="14"/>
      <c r="BM67" s="15"/>
      <c r="BN67" s="8"/>
      <c r="BO67" s="11"/>
      <c r="BQ67" s="106"/>
      <c r="BR67" s="113"/>
      <c r="BS67" s="115"/>
      <c r="BT67" s="113"/>
      <c r="BU67" s="111"/>
    </row>
    <row r="68" spans="2:73" ht="7.8" customHeight="1" thickTop="1" thickBot="1" x14ac:dyDescent="0.25">
      <c r="B68" s="111">
        <v>32</v>
      </c>
      <c r="D68" s="105" t="s">
        <v>151</v>
      </c>
      <c r="E68" s="112" t="s">
        <v>5</v>
      </c>
      <c r="F68" s="114" t="s">
        <v>152</v>
      </c>
      <c r="G68" s="112" t="s">
        <v>7</v>
      </c>
      <c r="H68" s="8"/>
      <c r="I68" s="8"/>
      <c r="J68" s="86"/>
      <c r="K68" s="8"/>
      <c r="L68" s="86"/>
      <c r="M68" s="13"/>
      <c r="O68" s="25"/>
      <c r="P68" s="25"/>
      <c r="Q68" s="25"/>
      <c r="R68" s="25"/>
      <c r="S68" s="25"/>
      <c r="T68" s="25"/>
      <c r="U68" s="25"/>
      <c r="V68" s="25"/>
      <c r="W68" s="25"/>
      <c r="X68" s="93"/>
      <c r="Y68" s="8"/>
      <c r="Z68" s="89"/>
      <c r="AA68" s="8"/>
      <c r="AB68" s="90"/>
      <c r="AC68" s="8"/>
      <c r="AD68" s="49"/>
      <c r="AF68" s="105" t="s">
        <v>105</v>
      </c>
      <c r="AG68" s="112" t="s">
        <v>5</v>
      </c>
      <c r="AH68" s="114" t="s">
        <v>45</v>
      </c>
      <c r="AI68" s="112" t="s">
        <v>7</v>
      </c>
      <c r="AJ68" s="118">
        <v>84</v>
      </c>
      <c r="AM68" s="118">
        <v>136</v>
      </c>
      <c r="AO68" s="105" t="s">
        <v>153</v>
      </c>
      <c r="AP68" s="112" t="s">
        <v>5</v>
      </c>
      <c r="AQ68" s="114" t="s">
        <v>29</v>
      </c>
      <c r="AR68" s="112" t="s">
        <v>7</v>
      </c>
      <c r="AS68" s="8"/>
      <c r="AT68" s="13"/>
      <c r="AU68" s="8"/>
      <c r="AV68" s="8"/>
      <c r="AW68" s="86"/>
      <c r="AX68" s="13"/>
      <c r="AZ68" s="24"/>
      <c r="BA68" s="24"/>
      <c r="BB68" s="24"/>
      <c r="BC68" s="24"/>
      <c r="BD68" s="24"/>
      <c r="BE68" s="24"/>
      <c r="BF68" s="24"/>
      <c r="BG68" s="24"/>
      <c r="BH68" s="24"/>
      <c r="BI68" s="93"/>
      <c r="BJ68" s="8"/>
      <c r="BK68" s="8"/>
      <c r="BL68" s="14"/>
      <c r="BM68" s="90"/>
      <c r="BN68" s="8"/>
      <c r="BO68" s="10"/>
      <c r="BQ68" s="105" t="s">
        <v>154</v>
      </c>
      <c r="BR68" s="112" t="s">
        <v>5</v>
      </c>
      <c r="BS68" s="114" t="s">
        <v>155</v>
      </c>
      <c r="BT68" s="112" t="s">
        <v>7</v>
      </c>
      <c r="BU68" s="118">
        <v>188</v>
      </c>
    </row>
    <row r="69" spans="2:73" ht="7.8" customHeight="1" thickTop="1" thickBot="1" x14ac:dyDescent="0.25">
      <c r="B69" s="111"/>
      <c r="D69" s="106"/>
      <c r="E69" s="113"/>
      <c r="F69" s="115"/>
      <c r="G69" s="113"/>
      <c r="H69" s="11"/>
      <c r="I69" s="50"/>
      <c r="J69" s="86"/>
      <c r="K69" s="8"/>
      <c r="L69" s="86"/>
      <c r="M69" s="13"/>
      <c r="O69" s="25"/>
      <c r="P69" s="25"/>
      <c r="Q69" s="25"/>
      <c r="R69" s="25"/>
      <c r="S69" s="25"/>
      <c r="T69" s="25"/>
      <c r="U69" s="25"/>
      <c r="V69" s="25"/>
      <c r="W69" s="25"/>
      <c r="X69" s="93"/>
      <c r="Y69" s="8"/>
      <c r="Z69" s="89"/>
      <c r="AA69" s="8"/>
      <c r="AB69" s="89"/>
      <c r="AC69" s="88"/>
      <c r="AD69" s="8"/>
      <c r="AF69" s="106"/>
      <c r="AG69" s="113"/>
      <c r="AH69" s="115"/>
      <c r="AI69" s="113"/>
      <c r="AJ69" s="111"/>
      <c r="AM69" s="111"/>
      <c r="AO69" s="106"/>
      <c r="AP69" s="113"/>
      <c r="AQ69" s="115"/>
      <c r="AR69" s="113"/>
      <c r="AS69" s="11"/>
      <c r="AT69" s="15"/>
      <c r="AU69" s="8"/>
      <c r="AV69" s="8"/>
      <c r="AW69" s="86"/>
      <c r="AX69" s="13"/>
      <c r="AZ69" s="24"/>
      <c r="BA69" s="24"/>
      <c r="BB69" s="24"/>
      <c r="BC69" s="24"/>
      <c r="BD69" s="24"/>
      <c r="BE69" s="24"/>
      <c r="BF69" s="24"/>
      <c r="BG69" s="24"/>
      <c r="BH69" s="24"/>
      <c r="BI69" s="93"/>
      <c r="BJ69" s="8"/>
      <c r="BK69" s="8"/>
      <c r="BL69" s="14"/>
      <c r="BM69" s="89"/>
      <c r="BN69" s="54"/>
      <c r="BO69" s="11"/>
      <c r="BQ69" s="106"/>
      <c r="BR69" s="113"/>
      <c r="BS69" s="115"/>
      <c r="BT69" s="113"/>
      <c r="BU69" s="111"/>
    </row>
    <row r="70" spans="2:73" ht="7.8" customHeight="1" thickTop="1" thickBot="1" x14ac:dyDescent="0.25">
      <c r="B70" s="111">
        <v>33</v>
      </c>
      <c r="D70" s="105" t="s">
        <v>156</v>
      </c>
      <c r="E70" s="112" t="s">
        <v>5</v>
      </c>
      <c r="F70" s="114" t="s">
        <v>19</v>
      </c>
      <c r="G70" s="112" t="s">
        <v>7</v>
      </c>
      <c r="H70" s="49"/>
      <c r="I70" s="86"/>
      <c r="J70" s="8"/>
      <c r="K70" s="8"/>
      <c r="L70" s="86"/>
      <c r="M70" s="13"/>
      <c r="O70" s="25"/>
      <c r="P70" s="25"/>
      <c r="Q70" s="25"/>
      <c r="R70" s="25"/>
      <c r="S70" s="25"/>
      <c r="T70" s="25"/>
      <c r="U70" s="25"/>
      <c r="V70" s="25"/>
      <c r="W70" s="25"/>
      <c r="X70" s="93"/>
      <c r="Y70" s="8"/>
      <c r="Z70" s="89"/>
      <c r="AA70" s="8"/>
      <c r="AB70" s="8"/>
      <c r="AC70" s="13"/>
      <c r="AD70" s="16"/>
      <c r="AF70" s="105" t="s">
        <v>157</v>
      </c>
      <c r="AG70" s="112" t="s">
        <v>5</v>
      </c>
      <c r="AH70" s="114" t="s">
        <v>25</v>
      </c>
      <c r="AI70" s="112" t="s">
        <v>7</v>
      </c>
      <c r="AJ70" s="118">
        <v>85</v>
      </c>
      <c r="AM70" s="118">
        <v>137</v>
      </c>
      <c r="AO70" s="105" t="s">
        <v>149</v>
      </c>
      <c r="AP70" s="112" t="s">
        <v>5</v>
      </c>
      <c r="AQ70" s="114" t="s">
        <v>19</v>
      </c>
      <c r="AR70" s="112" t="s">
        <v>7</v>
      </c>
      <c r="AS70" s="49"/>
      <c r="AT70" s="56"/>
      <c r="AU70" s="8"/>
      <c r="AV70" s="8"/>
      <c r="AW70" s="86"/>
      <c r="AX70" s="13"/>
      <c r="AZ70" s="24"/>
      <c r="BA70" s="24"/>
      <c r="BB70" s="24"/>
      <c r="BC70" s="24"/>
      <c r="BD70" s="24"/>
      <c r="BE70" s="24"/>
      <c r="BF70" s="24"/>
      <c r="BG70" s="24"/>
      <c r="BH70" s="24"/>
      <c r="BI70" s="93"/>
      <c r="BJ70" s="8"/>
      <c r="BK70" s="8"/>
      <c r="BL70" s="14"/>
      <c r="BM70" s="8"/>
      <c r="BN70" s="89"/>
      <c r="BO70" s="49"/>
      <c r="BQ70" s="105" t="s">
        <v>124</v>
      </c>
      <c r="BR70" s="112" t="s">
        <v>5</v>
      </c>
      <c r="BS70" s="114" t="s">
        <v>98</v>
      </c>
      <c r="BT70" s="112" t="s">
        <v>7</v>
      </c>
      <c r="BU70" s="118">
        <v>189</v>
      </c>
    </row>
    <row r="71" spans="2:73" ht="7.8" customHeight="1" thickTop="1" thickBot="1" x14ac:dyDescent="0.25">
      <c r="B71" s="111"/>
      <c r="D71" s="106"/>
      <c r="E71" s="113"/>
      <c r="F71" s="115"/>
      <c r="G71" s="113"/>
      <c r="H71" s="8"/>
      <c r="I71" s="8"/>
      <c r="J71" s="8"/>
      <c r="K71" s="8"/>
      <c r="L71" s="51"/>
      <c r="M71" s="13"/>
      <c r="O71" s="25"/>
      <c r="P71" s="25"/>
      <c r="Q71" s="25"/>
      <c r="R71" s="25"/>
      <c r="S71" s="25"/>
      <c r="T71" s="25"/>
      <c r="U71" s="25"/>
      <c r="V71" s="25"/>
      <c r="W71" s="25"/>
      <c r="X71" s="93"/>
      <c r="Y71" s="8"/>
      <c r="Z71" s="88"/>
      <c r="AA71" s="8"/>
      <c r="AB71" s="8"/>
      <c r="AC71" s="8"/>
      <c r="AD71" s="11"/>
      <c r="AF71" s="106"/>
      <c r="AG71" s="113"/>
      <c r="AH71" s="115"/>
      <c r="AI71" s="113"/>
      <c r="AJ71" s="111"/>
      <c r="AM71" s="111"/>
      <c r="AO71" s="106"/>
      <c r="AP71" s="113"/>
      <c r="AQ71" s="115"/>
      <c r="AR71" s="113"/>
      <c r="AS71" s="8"/>
      <c r="AT71" s="8"/>
      <c r="AU71" s="8"/>
      <c r="AV71" s="8"/>
      <c r="AW71" s="51"/>
      <c r="AX71" s="13"/>
      <c r="AZ71" s="24"/>
      <c r="BA71" s="24"/>
      <c r="BB71" s="24"/>
      <c r="BC71" s="24"/>
      <c r="BD71" s="24"/>
      <c r="BE71" s="24"/>
      <c r="BF71" s="24"/>
      <c r="BG71" s="24"/>
      <c r="BH71" s="24"/>
      <c r="BI71" s="93"/>
      <c r="BJ71" s="8"/>
      <c r="BK71" s="13"/>
      <c r="BL71" s="8"/>
      <c r="BM71" s="8"/>
      <c r="BN71" s="8"/>
      <c r="BO71" s="8"/>
      <c r="BQ71" s="106"/>
      <c r="BR71" s="113"/>
      <c r="BS71" s="115"/>
      <c r="BT71" s="113"/>
      <c r="BU71" s="111"/>
    </row>
    <row r="72" spans="2:73" ht="7.8" customHeight="1" thickTop="1" x14ac:dyDescent="0.2">
      <c r="B72" s="111">
        <v>34</v>
      </c>
      <c r="D72" s="105" t="s">
        <v>158</v>
      </c>
      <c r="E72" s="112" t="s">
        <v>5</v>
      </c>
      <c r="F72" s="114" t="s">
        <v>25</v>
      </c>
      <c r="G72" s="112" t="s">
        <v>7</v>
      </c>
      <c r="H72" s="8"/>
      <c r="I72" s="8"/>
      <c r="J72" s="8"/>
      <c r="K72" s="13"/>
      <c r="L72" s="15"/>
      <c r="M72" s="15"/>
      <c r="O72" s="25"/>
      <c r="P72" s="25"/>
      <c r="Q72" s="25"/>
      <c r="R72" s="25"/>
      <c r="S72" s="25"/>
      <c r="T72" s="25"/>
      <c r="U72" s="25"/>
      <c r="V72" s="25"/>
      <c r="W72" s="25"/>
      <c r="X72" s="93"/>
      <c r="Y72" s="89"/>
      <c r="Z72" s="13"/>
      <c r="AA72" s="14"/>
      <c r="AB72" s="8"/>
      <c r="AC72" s="10"/>
      <c r="AD72" s="10"/>
      <c r="AF72" s="105" t="s">
        <v>159</v>
      </c>
      <c r="AG72" s="112" t="s">
        <v>5</v>
      </c>
      <c r="AH72" s="114" t="s">
        <v>29</v>
      </c>
      <c r="AI72" s="112" t="s">
        <v>7</v>
      </c>
      <c r="AJ72" s="118">
        <v>86</v>
      </c>
      <c r="AM72" s="118">
        <v>138</v>
      </c>
      <c r="AO72" s="105" t="s">
        <v>160</v>
      </c>
      <c r="AP72" s="112" t="s">
        <v>5</v>
      </c>
      <c r="AQ72" s="114" t="s">
        <v>72</v>
      </c>
      <c r="AR72" s="112" t="s">
        <v>7</v>
      </c>
      <c r="AS72" s="8"/>
      <c r="AT72" s="8"/>
      <c r="AU72" s="8"/>
      <c r="AV72" s="13"/>
      <c r="AW72" s="15"/>
      <c r="AX72" s="15"/>
      <c r="AZ72" s="24"/>
      <c r="BA72" s="24"/>
      <c r="BB72" s="24"/>
      <c r="BC72" s="24"/>
      <c r="BD72" s="24"/>
      <c r="BE72" s="24"/>
      <c r="BF72" s="24"/>
      <c r="BG72" s="24"/>
      <c r="BH72" s="24"/>
      <c r="BI72" s="93"/>
      <c r="BJ72" s="8"/>
      <c r="BK72" s="91"/>
      <c r="BL72" s="8"/>
      <c r="BM72" s="8"/>
      <c r="BN72" s="10"/>
      <c r="BO72" s="10"/>
      <c r="BQ72" s="105" t="s">
        <v>109</v>
      </c>
      <c r="BR72" s="112" t="s">
        <v>5</v>
      </c>
      <c r="BS72" s="114" t="s">
        <v>51</v>
      </c>
      <c r="BT72" s="112" t="s">
        <v>7</v>
      </c>
      <c r="BU72" s="118">
        <v>190</v>
      </c>
    </row>
    <row r="73" spans="2:73" ht="7.8" customHeight="1" thickBot="1" x14ac:dyDescent="0.25">
      <c r="B73" s="111"/>
      <c r="D73" s="106"/>
      <c r="E73" s="113"/>
      <c r="F73" s="115"/>
      <c r="G73" s="113"/>
      <c r="H73" s="11"/>
      <c r="I73" s="11"/>
      <c r="J73" s="14"/>
      <c r="K73" s="13"/>
      <c r="L73" s="15"/>
      <c r="M73" s="15"/>
      <c r="O73" s="25"/>
      <c r="P73" s="25"/>
      <c r="Q73" s="25"/>
      <c r="R73" s="25"/>
      <c r="S73" s="25"/>
      <c r="T73" s="25"/>
      <c r="U73" s="25"/>
      <c r="V73" s="25"/>
      <c r="W73" s="25"/>
      <c r="X73" s="93"/>
      <c r="Y73" s="89"/>
      <c r="Z73" s="13"/>
      <c r="AA73" s="14"/>
      <c r="AB73" s="13"/>
      <c r="AC73" s="11"/>
      <c r="AD73" s="11"/>
      <c r="AF73" s="106"/>
      <c r="AG73" s="113"/>
      <c r="AH73" s="115"/>
      <c r="AI73" s="113"/>
      <c r="AJ73" s="111"/>
      <c r="AM73" s="111"/>
      <c r="AO73" s="106"/>
      <c r="AP73" s="113"/>
      <c r="AQ73" s="115"/>
      <c r="AR73" s="113"/>
      <c r="AS73" s="11"/>
      <c r="AT73" s="11"/>
      <c r="AU73" s="14"/>
      <c r="AV73" s="13"/>
      <c r="AW73" s="15"/>
      <c r="AX73" s="15"/>
      <c r="AZ73" s="24"/>
      <c r="BA73" s="24"/>
      <c r="BB73" s="24"/>
      <c r="BC73" s="24"/>
      <c r="BD73" s="24"/>
      <c r="BE73" s="24"/>
      <c r="BF73" s="24"/>
      <c r="BG73" s="24"/>
      <c r="BH73" s="24"/>
      <c r="BI73" s="93"/>
      <c r="BJ73" s="8"/>
      <c r="BK73" s="92"/>
      <c r="BL73" s="8"/>
      <c r="BM73" s="13"/>
      <c r="BN73" s="11"/>
      <c r="BO73" s="11"/>
      <c r="BQ73" s="106"/>
      <c r="BR73" s="113"/>
      <c r="BS73" s="115"/>
      <c r="BT73" s="113"/>
      <c r="BU73" s="111"/>
    </row>
    <row r="74" spans="2:73" ht="7.8" customHeight="1" thickTop="1" thickBot="1" x14ac:dyDescent="0.25">
      <c r="B74" s="111">
        <v>35</v>
      </c>
      <c r="D74" s="105" t="s">
        <v>161</v>
      </c>
      <c r="E74" s="112" t="s">
        <v>5</v>
      </c>
      <c r="F74" s="114" t="s">
        <v>27</v>
      </c>
      <c r="G74" s="112" t="s">
        <v>7</v>
      </c>
      <c r="H74" s="49"/>
      <c r="I74" s="8"/>
      <c r="J74" s="55"/>
      <c r="K74" s="13"/>
      <c r="L74" s="15"/>
      <c r="M74" s="15"/>
      <c r="O74" s="25"/>
      <c r="P74" s="25"/>
      <c r="Q74" s="25"/>
      <c r="R74" s="25"/>
      <c r="S74" s="25"/>
      <c r="T74" s="25"/>
      <c r="U74" s="25"/>
      <c r="V74" s="25"/>
      <c r="W74" s="25"/>
      <c r="X74" s="93"/>
      <c r="Y74" s="89"/>
      <c r="Z74" s="13"/>
      <c r="AA74" s="14"/>
      <c r="AB74" s="91"/>
      <c r="AC74" s="8"/>
      <c r="AD74" s="10"/>
      <c r="AF74" s="105" t="s">
        <v>162</v>
      </c>
      <c r="AG74" s="112" t="s">
        <v>5</v>
      </c>
      <c r="AH74" s="114" t="s">
        <v>9</v>
      </c>
      <c r="AI74" s="112" t="s">
        <v>7</v>
      </c>
      <c r="AJ74" s="118">
        <v>87</v>
      </c>
      <c r="AM74" s="118">
        <v>139</v>
      </c>
      <c r="AO74" s="105" t="s">
        <v>163</v>
      </c>
      <c r="AP74" s="112" t="s">
        <v>5</v>
      </c>
      <c r="AQ74" s="114" t="s">
        <v>21</v>
      </c>
      <c r="AR74" s="112" t="s">
        <v>7</v>
      </c>
      <c r="AS74" s="49"/>
      <c r="AT74" s="8"/>
      <c r="AU74" s="55"/>
      <c r="AV74" s="13"/>
      <c r="AW74" s="15"/>
      <c r="AX74" s="15"/>
      <c r="AZ74" s="24"/>
      <c r="BA74" s="24"/>
      <c r="BB74" s="24"/>
      <c r="BC74" s="24"/>
      <c r="BD74" s="24"/>
      <c r="BE74" s="24"/>
      <c r="BF74" s="24"/>
      <c r="BG74" s="24"/>
      <c r="BH74" s="24"/>
      <c r="BI74" s="93"/>
      <c r="BJ74" s="8"/>
      <c r="BK74" s="92"/>
      <c r="BL74" s="8"/>
      <c r="BM74" s="91"/>
      <c r="BN74" s="8"/>
      <c r="BO74" s="10"/>
      <c r="BQ74" s="105" t="s">
        <v>164</v>
      </c>
      <c r="BR74" s="112" t="s">
        <v>5</v>
      </c>
      <c r="BS74" s="114" t="s">
        <v>15</v>
      </c>
      <c r="BT74" s="112" t="s">
        <v>7</v>
      </c>
      <c r="BU74" s="118">
        <v>191</v>
      </c>
    </row>
    <row r="75" spans="2:73" ht="7.8" customHeight="1" thickTop="1" thickBot="1" x14ac:dyDescent="0.25">
      <c r="B75" s="111"/>
      <c r="D75" s="106"/>
      <c r="E75" s="113"/>
      <c r="F75" s="115"/>
      <c r="G75" s="113"/>
      <c r="H75" s="8"/>
      <c r="I75" s="51"/>
      <c r="J75" s="87"/>
      <c r="K75" s="13"/>
      <c r="L75" s="15"/>
      <c r="M75" s="15"/>
      <c r="O75" s="25"/>
      <c r="P75" s="25"/>
      <c r="Q75" s="25"/>
      <c r="R75" s="25"/>
      <c r="S75" s="25"/>
      <c r="T75" s="25"/>
      <c r="U75" s="25"/>
      <c r="V75" s="25"/>
      <c r="W75" s="25"/>
      <c r="X75" s="93"/>
      <c r="Y75" s="89"/>
      <c r="Z75" s="13"/>
      <c r="AA75" s="14"/>
      <c r="AB75" s="92"/>
      <c r="AC75" s="54"/>
      <c r="AD75" s="11"/>
      <c r="AF75" s="106"/>
      <c r="AG75" s="113"/>
      <c r="AH75" s="115"/>
      <c r="AI75" s="113"/>
      <c r="AJ75" s="111"/>
      <c r="AM75" s="111"/>
      <c r="AO75" s="106"/>
      <c r="AP75" s="113"/>
      <c r="AQ75" s="115"/>
      <c r="AR75" s="113"/>
      <c r="AS75" s="8"/>
      <c r="AT75" s="51"/>
      <c r="AU75" s="87"/>
      <c r="AV75" s="13"/>
      <c r="AW75" s="15"/>
      <c r="AX75" s="15"/>
      <c r="AZ75" s="24"/>
      <c r="BA75" s="24"/>
      <c r="BB75" s="24"/>
      <c r="BC75" s="24"/>
      <c r="BD75" s="24"/>
      <c r="BE75" s="24"/>
      <c r="BF75" s="24"/>
      <c r="BG75" s="24"/>
      <c r="BH75" s="24"/>
      <c r="BI75" s="93"/>
      <c r="BJ75" s="8"/>
      <c r="BK75" s="92"/>
      <c r="BL75" s="8"/>
      <c r="BM75" s="92"/>
      <c r="BN75" s="54"/>
      <c r="BO75" s="11"/>
      <c r="BQ75" s="106"/>
      <c r="BR75" s="113"/>
      <c r="BS75" s="115"/>
      <c r="BT75" s="113"/>
      <c r="BU75" s="111"/>
    </row>
    <row r="76" spans="2:73" ht="7.8" customHeight="1" thickTop="1" thickBot="1" x14ac:dyDescent="0.25">
      <c r="B76" s="111">
        <v>36</v>
      </c>
      <c r="D76" s="105" t="s">
        <v>165</v>
      </c>
      <c r="E76" s="112" t="s">
        <v>5</v>
      </c>
      <c r="F76" s="114" t="s">
        <v>72</v>
      </c>
      <c r="G76" s="112" t="s">
        <v>7</v>
      </c>
      <c r="H76" s="12"/>
      <c r="I76" s="8"/>
      <c r="J76" s="13"/>
      <c r="K76" s="15"/>
      <c r="L76" s="15"/>
      <c r="M76" s="15"/>
      <c r="O76" s="25"/>
      <c r="P76" s="25"/>
      <c r="Q76" s="25"/>
      <c r="R76" s="25"/>
      <c r="S76" s="25"/>
      <c r="T76" s="25"/>
      <c r="U76" s="25"/>
      <c r="V76" s="25"/>
      <c r="W76" s="25"/>
      <c r="X76" s="93"/>
      <c r="Y76" s="89"/>
      <c r="Z76" s="13"/>
      <c r="AA76" s="15"/>
      <c r="AB76" s="14"/>
      <c r="AC76" s="89"/>
      <c r="AD76" s="49"/>
      <c r="AF76" s="105" t="s">
        <v>166</v>
      </c>
      <c r="AG76" s="112" t="s">
        <v>5</v>
      </c>
      <c r="AH76" s="114" t="s">
        <v>19</v>
      </c>
      <c r="AI76" s="112" t="s">
        <v>7</v>
      </c>
      <c r="AJ76" s="118">
        <v>88</v>
      </c>
      <c r="AM76" s="118">
        <v>140</v>
      </c>
      <c r="AO76" s="105" t="s">
        <v>167</v>
      </c>
      <c r="AP76" s="112" t="s">
        <v>5</v>
      </c>
      <c r="AQ76" s="114" t="s">
        <v>25</v>
      </c>
      <c r="AR76" s="112" t="s">
        <v>7</v>
      </c>
      <c r="AS76" s="12"/>
      <c r="AT76" s="8"/>
      <c r="AU76" s="13"/>
      <c r="AV76" s="15"/>
      <c r="AW76" s="15"/>
      <c r="AX76" s="15"/>
      <c r="AZ76" s="24"/>
      <c r="BA76" s="24"/>
      <c r="BB76" s="24"/>
      <c r="BC76" s="24"/>
      <c r="BD76" s="24"/>
      <c r="BE76" s="24"/>
      <c r="BF76" s="24"/>
      <c r="BG76" s="24"/>
      <c r="BH76" s="24"/>
      <c r="BI76" s="93"/>
      <c r="BJ76" s="8"/>
      <c r="BK76" s="92"/>
      <c r="BL76" s="13"/>
      <c r="BM76" s="14"/>
      <c r="BN76" s="89"/>
      <c r="BO76" s="49"/>
      <c r="BQ76" s="105" t="s">
        <v>36</v>
      </c>
      <c r="BR76" s="112" t="s">
        <v>5</v>
      </c>
      <c r="BS76" s="114" t="s">
        <v>58</v>
      </c>
      <c r="BT76" s="112" t="s">
        <v>7</v>
      </c>
      <c r="BU76" s="118">
        <v>192</v>
      </c>
    </row>
    <row r="77" spans="2:73" ht="7.8" customHeight="1" thickTop="1" thickBot="1" x14ac:dyDescent="0.25">
      <c r="B77" s="111"/>
      <c r="D77" s="106"/>
      <c r="E77" s="113"/>
      <c r="F77" s="115"/>
      <c r="G77" s="113"/>
      <c r="H77" s="8"/>
      <c r="I77" s="8"/>
      <c r="J77" s="8"/>
      <c r="K77" s="15"/>
      <c r="L77" s="13"/>
      <c r="M77" s="15"/>
      <c r="O77" s="25"/>
      <c r="P77" s="25"/>
      <c r="Q77" s="25"/>
      <c r="R77" s="25"/>
      <c r="S77" s="25"/>
      <c r="T77" s="25"/>
      <c r="U77" s="25"/>
      <c r="V77" s="25"/>
      <c r="W77" s="25"/>
      <c r="X77" s="93"/>
      <c r="Y77" s="89"/>
      <c r="Z77" s="8"/>
      <c r="AA77" s="15"/>
      <c r="AB77" s="8"/>
      <c r="AC77" s="8"/>
      <c r="AD77" s="8"/>
      <c r="AF77" s="106"/>
      <c r="AG77" s="113"/>
      <c r="AH77" s="115"/>
      <c r="AI77" s="113"/>
      <c r="AJ77" s="111"/>
      <c r="AM77" s="111"/>
      <c r="AO77" s="106"/>
      <c r="AP77" s="113"/>
      <c r="AQ77" s="115"/>
      <c r="AR77" s="113"/>
      <c r="AS77" s="8"/>
      <c r="AT77" s="8"/>
      <c r="AU77" s="8"/>
      <c r="AV77" s="15"/>
      <c r="AW77" s="13"/>
      <c r="AX77" s="15"/>
      <c r="AZ77" s="24"/>
      <c r="BA77" s="24"/>
      <c r="BB77" s="24"/>
      <c r="BC77" s="24"/>
      <c r="BD77" s="24"/>
      <c r="BE77" s="24"/>
      <c r="BF77" s="24"/>
      <c r="BG77" s="24"/>
      <c r="BH77" s="24"/>
      <c r="BI77" s="93"/>
      <c r="BJ77" s="8"/>
      <c r="BK77" s="92"/>
      <c r="BL77" s="54"/>
      <c r="BM77" s="8"/>
      <c r="BN77" s="8"/>
      <c r="BO77" s="8"/>
      <c r="BQ77" s="106"/>
      <c r="BR77" s="113"/>
      <c r="BS77" s="115"/>
      <c r="BT77" s="113"/>
      <c r="BU77" s="111"/>
    </row>
    <row r="78" spans="2:73" ht="7.8" customHeight="1" thickTop="1" thickBot="1" x14ac:dyDescent="0.25">
      <c r="B78" s="111">
        <v>37</v>
      </c>
      <c r="D78" s="105" t="s">
        <v>168</v>
      </c>
      <c r="E78" s="112" t="s">
        <v>5</v>
      </c>
      <c r="F78" s="114" t="s">
        <v>23</v>
      </c>
      <c r="G78" s="112" t="s">
        <v>7</v>
      </c>
      <c r="H78" s="49"/>
      <c r="I78" s="8"/>
      <c r="J78" s="8"/>
      <c r="K78" s="56"/>
      <c r="L78" s="13"/>
      <c r="M78" s="15"/>
      <c r="O78" s="25"/>
      <c r="P78" s="25"/>
      <c r="Q78" s="25"/>
      <c r="R78" s="25"/>
      <c r="S78" s="25"/>
      <c r="T78" s="25"/>
      <c r="U78" s="25"/>
      <c r="V78" s="25"/>
      <c r="W78" s="25"/>
      <c r="X78" s="93"/>
      <c r="Y78" s="89"/>
      <c r="Z78" s="8"/>
      <c r="AA78" s="90"/>
      <c r="AB78" s="8"/>
      <c r="AC78" s="8"/>
      <c r="AD78" s="10"/>
      <c r="AF78" s="105" t="s">
        <v>169</v>
      </c>
      <c r="AG78" s="112" t="s">
        <v>5</v>
      </c>
      <c r="AH78" s="114" t="s">
        <v>98</v>
      </c>
      <c r="AI78" s="112" t="s">
        <v>7</v>
      </c>
      <c r="AJ78" s="118">
        <v>89</v>
      </c>
      <c r="AM78" s="118">
        <v>141</v>
      </c>
      <c r="AO78" s="105" t="s">
        <v>170</v>
      </c>
      <c r="AP78" s="112" t="s">
        <v>5</v>
      </c>
      <c r="AQ78" s="114" t="s">
        <v>17</v>
      </c>
      <c r="AR78" s="112" t="s">
        <v>7</v>
      </c>
      <c r="AS78" s="8"/>
      <c r="AT78" s="8"/>
      <c r="AU78" s="8"/>
      <c r="AV78" s="56"/>
      <c r="AW78" s="13"/>
      <c r="AX78" s="15"/>
      <c r="AZ78" s="24"/>
      <c r="BA78" s="24"/>
      <c r="BB78" s="24"/>
      <c r="BC78" s="24"/>
      <c r="BD78" s="24"/>
      <c r="BE78" s="24"/>
      <c r="BF78" s="24"/>
      <c r="BG78" s="24"/>
      <c r="BH78" s="24"/>
      <c r="BI78" s="93"/>
      <c r="BJ78" s="13"/>
      <c r="BK78" s="14"/>
      <c r="BL78" s="89"/>
      <c r="BM78" s="8"/>
      <c r="BN78" s="8"/>
      <c r="BO78" s="49"/>
      <c r="BQ78" s="105" t="s">
        <v>171</v>
      </c>
      <c r="BR78" s="112" t="s">
        <v>5</v>
      </c>
      <c r="BS78" s="114" t="s">
        <v>29</v>
      </c>
      <c r="BT78" s="112" t="s">
        <v>7</v>
      </c>
      <c r="BU78" s="118">
        <v>193</v>
      </c>
    </row>
    <row r="79" spans="2:73" ht="7.8" customHeight="1" thickTop="1" thickBot="1" x14ac:dyDescent="0.25">
      <c r="B79" s="111"/>
      <c r="D79" s="106"/>
      <c r="E79" s="113"/>
      <c r="F79" s="115"/>
      <c r="G79" s="113"/>
      <c r="H79" s="8"/>
      <c r="I79" s="51"/>
      <c r="J79" s="8"/>
      <c r="K79" s="86"/>
      <c r="L79" s="13"/>
      <c r="M79" s="15"/>
      <c r="O79" s="25"/>
      <c r="P79" s="25"/>
      <c r="Q79" s="25"/>
      <c r="R79" s="25"/>
      <c r="S79" s="25"/>
      <c r="T79" s="25"/>
      <c r="U79" s="25"/>
      <c r="V79" s="25"/>
      <c r="W79" s="25"/>
      <c r="X79" s="93"/>
      <c r="Y79" s="89"/>
      <c r="Z79" s="8"/>
      <c r="AA79" s="89"/>
      <c r="AB79" s="8"/>
      <c r="AC79" s="13"/>
      <c r="AD79" s="11"/>
      <c r="AF79" s="106"/>
      <c r="AG79" s="113"/>
      <c r="AH79" s="115"/>
      <c r="AI79" s="113"/>
      <c r="AJ79" s="111"/>
      <c r="AM79" s="111"/>
      <c r="AO79" s="106"/>
      <c r="AP79" s="113"/>
      <c r="AQ79" s="115"/>
      <c r="AR79" s="113"/>
      <c r="AS79" s="11"/>
      <c r="AT79" s="14"/>
      <c r="AU79" s="8"/>
      <c r="AV79" s="86"/>
      <c r="AW79" s="13"/>
      <c r="AX79" s="15"/>
      <c r="AZ79" s="24"/>
      <c r="BA79" s="24"/>
      <c r="BB79" s="24"/>
      <c r="BC79" s="24"/>
      <c r="BD79" s="24"/>
      <c r="BE79" s="24"/>
      <c r="BF79" s="24"/>
      <c r="BG79" s="24"/>
      <c r="BH79" s="24"/>
      <c r="BI79" s="93"/>
      <c r="BJ79" s="13"/>
      <c r="BK79" s="14"/>
      <c r="BL79" s="89"/>
      <c r="BM79" s="8"/>
      <c r="BN79" s="88"/>
      <c r="BO79" s="8"/>
      <c r="BQ79" s="106"/>
      <c r="BR79" s="113"/>
      <c r="BS79" s="115"/>
      <c r="BT79" s="113"/>
      <c r="BU79" s="111"/>
    </row>
    <row r="80" spans="2:73" ht="7.8" customHeight="1" thickTop="1" thickBot="1" x14ac:dyDescent="0.25">
      <c r="B80" s="111">
        <v>38</v>
      </c>
      <c r="D80" s="105" t="s">
        <v>172</v>
      </c>
      <c r="E80" s="112" t="s">
        <v>5</v>
      </c>
      <c r="F80" s="114" t="s">
        <v>33</v>
      </c>
      <c r="G80" s="112" t="s">
        <v>7</v>
      </c>
      <c r="H80" s="12"/>
      <c r="I80" s="15"/>
      <c r="J80" s="14"/>
      <c r="K80" s="86"/>
      <c r="L80" s="13"/>
      <c r="M80" s="15"/>
      <c r="O80" s="25"/>
      <c r="P80" s="25"/>
      <c r="Q80" s="25"/>
      <c r="R80" s="25"/>
      <c r="S80" s="25"/>
      <c r="T80" s="25"/>
      <c r="U80" s="25"/>
      <c r="V80" s="25"/>
      <c r="W80" s="25"/>
      <c r="X80" s="93"/>
      <c r="Y80" s="89"/>
      <c r="Z80" s="8"/>
      <c r="AA80" s="89"/>
      <c r="AB80" s="8"/>
      <c r="AC80" s="91"/>
      <c r="AD80" s="49"/>
      <c r="AF80" s="105" t="s">
        <v>173</v>
      </c>
      <c r="AG80" s="112" t="s">
        <v>5</v>
      </c>
      <c r="AH80" s="114" t="s">
        <v>17</v>
      </c>
      <c r="AI80" s="112" t="s">
        <v>7</v>
      </c>
      <c r="AJ80" s="118">
        <v>90</v>
      </c>
      <c r="AM80" s="118">
        <v>142</v>
      </c>
      <c r="AO80" s="105" t="s">
        <v>174</v>
      </c>
      <c r="AP80" s="112" t="s">
        <v>5</v>
      </c>
      <c r="AQ80" s="114" t="s">
        <v>33</v>
      </c>
      <c r="AR80" s="112" t="s">
        <v>7</v>
      </c>
      <c r="AS80" s="49"/>
      <c r="AT80" s="55"/>
      <c r="AU80" s="8"/>
      <c r="AV80" s="86"/>
      <c r="AW80" s="13"/>
      <c r="AX80" s="15"/>
      <c r="AZ80" s="24"/>
      <c r="BA80" s="24"/>
      <c r="BB80" s="24"/>
      <c r="BC80" s="24"/>
      <c r="BD80" s="24"/>
      <c r="BE80" s="24"/>
      <c r="BF80" s="24"/>
      <c r="BG80" s="24"/>
      <c r="BH80" s="24"/>
      <c r="BI80" s="93"/>
      <c r="BJ80" s="13"/>
      <c r="BK80" s="14"/>
      <c r="BL80" s="89"/>
      <c r="BM80" s="13"/>
      <c r="BN80" s="15"/>
      <c r="BO80" s="16"/>
      <c r="BQ80" s="105" t="s">
        <v>175</v>
      </c>
      <c r="BR80" s="112" t="s">
        <v>5</v>
      </c>
      <c r="BS80" s="114" t="s">
        <v>25</v>
      </c>
      <c r="BT80" s="112" t="s">
        <v>7</v>
      </c>
      <c r="BU80" s="118">
        <v>194</v>
      </c>
    </row>
    <row r="81" spans="2:73" ht="7.8" customHeight="1" thickTop="1" thickBot="1" x14ac:dyDescent="0.25">
      <c r="B81" s="111"/>
      <c r="D81" s="106"/>
      <c r="E81" s="113"/>
      <c r="F81" s="115"/>
      <c r="G81" s="113"/>
      <c r="H81" s="8"/>
      <c r="I81" s="8"/>
      <c r="J81" s="50"/>
      <c r="K81" s="86"/>
      <c r="L81" s="13"/>
      <c r="M81" s="15"/>
      <c r="O81" s="25"/>
      <c r="P81" s="25"/>
      <c r="Q81" s="25"/>
      <c r="R81" s="25"/>
      <c r="S81" s="25"/>
      <c r="T81" s="25"/>
      <c r="U81" s="25"/>
      <c r="V81" s="25"/>
      <c r="W81" s="25"/>
      <c r="X81" s="93"/>
      <c r="Y81" s="89"/>
      <c r="Z81" s="8"/>
      <c r="AA81" s="89"/>
      <c r="AB81" s="54"/>
      <c r="AC81" s="8"/>
      <c r="AD81" s="8"/>
      <c r="AF81" s="106"/>
      <c r="AG81" s="113"/>
      <c r="AH81" s="115"/>
      <c r="AI81" s="113"/>
      <c r="AJ81" s="111"/>
      <c r="AM81" s="111"/>
      <c r="AO81" s="106"/>
      <c r="AP81" s="113"/>
      <c r="AQ81" s="115"/>
      <c r="AR81" s="113"/>
      <c r="AS81" s="8"/>
      <c r="AT81" s="8"/>
      <c r="AU81" s="50"/>
      <c r="AV81" s="86"/>
      <c r="AW81" s="13"/>
      <c r="AX81" s="15"/>
      <c r="AZ81" s="24"/>
      <c r="BA81" s="24"/>
      <c r="BB81" s="24"/>
      <c r="BC81" s="24"/>
      <c r="BD81" s="24"/>
      <c r="BE81" s="24"/>
      <c r="BF81" s="24"/>
      <c r="BG81" s="24"/>
      <c r="BH81" s="24"/>
      <c r="BI81" s="93"/>
      <c r="BJ81" s="13"/>
      <c r="BK81" s="14"/>
      <c r="BL81" s="89"/>
      <c r="BM81" s="54"/>
      <c r="BN81" s="8"/>
      <c r="BO81" s="11"/>
      <c r="BQ81" s="106"/>
      <c r="BR81" s="113"/>
      <c r="BS81" s="115"/>
      <c r="BT81" s="113"/>
      <c r="BU81" s="111"/>
    </row>
    <row r="82" spans="2:73" ht="7.8" customHeight="1" thickTop="1" thickBot="1" x14ac:dyDescent="0.25">
      <c r="B82" s="111">
        <v>39</v>
      </c>
      <c r="D82" s="105" t="s">
        <v>124</v>
      </c>
      <c r="E82" s="112" t="s">
        <v>5</v>
      </c>
      <c r="F82" s="114" t="s">
        <v>122</v>
      </c>
      <c r="G82" s="112" t="s">
        <v>7</v>
      </c>
      <c r="H82" s="49"/>
      <c r="I82" s="49"/>
      <c r="J82" s="86"/>
      <c r="K82" s="8"/>
      <c r="L82" s="13"/>
      <c r="M82" s="15"/>
      <c r="O82" s="25"/>
      <c r="P82" s="25"/>
      <c r="Q82" s="25"/>
      <c r="R82" s="25"/>
      <c r="S82" s="25"/>
      <c r="T82" s="25"/>
      <c r="U82" s="25"/>
      <c r="V82" s="25"/>
      <c r="W82" s="25"/>
      <c r="X82" s="93"/>
      <c r="Y82" s="89"/>
      <c r="Z82" s="8"/>
      <c r="AA82" s="8"/>
      <c r="AB82" s="89"/>
      <c r="AC82" s="49"/>
      <c r="AD82" s="49"/>
      <c r="AF82" s="105" t="s">
        <v>176</v>
      </c>
      <c r="AG82" s="112" t="s">
        <v>5</v>
      </c>
      <c r="AH82" s="114" t="s">
        <v>33</v>
      </c>
      <c r="AI82" s="112" t="s">
        <v>7</v>
      </c>
      <c r="AJ82" s="118">
        <v>91</v>
      </c>
      <c r="AM82" s="118">
        <v>143</v>
      </c>
      <c r="AO82" s="105" t="s">
        <v>177</v>
      </c>
      <c r="AP82" s="112" t="s">
        <v>5</v>
      </c>
      <c r="AQ82" s="114" t="s">
        <v>45</v>
      </c>
      <c r="AR82" s="112" t="s">
        <v>7</v>
      </c>
      <c r="AS82" s="49"/>
      <c r="AT82" s="49"/>
      <c r="AU82" s="86"/>
      <c r="AV82" s="8"/>
      <c r="AW82" s="13"/>
      <c r="AX82" s="15"/>
      <c r="AZ82" s="24"/>
      <c r="BA82" s="24"/>
      <c r="BB82" s="24"/>
      <c r="BC82" s="24"/>
      <c r="BD82" s="24"/>
      <c r="BE82" s="24"/>
      <c r="BF82" s="24"/>
      <c r="BG82" s="24"/>
      <c r="BH82" s="24"/>
      <c r="BI82" s="93"/>
      <c r="BJ82" s="13"/>
      <c r="BK82" s="14"/>
      <c r="BL82" s="8"/>
      <c r="BM82" s="89"/>
      <c r="BN82" s="49"/>
      <c r="BO82" s="49"/>
      <c r="BQ82" s="105" t="s">
        <v>178</v>
      </c>
      <c r="BR82" s="112" t="s">
        <v>5</v>
      </c>
      <c r="BS82" s="114" t="s">
        <v>11</v>
      </c>
      <c r="BT82" s="112" t="s">
        <v>7</v>
      </c>
      <c r="BU82" s="118">
        <v>195</v>
      </c>
    </row>
    <row r="83" spans="2:73" ht="7.8" customHeight="1" thickTop="1" thickBot="1" x14ac:dyDescent="0.25">
      <c r="B83" s="111"/>
      <c r="D83" s="106"/>
      <c r="E83" s="113"/>
      <c r="F83" s="115"/>
      <c r="G83" s="113"/>
      <c r="H83" s="8"/>
      <c r="I83" s="8"/>
      <c r="J83" s="8"/>
      <c r="K83" s="8"/>
      <c r="L83" s="8"/>
      <c r="M83" s="15"/>
      <c r="O83" s="25"/>
      <c r="P83" s="25"/>
      <c r="Q83" s="25"/>
      <c r="R83" s="25"/>
      <c r="S83" s="25"/>
      <c r="T83" s="25"/>
      <c r="U83" s="25"/>
      <c r="V83" s="25"/>
      <c r="W83" s="25"/>
      <c r="X83" s="93"/>
      <c r="Y83" s="88"/>
      <c r="Z83" s="8"/>
      <c r="AA83" s="8"/>
      <c r="AB83" s="8"/>
      <c r="AC83" s="8"/>
      <c r="AD83" s="8"/>
      <c r="AF83" s="106"/>
      <c r="AG83" s="113"/>
      <c r="AH83" s="115"/>
      <c r="AI83" s="113"/>
      <c r="AJ83" s="111"/>
      <c r="AM83" s="111"/>
      <c r="AO83" s="106"/>
      <c r="AP83" s="113"/>
      <c r="AQ83" s="115"/>
      <c r="AR83" s="113"/>
      <c r="AS83" s="8"/>
      <c r="AT83" s="8"/>
      <c r="AU83" s="8"/>
      <c r="AV83" s="8"/>
      <c r="AW83" s="8"/>
      <c r="AX83" s="15"/>
      <c r="AZ83" s="24"/>
      <c r="BA83" s="24"/>
      <c r="BB83" s="24"/>
      <c r="BC83" s="24"/>
      <c r="BD83" s="24"/>
      <c r="BE83" s="24"/>
      <c r="BF83" s="24"/>
      <c r="BG83" s="24"/>
      <c r="BH83" s="24"/>
      <c r="BI83" s="93"/>
      <c r="BJ83" s="54"/>
      <c r="BK83" s="8"/>
      <c r="BL83" s="8"/>
      <c r="BM83" s="8"/>
      <c r="BN83" s="8"/>
      <c r="BO83" s="8"/>
      <c r="BQ83" s="106"/>
      <c r="BR83" s="113"/>
      <c r="BS83" s="115"/>
      <c r="BT83" s="113"/>
      <c r="BU83" s="111"/>
    </row>
    <row r="84" spans="2:73" ht="7.8" customHeight="1" thickTop="1" thickBot="1" x14ac:dyDescent="0.25">
      <c r="B84" s="111">
        <v>40</v>
      </c>
      <c r="D84" s="105" t="s">
        <v>179</v>
      </c>
      <c r="E84" s="112" t="s">
        <v>5</v>
      </c>
      <c r="F84" s="114" t="s">
        <v>33</v>
      </c>
      <c r="G84" s="112" t="s">
        <v>7</v>
      </c>
      <c r="H84" s="49"/>
      <c r="I84" s="49"/>
      <c r="J84" s="8"/>
      <c r="K84" s="8"/>
      <c r="L84" s="8"/>
      <c r="M84" s="56"/>
      <c r="O84" s="25"/>
      <c r="P84" s="25"/>
      <c r="Q84" s="25"/>
      <c r="R84" s="25"/>
      <c r="S84" s="25"/>
      <c r="T84" s="25"/>
      <c r="U84" s="25"/>
      <c r="V84" s="25"/>
      <c r="W84" s="25"/>
      <c r="Y84" s="13"/>
      <c r="Z84" s="14"/>
      <c r="AA84" s="8"/>
      <c r="AB84" s="8"/>
      <c r="AC84" s="49"/>
      <c r="AD84" s="49"/>
      <c r="AF84" s="105" t="s">
        <v>180</v>
      </c>
      <c r="AG84" s="112" t="s">
        <v>5</v>
      </c>
      <c r="AH84" s="114" t="s">
        <v>13</v>
      </c>
      <c r="AI84" s="112" t="s">
        <v>7</v>
      </c>
      <c r="AJ84" s="118">
        <v>92</v>
      </c>
      <c r="AM84" s="118">
        <v>144</v>
      </c>
      <c r="AO84" s="105" t="s">
        <v>143</v>
      </c>
      <c r="AP84" s="112" t="s">
        <v>5</v>
      </c>
      <c r="AQ84" s="114" t="s">
        <v>33</v>
      </c>
      <c r="AR84" s="112" t="s">
        <v>7</v>
      </c>
      <c r="AS84" s="49"/>
      <c r="AT84" s="49"/>
      <c r="AU84" s="8"/>
      <c r="AV84" s="8"/>
      <c r="AW84" s="8"/>
      <c r="AX84" s="56"/>
      <c r="AZ84" s="24"/>
      <c r="BA84" s="24"/>
      <c r="BB84" s="24"/>
      <c r="BC84" s="24"/>
      <c r="BD84" s="24"/>
      <c r="BE84" s="24"/>
      <c r="BF84" s="24"/>
      <c r="BG84" s="24"/>
      <c r="BH84" s="24"/>
      <c r="BJ84" s="89"/>
      <c r="BK84" s="8"/>
      <c r="BL84" s="8"/>
      <c r="BM84" s="8"/>
      <c r="BN84" s="49"/>
      <c r="BO84" s="49"/>
      <c r="BQ84" s="105" t="s">
        <v>181</v>
      </c>
      <c r="BR84" s="112" t="s">
        <v>5</v>
      </c>
      <c r="BS84" s="114" t="s">
        <v>13</v>
      </c>
      <c r="BT84" s="112" t="s">
        <v>7</v>
      </c>
      <c r="BU84" s="118">
        <v>196</v>
      </c>
    </row>
    <row r="85" spans="2:73" ht="7.8" customHeight="1" thickTop="1" thickBot="1" x14ac:dyDescent="0.25">
      <c r="B85" s="111"/>
      <c r="D85" s="106"/>
      <c r="E85" s="113"/>
      <c r="F85" s="115"/>
      <c r="G85" s="113"/>
      <c r="H85" s="8"/>
      <c r="I85" s="8"/>
      <c r="J85" s="51"/>
      <c r="K85" s="8"/>
      <c r="L85" s="8"/>
      <c r="M85" s="86"/>
      <c r="O85" s="25"/>
      <c r="P85" s="25"/>
      <c r="Q85" s="25"/>
      <c r="R85" s="25"/>
      <c r="S85" s="25"/>
      <c r="T85" s="25"/>
      <c r="U85" s="25"/>
      <c r="V85" s="25"/>
      <c r="W85" s="25"/>
      <c r="Y85" s="8"/>
      <c r="Z85" s="14"/>
      <c r="AA85" s="8"/>
      <c r="AB85" s="88"/>
      <c r="AC85" s="8"/>
      <c r="AD85" s="8"/>
      <c r="AF85" s="106"/>
      <c r="AG85" s="113"/>
      <c r="AH85" s="115"/>
      <c r="AI85" s="113"/>
      <c r="AJ85" s="111"/>
      <c r="AM85" s="111"/>
      <c r="AO85" s="106"/>
      <c r="AP85" s="113"/>
      <c r="AQ85" s="115"/>
      <c r="AR85" s="113"/>
      <c r="AS85" s="8"/>
      <c r="AT85" s="8"/>
      <c r="AU85" s="51"/>
      <c r="AV85" s="8"/>
      <c r="AW85" s="8"/>
      <c r="AX85" s="86"/>
      <c r="AZ85" s="24"/>
      <c r="BA85" s="24"/>
      <c r="BB85" s="24"/>
      <c r="BC85" s="24"/>
      <c r="BD85" s="24"/>
      <c r="BE85" s="24"/>
      <c r="BF85" s="24"/>
      <c r="BG85" s="24"/>
      <c r="BH85" s="24"/>
      <c r="BJ85" s="89"/>
      <c r="BK85" s="8"/>
      <c r="BL85" s="8"/>
      <c r="BM85" s="88"/>
      <c r="BN85" s="8"/>
      <c r="BO85" s="8"/>
      <c r="BQ85" s="106"/>
      <c r="BR85" s="113"/>
      <c r="BS85" s="115"/>
      <c r="BT85" s="113"/>
      <c r="BU85" s="111"/>
    </row>
    <row r="86" spans="2:73" ht="7.8" customHeight="1" thickTop="1" thickBot="1" x14ac:dyDescent="0.25">
      <c r="B86" s="111">
        <v>41</v>
      </c>
      <c r="D86" s="105" t="s">
        <v>182</v>
      </c>
      <c r="E86" s="112" t="s">
        <v>5</v>
      </c>
      <c r="F86" s="114" t="s">
        <v>51</v>
      </c>
      <c r="G86" s="112" t="s">
        <v>7</v>
      </c>
      <c r="H86" s="49"/>
      <c r="I86" s="13"/>
      <c r="J86" s="15"/>
      <c r="K86" s="8"/>
      <c r="L86" s="8"/>
      <c r="M86" s="86"/>
      <c r="O86" s="25"/>
      <c r="P86" s="25"/>
      <c r="Q86" s="25"/>
      <c r="R86" s="25"/>
      <c r="S86" s="25"/>
      <c r="T86" s="25"/>
      <c r="U86" s="25"/>
      <c r="V86" s="25"/>
      <c r="W86" s="25"/>
      <c r="Y86" s="8"/>
      <c r="Z86" s="14"/>
      <c r="AA86" s="89"/>
      <c r="AB86" s="13"/>
      <c r="AC86" s="14"/>
      <c r="AD86" s="10"/>
      <c r="AF86" s="105" t="s">
        <v>183</v>
      </c>
      <c r="AG86" s="112" t="s">
        <v>5</v>
      </c>
      <c r="AH86" s="114" t="s">
        <v>21</v>
      </c>
      <c r="AI86" s="112" t="s">
        <v>7</v>
      </c>
      <c r="AJ86" s="118">
        <v>93</v>
      </c>
      <c r="AM86" s="118">
        <v>145</v>
      </c>
      <c r="AO86" s="105" t="s">
        <v>20</v>
      </c>
      <c r="AP86" s="112" t="s">
        <v>5</v>
      </c>
      <c r="AQ86" s="114" t="s">
        <v>15</v>
      </c>
      <c r="AR86" s="112" t="s">
        <v>7</v>
      </c>
      <c r="AS86" s="8"/>
      <c r="AT86" s="13"/>
      <c r="AU86" s="14"/>
      <c r="AV86" s="86"/>
      <c r="AW86" s="8"/>
      <c r="AX86" s="86"/>
      <c r="AZ86" s="24"/>
      <c r="BA86" s="24"/>
      <c r="BB86" s="24"/>
      <c r="BC86" s="24"/>
      <c r="BD86" s="24"/>
      <c r="BE86" s="24"/>
      <c r="BF86" s="24"/>
      <c r="BG86" s="24"/>
      <c r="BH86" s="24"/>
      <c r="BJ86" s="89"/>
      <c r="BK86" s="8"/>
      <c r="BL86" s="89"/>
      <c r="BM86" s="13"/>
      <c r="BN86" s="14"/>
      <c r="BO86" s="10"/>
      <c r="BQ86" s="105" t="s">
        <v>84</v>
      </c>
      <c r="BR86" s="112" t="s">
        <v>5</v>
      </c>
      <c r="BS86" s="114" t="s">
        <v>38</v>
      </c>
      <c r="BT86" s="112" t="s">
        <v>7</v>
      </c>
      <c r="BU86" s="118">
        <v>197</v>
      </c>
    </row>
    <row r="87" spans="2:73" ht="7.8" customHeight="1" thickTop="1" thickBot="1" x14ac:dyDescent="0.25">
      <c r="B87" s="111"/>
      <c r="D87" s="106"/>
      <c r="E87" s="113"/>
      <c r="F87" s="115"/>
      <c r="G87" s="113"/>
      <c r="H87" s="8"/>
      <c r="I87" s="53"/>
      <c r="J87" s="13"/>
      <c r="K87" s="8"/>
      <c r="L87" s="8"/>
      <c r="M87" s="86"/>
      <c r="O87" s="25"/>
      <c r="P87" s="25"/>
      <c r="Q87" s="25"/>
      <c r="R87" s="25"/>
      <c r="S87" s="25"/>
      <c r="T87" s="25"/>
      <c r="U87" s="25"/>
      <c r="V87" s="25"/>
      <c r="W87" s="25"/>
      <c r="Y87" s="8"/>
      <c r="Z87" s="14"/>
      <c r="AA87" s="89"/>
      <c r="AB87" s="8"/>
      <c r="AC87" s="15"/>
      <c r="AD87" s="11"/>
      <c r="AF87" s="106"/>
      <c r="AG87" s="113"/>
      <c r="AH87" s="115"/>
      <c r="AI87" s="113"/>
      <c r="AJ87" s="111"/>
      <c r="AM87" s="111"/>
      <c r="AO87" s="106"/>
      <c r="AP87" s="113"/>
      <c r="AQ87" s="115"/>
      <c r="AR87" s="113"/>
      <c r="AS87" s="11"/>
      <c r="AT87" s="15"/>
      <c r="AU87" s="8"/>
      <c r="AV87" s="86"/>
      <c r="AW87" s="8"/>
      <c r="AX87" s="86"/>
      <c r="AZ87" s="24"/>
      <c r="BA87" s="24"/>
      <c r="BB87" s="24"/>
      <c r="BC87" s="24"/>
      <c r="BD87" s="24"/>
      <c r="BE87" s="24"/>
      <c r="BF87" s="24"/>
      <c r="BG87" s="24"/>
      <c r="BH87" s="24"/>
      <c r="BJ87" s="89"/>
      <c r="BK87" s="8"/>
      <c r="BL87" s="89"/>
      <c r="BM87" s="8"/>
      <c r="BN87" s="15"/>
      <c r="BO87" s="11"/>
      <c r="BQ87" s="106"/>
      <c r="BR87" s="113"/>
      <c r="BS87" s="115"/>
      <c r="BT87" s="113"/>
      <c r="BU87" s="111"/>
    </row>
    <row r="88" spans="2:73" ht="7.8" customHeight="1" thickTop="1" thickBot="1" x14ac:dyDescent="0.25">
      <c r="B88" s="111">
        <v>42</v>
      </c>
      <c r="D88" s="105" t="s">
        <v>184</v>
      </c>
      <c r="E88" s="112" t="s">
        <v>5</v>
      </c>
      <c r="F88" s="114" t="s">
        <v>106</v>
      </c>
      <c r="G88" s="112" t="s">
        <v>7</v>
      </c>
      <c r="H88" s="12"/>
      <c r="I88" s="8"/>
      <c r="J88" s="13"/>
      <c r="K88" s="8"/>
      <c r="L88" s="8"/>
      <c r="M88" s="86"/>
      <c r="O88" s="25"/>
      <c r="P88" s="25"/>
      <c r="Q88" s="25"/>
      <c r="R88" s="25"/>
      <c r="S88" s="25"/>
      <c r="T88" s="25"/>
      <c r="U88" s="25"/>
      <c r="V88" s="25"/>
      <c r="W88" s="25"/>
      <c r="Y88" s="8"/>
      <c r="Z88" s="14"/>
      <c r="AA88" s="89"/>
      <c r="AB88" s="8"/>
      <c r="AC88" s="90"/>
      <c r="AD88" s="49"/>
      <c r="AF88" s="105" t="s">
        <v>185</v>
      </c>
      <c r="AG88" s="112" t="s">
        <v>5</v>
      </c>
      <c r="AH88" s="114" t="s">
        <v>106</v>
      </c>
      <c r="AI88" s="112" t="s">
        <v>7</v>
      </c>
      <c r="AJ88" s="118">
        <v>94</v>
      </c>
      <c r="AM88" s="118">
        <v>146</v>
      </c>
      <c r="AO88" s="105" t="s">
        <v>150</v>
      </c>
      <c r="AP88" s="112" t="s">
        <v>5</v>
      </c>
      <c r="AQ88" s="114" t="s">
        <v>133</v>
      </c>
      <c r="AR88" s="112" t="s">
        <v>7</v>
      </c>
      <c r="AS88" s="49"/>
      <c r="AT88" s="56"/>
      <c r="AU88" s="8"/>
      <c r="AV88" s="86"/>
      <c r="AW88" s="8"/>
      <c r="AX88" s="86"/>
      <c r="AZ88" s="24"/>
      <c r="BA88" s="24"/>
      <c r="BB88" s="24"/>
      <c r="BC88" s="24"/>
      <c r="BD88" s="24"/>
      <c r="BE88" s="24"/>
      <c r="BF88" s="24"/>
      <c r="BG88" s="24"/>
      <c r="BH88" s="24"/>
      <c r="BJ88" s="89"/>
      <c r="BK88" s="8"/>
      <c r="BL88" s="89"/>
      <c r="BM88" s="8"/>
      <c r="BN88" s="90"/>
      <c r="BO88" s="49"/>
      <c r="BQ88" s="105" t="s">
        <v>186</v>
      </c>
      <c r="BR88" s="112" t="s">
        <v>5</v>
      </c>
      <c r="BS88" s="114" t="s">
        <v>27</v>
      </c>
      <c r="BT88" s="112" t="s">
        <v>7</v>
      </c>
      <c r="BU88" s="118">
        <v>198</v>
      </c>
    </row>
    <row r="89" spans="2:73" ht="7.8" customHeight="1" thickTop="1" thickBot="1" x14ac:dyDescent="0.25">
      <c r="B89" s="111"/>
      <c r="D89" s="106"/>
      <c r="E89" s="113"/>
      <c r="F89" s="115"/>
      <c r="G89" s="113"/>
      <c r="H89" s="8"/>
      <c r="I89" s="8"/>
      <c r="J89" s="8"/>
      <c r="K89" s="14"/>
      <c r="L89" s="8"/>
      <c r="M89" s="86"/>
      <c r="O89" s="25"/>
      <c r="P89" s="25"/>
      <c r="Q89" s="25"/>
      <c r="R89" s="25"/>
      <c r="S89" s="25"/>
      <c r="T89" s="25"/>
      <c r="U89" s="25"/>
      <c r="V89" s="25"/>
      <c r="W89" s="25"/>
      <c r="Y89" s="8"/>
      <c r="Z89" s="14"/>
      <c r="AA89" s="88"/>
      <c r="AB89" s="8"/>
      <c r="AC89" s="8"/>
      <c r="AD89" s="8"/>
      <c r="AF89" s="106"/>
      <c r="AG89" s="113"/>
      <c r="AH89" s="115"/>
      <c r="AI89" s="113"/>
      <c r="AJ89" s="111"/>
      <c r="AM89" s="111"/>
      <c r="AO89" s="106"/>
      <c r="AP89" s="113"/>
      <c r="AQ89" s="115"/>
      <c r="AR89" s="113"/>
      <c r="AS89" s="8"/>
      <c r="AT89" s="8"/>
      <c r="AU89" s="8"/>
      <c r="AV89" s="51"/>
      <c r="AW89" s="8"/>
      <c r="AX89" s="86"/>
      <c r="AZ89" s="24"/>
      <c r="BA89" s="24"/>
      <c r="BB89" s="24"/>
      <c r="BC89" s="24"/>
      <c r="BD89" s="24"/>
      <c r="BE89" s="24"/>
      <c r="BF89" s="24"/>
      <c r="BG89" s="24"/>
      <c r="BH89" s="24"/>
      <c r="BJ89" s="89"/>
      <c r="BK89" s="8"/>
      <c r="BL89" s="88"/>
      <c r="BM89" s="8"/>
      <c r="BN89" s="8"/>
      <c r="BO89" s="8"/>
      <c r="BQ89" s="106"/>
      <c r="BR89" s="113"/>
      <c r="BS89" s="115"/>
      <c r="BT89" s="113"/>
      <c r="BU89" s="111"/>
    </row>
    <row r="90" spans="2:73" ht="7.8" customHeight="1" thickTop="1" thickBot="1" x14ac:dyDescent="0.25">
      <c r="B90" s="111">
        <v>43</v>
      </c>
      <c r="D90" s="105" t="s">
        <v>187</v>
      </c>
      <c r="E90" s="112" t="s">
        <v>5</v>
      </c>
      <c r="F90" s="114" t="s">
        <v>54</v>
      </c>
      <c r="G90" s="112" t="s">
        <v>7</v>
      </c>
      <c r="H90" s="8"/>
      <c r="I90" s="8"/>
      <c r="J90" s="8"/>
      <c r="K90" s="55"/>
      <c r="L90" s="8"/>
      <c r="M90" s="86"/>
      <c r="O90" s="25"/>
      <c r="P90" s="25"/>
      <c r="Q90" s="25"/>
      <c r="R90" s="25"/>
      <c r="S90" s="25"/>
      <c r="T90" s="25"/>
      <c r="U90" s="25"/>
      <c r="V90" s="25"/>
      <c r="W90" s="25"/>
      <c r="Y90" s="8"/>
      <c r="Z90" s="15"/>
      <c r="AA90" s="15"/>
      <c r="AB90" s="14"/>
      <c r="AC90" s="8"/>
      <c r="AD90" s="49"/>
      <c r="AF90" s="105" t="s">
        <v>90</v>
      </c>
      <c r="AG90" s="112" t="s">
        <v>5</v>
      </c>
      <c r="AH90" s="114" t="s">
        <v>70</v>
      </c>
      <c r="AI90" s="112" t="s">
        <v>7</v>
      </c>
      <c r="AJ90" s="118">
        <v>95</v>
      </c>
      <c r="AM90" s="118">
        <v>147</v>
      </c>
      <c r="AO90" s="105" t="s">
        <v>121</v>
      </c>
      <c r="AP90" s="112" t="s">
        <v>5</v>
      </c>
      <c r="AQ90" s="114" t="s">
        <v>27</v>
      </c>
      <c r="AR90" s="112" t="s">
        <v>7</v>
      </c>
      <c r="AS90" s="49"/>
      <c r="AT90" s="8"/>
      <c r="AU90" s="13"/>
      <c r="AV90" s="15"/>
      <c r="AW90" s="14"/>
      <c r="AX90" s="86"/>
      <c r="AZ90" s="24"/>
      <c r="BA90" s="24"/>
      <c r="BB90" s="24"/>
      <c r="BC90" s="24"/>
      <c r="BD90" s="24"/>
      <c r="BE90" s="24"/>
      <c r="BF90" s="24"/>
      <c r="BG90" s="24"/>
      <c r="BH90" s="24"/>
      <c r="BJ90" s="89"/>
      <c r="BK90" s="13"/>
      <c r="BL90" s="15"/>
      <c r="BM90" s="14"/>
      <c r="BN90" s="8"/>
      <c r="BO90" s="10"/>
      <c r="BQ90" s="105" t="s">
        <v>188</v>
      </c>
      <c r="BR90" s="112" t="s">
        <v>5</v>
      </c>
      <c r="BS90" s="114" t="s">
        <v>89</v>
      </c>
      <c r="BT90" s="112" t="s">
        <v>7</v>
      </c>
      <c r="BU90" s="118">
        <v>199</v>
      </c>
    </row>
    <row r="91" spans="2:73" ht="7.8" customHeight="1" thickTop="1" thickBot="1" x14ac:dyDescent="0.25">
      <c r="B91" s="111"/>
      <c r="D91" s="106"/>
      <c r="E91" s="113"/>
      <c r="F91" s="115"/>
      <c r="G91" s="113"/>
      <c r="H91" s="11"/>
      <c r="I91" s="14"/>
      <c r="J91" s="8"/>
      <c r="K91" s="87"/>
      <c r="L91" s="8"/>
      <c r="M91" s="86"/>
      <c r="O91" s="25"/>
      <c r="P91" s="25"/>
      <c r="Q91" s="25"/>
      <c r="R91" s="25"/>
      <c r="S91" s="25"/>
      <c r="T91" s="25"/>
      <c r="U91" s="25"/>
      <c r="V91" s="25"/>
      <c r="W91" s="25"/>
      <c r="Y91" s="8"/>
      <c r="Z91" s="15"/>
      <c r="AA91" s="15"/>
      <c r="AB91" s="14"/>
      <c r="AC91" s="88"/>
      <c r="AD91" s="8"/>
      <c r="AF91" s="106"/>
      <c r="AG91" s="113"/>
      <c r="AH91" s="115"/>
      <c r="AI91" s="113"/>
      <c r="AJ91" s="111"/>
      <c r="AM91" s="111"/>
      <c r="AO91" s="106"/>
      <c r="AP91" s="113"/>
      <c r="AQ91" s="115"/>
      <c r="AR91" s="113"/>
      <c r="AS91" s="8"/>
      <c r="AT91" s="51"/>
      <c r="AU91" s="13"/>
      <c r="AV91" s="15"/>
      <c r="AW91" s="14"/>
      <c r="AX91" s="86"/>
      <c r="AZ91" s="24"/>
      <c r="BA91" s="24"/>
      <c r="BB91" s="24"/>
      <c r="BC91" s="24"/>
      <c r="BD91" s="24"/>
      <c r="BE91" s="24"/>
      <c r="BF91" s="24"/>
      <c r="BG91" s="24"/>
      <c r="BH91" s="24"/>
      <c r="BJ91" s="89"/>
      <c r="BK91" s="13"/>
      <c r="BL91" s="15"/>
      <c r="BM91" s="14"/>
      <c r="BN91" s="54"/>
      <c r="BO91" s="11"/>
      <c r="BQ91" s="106"/>
      <c r="BR91" s="113"/>
      <c r="BS91" s="115"/>
      <c r="BT91" s="113"/>
      <c r="BU91" s="111"/>
    </row>
    <row r="92" spans="2:73" ht="7.8" customHeight="1" thickTop="1" thickBot="1" x14ac:dyDescent="0.25">
      <c r="B92" s="111">
        <v>44</v>
      </c>
      <c r="D92" s="105" t="s">
        <v>93</v>
      </c>
      <c r="E92" s="112" t="s">
        <v>5</v>
      </c>
      <c r="F92" s="114" t="s">
        <v>9</v>
      </c>
      <c r="G92" s="112" t="s">
        <v>7</v>
      </c>
      <c r="H92" s="49"/>
      <c r="I92" s="55"/>
      <c r="J92" s="8"/>
      <c r="K92" s="87"/>
      <c r="L92" s="8"/>
      <c r="M92" s="86"/>
      <c r="O92" s="25"/>
      <c r="P92" s="25"/>
      <c r="Q92" s="25"/>
      <c r="R92" s="25"/>
      <c r="S92" s="25"/>
      <c r="T92" s="25"/>
      <c r="U92" s="25"/>
      <c r="V92" s="25"/>
      <c r="W92" s="25"/>
      <c r="Y92" s="8"/>
      <c r="Z92" s="15"/>
      <c r="AA92" s="14"/>
      <c r="AB92" s="92"/>
      <c r="AC92" s="13"/>
      <c r="AD92" s="16"/>
      <c r="AF92" s="105" t="s">
        <v>189</v>
      </c>
      <c r="AG92" s="112" t="s">
        <v>5</v>
      </c>
      <c r="AH92" s="114" t="s">
        <v>82</v>
      </c>
      <c r="AI92" s="112" t="s">
        <v>7</v>
      </c>
      <c r="AJ92" s="118">
        <v>96</v>
      </c>
      <c r="AM92" s="118">
        <v>148</v>
      </c>
      <c r="AO92" s="105" t="s">
        <v>136</v>
      </c>
      <c r="AP92" s="112" t="s">
        <v>5</v>
      </c>
      <c r="AQ92" s="114" t="s">
        <v>106</v>
      </c>
      <c r="AR92" s="112" t="s">
        <v>7</v>
      </c>
      <c r="AS92" s="12"/>
      <c r="AT92" s="14"/>
      <c r="AU92" s="87"/>
      <c r="AV92" s="13"/>
      <c r="AW92" s="14"/>
      <c r="AX92" s="86"/>
      <c r="AZ92" s="24"/>
      <c r="BA92" s="24"/>
      <c r="BB92" s="24"/>
      <c r="BC92" s="24"/>
      <c r="BD92" s="24"/>
      <c r="BE92" s="24"/>
      <c r="BF92" s="24"/>
      <c r="BG92" s="24"/>
      <c r="BH92" s="24"/>
      <c r="BJ92" s="89"/>
      <c r="BK92" s="13"/>
      <c r="BL92" s="14"/>
      <c r="BM92" s="92"/>
      <c r="BN92" s="89"/>
      <c r="BO92" s="49"/>
      <c r="BQ92" s="105" t="s">
        <v>190</v>
      </c>
      <c r="BR92" s="112" t="s">
        <v>5</v>
      </c>
      <c r="BS92" s="114" t="s">
        <v>33</v>
      </c>
      <c r="BT92" s="112" t="s">
        <v>7</v>
      </c>
      <c r="BU92" s="118">
        <v>200</v>
      </c>
    </row>
    <row r="93" spans="2:73" ht="7.8" customHeight="1" thickTop="1" thickBot="1" x14ac:dyDescent="0.25">
      <c r="B93" s="111"/>
      <c r="D93" s="106"/>
      <c r="E93" s="113"/>
      <c r="F93" s="115"/>
      <c r="G93" s="113"/>
      <c r="H93" s="8"/>
      <c r="I93" s="8"/>
      <c r="J93" s="50"/>
      <c r="K93" s="87"/>
      <c r="L93" s="8"/>
      <c r="M93" s="86"/>
      <c r="O93" s="25"/>
      <c r="P93" s="25"/>
      <c r="Q93" s="25"/>
      <c r="R93" s="25"/>
      <c r="S93" s="25"/>
      <c r="T93" s="25"/>
      <c r="U93" s="25"/>
      <c r="V93" s="25"/>
      <c r="W93" s="25"/>
      <c r="Y93" s="8"/>
      <c r="Z93" s="15"/>
      <c r="AA93" s="14"/>
      <c r="AB93" s="57"/>
      <c r="AC93" s="8"/>
      <c r="AD93" s="11"/>
      <c r="AF93" s="106"/>
      <c r="AG93" s="113"/>
      <c r="AH93" s="115"/>
      <c r="AI93" s="113"/>
      <c r="AJ93" s="111"/>
      <c r="AM93" s="111"/>
      <c r="AO93" s="106"/>
      <c r="AP93" s="113"/>
      <c r="AQ93" s="115"/>
      <c r="AR93" s="113"/>
      <c r="AS93" s="8"/>
      <c r="AT93" s="8"/>
      <c r="AU93" s="53"/>
      <c r="AV93" s="13"/>
      <c r="AW93" s="14"/>
      <c r="AX93" s="86"/>
      <c r="AZ93" s="24"/>
      <c r="BA93" s="24"/>
      <c r="BB93" s="24"/>
      <c r="BC93" s="24"/>
      <c r="BD93" s="24"/>
      <c r="BE93" s="24"/>
      <c r="BF93" s="24"/>
      <c r="BG93" s="24"/>
      <c r="BH93" s="24"/>
      <c r="BJ93" s="89"/>
      <c r="BK93" s="13"/>
      <c r="BL93" s="14"/>
      <c r="BM93" s="57"/>
      <c r="BN93" s="8"/>
      <c r="BO93" s="8"/>
      <c r="BQ93" s="106"/>
      <c r="BR93" s="113"/>
      <c r="BS93" s="115"/>
      <c r="BT93" s="113"/>
      <c r="BU93" s="111"/>
    </row>
    <row r="94" spans="2:73" ht="7.8" customHeight="1" thickTop="1" thickBot="1" x14ac:dyDescent="0.25">
      <c r="B94" s="111">
        <v>45</v>
      </c>
      <c r="D94" s="105" t="s">
        <v>191</v>
      </c>
      <c r="E94" s="112" t="s">
        <v>5</v>
      </c>
      <c r="F94" s="114" t="s">
        <v>76</v>
      </c>
      <c r="G94" s="112" t="s">
        <v>7</v>
      </c>
      <c r="H94" s="49"/>
      <c r="I94" s="49"/>
      <c r="J94" s="86"/>
      <c r="K94" s="13"/>
      <c r="L94" s="14"/>
      <c r="M94" s="86"/>
      <c r="O94" s="25"/>
      <c r="P94" s="25"/>
      <c r="Q94" s="25"/>
      <c r="R94" s="25"/>
      <c r="S94" s="25"/>
      <c r="T94" s="25"/>
      <c r="U94" s="25"/>
      <c r="V94" s="25"/>
      <c r="W94" s="25"/>
      <c r="Y94" s="8"/>
      <c r="Z94" s="15"/>
      <c r="AA94" s="14"/>
      <c r="AB94" s="13"/>
      <c r="AC94" s="16"/>
      <c r="AD94" s="10"/>
      <c r="AF94" s="105" t="s">
        <v>192</v>
      </c>
      <c r="AG94" s="112" t="s">
        <v>5</v>
      </c>
      <c r="AH94" s="114" t="s">
        <v>96</v>
      </c>
      <c r="AI94" s="112" t="s">
        <v>7</v>
      </c>
      <c r="AJ94" s="118">
        <v>97</v>
      </c>
      <c r="AM94" s="118">
        <v>149</v>
      </c>
      <c r="AO94" s="105" t="s">
        <v>193</v>
      </c>
      <c r="AP94" s="112" t="s">
        <v>5</v>
      </c>
      <c r="AQ94" s="114" t="s">
        <v>9</v>
      </c>
      <c r="AR94" s="112" t="s">
        <v>7</v>
      </c>
      <c r="AS94" s="10"/>
      <c r="AT94" s="12"/>
      <c r="AU94" s="8"/>
      <c r="AV94" s="13"/>
      <c r="AW94" s="14"/>
      <c r="AX94" s="86"/>
      <c r="AZ94" s="24"/>
      <c r="BA94" s="24"/>
      <c r="BB94" s="24"/>
      <c r="BC94" s="24"/>
      <c r="BD94" s="24"/>
      <c r="BE94" s="24"/>
      <c r="BF94" s="24"/>
      <c r="BG94" s="24"/>
      <c r="BH94" s="24"/>
      <c r="BJ94" s="89"/>
      <c r="BK94" s="13"/>
      <c r="BL94" s="14"/>
      <c r="BM94" s="13"/>
      <c r="BN94" s="16"/>
      <c r="BO94" s="10"/>
      <c r="BQ94" s="105" t="s">
        <v>194</v>
      </c>
      <c r="BR94" s="112" t="s">
        <v>5</v>
      </c>
      <c r="BS94" s="114" t="s">
        <v>133</v>
      </c>
      <c r="BT94" s="112" t="s">
        <v>7</v>
      </c>
      <c r="BU94" s="118">
        <v>201</v>
      </c>
    </row>
    <row r="95" spans="2:73" ht="7.8" customHeight="1" thickTop="1" thickBot="1" x14ac:dyDescent="0.25">
      <c r="B95" s="111"/>
      <c r="D95" s="106"/>
      <c r="E95" s="113"/>
      <c r="F95" s="115"/>
      <c r="G95" s="113"/>
      <c r="H95" s="8"/>
      <c r="I95" s="8"/>
      <c r="J95" s="8"/>
      <c r="K95" s="8"/>
      <c r="L95" s="50"/>
      <c r="M95" s="86"/>
      <c r="O95" s="25"/>
      <c r="P95" s="25"/>
      <c r="Q95" s="25"/>
      <c r="R95" s="25"/>
      <c r="S95" s="25"/>
      <c r="T95" s="25"/>
      <c r="U95" s="25"/>
      <c r="V95" s="25"/>
      <c r="W95" s="25"/>
      <c r="Y95" s="8"/>
      <c r="Z95" s="15"/>
      <c r="AA95" s="8"/>
      <c r="AB95" s="8"/>
      <c r="AC95" s="11"/>
      <c r="AD95" s="11"/>
      <c r="AF95" s="106"/>
      <c r="AG95" s="113"/>
      <c r="AH95" s="115"/>
      <c r="AI95" s="113"/>
      <c r="AJ95" s="111"/>
      <c r="AM95" s="111"/>
      <c r="AO95" s="106"/>
      <c r="AP95" s="113"/>
      <c r="AQ95" s="115"/>
      <c r="AR95" s="113"/>
      <c r="AS95" s="8"/>
      <c r="AT95" s="8"/>
      <c r="AU95" s="8"/>
      <c r="AV95" s="8"/>
      <c r="AW95" s="50"/>
      <c r="AX95" s="86"/>
      <c r="AZ95" s="24"/>
      <c r="BA95" s="24"/>
      <c r="BB95" s="24"/>
      <c r="BC95" s="24"/>
      <c r="BD95" s="24"/>
      <c r="BE95" s="24"/>
      <c r="BF95" s="24"/>
      <c r="BG95" s="24"/>
      <c r="BH95" s="24"/>
      <c r="BJ95" s="89"/>
      <c r="BK95" s="54"/>
      <c r="BL95" s="8"/>
      <c r="BM95" s="8"/>
      <c r="BN95" s="11"/>
      <c r="BO95" s="11"/>
      <c r="BQ95" s="106"/>
      <c r="BR95" s="113"/>
      <c r="BS95" s="115"/>
      <c r="BT95" s="113"/>
      <c r="BU95" s="111"/>
    </row>
    <row r="96" spans="2:73" ht="7.8" customHeight="1" thickTop="1" thickBot="1" x14ac:dyDescent="0.25">
      <c r="B96" s="111">
        <v>46</v>
      </c>
      <c r="D96" s="105" t="s">
        <v>195</v>
      </c>
      <c r="E96" s="112" t="s">
        <v>5</v>
      </c>
      <c r="F96" s="114" t="s">
        <v>45</v>
      </c>
      <c r="G96" s="112" t="s">
        <v>7</v>
      </c>
      <c r="H96" s="49"/>
      <c r="I96" s="8"/>
      <c r="J96" s="8"/>
      <c r="K96" s="8"/>
      <c r="L96" s="86"/>
      <c r="M96" s="8"/>
      <c r="O96" s="25"/>
      <c r="P96" s="25"/>
      <c r="Q96" s="25"/>
      <c r="R96" s="25"/>
      <c r="S96" s="25"/>
      <c r="T96" s="25"/>
      <c r="U96" s="25"/>
      <c r="V96" s="25"/>
      <c r="W96" s="25"/>
      <c r="Y96" s="8"/>
      <c r="Z96" s="90"/>
      <c r="AA96" s="8"/>
      <c r="AB96" s="8"/>
      <c r="AC96" s="8"/>
      <c r="AD96" s="49"/>
      <c r="AF96" s="105" t="s">
        <v>196</v>
      </c>
      <c r="AG96" s="112" t="s">
        <v>5</v>
      </c>
      <c r="AH96" s="114" t="s">
        <v>155</v>
      </c>
      <c r="AI96" s="112" t="s">
        <v>7</v>
      </c>
      <c r="AJ96" s="118">
        <v>98</v>
      </c>
      <c r="AM96" s="118">
        <v>150</v>
      </c>
      <c r="AO96" s="105" t="s">
        <v>197</v>
      </c>
      <c r="AP96" s="112" t="s">
        <v>5</v>
      </c>
      <c r="AQ96" s="114" t="s">
        <v>96</v>
      </c>
      <c r="AR96" s="112" t="s">
        <v>7</v>
      </c>
      <c r="AS96" s="8"/>
      <c r="AT96" s="8"/>
      <c r="AU96" s="8"/>
      <c r="AV96" s="8"/>
      <c r="AW96" s="86"/>
      <c r="AX96" s="8"/>
      <c r="AZ96" s="24"/>
      <c r="BA96" s="24"/>
      <c r="BB96" s="24"/>
      <c r="BC96" s="24"/>
      <c r="BD96" s="24"/>
      <c r="BE96" s="24"/>
      <c r="BF96" s="24"/>
      <c r="BG96" s="24"/>
      <c r="BH96" s="24"/>
      <c r="BJ96" s="8"/>
      <c r="BK96" s="89"/>
      <c r="BL96" s="8"/>
      <c r="BM96" s="8"/>
      <c r="BN96" s="8"/>
      <c r="BO96" s="10"/>
      <c r="BQ96" s="105" t="s">
        <v>125</v>
      </c>
      <c r="BR96" s="112" t="s">
        <v>5</v>
      </c>
      <c r="BS96" s="114" t="s">
        <v>9</v>
      </c>
      <c r="BT96" s="112" t="s">
        <v>7</v>
      </c>
      <c r="BU96" s="118">
        <v>202</v>
      </c>
    </row>
    <row r="97" spans="1:74" ht="7.8" customHeight="1" thickTop="1" thickBot="1" x14ac:dyDescent="0.25">
      <c r="B97" s="111"/>
      <c r="D97" s="106"/>
      <c r="E97" s="113"/>
      <c r="F97" s="115"/>
      <c r="G97" s="113"/>
      <c r="H97" s="8"/>
      <c r="I97" s="51"/>
      <c r="J97" s="8"/>
      <c r="K97" s="8"/>
      <c r="L97" s="86"/>
      <c r="M97" s="8"/>
      <c r="O97" s="25"/>
      <c r="P97" s="25"/>
      <c r="Q97" s="25"/>
      <c r="R97" s="25"/>
      <c r="S97" s="25"/>
      <c r="T97" s="25"/>
      <c r="U97" s="25"/>
      <c r="V97" s="25"/>
      <c r="W97" s="25"/>
      <c r="Y97" s="8"/>
      <c r="Z97" s="89"/>
      <c r="AA97" s="8"/>
      <c r="AB97" s="8"/>
      <c r="AC97" s="88"/>
      <c r="AD97" s="8"/>
      <c r="AF97" s="106"/>
      <c r="AG97" s="113"/>
      <c r="AH97" s="115"/>
      <c r="AI97" s="113"/>
      <c r="AJ97" s="111"/>
      <c r="AM97" s="111"/>
      <c r="AO97" s="106"/>
      <c r="AP97" s="113"/>
      <c r="AQ97" s="115"/>
      <c r="AR97" s="113"/>
      <c r="AS97" s="11"/>
      <c r="AT97" s="50"/>
      <c r="AU97" s="8"/>
      <c r="AV97" s="8"/>
      <c r="AW97" s="86"/>
      <c r="AX97" s="8"/>
      <c r="AZ97" s="24"/>
      <c r="BA97" s="24"/>
      <c r="BB97" s="24"/>
      <c r="BC97" s="24"/>
      <c r="BD97" s="24"/>
      <c r="BE97" s="24"/>
      <c r="BF97" s="24"/>
      <c r="BG97" s="24"/>
      <c r="BH97" s="24"/>
      <c r="BJ97" s="8"/>
      <c r="BK97" s="89"/>
      <c r="BL97" s="8"/>
      <c r="BM97" s="8"/>
      <c r="BN97" s="54"/>
      <c r="BO97" s="11"/>
      <c r="BQ97" s="106"/>
      <c r="BR97" s="113"/>
      <c r="BS97" s="115"/>
      <c r="BT97" s="113"/>
      <c r="BU97" s="111"/>
    </row>
    <row r="98" spans="1:74" ht="7.8" customHeight="1" thickTop="1" thickBot="1" x14ac:dyDescent="0.25">
      <c r="B98" s="111">
        <v>47</v>
      </c>
      <c r="D98" s="105" t="s">
        <v>198</v>
      </c>
      <c r="E98" s="112" t="s">
        <v>5</v>
      </c>
      <c r="F98" s="114" t="s">
        <v>15</v>
      </c>
      <c r="G98" s="112" t="s">
        <v>7</v>
      </c>
      <c r="H98" s="12"/>
      <c r="I98" s="14"/>
      <c r="J98" s="86"/>
      <c r="K98" s="8"/>
      <c r="L98" s="86"/>
      <c r="M98" s="8"/>
      <c r="O98" s="25"/>
      <c r="P98" s="25"/>
      <c r="Q98" s="25"/>
      <c r="R98" s="25"/>
      <c r="S98" s="25"/>
      <c r="T98" s="25"/>
      <c r="U98" s="25"/>
      <c r="V98" s="25"/>
      <c r="W98" s="25"/>
      <c r="Y98" s="8"/>
      <c r="Z98" s="89"/>
      <c r="AA98" s="8"/>
      <c r="AB98" s="8"/>
      <c r="AC98" s="15"/>
      <c r="AD98" s="16"/>
      <c r="AF98" s="105" t="s">
        <v>199</v>
      </c>
      <c r="AG98" s="112" t="s">
        <v>5</v>
      </c>
      <c r="AH98" s="114" t="s">
        <v>15</v>
      </c>
      <c r="AI98" s="112" t="s">
        <v>7</v>
      </c>
      <c r="AJ98" s="118">
        <v>99</v>
      </c>
      <c r="AM98" s="118">
        <v>151</v>
      </c>
      <c r="AO98" s="105" t="s">
        <v>200</v>
      </c>
      <c r="AP98" s="112" t="s">
        <v>5</v>
      </c>
      <c r="AQ98" s="114" t="s">
        <v>21</v>
      </c>
      <c r="AR98" s="112" t="s">
        <v>7</v>
      </c>
      <c r="AS98" s="49"/>
      <c r="AT98" s="86"/>
      <c r="AU98" s="86"/>
      <c r="AV98" s="8"/>
      <c r="AW98" s="86"/>
      <c r="AX98" s="8"/>
      <c r="AZ98" s="24"/>
      <c r="BA98" s="24"/>
      <c r="BB98" s="24"/>
      <c r="BC98" s="24"/>
      <c r="BD98" s="24"/>
      <c r="BE98" s="24"/>
      <c r="BF98" s="24"/>
      <c r="BG98" s="24"/>
      <c r="BH98" s="24"/>
      <c r="BJ98" s="8"/>
      <c r="BK98" s="89"/>
      <c r="BL98" s="8"/>
      <c r="BM98" s="89"/>
      <c r="BN98" s="89"/>
      <c r="BO98" s="49"/>
      <c r="BQ98" s="105" t="s">
        <v>189</v>
      </c>
      <c r="BR98" s="112" t="s">
        <v>5</v>
      </c>
      <c r="BS98" s="114" t="s">
        <v>96</v>
      </c>
      <c r="BT98" s="112" t="s">
        <v>7</v>
      </c>
      <c r="BU98" s="118">
        <v>203</v>
      </c>
    </row>
    <row r="99" spans="1:74" ht="7.8" customHeight="1" thickTop="1" thickBot="1" x14ac:dyDescent="0.25">
      <c r="B99" s="111"/>
      <c r="D99" s="106"/>
      <c r="E99" s="113"/>
      <c r="F99" s="115"/>
      <c r="G99" s="113"/>
      <c r="H99" s="8"/>
      <c r="I99" s="8"/>
      <c r="J99" s="51"/>
      <c r="K99" s="8"/>
      <c r="L99" s="86"/>
      <c r="M99" s="8"/>
      <c r="O99" s="25"/>
      <c r="P99" s="25"/>
      <c r="Q99" s="25"/>
      <c r="R99" s="25"/>
      <c r="S99" s="25"/>
      <c r="T99" s="25"/>
      <c r="U99" s="25"/>
      <c r="V99" s="25"/>
      <c r="W99" s="25"/>
      <c r="Y99" s="8"/>
      <c r="Z99" s="89"/>
      <c r="AA99" s="8"/>
      <c r="AB99" s="13"/>
      <c r="AC99" s="8"/>
      <c r="AD99" s="11"/>
      <c r="AF99" s="106"/>
      <c r="AG99" s="113"/>
      <c r="AH99" s="115"/>
      <c r="AI99" s="113"/>
      <c r="AJ99" s="111"/>
      <c r="AM99" s="111"/>
      <c r="AO99" s="106"/>
      <c r="AP99" s="113"/>
      <c r="AQ99" s="115"/>
      <c r="AR99" s="113"/>
      <c r="AS99" s="8"/>
      <c r="AT99" s="8"/>
      <c r="AU99" s="51"/>
      <c r="AV99" s="8"/>
      <c r="AW99" s="86"/>
      <c r="AX99" s="8"/>
      <c r="AZ99" s="24"/>
      <c r="BA99" s="24"/>
      <c r="BB99" s="24"/>
      <c r="BC99" s="24"/>
      <c r="BD99" s="24"/>
      <c r="BE99" s="24"/>
      <c r="BF99" s="24"/>
      <c r="BG99" s="24"/>
      <c r="BH99" s="24"/>
      <c r="BJ99" s="8"/>
      <c r="BK99" s="89"/>
      <c r="BL99" s="8"/>
      <c r="BM99" s="88"/>
      <c r="BN99" s="8"/>
      <c r="BO99" s="8"/>
      <c r="BQ99" s="106"/>
      <c r="BR99" s="113"/>
      <c r="BS99" s="115"/>
      <c r="BT99" s="113"/>
      <c r="BU99" s="111"/>
    </row>
    <row r="100" spans="1:74" ht="7.8" customHeight="1" thickTop="1" thickBot="1" x14ac:dyDescent="0.25">
      <c r="B100" s="111">
        <v>48</v>
      </c>
      <c r="D100" s="105" t="s">
        <v>201</v>
      </c>
      <c r="E100" s="112" t="s">
        <v>5</v>
      </c>
      <c r="F100" s="114" t="s">
        <v>21</v>
      </c>
      <c r="G100" s="112" t="s">
        <v>7</v>
      </c>
      <c r="H100" s="49"/>
      <c r="I100" s="13"/>
      <c r="J100" s="15"/>
      <c r="K100" s="14"/>
      <c r="L100" s="86"/>
      <c r="M100" s="8"/>
      <c r="O100" s="25"/>
      <c r="P100" s="25"/>
      <c r="Q100" s="25"/>
      <c r="R100" s="25"/>
      <c r="S100" s="25"/>
      <c r="T100" s="25"/>
      <c r="U100" s="25"/>
      <c r="V100" s="25"/>
      <c r="W100" s="25"/>
      <c r="Y100" s="8"/>
      <c r="Z100" s="89"/>
      <c r="AA100" s="8"/>
      <c r="AB100" s="91"/>
      <c r="AC100" s="8"/>
      <c r="AD100" s="49"/>
      <c r="AF100" s="105" t="s">
        <v>202</v>
      </c>
      <c r="AG100" s="112" t="s">
        <v>5</v>
      </c>
      <c r="AH100" s="114" t="s">
        <v>27</v>
      </c>
      <c r="AI100" s="112" t="s">
        <v>7</v>
      </c>
      <c r="AJ100" s="118">
        <v>100</v>
      </c>
      <c r="AM100" s="118">
        <v>152</v>
      </c>
      <c r="AO100" s="105" t="s">
        <v>203</v>
      </c>
      <c r="AP100" s="112" t="s">
        <v>5</v>
      </c>
      <c r="AQ100" s="114" t="s">
        <v>17</v>
      </c>
      <c r="AR100" s="112" t="s">
        <v>7</v>
      </c>
      <c r="AS100" s="8"/>
      <c r="AT100" s="13"/>
      <c r="AU100" s="15"/>
      <c r="AV100" s="14"/>
      <c r="AW100" s="86"/>
      <c r="AX100" s="8"/>
      <c r="AZ100" s="24"/>
      <c r="BA100" s="24"/>
      <c r="BB100" s="24"/>
      <c r="BC100" s="24"/>
      <c r="BD100" s="24"/>
      <c r="BE100" s="24"/>
      <c r="BF100" s="24"/>
      <c r="BG100" s="24"/>
      <c r="BH100" s="24"/>
      <c r="BJ100" s="8"/>
      <c r="BK100" s="89"/>
      <c r="BL100" s="13"/>
      <c r="BM100" s="15"/>
      <c r="BN100" s="14"/>
      <c r="BO100" s="10"/>
      <c r="BQ100" s="105" t="s">
        <v>172</v>
      </c>
      <c r="BR100" s="112" t="s">
        <v>5</v>
      </c>
      <c r="BS100" s="114" t="s">
        <v>25</v>
      </c>
      <c r="BT100" s="112" t="s">
        <v>7</v>
      </c>
      <c r="BU100" s="118">
        <v>204</v>
      </c>
    </row>
    <row r="101" spans="1:74" ht="7.8" customHeight="1" thickTop="1" thickBot="1" x14ac:dyDescent="0.25">
      <c r="B101" s="111"/>
      <c r="D101" s="106"/>
      <c r="E101" s="113"/>
      <c r="F101" s="115"/>
      <c r="G101" s="113"/>
      <c r="H101" s="8"/>
      <c r="I101" s="53"/>
      <c r="J101" s="13"/>
      <c r="K101" s="14"/>
      <c r="L101" s="86"/>
      <c r="M101" s="8"/>
      <c r="O101" s="25"/>
      <c r="P101" s="25"/>
      <c r="Q101" s="25"/>
      <c r="R101" s="25"/>
      <c r="S101" s="25"/>
      <c r="T101" s="25"/>
      <c r="U101" s="25"/>
      <c r="V101" s="25"/>
      <c r="W101" s="25"/>
      <c r="Y101" s="8"/>
      <c r="Z101" s="89"/>
      <c r="AA101" s="8"/>
      <c r="AB101" s="92"/>
      <c r="AC101" s="88"/>
      <c r="AD101" s="8"/>
      <c r="AF101" s="106"/>
      <c r="AG101" s="113"/>
      <c r="AH101" s="115"/>
      <c r="AI101" s="113"/>
      <c r="AJ101" s="111"/>
      <c r="AM101" s="111"/>
      <c r="AO101" s="106"/>
      <c r="AP101" s="113"/>
      <c r="AQ101" s="115"/>
      <c r="AR101" s="113"/>
      <c r="AS101" s="11"/>
      <c r="AT101" s="15"/>
      <c r="AU101" s="13"/>
      <c r="AV101" s="14"/>
      <c r="AW101" s="86"/>
      <c r="AX101" s="8"/>
      <c r="AZ101" s="24"/>
      <c r="BA101" s="24"/>
      <c r="BB101" s="24"/>
      <c r="BC101" s="24"/>
      <c r="BD101" s="24"/>
      <c r="BE101" s="24"/>
      <c r="BF101" s="24"/>
      <c r="BG101" s="24"/>
      <c r="BH101" s="24"/>
      <c r="BJ101" s="8"/>
      <c r="BK101" s="89"/>
      <c r="BL101" s="13"/>
      <c r="BM101" s="14"/>
      <c r="BN101" s="15"/>
      <c r="BO101" s="11"/>
      <c r="BQ101" s="106"/>
      <c r="BR101" s="113"/>
      <c r="BS101" s="115"/>
      <c r="BT101" s="113"/>
      <c r="BU101" s="111"/>
    </row>
    <row r="102" spans="1:74" ht="7.8" customHeight="1" thickTop="1" thickBot="1" x14ac:dyDescent="0.25">
      <c r="B102" s="111">
        <v>49</v>
      </c>
      <c r="D102" s="105" t="s">
        <v>204</v>
      </c>
      <c r="E102" s="112" t="s">
        <v>5</v>
      </c>
      <c r="F102" s="114" t="s">
        <v>17</v>
      </c>
      <c r="G102" s="112" t="s">
        <v>7</v>
      </c>
      <c r="H102" s="12"/>
      <c r="I102" s="8"/>
      <c r="J102" s="13"/>
      <c r="K102" s="14"/>
      <c r="L102" s="86"/>
      <c r="M102" s="8"/>
      <c r="O102" s="25"/>
      <c r="P102" s="25"/>
      <c r="Q102" s="25"/>
      <c r="R102" s="25"/>
      <c r="S102" s="25"/>
      <c r="T102" s="25"/>
      <c r="U102" s="25"/>
      <c r="V102" s="25"/>
      <c r="W102" s="25"/>
      <c r="Y102" s="8"/>
      <c r="Z102" s="89"/>
      <c r="AA102" s="13"/>
      <c r="AB102" s="14"/>
      <c r="AC102" s="13"/>
      <c r="AD102" s="16"/>
      <c r="AF102" s="105" t="s">
        <v>205</v>
      </c>
      <c r="AG102" s="112" t="s">
        <v>5</v>
      </c>
      <c r="AH102" s="114" t="s">
        <v>51</v>
      </c>
      <c r="AI102" s="112" t="s">
        <v>7</v>
      </c>
      <c r="AJ102" s="118">
        <v>101</v>
      </c>
      <c r="AM102" s="118">
        <v>153</v>
      </c>
      <c r="AO102" s="105" t="s">
        <v>206</v>
      </c>
      <c r="AP102" s="112" t="s">
        <v>5</v>
      </c>
      <c r="AQ102" s="114" t="s">
        <v>70</v>
      </c>
      <c r="AR102" s="112" t="s">
        <v>7</v>
      </c>
      <c r="AS102" s="49"/>
      <c r="AT102" s="56"/>
      <c r="AU102" s="13"/>
      <c r="AV102" s="14"/>
      <c r="AW102" s="86"/>
      <c r="AX102" s="8"/>
      <c r="AZ102" s="24"/>
      <c r="BA102" s="24"/>
      <c r="BB102" s="24"/>
      <c r="BC102" s="24"/>
      <c r="BD102" s="24"/>
      <c r="BE102" s="24"/>
      <c r="BF102" s="24"/>
      <c r="BG102" s="24"/>
      <c r="BH102" s="24"/>
      <c r="BJ102" s="8"/>
      <c r="BK102" s="89"/>
      <c r="BL102" s="13"/>
      <c r="BM102" s="14"/>
      <c r="BN102" s="90"/>
      <c r="BO102" s="49"/>
      <c r="BQ102" s="105" t="s">
        <v>207</v>
      </c>
      <c r="BR102" s="112" t="s">
        <v>5</v>
      </c>
      <c r="BS102" s="114" t="s">
        <v>17</v>
      </c>
      <c r="BT102" s="112" t="s">
        <v>7</v>
      </c>
      <c r="BU102" s="118">
        <v>205</v>
      </c>
    </row>
    <row r="103" spans="1:74" ht="7.8" customHeight="1" thickTop="1" thickBot="1" x14ac:dyDescent="0.25">
      <c r="B103" s="111"/>
      <c r="D103" s="106"/>
      <c r="E103" s="113"/>
      <c r="F103" s="115"/>
      <c r="G103" s="113"/>
      <c r="H103" s="8"/>
      <c r="I103" s="8"/>
      <c r="J103" s="8"/>
      <c r="K103" s="50"/>
      <c r="L103" s="86"/>
      <c r="M103" s="8"/>
      <c r="O103" s="25"/>
      <c r="P103" s="25"/>
      <c r="Q103" s="25"/>
      <c r="R103" s="25"/>
      <c r="S103" s="25"/>
      <c r="T103" s="25"/>
      <c r="U103" s="25"/>
      <c r="V103" s="25"/>
      <c r="W103" s="25"/>
      <c r="Y103" s="8"/>
      <c r="Z103" s="89"/>
      <c r="AA103" s="54"/>
      <c r="AB103" s="8"/>
      <c r="AC103" s="8"/>
      <c r="AD103" s="11"/>
      <c r="AF103" s="106"/>
      <c r="AG103" s="113"/>
      <c r="AH103" s="115"/>
      <c r="AI103" s="113"/>
      <c r="AJ103" s="111"/>
      <c r="AM103" s="111"/>
      <c r="AO103" s="106"/>
      <c r="AP103" s="113"/>
      <c r="AQ103" s="115"/>
      <c r="AR103" s="113"/>
      <c r="AS103" s="8"/>
      <c r="AT103" s="8"/>
      <c r="AU103" s="8"/>
      <c r="AV103" s="50"/>
      <c r="AW103" s="86"/>
      <c r="AX103" s="8"/>
      <c r="AZ103" s="24"/>
      <c r="BA103" s="24"/>
      <c r="BB103" s="24"/>
      <c r="BC103" s="24"/>
      <c r="BD103" s="24"/>
      <c r="BE103" s="24"/>
      <c r="BF103" s="24"/>
      <c r="BG103" s="24"/>
      <c r="BH103" s="24"/>
      <c r="BJ103" s="8"/>
      <c r="BK103" s="89"/>
      <c r="BL103" s="54"/>
      <c r="BM103" s="8"/>
      <c r="BN103" s="8"/>
      <c r="BO103" s="8"/>
      <c r="BQ103" s="106"/>
      <c r="BR103" s="113"/>
      <c r="BS103" s="115"/>
      <c r="BT103" s="113"/>
      <c r="BU103" s="111"/>
    </row>
    <row r="104" spans="1:74" ht="7.8" customHeight="1" thickTop="1" thickBot="1" x14ac:dyDescent="0.25">
      <c r="B104" s="111">
        <v>50</v>
      </c>
      <c r="D104" s="105" t="s">
        <v>208</v>
      </c>
      <c r="E104" s="112" t="s">
        <v>5</v>
      </c>
      <c r="F104" s="114" t="s">
        <v>70</v>
      </c>
      <c r="G104" s="112" t="s">
        <v>7</v>
      </c>
      <c r="H104" s="8"/>
      <c r="I104" s="8"/>
      <c r="J104" s="8"/>
      <c r="K104" s="86"/>
      <c r="L104" s="8"/>
      <c r="M104" s="8"/>
      <c r="O104" s="25"/>
      <c r="P104" s="25"/>
      <c r="Q104" s="25"/>
      <c r="R104" s="25"/>
      <c r="S104" s="25"/>
      <c r="T104" s="25"/>
      <c r="U104" s="25"/>
      <c r="V104" s="25"/>
      <c r="W104" s="25"/>
      <c r="Y104" s="8"/>
      <c r="Z104" s="8"/>
      <c r="AA104" s="89"/>
      <c r="AB104" s="8"/>
      <c r="AC104" s="8"/>
      <c r="AD104" s="10"/>
      <c r="AF104" s="105" t="s">
        <v>209</v>
      </c>
      <c r="AG104" s="112" t="s">
        <v>5</v>
      </c>
      <c r="AH104" s="114" t="s">
        <v>9</v>
      </c>
      <c r="AI104" s="112" t="s">
        <v>7</v>
      </c>
      <c r="AJ104" s="118">
        <v>102</v>
      </c>
      <c r="AM104" s="118">
        <v>154</v>
      </c>
      <c r="AO104" s="105" t="s">
        <v>210</v>
      </c>
      <c r="AP104" s="112" t="s">
        <v>5</v>
      </c>
      <c r="AQ104" s="114" t="s">
        <v>45</v>
      </c>
      <c r="AR104" s="112" t="s">
        <v>7</v>
      </c>
      <c r="AS104" s="8"/>
      <c r="AT104" s="8"/>
      <c r="AU104" s="8"/>
      <c r="AV104" s="86"/>
      <c r="AW104" s="8"/>
      <c r="AX104" s="8"/>
      <c r="AZ104" s="24"/>
      <c r="BA104" s="24"/>
      <c r="BB104" s="24"/>
      <c r="BC104" s="24"/>
      <c r="BD104" s="24"/>
      <c r="BE104" s="24"/>
      <c r="BF104" s="24"/>
      <c r="BG104" s="24"/>
      <c r="BH104" s="24"/>
      <c r="BJ104" s="8"/>
      <c r="BK104" s="8"/>
      <c r="BL104" s="89"/>
      <c r="BM104" s="8"/>
      <c r="BN104" s="8"/>
      <c r="BO104" s="49"/>
      <c r="BQ104" s="105" t="s">
        <v>93</v>
      </c>
      <c r="BR104" s="112" t="s">
        <v>5</v>
      </c>
      <c r="BS104" s="114" t="s">
        <v>106</v>
      </c>
      <c r="BT104" s="112" t="s">
        <v>7</v>
      </c>
      <c r="BU104" s="118">
        <v>206</v>
      </c>
    </row>
    <row r="105" spans="1:74" ht="7.8" customHeight="1" thickTop="1" thickBot="1" x14ac:dyDescent="0.25">
      <c r="B105" s="111"/>
      <c r="D105" s="106"/>
      <c r="E105" s="113"/>
      <c r="F105" s="115"/>
      <c r="G105" s="113"/>
      <c r="H105" s="11"/>
      <c r="I105" s="14"/>
      <c r="J105" s="8"/>
      <c r="K105" s="86"/>
      <c r="L105" s="8"/>
      <c r="M105" s="8"/>
      <c r="O105" s="25"/>
      <c r="P105" s="25"/>
      <c r="Q105" s="25"/>
      <c r="R105" s="25"/>
      <c r="S105" s="25"/>
      <c r="T105" s="25"/>
      <c r="U105" s="25"/>
      <c r="V105" s="25"/>
      <c r="W105" s="25"/>
      <c r="Y105" s="8"/>
      <c r="Z105" s="8"/>
      <c r="AA105" s="89"/>
      <c r="AB105" s="8"/>
      <c r="AC105" s="13"/>
      <c r="AD105" s="11"/>
      <c r="AF105" s="106"/>
      <c r="AG105" s="113"/>
      <c r="AH105" s="115"/>
      <c r="AI105" s="113"/>
      <c r="AJ105" s="111"/>
      <c r="AM105" s="111"/>
      <c r="AO105" s="106"/>
      <c r="AP105" s="113"/>
      <c r="AQ105" s="115"/>
      <c r="AR105" s="113"/>
      <c r="AS105" s="11"/>
      <c r="AT105" s="14"/>
      <c r="AU105" s="8"/>
      <c r="AV105" s="86"/>
      <c r="AW105" s="8"/>
      <c r="AX105" s="8"/>
      <c r="AZ105" s="24"/>
      <c r="BA105" s="24"/>
      <c r="BB105" s="24"/>
      <c r="BC105" s="24"/>
      <c r="BD105" s="24"/>
      <c r="BE105" s="24"/>
      <c r="BF105" s="24"/>
      <c r="BG105" s="24"/>
      <c r="BH105" s="24"/>
      <c r="BJ105" s="8"/>
      <c r="BK105" s="8"/>
      <c r="BL105" s="89"/>
      <c r="BM105" s="8"/>
      <c r="BN105" s="88"/>
      <c r="BO105" s="8"/>
      <c r="BQ105" s="106"/>
      <c r="BR105" s="113"/>
      <c r="BS105" s="115"/>
      <c r="BT105" s="113"/>
      <c r="BU105" s="111"/>
    </row>
    <row r="106" spans="1:74" ht="7.8" customHeight="1" thickTop="1" thickBot="1" x14ac:dyDescent="0.25">
      <c r="B106" s="111">
        <v>51</v>
      </c>
      <c r="D106" s="105" t="s">
        <v>211</v>
      </c>
      <c r="E106" s="112" t="s">
        <v>5</v>
      </c>
      <c r="F106" s="114" t="s">
        <v>96</v>
      </c>
      <c r="G106" s="112" t="s">
        <v>7</v>
      </c>
      <c r="H106" s="49"/>
      <c r="I106" s="55"/>
      <c r="J106" s="8"/>
      <c r="K106" s="86"/>
      <c r="L106" s="8"/>
      <c r="M106" s="8"/>
      <c r="O106" s="25"/>
      <c r="P106" s="25"/>
      <c r="Q106" s="25"/>
      <c r="R106" s="25"/>
      <c r="S106" s="25"/>
      <c r="T106" s="25"/>
      <c r="U106" s="25"/>
      <c r="V106" s="25"/>
      <c r="W106" s="25"/>
      <c r="Y106" s="8"/>
      <c r="Z106" s="8"/>
      <c r="AA106" s="89"/>
      <c r="AB106" s="8"/>
      <c r="AC106" s="91"/>
      <c r="AD106" s="49"/>
      <c r="AF106" s="105" t="s">
        <v>136</v>
      </c>
      <c r="AG106" s="112" t="s">
        <v>5</v>
      </c>
      <c r="AH106" s="114" t="s">
        <v>33</v>
      </c>
      <c r="AI106" s="112" t="s">
        <v>7</v>
      </c>
      <c r="AJ106" s="118">
        <v>103</v>
      </c>
      <c r="AM106" s="118">
        <v>155</v>
      </c>
      <c r="AO106" s="105" t="s">
        <v>212</v>
      </c>
      <c r="AP106" s="112" t="s">
        <v>5</v>
      </c>
      <c r="AQ106" s="114" t="s">
        <v>51</v>
      </c>
      <c r="AR106" s="112" t="s">
        <v>7</v>
      </c>
      <c r="AS106" s="49"/>
      <c r="AT106" s="55"/>
      <c r="AU106" s="8"/>
      <c r="AV106" s="86"/>
      <c r="AW106" s="8"/>
      <c r="AX106" s="8"/>
      <c r="AZ106" s="24"/>
      <c r="BA106" s="24"/>
      <c r="BB106" s="24"/>
      <c r="BC106" s="24"/>
      <c r="BD106" s="24"/>
      <c r="BE106" s="24"/>
      <c r="BF106" s="24"/>
      <c r="BG106" s="24"/>
      <c r="BH106" s="24"/>
      <c r="BJ106" s="8"/>
      <c r="BK106" s="8"/>
      <c r="BL106" s="89"/>
      <c r="BM106" s="13"/>
      <c r="BN106" s="15"/>
      <c r="BO106" s="16"/>
      <c r="BQ106" s="105" t="s">
        <v>125</v>
      </c>
      <c r="BR106" s="112" t="s">
        <v>5</v>
      </c>
      <c r="BS106" s="114" t="s">
        <v>72</v>
      </c>
      <c r="BT106" s="112" t="s">
        <v>7</v>
      </c>
      <c r="BU106" s="118">
        <v>207</v>
      </c>
    </row>
    <row r="107" spans="1:74" ht="7.8" customHeight="1" thickTop="1" thickBot="1" x14ac:dyDescent="0.25">
      <c r="B107" s="111"/>
      <c r="D107" s="106"/>
      <c r="E107" s="113"/>
      <c r="F107" s="115"/>
      <c r="G107" s="113"/>
      <c r="H107" s="8"/>
      <c r="I107" s="8"/>
      <c r="J107" s="50"/>
      <c r="K107" s="86"/>
      <c r="L107" s="8"/>
      <c r="M107" s="8"/>
      <c r="O107" s="25"/>
      <c r="P107" s="25"/>
      <c r="Q107" s="25"/>
      <c r="R107" s="25"/>
      <c r="S107" s="25"/>
      <c r="T107" s="25"/>
      <c r="U107" s="25"/>
      <c r="V107" s="25"/>
      <c r="W107" s="25"/>
      <c r="Y107" s="8"/>
      <c r="Z107" s="8"/>
      <c r="AA107" s="89"/>
      <c r="AB107" s="54"/>
      <c r="AC107" s="8"/>
      <c r="AD107" s="8"/>
      <c r="AF107" s="106"/>
      <c r="AG107" s="113"/>
      <c r="AH107" s="115"/>
      <c r="AI107" s="113"/>
      <c r="AJ107" s="111"/>
      <c r="AM107" s="111"/>
      <c r="AO107" s="106"/>
      <c r="AP107" s="113"/>
      <c r="AQ107" s="115"/>
      <c r="AR107" s="113"/>
      <c r="AS107" s="8"/>
      <c r="AT107" s="8"/>
      <c r="AU107" s="50"/>
      <c r="AV107" s="86"/>
      <c r="AW107" s="8"/>
      <c r="AX107" s="8"/>
      <c r="AZ107" s="24"/>
      <c r="BA107" s="24"/>
      <c r="BB107" s="24"/>
      <c r="BC107" s="24"/>
      <c r="BD107" s="24"/>
      <c r="BE107" s="24"/>
      <c r="BF107" s="24"/>
      <c r="BG107" s="24"/>
      <c r="BH107" s="24"/>
      <c r="BJ107" s="8"/>
      <c r="BK107" s="8"/>
      <c r="BL107" s="89"/>
      <c r="BM107" s="54"/>
      <c r="BN107" s="8"/>
      <c r="BO107" s="11"/>
      <c r="BQ107" s="106"/>
      <c r="BR107" s="113"/>
      <c r="BS107" s="115"/>
      <c r="BT107" s="113"/>
      <c r="BU107" s="111"/>
    </row>
    <row r="108" spans="1:74" ht="7.8" customHeight="1" thickTop="1" thickBot="1" x14ac:dyDescent="0.25">
      <c r="A108" s="103" t="s">
        <v>357</v>
      </c>
      <c r="B108" s="111">
        <v>52</v>
      </c>
      <c r="D108" s="105" t="s">
        <v>213</v>
      </c>
      <c r="E108" s="112" t="s">
        <v>5</v>
      </c>
      <c r="F108" s="114" t="s">
        <v>11</v>
      </c>
      <c r="G108" s="112" t="s">
        <v>7</v>
      </c>
      <c r="H108" s="49"/>
      <c r="I108" s="49"/>
      <c r="J108" s="86"/>
      <c r="K108" s="8"/>
      <c r="L108" s="8"/>
      <c r="M108" s="8"/>
      <c r="O108" s="25"/>
      <c r="P108" s="25"/>
      <c r="Q108" s="25"/>
      <c r="R108" s="25"/>
      <c r="S108" s="25"/>
      <c r="T108" s="25"/>
      <c r="U108" s="25"/>
      <c r="V108" s="25"/>
      <c r="W108" s="25"/>
      <c r="Y108" s="8"/>
      <c r="Z108" s="8"/>
      <c r="AA108" s="8"/>
      <c r="AB108" s="89"/>
      <c r="AC108" s="49"/>
      <c r="AD108" s="49"/>
      <c r="AF108" s="105" t="s">
        <v>214</v>
      </c>
      <c r="AG108" s="112" t="s">
        <v>5</v>
      </c>
      <c r="AH108" s="114" t="s">
        <v>11</v>
      </c>
      <c r="AI108" s="112" t="s">
        <v>7</v>
      </c>
      <c r="AJ108" s="118">
        <v>104</v>
      </c>
      <c r="AK108" s="103" t="s">
        <v>356</v>
      </c>
      <c r="AL108" s="103" t="s">
        <v>356</v>
      </c>
      <c r="AM108" s="118">
        <v>156</v>
      </c>
      <c r="AO108" s="105" t="s">
        <v>215</v>
      </c>
      <c r="AP108" s="112" t="s">
        <v>5</v>
      </c>
      <c r="AQ108" s="114" t="s">
        <v>6</v>
      </c>
      <c r="AR108" s="112" t="s">
        <v>7</v>
      </c>
      <c r="AS108" s="49"/>
      <c r="AT108" s="49"/>
      <c r="AU108" s="86"/>
      <c r="AV108" s="8"/>
      <c r="AW108" s="8"/>
      <c r="AX108" s="8"/>
      <c r="AZ108" s="24"/>
      <c r="BA108" s="24"/>
      <c r="BB108" s="24"/>
      <c r="BC108" s="24"/>
      <c r="BD108" s="24"/>
      <c r="BE108" s="24"/>
      <c r="BF108" s="24"/>
      <c r="BG108" s="24"/>
      <c r="BH108" s="24"/>
      <c r="BJ108" s="8"/>
      <c r="BK108" s="8"/>
      <c r="BL108" s="8"/>
      <c r="BM108" s="89"/>
      <c r="BN108" s="49"/>
      <c r="BO108" s="49"/>
      <c r="BQ108" s="105" t="s">
        <v>216</v>
      </c>
      <c r="BR108" s="112" t="s">
        <v>5</v>
      </c>
      <c r="BS108" s="114" t="s">
        <v>6</v>
      </c>
      <c r="BT108" s="112" t="s">
        <v>7</v>
      </c>
      <c r="BU108" s="118">
        <v>208</v>
      </c>
      <c r="BV108" s="103" t="s">
        <v>363</v>
      </c>
    </row>
    <row r="109" spans="1:74" ht="7.8" customHeight="1" thickTop="1" x14ac:dyDescent="0.2">
      <c r="A109" s="103"/>
      <c r="B109" s="111"/>
      <c r="D109" s="106"/>
      <c r="E109" s="113"/>
      <c r="F109" s="115"/>
      <c r="G109" s="113"/>
      <c r="H109" s="8"/>
      <c r="I109" s="8"/>
      <c r="J109" s="8"/>
      <c r="K109" s="8"/>
      <c r="L109" s="8"/>
      <c r="M109" s="8"/>
      <c r="O109" s="25"/>
      <c r="P109" s="25"/>
      <c r="Q109" s="25"/>
      <c r="R109" s="25"/>
      <c r="S109" s="25"/>
      <c r="T109" s="25"/>
      <c r="U109" s="25"/>
      <c r="V109" s="25"/>
      <c r="W109" s="25"/>
      <c r="Y109" s="8"/>
      <c r="Z109" s="8"/>
      <c r="AA109" s="8"/>
      <c r="AB109" s="8"/>
      <c r="AC109" s="8"/>
      <c r="AD109" s="8"/>
      <c r="AF109" s="106"/>
      <c r="AG109" s="113"/>
      <c r="AH109" s="115"/>
      <c r="AI109" s="113"/>
      <c r="AJ109" s="111"/>
      <c r="AK109" s="103"/>
      <c r="AL109" s="103"/>
      <c r="AM109" s="111"/>
      <c r="AO109" s="106"/>
      <c r="AP109" s="113"/>
      <c r="AQ109" s="115"/>
      <c r="AR109" s="113"/>
      <c r="AS109" s="8"/>
      <c r="AT109" s="8"/>
      <c r="AU109" s="8"/>
      <c r="AV109" s="8"/>
      <c r="AW109" s="8"/>
      <c r="AX109" s="8"/>
      <c r="AZ109" s="24"/>
      <c r="BA109" s="24"/>
      <c r="BB109" s="24"/>
      <c r="BC109" s="24"/>
      <c r="BD109" s="24"/>
      <c r="BE109" s="24"/>
      <c r="BF109" s="24"/>
      <c r="BG109" s="24"/>
      <c r="BH109" s="24"/>
      <c r="BJ109" s="8"/>
      <c r="BK109" s="8"/>
      <c r="BL109" s="8"/>
      <c r="BM109" s="8"/>
      <c r="BN109" s="8"/>
      <c r="BO109" s="8"/>
      <c r="BQ109" s="106"/>
      <c r="BR109" s="113"/>
      <c r="BS109" s="115"/>
      <c r="BT109" s="113"/>
      <c r="BU109" s="111"/>
      <c r="BV109" s="103"/>
    </row>
    <row r="110" spans="1:74" ht="12.45" customHeight="1" x14ac:dyDescent="0.2">
      <c r="D110" s="45"/>
      <c r="E110" s="6"/>
      <c r="F110" s="6"/>
      <c r="G110" s="6"/>
      <c r="AF110" s="45"/>
      <c r="AG110" s="6"/>
      <c r="AH110" s="6"/>
      <c r="AI110" s="6"/>
      <c r="AO110" s="45"/>
      <c r="AP110" s="6"/>
      <c r="AQ110" s="6"/>
      <c r="AR110" s="6"/>
      <c r="AX110" s="134" t="s">
        <v>304</v>
      </c>
      <c r="AY110" s="135"/>
      <c r="AZ110" s="135"/>
      <c r="BA110" s="140" t="s">
        <v>369</v>
      </c>
      <c r="BB110" s="141"/>
      <c r="BC110" s="141"/>
      <c r="BD110" s="141"/>
      <c r="BE110" s="141"/>
      <c r="BF110" s="141"/>
      <c r="BG110" s="141"/>
      <c r="BH110" s="144" t="s">
        <v>343</v>
      </c>
      <c r="BI110" s="144"/>
      <c r="BJ110" s="144"/>
      <c r="BK110" s="144"/>
      <c r="BL110" s="145"/>
    </row>
    <row r="111" spans="1:74" ht="12.45" customHeight="1" x14ac:dyDescent="0.2">
      <c r="B111" s="31"/>
      <c r="C111" s="19"/>
      <c r="D111" s="150" t="s">
        <v>305</v>
      </c>
      <c r="E111" s="150"/>
      <c r="F111" s="150"/>
      <c r="G111" s="150"/>
      <c r="H111" s="150"/>
      <c r="I111" s="32" t="s">
        <v>300</v>
      </c>
      <c r="J111" s="151" t="str">
        <f>IF(D112="","",D112)</f>
        <v>割石</v>
      </c>
      <c r="K111" s="151"/>
      <c r="L111" s="151"/>
      <c r="M111" s="152"/>
      <c r="N111" s="33" t="s">
        <v>321</v>
      </c>
      <c r="O111" s="151" t="str">
        <f>IF(D113="","",D113)</f>
        <v>笹田</v>
      </c>
      <c r="P111" s="151"/>
      <c r="Q111" s="151"/>
      <c r="R111" s="152"/>
      <c r="S111" s="32" t="s">
        <v>303</v>
      </c>
      <c r="T111" s="151" t="str">
        <f>IF(D114="","",D114)</f>
        <v>高橋</v>
      </c>
      <c r="U111" s="151"/>
      <c r="V111" s="151"/>
      <c r="W111" s="152"/>
      <c r="X111" s="33" t="s">
        <v>302</v>
      </c>
      <c r="Y111" s="151" t="str">
        <f>IF(D115="","",D115)</f>
        <v>山下</v>
      </c>
      <c r="Z111" s="151"/>
      <c r="AA111" s="151"/>
      <c r="AB111" s="152"/>
      <c r="AC111" s="153" t="s">
        <v>308</v>
      </c>
      <c r="AD111" s="154"/>
      <c r="AE111" s="19"/>
      <c r="AF111" s="20" t="s">
        <v>309</v>
      </c>
      <c r="AG111" s="6"/>
      <c r="AH111" s="155" t="s">
        <v>310</v>
      </c>
      <c r="AI111" s="156"/>
      <c r="AJ111" s="156"/>
      <c r="AK111" s="157"/>
      <c r="AM111" s="158" t="s">
        <v>311</v>
      </c>
      <c r="AN111" s="159"/>
      <c r="AO111" s="159"/>
      <c r="AP111" s="159"/>
      <c r="AQ111" s="159"/>
      <c r="AR111" s="159"/>
      <c r="AS111" s="159"/>
      <c r="AT111" s="159"/>
      <c r="AU111" s="159"/>
      <c r="AV111" s="160"/>
      <c r="AX111" s="136"/>
      <c r="AY111" s="137"/>
      <c r="AZ111" s="137"/>
      <c r="BA111" s="142"/>
      <c r="BB111" s="143"/>
      <c r="BC111" s="143"/>
      <c r="BD111" s="143"/>
      <c r="BE111" s="143"/>
      <c r="BF111" s="143"/>
      <c r="BG111" s="143"/>
      <c r="BH111" s="146"/>
      <c r="BI111" s="146"/>
      <c r="BJ111" s="146"/>
      <c r="BK111" s="146"/>
      <c r="BL111" s="147"/>
    </row>
    <row r="112" spans="1:74" ht="12.45" customHeight="1" x14ac:dyDescent="0.2">
      <c r="B112" s="35" t="s">
        <v>300</v>
      </c>
      <c r="C112" s="19"/>
      <c r="D112" s="161" t="str">
        <f>IF(O56="","",O56)</f>
        <v>割石</v>
      </c>
      <c r="E112" s="161"/>
      <c r="F112" s="162" t="str">
        <f>IF(O60="","",O60)</f>
        <v>（尽誠）</v>
      </c>
      <c r="G112" s="162"/>
      <c r="H112" s="162"/>
      <c r="I112" s="163"/>
      <c r="J112" s="164"/>
      <c r="K112" s="164"/>
      <c r="L112" s="164"/>
      <c r="M112" s="165"/>
      <c r="N112" s="166">
        <v>3</v>
      </c>
      <c r="O112" s="166"/>
      <c r="P112" s="36" t="s">
        <v>312</v>
      </c>
      <c r="Q112" s="166">
        <v>1</v>
      </c>
      <c r="R112" s="166"/>
      <c r="S112" s="167">
        <v>3</v>
      </c>
      <c r="T112" s="166"/>
      <c r="U112" s="36" t="s">
        <v>312</v>
      </c>
      <c r="V112" s="166">
        <v>1</v>
      </c>
      <c r="W112" s="168"/>
      <c r="X112" s="166">
        <v>3</v>
      </c>
      <c r="Y112" s="166"/>
      <c r="Z112" s="36" t="s">
        <v>312</v>
      </c>
      <c r="AA112" s="166">
        <v>0</v>
      </c>
      <c r="AB112" s="166"/>
      <c r="AC112" s="169">
        <f>IF(AND(N112="",S112="",X112=""),"",IF(N112="",0,IF(N112=3,2,1))+IF(S112="",0,IF(S112=3,2,1))+IF(X112="",0,IF(X112=3,2,1)))</f>
        <v>6</v>
      </c>
      <c r="AD112" s="170"/>
      <c r="AE112" s="37"/>
      <c r="AF112" s="38">
        <f>IF(AC112="","",RANK(AC112,$AC$112:$AD$115))</f>
        <v>1</v>
      </c>
      <c r="AG112" s="6"/>
      <c r="AH112" s="171" t="s">
        <v>313</v>
      </c>
      <c r="AI112" s="104"/>
      <c r="AJ112" s="104"/>
      <c r="AK112" s="172"/>
      <c r="AM112" s="173" t="s">
        <v>318</v>
      </c>
      <c r="AN112" s="174"/>
      <c r="AO112" s="174"/>
      <c r="AP112" s="174"/>
      <c r="AQ112" s="174"/>
      <c r="AR112" s="174"/>
      <c r="AS112" s="174"/>
      <c r="AT112" s="174"/>
      <c r="AU112" s="174"/>
      <c r="AV112" s="175"/>
      <c r="AX112" s="136"/>
      <c r="AY112" s="137"/>
      <c r="AZ112" s="137"/>
      <c r="BA112" s="142" t="s">
        <v>370</v>
      </c>
      <c r="BB112" s="143"/>
      <c r="BC112" s="143"/>
      <c r="BD112" s="143"/>
      <c r="BE112" s="143"/>
      <c r="BF112" s="143"/>
      <c r="BG112" s="143"/>
      <c r="BH112" s="146" t="s">
        <v>343</v>
      </c>
      <c r="BI112" s="146"/>
      <c r="BJ112" s="146"/>
      <c r="BK112" s="146"/>
      <c r="BL112" s="147"/>
    </row>
    <row r="113" spans="2:64" ht="12.45" customHeight="1" x14ac:dyDescent="0.2">
      <c r="B113" s="40" t="s">
        <v>314</v>
      </c>
      <c r="C113" s="34"/>
      <c r="D113" s="161" t="str">
        <f>IF(BE56="","",BE56)</f>
        <v>笹田</v>
      </c>
      <c r="E113" s="161"/>
      <c r="F113" s="176" t="str">
        <f>IF(BE60="","",BE60)</f>
        <v>（尽誠）</v>
      </c>
      <c r="G113" s="176"/>
      <c r="H113" s="177"/>
      <c r="I113" s="178">
        <f>IF(Q112="","",Q112)</f>
        <v>1</v>
      </c>
      <c r="J113" s="179"/>
      <c r="K113" s="41" t="s">
        <v>312</v>
      </c>
      <c r="L113" s="179">
        <f>IF(N112="","",N112)</f>
        <v>3</v>
      </c>
      <c r="M113" s="180"/>
      <c r="N113" s="163"/>
      <c r="O113" s="164"/>
      <c r="P113" s="164"/>
      <c r="Q113" s="164"/>
      <c r="R113" s="165"/>
      <c r="S113" s="178">
        <v>3</v>
      </c>
      <c r="T113" s="179"/>
      <c r="U113" s="41" t="s">
        <v>312</v>
      </c>
      <c r="V113" s="179">
        <v>2</v>
      </c>
      <c r="W113" s="180"/>
      <c r="X113" s="179">
        <v>3</v>
      </c>
      <c r="Y113" s="179"/>
      <c r="Z113" s="41" t="s">
        <v>322</v>
      </c>
      <c r="AA113" s="179">
        <v>0</v>
      </c>
      <c r="AB113" s="180"/>
      <c r="AC113" s="181">
        <f>IF(AND(I113="",S113="",X113=""),"",IF(I113="",0,IF(I113=3,2,1))+IF(S113="",0,IF(S113=3,2,1))+IF(X113="",0,IF(X113=3,2,1)))</f>
        <v>5</v>
      </c>
      <c r="AD113" s="182"/>
      <c r="AE113" s="42"/>
      <c r="AF113" s="38">
        <f>IF(AC113="","",RANK(AC113,$AC$112:$AD$115))</f>
        <v>2</v>
      </c>
      <c r="AG113" s="6"/>
      <c r="AH113" s="171" t="s">
        <v>323</v>
      </c>
      <c r="AI113" s="104"/>
      <c r="AJ113" s="104"/>
      <c r="AK113" s="172"/>
      <c r="AM113" s="183" t="s">
        <v>316</v>
      </c>
      <c r="AN113" s="184"/>
      <c r="AO113" s="184"/>
      <c r="AP113" s="184"/>
      <c r="AQ113" s="184"/>
      <c r="AR113" s="184"/>
      <c r="AS113" s="184"/>
      <c r="AT113" s="184"/>
      <c r="AU113" s="184"/>
      <c r="AV113" s="185"/>
      <c r="AX113" s="136"/>
      <c r="AY113" s="137"/>
      <c r="AZ113" s="137"/>
      <c r="BA113" s="142"/>
      <c r="BB113" s="143"/>
      <c r="BC113" s="143"/>
      <c r="BD113" s="143"/>
      <c r="BE113" s="143"/>
      <c r="BF113" s="143"/>
      <c r="BG113" s="143"/>
      <c r="BH113" s="146"/>
      <c r="BI113" s="146"/>
      <c r="BJ113" s="146"/>
      <c r="BK113" s="146"/>
      <c r="BL113" s="147"/>
    </row>
    <row r="114" spans="2:64" ht="12.45" customHeight="1" x14ac:dyDescent="0.2">
      <c r="B114" s="39" t="s">
        <v>303</v>
      </c>
      <c r="C114" s="6"/>
      <c r="D114" s="161" t="str">
        <f>IF(AZ56="","",AZ56)</f>
        <v>高橋</v>
      </c>
      <c r="E114" s="161"/>
      <c r="F114" s="176" t="str">
        <f>IF(AZ60="","",AZ60)</f>
        <v>（高松商）</v>
      </c>
      <c r="G114" s="176"/>
      <c r="H114" s="186"/>
      <c r="I114" s="178">
        <f>IF(V112="","",V112)</f>
        <v>1</v>
      </c>
      <c r="J114" s="179"/>
      <c r="K114" s="41" t="s">
        <v>312</v>
      </c>
      <c r="L114" s="179">
        <f>IF(S112="","",S112)</f>
        <v>3</v>
      </c>
      <c r="M114" s="180"/>
      <c r="N114" s="178">
        <f>IF(V113="","",V113)</f>
        <v>2</v>
      </c>
      <c r="O114" s="179"/>
      <c r="P114" s="41" t="s">
        <v>312</v>
      </c>
      <c r="Q114" s="179">
        <f>IF(S113="","",S113)</f>
        <v>3</v>
      </c>
      <c r="R114" s="180"/>
      <c r="S114" s="163"/>
      <c r="T114" s="164"/>
      <c r="U114" s="164"/>
      <c r="V114" s="164"/>
      <c r="W114" s="165"/>
      <c r="X114" s="187">
        <v>3</v>
      </c>
      <c r="Y114" s="187"/>
      <c r="Z114" s="43" t="s">
        <v>312</v>
      </c>
      <c r="AA114" s="187">
        <v>2</v>
      </c>
      <c r="AB114" s="187"/>
      <c r="AC114" s="169">
        <f>IF(AND(I114="",N114="",X114=""),"",IF(I114="",0,IF(I114=3,2,1))+IF(N114="",0,IF(N114=3,2,1))+IF(X114="",0,IF(X114=3,2,1)))</f>
        <v>4</v>
      </c>
      <c r="AD114" s="170"/>
      <c r="AE114" s="44"/>
      <c r="AF114" s="38">
        <f>IF(AC114="","",RANK(AC114,$AC$112:$AD$115))</f>
        <v>3</v>
      </c>
      <c r="AG114" s="6"/>
      <c r="AH114" s="188" t="s">
        <v>324</v>
      </c>
      <c r="AI114" s="189"/>
      <c r="AJ114" s="189"/>
      <c r="AK114" s="190"/>
      <c r="AO114" s="45"/>
      <c r="AP114" s="6"/>
      <c r="AQ114" s="6"/>
      <c r="AR114" s="6"/>
      <c r="AX114" s="136"/>
      <c r="AY114" s="137"/>
      <c r="AZ114" s="137"/>
      <c r="BA114" s="142" t="s">
        <v>371</v>
      </c>
      <c r="BB114" s="143"/>
      <c r="BC114" s="143"/>
      <c r="BD114" s="143"/>
      <c r="BE114" s="143"/>
      <c r="BF114" s="143"/>
      <c r="BG114" s="143"/>
      <c r="BH114" s="146" t="s">
        <v>345</v>
      </c>
      <c r="BI114" s="146"/>
      <c r="BJ114" s="146"/>
      <c r="BK114" s="146"/>
      <c r="BL114" s="147"/>
    </row>
    <row r="115" spans="2:64" ht="12.45" customHeight="1" x14ac:dyDescent="0.2">
      <c r="B115" s="40" t="s">
        <v>325</v>
      </c>
      <c r="C115" s="34"/>
      <c r="D115" s="193" t="str">
        <f>IF(T56="","",T56)</f>
        <v>山下</v>
      </c>
      <c r="E115" s="193"/>
      <c r="F115" s="176" t="str">
        <f>IF(T60="","",T60)</f>
        <v>（尽誠）</v>
      </c>
      <c r="G115" s="176"/>
      <c r="H115" s="176"/>
      <c r="I115" s="178">
        <f>IF(AA112="","",AA112)</f>
        <v>0</v>
      </c>
      <c r="J115" s="179"/>
      <c r="K115" s="41" t="s">
        <v>312</v>
      </c>
      <c r="L115" s="179">
        <f>IF(X112="","",X112)</f>
        <v>3</v>
      </c>
      <c r="M115" s="180"/>
      <c r="N115" s="178">
        <f>IF(AA113="","",AA113)</f>
        <v>0</v>
      </c>
      <c r="O115" s="179"/>
      <c r="P115" s="41" t="s">
        <v>312</v>
      </c>
      <c r="Q115" s="179">
        <f>IF(X113="","",X113)</f>
        <v>3</v>
      </c>
      <c r="R115" s="180"/>
      <c r="S115" s="178">
        <f>IF(AA114="","",AA114)</f>
        <v>2</v>
      </c>
      <c r="T115" s="179"/>
      <c r="U115" s="41" t="s">
        <v>312</v>
      </c>
      <c r="V115" s="179">
        <f>IF(X114="","",X114)</f>
        <v>3</v>
      </c>
      <c r="W115" s="180"/>
      <c r="X115" s="163"/>
      <c r="Y115" s="164"/>
      <c r="Z115" s="164"/>
      <c r="AA115" s="164"/>
      <c r="AB115" s="165"/>
      <c r="AC115" s="181">
        <f>IF(AND(I115="",N115="",S115=""),"",IF(I115="",0,IF(I115=3,2,1))+IF(N115="",0,IF(N115=3,2,1))+IF(S115="",0,IF(S115=3,2,1)))</f>
        <v>3</v>
      </c>
      <c r="AD115" s="182"/>
      <c r="AE115" s="42"/>
      <c r="AF115" s="46">
        <f>IF(AC115="","",RANK(AC115,$AC$112:$AD$115))</f>
        <v>4</v>
      </c>
      <c r="AG115" s="6"/>
      <c r="AH115" s="104"/>
      <c r="AI115" s="104"/>
      <c r="AJ115" s="104"/>
      <c r="AK115" s="104"/>
      <c r="AO115" s="45"/>
      <c r="AP115" s="6"/>
      <c r="AQ115" s="6"/>
      <c r="AR115" s="6"/>
      <c r="AX115" s="138"/>
      <c r="AY115" s="139"/>
      <c r="AZ115" s="139"/>
      <c r="BA115" s="191"/>
      <c r="BB115" s="192"/>
      <c r="BC115" s="192"/>
      <c r="BD115" s="192"/>
      <c r="BE115" s="192"/>
      <c r="BF115" s="192"/>
      <c r="BG115" s="192"/>
      <c r="BH115" s="148"/>
      <c r="BI115" s="148"/>
      <c r="BJ115" s="148"/>
      <c r="BK115" s="148"/>
      <c r="BL115" s="149"/>
    </row>
  </sheetData>
  <mergeCells count="1130">
    <mergeCell ref="AK108:AK109"/>
    <mergeCell ref="AH115:AK115"/>
    <mergeCell ref="D115:E115"/>
    <mergeCell ref="F115:H115"/>
    <mergeCell ref="I115:J115"/>
    <mergeCell ref="L115:M115"/>
    <mergeCell ref="N115:O115"/>
    <mergeCell ref="Q115:R115"/>
    <mergeCell ref="S114:W114"/>
    <mergeCell ref="X114:Y114"/>
    <mergeCell ref="AA114:AB114"/>
    <mergeCell ref="AC114:AD114"/>
    <mergeCell ref="AH114:AK114"/>
    <mergeCell ref="BA114:BG115"/>
    <mergeCell ref="S115:T115"/>
    <mergeCell ref="V115:W115"/>
    <mergeCell ref="X115:AB115"/>
    <mergeCell ref="AC115:AD115"/>
    <mergeCell ref="D114:E114"/>
    <mergeCell ref="F114:H114"/>
    <mergeCell ref="I114:J114"/>
    <mergeCell ref="L114:M114"/>
    <mergeCell ref="N114:O114"/>
    <mergeCell ref="Q114:R114"/>
    <mergeCell ref="V113:W113"/>
    <mergeCell ref="X113:Y113"/>
    <mergeCell ref="AA113:AB113"/>
    <mergeCell ref="AC113:AD113"/>
    <mergeCell ref="AH113:AK113"/>
    <mergeCell ref="AM113:AV113"/>
    <mergeCell ref="D113:E113"/>
    <mergeCell ref="F113:H113"/>
    <mergeCell ref="I113:J113"/>
    <mergeCell ref="L113:M113"/>
    <mergeCell ref="N113:R113"/>
    <mergeCell ref="S113:T113"/>
    <mergeCell ref="AA112:AB112"/>
    <mergeCell ref="AC112:AD112"/>
    <mergeCell ref="AH112:AK112"/>
    <mergeCell ref="AM112:AV112"/>
    <mergeCell ref="BA112:BG113"/>
    <mergeCell ref="BH112:BL113"/>
    <mergeCell ref="AH111:AK111"/>
    <mergeCell ref="AM111:AV111"/>
    <mergeCell ref="D112:E112"/>
    <mergeCell ref="F112:H112"/>
    <mergeCell ref="I112:M112"/>
    <mergeCell ref="N112:O112"/>
    <mergeCell ref="Q112:R112"/>
    <mergeCell ref="S112:T112"/>
    <mergeCell ref="V112:W112"/>
    <mergeCell ref="X112:Y112"/>
    <mergeCell ref="D111:H111"/>
    <mergeCell ref="J111:M111"/>
    <mergeCell ref="O111:R111"/>
    <mergeCell ref="T111:W111"/>
    <mergeCell ref="Y111:AB111"/>
    <mergeCell ref="AC111:AD111"/>
    <mergeCell ref="AZ60:BC61"/>
    <mergeCell ref="BE54:BE55"/>
    <mergeCell ref="BE56:BH59"/>
    <mergeCell ref="BE60:BH61"/>
    <mergeCell ref="AX110:AZ115"/>
    <mergeCell ref="BA110:BG111"/>
    <mergeCell ref="BH110:BL111"/>
    <mergeCell ref="BH114:BL115"/>
    <mergeCell ref="O54:O55"/>
    <mergeCell ref="O56:R59"/>
    <mergeCell ref="O60:R61"/>
    <mergeCell ref="T54:T55"/>
    <mergeCell ref="AR108:AR109"/>
    <mergeCell ref="BQ108:BQ109"/>
    <mergeCell ref="AR106:AR107"/>
    <mergeCell ref="BQ106:BQ107"/>
    <mergeCell ref="BQ104:BQ105"/>
    <mergeCell ref="BQ102:BQ103"/>
    <mergeCell ref="BR108:BR109"/>
    <mergeCell ref="BS108:BS109"/>
    <mergeCell ref="BT108:BT109"/>
    <mergeCell ref="BU108:BU109"/>
    <mergeCell ref="AI108:AI109"/>
    <mergeCell ref="AJ108:AJ109"/>
    <mergeCell ref="AM108:AM109"/>
    <mergeCell ref="AO108:AO109"/>
    <mergeCell ref="AP108:AP109"/>
    <mergeCell ref="AQ108:AQ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Q106:A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Q104:AQ105"/>
    <mergeCell ref="AR104:AR105"/>
    <mergeCell ref="BR104:BR105"/>
    <mergeCell ref="BS104:BS105"/>
    <mergeCell ref="BT104:BT105"/>
    <mergeCell ref="AH104:AH105"/>
    <mergeCell ref="AI104:AI105"/>
    <mergeCell ref="AJ104:AJ105"/>
    <mergeCell ref="AM104:AM105"/>
    <mergeCell ref="AO104:AO105"/>
    <mergeCell ref="AP104:AP105"/>
    <mergeCell ref="B104:B105"/>
    <mergeCell ref="D104:D105"/>
    <mergeCell ref="E104:E105"/>
    <mergeCell ref="F104:F105"/>
    <mergeCell ref="G104:G105"/>
    <mergeCell ref="AF104:AF105"/>
    <mergeCell ref="BR102:BR103"/>
    <mergeCell ref="BS102:BS103"/>
    <mergeCell ref="BT102:BT103"/>
    <mergeCell ref="BU102:BU103"/>
    <mergeCell ref="AG104:AG105"/>
    <mergeCell ref="AJ102:AJ103"/>
    <mergeCell ref="AM102:AM103"/>
    <mergeCell ref="AO102:AO103"/>
    <mergeCell ref="AP102:AP103"/>
    <mergeCell ref="AQ102:AQ103"/>
    <mergeCell ref="AR102:AR103"/>
    <mergeCell ref="B102:B103"/>
    <mergeCell ref="D102:D103"/>
    <mergeCell ref="E102:E103"/>
    <mergeCell ref="F102:F103"/>
    <mergeCell ref="G102:G103"/>
    <mergeCell ref="AF102:AF103"/>
    <mergeCell ref="BQ100:BQ101"/>
    <mergeCell ref="BR100:BR101"/>
    <mergeCell ref="BS100:BS101"/>
    <mergeCell ref="BT100:BT101"/>
    <mergeCell ref="BU100:BU101"/>
    <mergeCell ref="AG102:AG103"/>
    <mergeCell ref="AH102:AH103"/>
    <mergeCell ref="AI102:AI103"/>
    <mergeCell ref="AJ100:AJ101"/>
    <mergeCell ref="AM100:AM101"/>
    <mergeCell ref="AO100:AO101"/>
    <mergeCell ref="AP100:AP101"/>
    <mergeCell ref="AQ100:AQ101"/>
    <mergeCell ref="AR100:AR101"/>
    <mergeCell ref="B100:B101"/>
    <mergeCell ref="D100:D101"/>
    <mergeCell ref="E100:E101"/>
    <mergeCell ref="F100:F101"/>
    <mergeCell ref="G100:G101"/>
    <mergeCell ref="AF100:AF101"/>
    <mergeCell ref="BQ98:BQ99"/>
    <mergeCell ref="BR98:BR99"/>
    <mergeCell ref="BS98:BS99"/>
    <mergeCell ref="BT98:BT99"/>
    <mergeCell ref="BU98:BU99"/>
    <mergeCell ref="AG100:AG101"/>
    <mergeCell ref="AH100:AH101"/>
    <mergeCell ref="AI100:AI101"/>
    <mergeCell ref="AJ98:AJ99"/>
    <mergeCell ref="AM98:AM99"/>
    <mergeCell ref="AO98:AO99"/>
    <mergeCell ref="AP98:AP99"/>
    <mergeCell ref="AQ98:AQ99"/>
    <mergeCell ref="AR98:AR99"/>
    <mergeCell ref="B98:B99"/>
    <mergeCell ref="D98:D99"/>
    <mergeCell ref="E98:E99"/>
    <mergeCell ref="F98:F99"/>
    <mergeCell ref="G98:G99"/>
    <mergeCell ref="AF98:AF99"/>
    <mergeCell ref="BS96:BS97"/>
    <mergeCell ref="BT96:BT97"/>
    <mergeCell ref="BU96:BU97"/>
    <mergeCell ref="AG98:AG99"/>
    <mergeCell ref="AH98:AH99"/>
    <mergeCell ref="AI98:AI99"/>
    <mergeCell ref="AO96:AO97"/>
    <mergeCell ref="AP96:AP97"/>
    <mergeCell ref="AQ96:AQ97"/>
    <mergeCell ref="AR96:AR97"/>
    <mergeCell ref="BQ96:BQ97"/>
    <mergeCell ref="BR96:BR97"/>
    <mergeCell ref="AF96:AF97"/>
    <mergeCell ref="AG96:AG97"/>
    <mergeCell ref="AH96:AH97"/>
    <mergeCell ref="AI96:AI97"/>
    <mergeCell ref="AJ96:AJ97"/>
    <mergeCell ref="AM96:AM97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J94:AJ95"/>
    <mergeCell ref="AM94:AM95"/>
    <mergeCell ref="AO94:AO95"/>
    <mergeCell ref="AP94:AP95"/>
    <mergeCell ref="AQ94:AQ95"/>
    <mergeCell ref="AR94:AR95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Q92:AQ93"/>
    <mergeCell ref="AR92:AR93"/>
    <mergeCell ref="BQ92:BQ93"/>
    <mergeCell ref="BR92:BR93"/>
    <mergeCell ref="BS92:BS93"/>
    <mergeCell ref="BT92:BT93"/>
    <mergeCell ref="AH92:AH93"/>
    <mergeCell ref="AI92:AI93"/>
    <mergeCell ref="AJ92:AJ93"/>
    <mergeCell ref="AM92:AM93"/>
    <mergeCell ref="AO92:AO93"/>
    <mergeCell ref="AP92:AP93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O90:AO91"/>
    <mergeCell ref="AP90:AP91"/>
    <mergeCell ref="AQ90:AQ91"/>
    <mergeCell ref="AR90:AR91"/>
    <mergeCell ref="BQ90:BQ91"/>
    <mergeCell ref="BR90:BR91"/>
    <mergeCell ref="AF90:AF91"/>
    <mergeCell ref="AG90:AG91"/>
    <mergeCell ref="AH90:AH91"/>
    <mergeCell ref="AI90:AI91"/>
    <mergeCell ref="AJ90:AJ91"/>
    <mergeCell ref="AM90:AM91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J82:AJ83"/>
    <mergeCell ref="AM82:AM83"/>
    <mergeCell ref="AO82:AO83"/>
    <mergeCell ref="AP82:AP83"/>
    <mergeCell ref="AQ82:AQ83"/>
    <mergeCell ref="AR82:AR83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Q80:AQ81"/>
    <mergeCell ref="AR80:AR81"/>
    <mergeCell ref="BQ80:BQ81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J76:AJ77"/>
    <mergeCell ref="AM76:AM77"/>
    <mergeCell ref="AO76:AO77"/>
    <mergeCell ref="AP76:AP77"/>
    <mergeCell ref="AQ76:AQ77"/>
    <mergeCell ref="AR76:AR77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Q72:AQ73"/>
    <mergeCell ref="AR72:AR73"/>
    <mergeCell ref="BQ72:BQ73"/>
    <mergeCell ref="BR72:BR73"/>
    <mergeCell ref="AF72:AF73"/>
    <mergeCell ref="AG72:AG73"/>
    <mergeCell ref="AH72:AH73"/>
    <mergeCell ref="AI72:AI73"/>
    <mergeCell ref="AJ72:AJ73"/>
    <mergeCell ref="AM72:AM73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BQ60:BQ61"/>
    <mergeCell ref="BR60:BR61"/>
    <mergeCell ref="BS60:BS61"/>
    <mergeCell ref="BT60:BT61"/>
    <mergeCell ref="BU60:BU61"/>
    <mergeCell ref="AG62:AG63"/>
    <mergeCell ref="AJ60:AJ61"/>
    <mergeCell ref="AM60:AM61"/>
    <mergeCell ref="AO60:AO61"/>
    <mergeCell ref="AP60:AP61"/>
    <mergeCell ref="AQ60:AQ61"/>
    <mergeCell ref="AR60:AR61"/>
    <mergeCell ref="B60:B61"/>
    <mergeCell ref="D60:D61"/>
    <mergeCell ref="E60:E61"/>
    <mergeCell ref="F60:F61"/>
    <mergeCell ref="G60:G61"/>
    <mergeCell ref="AF60:AF61"/>
    <mergeCell ref="T60:W61"/>
    <mergeCell ref="BS58:BS59"/>
    <mergeCell ref="BT58:BT59"/>
    <mergeCell ref="BU58:BU59"/>
    <mergeCell ref="AG60:AG61"/>
    <mergeCell ref="AH60:AH61"/>
    <mergeCell ref="AI60:AI61"/>
    <mergeCell ref="AQ58:AQ59"/>
    <mergeCell ref="AR58:AR59"/>
    <mergeCell ref="BQ58:BQ59"/>
    <mergeCell ref="BR58:BR59"/>
    <mergeCell ref="G58:G59"/>
    <mergeCell ref="AF58:AF59"/>
    <mergeCell ref="AG58:AG59"/>
    <mergeCell ref="AH58:AH59"/>
    <mergeCell ref="AI58:AI59"/>
    <mergeCell ref="AJ58:AJ59"/>
    <mergeCell ref="T56:W59"/>
    <mergeCell ref="AH56:AH57"/>
    <mergeCell ref="AI56:AI57"/>
    <mergeCell ref="AJ56:AJ57"/>
    <mergeCell ref="G56:G57"/>
    <mergeCell ref="BS56:BS57"/>
    <mergeCell ref="BT56:BT57"/>
    <mergeCell ref="BU56:BU57"/>
    <mergeCell ref="AM58:AM59"/>
    <mergeCell ref="AO58:AO59"/>
    <mergeCell ref="AP58:AP59"/>
    <mergeCell ref="AQ56:AQ57"/>
    <mergeCell ref="AR56:AR57"/>
    <mergeCell ref="BQ56:BQ57"/>
    <mergeCell ref="BT54:BT55"/>
    <mergeCell ref="AF54:AF55"/>
    <mergeCell ref="AG54:AG55"/>
    <mergeCell ref="AH54:AH55"/>
    <mergeCell ref="AI54:AI55"/>
    <mergeCell ref="AM56:AM57"/>
    <mergeCell ref="AO56:AO57"/>
    <mergeCell ref="AP56:AP57"/>
    <mergeCell ref="BR56:BR57"/>
    <mergeCell ref="AZ56:BC59"/>
    <mergeCell ref="AZ54:AZ55"/>
    <mergeCell ref="B58:B59"/>
    <mergeCell ref="D58:D59"/>
    <mergeCell ref="E58:E59"/>
    <mergeCell ref="F58:F59"/>
    <mergeCell ref="BS54:BS55"/>
    <mergeCell ref="B56:B57"/>
    <mergeCell ref="D56:D57"/>
    <mergeCell ref="E56:E57"/>
    <mergeCell ref="F56:F57"/>
    <mergeCell ref="AR52:AR53"/>
    <mergeCell ref="BU54:BU55"/>
    <mergeCell ref="AF56:AF57"/>
    <mergeCell ref="AG56:AG57"/>
    <mergeCell ref="AO54:AO55"/>
    <mergeCell ref="AP54:AP55"/>
    <mergeCell ref="AQ54:AQ55"/>
    <mergeCell ref="AR54:AR55"/>
    <mergeCell ref="BQ54:BQ55"/>
    <mergeCell ref="BR54:BR55"/>
    <mergeCell ref="AP52:AP53"/>
    <mergeCell ref="AJ54:AJ55"/>
    <mergeCell ref="AM54:AM55"/>
    <mergeCell ref="BU52:BU53"/>
    <mergeCell ref="B54:B55"/>
    <mergeCell ref="D54:D55"/>
    <mergeCell ref="E54:E55"/>
    <mergeCell ref="F54:F55"/>
    <mergeCell ref="G54:G55"/>
    <mergeCell ref="AQ52:AQ53"/>
    <mergeCell ref="AG52:AG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B52:B53"/>
    <mergeCell ref="D52:D53"/>
    <mergeCell ref="E52:E53"/>
    <mergeCell ref="F52:F53"/>
    <mergeCell ref="G52:G53"/>
    <mergeCell ref="AF52:AF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E50:E51"/>
    <mergeCell ref="F50:F51"/>
    <mergeCell ref="G50:G51"/>
    <mergeCell ref="AF50:AF51"/>
    <mergeCell ref="AG50:AG51"/>
    <mergeCell ref="AH50:AH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R38:T50"/>
    <mergeCell ref="AF38:AF39"/>
    <mergeCell ref="B50:B51"/>
    <mergeCell ref="D50:D51"/>
    <mergeCell ref="AR44:AR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P42:AP43"/>
    <mergeCell ref="AQ42:AQ43"/>
    <mergeCell ref="AR42:AR43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M40:AM41"/>
    <mergeCell ref="AO40:AO41"/>
    <mergeCell ref="AP40:AP41"/>
    <mergeCell ref="AQ40:AQ41"/>
    <mergeCell ref="AR40:AR41"/>
    <mergeCell ref="BQ40:BQ41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M38:AM39"/>
    <mergeCell ref="AO38:AO39"/>
    <mergeCell ref="AP38:AP39"/>
    <mergeCell ref="AQ38:AQ39"/>
    <mergeCell ref="AR38:AR39"/>
    <mergeCell ref="BQ38:BQ39"/>
    <mergeCell ref="AG38:AG39"/>
    <mergeCell ref="AH38:AH39"/>
    <mergeCell ref="AI38:AI39"/>
    <mergeCell ref="AJ38:AJ39"/>
    <mergeCell ref="AG40:AG41"/>
    <mergeCell ref="AH40:AH41"/>
    <mergeCell ref="AI40:AI41"/>
    <mergeCell ref="AJ40:AJ41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J36:AJ37"/>
    <mergeCell ref="AM36:AM37"/>
    <mergeCell ref="AO36:AO37"/>
    <mergeCell ref="AP36:AP37"/>
    <mergeCell ref="AQ36:AQ37"/>
    <mergeCell ref="AR36:AR37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Q28:AQ29"/>
    <mergeCell ref="AR28:AR29"/>
    <mergeCell ref="BQ28:BQ29"/>
    <mergeCell ref="BR28:BR29"/>
    <mergeCell ref="BS28:BS29"/>
    <mergeCell ref="BT28:BT29"/>
    <mergeCell ref="AH28:AH29"/>
    <mergeCell ref="AI28:AI29"/>
    <mergeCell ref="AJ28:AJ29"/>
    <mergeCell ref="AM28:AM29"/>
    <mergeCell ref="AO28:AO29"/>
    <mergeCell ref="AP28:AP29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O26:AO27"/>
    <mergeCell ref="AP26:AP27"/>
    <mergeCell ref="AQ26:AQ27"/>
    <mergeCell ref="AR26:AR27"/>
    <mergeCell ref="BQ26:BQ27"/>
    <mergeCell ref="BR26:BR27"/>
    <mergeCell ref="AF26:AF27"/>
    <mergeCell ref="AG26:AG27"/>
    <mergeCell ref="AH26:AH27"/>
    <mergeCell ref="AI26:AI27"/>
    <mergeCell ref="AJ26:AJ27"/>
    <mergeCell ref="AM26:AM27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J24:AJ25"/>
    <mergeCell ref="AM24:AM25"/>
    <mergeCell ref="AO24:AO25"/>
    <mergeCell ref="AP24:AP25"/>
    <mergeCell ref="AQ24:AQ25"/>
    <mergeCell ref="AR24:AR25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Q22:AQ23"/>
    <mergeCell ref="AR22:AR23"/>
    <mergeCell ref="BQ22:BQ23"/>
    <mergeCell ref="BR22:BR23"/>
    <mergeCell ref="BS22:BS23"/>
    <mergeCell ref="BT22:BT23"/>
    <mergeCell ref="AH22:AH23"/>
    <mergeCell ref="AI22:AI23"/>
    <mergeCell ref="AJ22:AJ23"/>
    <mergeCell ref="AM22:AM23"/>
    <mergeCell ref="AO22:AO23"/>
    <mergeCell ref="AP22:AP23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O20:AO21"/>
    <mergeCell ref="AP20:AP21"/>
    <mergeCell ref="AQ20:AQ21"/>
    <mergeCell ref="AR20:AR21"/>
    <mergeCell ref="BQ20:BQ21"/>
    <mergeCell ref="BR20:BR21"/>
    <mergeCell ref="AF20:AF21"/>
    <mergeCell ref="AG20:AG21"/>
    <mergeCell ref="AH20:AH21"/>
    <mergeCell ref="AI20:AI21"/>
    <mergeCell ref="AJ20:AJ21"/>
    <mergeCell ref="AM20:AM21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J18:AJ19"/>
    <mergeCell ref="AM18:AM19"/>
    <mergeCell ref="AO18:AO19"/>
    <mergeCell ref="AP18:AP19"/>
    <mergeCell ref="AQ18:AQ19"/>
    <mergeCell ref="AR18:AR19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Q16:AQ17"/>
    <mergeCell ref="AR16:AR17"/>
    <mergeCell ref="BQ16:BQ17"/>
    <mergeCell ref="BR16:BR17"/>
    <mergeCell ref="BS16:BS17"/>
    <mergeCell ref="BT16:BT17"/>
    <mergeCell ref="AH16:AH17"/>
    <mergeCell ref="AI16:AI17"/>
    <mergeCell ref="AJ16:AJ17"/>
    <mergeCell ref="AM16:AM17"/>
    <mergeCell ref="AO16:AO17"/>
    <mergeCell ref="AP16:AP17"/>
    <mergeCell ref="BT14:BT15"/>
    <mergeCell ref="BU14:BU15"/>
    <mergeCell ref="R15:T37"/>
    <mergeCell ref="B16:B17"/>
    <mergeCell ref="D16:D17"/>
    <mergeCell ref="E16:E17"/>
    <mergeCell ref="F16:F17"/>
    <mergeCell ref="G16:G17"/>
    <mergeCell ref="AF16:AF17"/>
    <mergeCell ref="AG16:AG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14:B15"/>
    <mergeCell ref="D14:D15"/>
    <mergeCell ref="E14:E15"/>
    <mergeCell ref="F14:F15"/>
    <mergeCell ref="G14:G15"/>
    <mergeCell ref="AF14:AF15"/>
    <mergeCell ref="AR12:AR13"/>
    <mergeCell ref="BQ12:BQ13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10:B11"/>
    <mergeCell ref="D10:D11"/>
    <mergeCell ref="E10:E11"/>
    <mergeCell ref="F10:F11"/>
    <mergeCell ref="G10:G11"/>
    <mergeCell ref="AF10:AF11"/>
    <mergeCell ref="AR8:AR9"/>
    <mergeCell ref="BQ8:BQ9"/>
    <mergeCell ref="BR8:BR9"/>
    <mergeCell ref="BS8:BS9"/>
    <mergeCell ref="BT8:BT9"/>
    <mergeCell ref="BU8:BU9"/>
    <mergeCell ref="AI8:AI9"/>
    <mergeCell ref="AJ8:AJ9"/>
    <mergeCell ref="AM8:AM9"/>
    <mergeCell ref="AO8:AO9"/>
    <mergeCell ref="AP8:AP9"/>
    <mergeCell ref="AQ8:AQ9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P6:AP7"/>
    <mergeCell ref="AQ6:AQ7"/>
    <mergeCell ref="AR6:AR7"/>
    <mergeCell ref="BQ6:BQ7"/>
    <mergeCell ref="BR6:BR7"/>
    <mergeCell ref="BS6:BS7"/>
    <mergeCell ref="AG6:AG7"/>
    <mergeCell ref="AH6:AH7"/>
    <mergeCell ref="AI6:AI7"/>
    <mergeCell ref="AJ6:AJ7"/>
    <mergeCell ref="AM6:AM7"/>
    <mergeCell ref="AO6:AO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BV108:BV109"/>
    <mergeCell ref="BV6:BV7"/>
    <mergeCell ref="AF4:AQ4"/>
    <mergeCell ref="A6:A7"/>
    <mergeCell ref="A108:A109"/>
    <mergeCell ref="AK58:AK59"/>
    <mergeCell ref="AK56:AK57"/>
    <mergeCell ref="AL6:AL7"/>
    <mergeCell ref="AL108:AL109"/>
    <mergeCell ref="AF6:AF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F158-5FCC-48C9-81C3-2935D5DE8F35}">
  <sheetPr codeName="Sheet21">
    <pageSetUpPr fitToPage="1"/>
  </sheetPr>
  <dimension ref="A1:BY66"/>
  <sheetViews>
    <sheetView view="pageBreakPreview" zoomScale="110" zoomScaleNormal="100" zoomScaleSheetLayoutView="110" workbookViewId="0">
      <selection activeCell="D1" sqref="D1:BR1"/>
    </sheetView>
  </sheetViews>
  <sheetFormatPr defaultColWidth="9" defaultRowHeight="13.8" x14ac:dyDescent="0.2"/>
  <cols>
    <col min="1" max="1" width="2.6640625" style="2" customWidth="1"/>
    <col min="2" max="2" width="4.21875" style="1" customWidth="1"/>
    <col min="3" max="3" width="0" style="2" hidden="1" customWidth="1"/>
    <col min="4" max="4" width="9.21875" style="7" customWidth="1"/>
    <col min="5" max="5" width="1.6640625" style="4" customWidth="1"/>
    <col min="6" max="6" width="6.6640625" style="3" customWidth="1"/>
    <col min="7" max="7" width="1.6640625" style="4" customWidth="1"/>
    <col min="8" max="30" width="2.6640625" style="6" customWidth="1"/>
    <col min="31" max="31" width="0" style="6" hidden="1" customWidth="1"/>
    <col min="32" max="32" width="9.21875" style="7" customWidth="1"/>
    <col min="33" max="33" width="1.6640625" style="4" customWidth="1"/>
    <col min="34" max="34" width="6.6640625" style="3" customWidth="1"/>
    <col min="35" max="35" width="1.6640625" style="4" customWidth="1"/>
    <col min="36" max="36" width="4.21875" style="5" customWidth="1"/>
    <col min="37" max="38" width="2.6640625" style="6" customWidth="1"/>
    <col min="39" max="39" width="4.21875" style="5" customWidth="1"/>
    <col min="40" max="40" width="0" style="6" hidden="1" customWidth="1"/>
    <col min="41" max="41" width="9.21875" style="7" customWidth="1"/>
    <col min="42" max="42" width="1.6640625" style="4" customWidth="1"/>
    <col min="43" max="43" width="6.6640625" style="3" customWidth="1"/>
    <col min="44" max="44" width="1.6640625" style="4" customWidth="1"/>
    <col min="45" max="67" width="2.6640625" style="6" customWidth="1"/>
    <col min="68" max="68" width="0" style="6" hidden="1" customWidth="1"/>
    <col min="69" max="69" width="9.21875" style="7" customWidth="1"/>
    <col min="70" max="70" width="1.6640625" style="4" customWidth="1"/>
    <col min="71" max="71" width="6.6640625" style="3" customWidth="1"/>
    <col min="72" max="72" width="1.6640625" style="4" customWidth="1"/>
    <col min="73" max="73" width="4.21875" style="5" customWidth="1"/>
    <col min="74" max="74" width="2.6640625" style="6" customWidth="1"/>
    <col min="75" max="77" width="9" style="6"/>
    <col min="78" max="16384" width="9" style="2"/>
  </cols>
  <sheetData>
    <row r="1" spans="1:74" ht="30" customHeight="1" x14ac:dyDescent="0.2">
      <c r="D1" s="107" t="s">
        <v>0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</row>
    <row r="3" spans="1:74" ht="25.05" customHeight="1" x14ac:dyDescent="0.2">
      <c r="AE3" s="109" t="s">
        <v>217</v>
      </c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BM3" s="110" t="s">
        <v>2</v>
      </c>
      <c r="BN3" s="108"/>
      <c r="BO3" s="108"/>
      <c r="BP3" s="108"/>
      <c r="BQ3" s="108"/>
      <c r="BR3" s="108"/>
      <c r="BS3" s="108"/>
      <c r="BT3" s="108"/>
      <c r="BU3" s="108"/>
    </row>
    <row r="4" spans="1:74" x14ac:dyDescent="0.2">
      <c r="AF4" s="104" t="s">
        <v>355</v>
      </c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BM4" s="110" t="s">
        <v>3</v>
      </c>
      <c r="BN4" s="108"/>
      <c r="BO4" s="108"/>
      <c r="BP4" s="108"/>
      <c r="BQ4" s="108"/>
      <c r="BR4" s="108"/>
      <c r="BS4" s="108"/>
      <c r="BT4" s="108"/>
      <c r="BU4" s="108"/>
    </row>
    <row r="6" spans="1:74" ht="14.55" customHeight="1" thickBot="1" x14ac:dyDescent="0.25">
      <c r="A6" s="103" t="s">
        <v>357</v>
      </c>
      <c r="B6" s="111">
        <v>1</v>
      </c>
      <c r="D6" s="105" t="s">
        <v>218</v>
      </c>
      <c r="E6" s="112" t="s">
        <v>5</v>
      </c>
      <c r="F6" s="114" t="s">
        <v>219</v>
      </c>
      <c r="G6" s="112" t="s">
        <v>7</v>
      </c>
      <c r="H6" s="49"/>
      <c r="I6" s="49"/>
      <c r="J6" s="8"/>
      <c r="K6" s="8"/>
      <c r="L6" s="8"/>
      <c r="M6" s="8"/>
      <c r="Q6" s="9"/>
      <c r="R6" s="116" t="s">
        <v>364</v>
      </c>
      <c r="S6" s="117"/>
      <c r="T6" s="117"/>
      <c r="U6" s="9"/>
      <c r="Y6" s="8"/>
      <c r="Z6" s="8"/>
      <c r="AA6" s="8"/>
      <c r="AB6" s="8"/>
      <c r="AC6" s="49"/>
      <c r="AD6" s="49"/>
      <c r="AF6" s="105" t="s">
        <v>129</v>
      </c>
      <c r="AG6" s="112" t="s">
        <v>5</v>
      </c>
      <c r="AH6" s="114" t="s">
        <v>33</v>
      </c>
      <c r="AI6" s="112" t="s">
        <v>7</v>
      </c>
      <c r="AJ6" s="118">
        <v>28</v>
      </c>
      <c r="AL6" s="103" t="s">
        <v>359</v>
      </c>
      <c r="AM6" s="118">
        <v>55</v>
      </c>
      <c r="AO6" s="105" t="s">
        <v>220</v>
      </c>
      <c r="AP6" s="112" t="s">
        <v>5</v>
      </c>
      <c r="AQ6" s="114" t="s">
        <v>6</v>
      </c>
      <c r="AR6" s="112" t="s">
        <v>7</v>
      </c>
      <c r="AS6" s="49"/>
      <c r="AT6" s="49"/>
      <c r="AU6" s="8"/>
      <c r="AV6" s="8"/>
      <c r="AW6" s="8"/>
      <c r="AX6" s="8"/>
      <c r="BJ6" s="8"/>
      <c r="BK6" s="8"/>
      <c r="BL6" s="8"/>
      <c r="BM6" s="8"/>
      <c r="BN6" s="49"/>
      <c r="BO6" s="49"/>
      <c r="BQ6" s="105" t="s">
        <v>141</v>
      </c>
      <c r="BR6" s="112" t="s">
        <v>5</v>
      </c>
      <c r="BS6" s="114" t="s">
        <v>6</v>
      </c>
      <c r="BT6" s="112" t="s">
        <v>7</v>
      </c>
      <c r="BU6" s="118">
        <v>82</v>
      </c>
      <c r="BV6" s="103" t="s">
        <v>357</v>
      </c>
    </row>
    <row r="7" spans="1:74" ht="14.55" customHeight="1" thickTop="1" thickBot="1" x14ac:dyDescent="0.25">
      <c r="A7" s="103"/>
      <c r="B7" s="111"/>
      <c r="D7" s="106"/>
      <c r="E7" s="113"/>
      <c r="F7" s="115"/>
      <c r="G7" s="113"/>
      <c r="H7" s="8"/>
      <c r="I7" s="8"/>
      <c r="J7" s="51"/>
      <c r="K7" s="8"/>
      <c r="L7" s="8"/>
      <c r="M7" s="8"/>
      <c r="Q7" s="9"/>
      <c r="R7" s="117"/>
      <c r="S7" s="117"/>
      <c r="T7" s="117"/>
      <c r="U7" s="9"/>
      <c r="Y7" s="8"/>
      <c r="Z7" s="8"/>
      <c r="AA7" s="8"/>
      <c r="AB7" s="88"/>
      <c r="AC7" s="8"/>
      <c r="AD7" s="8"/>
      <c r="AF7" s="106"/>
      <c r="AG7" s="113"/>
      <c r="AH7" s="115"/>
      <c r="AI7" s="113"/>
      <c r="AJ7" s="111"/>
      <c r="AL7" s="103"/>
      <c r="AM7" s="111"/>
      <c r="AO7" s="106"/>
      <c r="AP7" s="113"/>
      <c r="AQ7" s="115"/>
      <c r="AR7" s="113"/>
      <c r="AS7" s="8"/>
      <c r="AT7" s="8"/>
      <c r="AU7" s="51"/>
      <c r="AV7" s="8"/>
      <c r="AW7" s="8"/>
      <c r="AX7" s="8"/>
      <c r="BJ7" s="8"/>
      <c r="BK7" s="8"/>
      <c r="BL7" s="8"/>
      <c r="BM7" s="88"/>
      <c r="BN7" s="8"/>
      <c r="BO7" s="8"/>
      <c r="BQ7" s="106"/>
      <c r="BR7" s="113"/>
      <c r="BS7" s="115"/>
      <c r="BT7" s="113"/>
      <c r="BU7" s="111"/>
      <c r="BV7" s="103"/>
    </row>
    <row r="8" spans="1:74" ht="14.55" customHeight="1" thickTop="1" thickBot="1" x14ac:dyDescent="0.25">
      <c r="B8" s="111">
        <v>2</v>
      </c>
      <c r="D8" s="105" t="s">
        <v>191</v>
      </c>
      <c r="E8" s="112" t="s">
        <v>5</v>
      </c>
      <c r="F8" s="114" t="s">
        <v>106</v>
      </c>
      <c r="G8" s="112" t="s">
        <v>7</v>
      </c>
      <c r="H8" s="8"/>
      <c r="I8" s="13"/>
      <c r="J8" s="14"/>
      <c r="K8" s="86"/>
      <c r="L8" s="8"/>
      <c r="M8" s="8"/>
      <c r="Q8" s="9"/>
      <c r="R8" s="117"/>
      <c r="S8" s="117"/>
      <c r="T8" s="117"/>
      <c r="U8" s="9"/>
      <c r="Y8" s="8"/>
      <c r="Z8" s="8"/>
      <c r="AA8" s="89"/>
      <c r="AB8" s="13"/>
      <c r="AC8" s="14"/>
      <c r="AD8" s="49"/>
      <c r="AF8" s="105" t="s">
        <v>221</v>
      </c>
      <c r="AG8" s="112" t="s">
        <v>5</v>
      </c>
      <c r="AH8" s="114" t="s">
        <v>76</v>
      </c>
      <c r="AI8" s="112" t="s">
        <v>7</v>
      </c>
      <c r="AJ8" s="118">
        <v>29</v>
      </c>
      <c r="AM8" s="118">
        <v>56</v>
      </c>
      <c r="AO8" s="105" t="s">
        <v>222</v>
      </c>
      <c r="AP8" s="112" t="s">
        <v>5</v>
      </c>
      <c r="AQ8" s="114" t="s">
        <v>223</v>
      </c>
      <c r="AR8" s="112" t="s">
        <v>7</v>
      </c>
      <c r="AS8" s="8"/>
      <c r="AT8" s="13"/>
      <c r="AU8" s="14"/>
      <c r="AV8" s="86"/>
      <c r="AW8" s="8"/>
      <c r="AX8" s="8"/>
      <c r="BJ8" s="8"/>
      <c r="BK8" s="8"/>
      <c r="BL8" s="89"/>
      <c r="BM8" s="13"/>
      <c r="BN8" s="14"/>
      <c r="BO8" s="49"/>
      <c r="BQ8" s="105" t="s">
        <v>224</v>
      </c>
      <c r="BR8" s="112" t="s">
        <v>5</v>
      </c>
      <c r="BS8" s="114" t="s">
        <v>96</v>
      </c>
      <c r="BT8" s="112" t="s">
        <v>7</v>
      </c>
      <c r="BU8" s="118">
        <v>83</v>
      </c>
    </row>
    <row r="9" spans="1:74" ht="14.55" customHeight="1" thickTop="1" thickBot="1" x14ac:dyDescent="0.25">
      <c r="B9" s="111"/>
      <c r="D9" s="106"/>
      <c r="E9" s="113"/>
      <c r="F9" s="115"/>
      <c r="G9" s="113"/>
      <c r="H9" s="11"/>
      <c r="I9" s="15"/>
      <c r="J9" s="8"/>
      <c r="K9" s="86"/>
      <c r="L9" s="8"/>
      <c r="M9" s="8"/>
      <c r="Q9" s="9"/>
      <c r="R9" s="117"/>
      <c r="S9" s="117"/>
      <c r="T9" s="117"/>
      <c r="U9" s="9"/>
      <c r="Y9" s="8"/>
      <c r="Z9" s="8"/>
      <c r="AA9" s="89"/>
      <c r="AB9" s="8"/>
      <c r="AC9" s="57"/>
      <c r="AD9" s="8"/>
      <c r="AF9" s="106"/>
      <c r="AG9" s="113"/>
      <c r="AH9" s="115"/>
      <c r="AI9" s="113"/>
      <c r="AJ9" s="111"/>
      <c r="AM9" s="111"/>
      <c r="AO9" s="106"/>
      <c r="AP9" s="113"/>
      <c r="AQ9" s="115"/>
      <c r="AR9" s="113"/>
      <c r="AS9" s="11"/>
      <c r="AT9" s="15"/>
      <c r="AU9" s="8"/>
      <c r="AV9" s="86"/>
      <c r="AW9" s="8"/>
      <c r="AX9" s="8"/>
      <c r="BJ9" s="8"/>
      <c r="BK9" s="8"/>
      <c r="BL9" s="89"/>
      <c r="BM9" s="8"/>
      <c r="BN9" s="57"/>
      <c r="BO9" s="8"/>
      <c r="BQ9" s="106"/>
      <c r="BR9" s="113"/>
      <c r="BS9" s="115"/>
      <c r="BT9" s="113"/>
      <c r="BU9" s="111"/>
    </row>
    <row r="10" spans="1:74" ht="14.55" customHeight="1" thickTop="1" thickBot="1" x14ac:dyDescent="0.25">
      <c r="B10" s="111">
        <v>3</v>
      </c>
      <c r="D10" s="105" t="s">
        <v>225</v>
      </c>
      <c r="E10" s="112" t="s">
        <v>5</v>
      </c>
      <c r="F10" s="114" t="s">
        <v>29</v>
      </c>
      <c r="G10" s="112" t="s">
        <v>7</v>
      </c>
      <c r="H10" s="49"/>
      <c r="I10" s="56"/>
      <c r="J10" s="8"/>
      <c r="K10" s="86"/>
      <c r="L10" s="8"/>
      <c r="M10" s="8"/>
      <c r="Q10" s="17"/>
      <c r="R10" s="119" t="s">
        <v>365</v>
      </c>
      <c r="S10" s="120"/>
      <c r="T10" s="120"/>
      <c r="U10" s="17"/>
      <c r="Y10" s="8"/>
      <c r="Z10" s="8"/>
      <c r="AA10" s="89"/>
      <c r="AB10" s="8"/>
      <c r="AC10" s="13"/>
      <c r="AD10" s="16"/>
      <c r="AF10" s="105" t="s">
        <v>226</v>
      </c>
      <c r="AG10" s="112" t="s">
        <v>5</v>
      </c>
      <c r="AH10" s="114" t="s">
        <v>38</v>
      </c>
      <c r="AI10" s="112" t="s">
        <v>7</v>
      </c>
      <c r="AJ10" s="118">
        <v>30</v>
      </c>
      <c r="AM10" s="118">
        <v>57</v>
      </c>
      <c r="AO10" s="105" t="s">
        <v>227</v>
      </c>
      <c r="AP10" s="112" t="s">
        <v>5</v>
      </c>
      <c r="AQ10" s="114" t="s">
        <v>38</v>
      </c>
      <c r="AR10" s="112" t="s">
        <v>7</v>
      </c>
      <c r="AS10" s="49"/>
      <c r="AT10" s="56"/>
      <c r="AU10" s="8"/>
      <c r="AV10" s="86"/>
      <c r="AW10" s="8"/>
      <c r="AX10" s="8"/>
      <c r="BJ10" s="8"/>
      <c r="BK10" s="8"/>
      <c r="BL10" s="89"/>
      <c r="BM10" s="8"/>
      <c r="BN10" s="13"/>
      <c r="BO10" s="16"/>
      <c r="BQ10" s="105" t="s">
        <v>228</v>
      </c>
      <c r="BR10" s="112" t="s">
        <v>5</v>
      </c>
      <c r="BS10" s="114" t="s">
        <v>70</v>
      </c>
      <c r="BT10" s="112" t="s">
        <v>7</v>
      </c>
      <c r="BU10" s="118">
        <v>84</v>
      </c>
    </row>
    <row r="11" spans="1:74" ht="14.55" customHeight="1" thickTop="1" thickBot="1" x14ac:dyDescent="0.25">
      <c r="B11" s="111"/>
      <c r="D11" s="106"/>
      <c r="E11" s="113"/>
      <c r="F11" s="115"/>
      <c r="G11" s="113"/>
      <c r="H11" s="8"/>
      <c r="I11" s="8"/>
      <c r="J11" s="8"/>
      <c r="K11" s="51"/>
      <c r="L11" s="8"/>
      <c r="M11" s="8"/>
      <c r="Q11" s="17"/>
      <c r="R11" s="120"/>
      <c r="S11" s="120"/>
      <c r="T11" s="120"/>
      <c r="U11" s="17"/>
      <c r="Y11" s="8"/>
      <c r="Z11" s="8"/>
      <c r="AA11" s="88"/>
      <c r="AB11" s="8"/>
      <c r="AC11" s="8"/>
      <c r="AD11" s="11"/>
      <c r="AF11" s="106"/>
      <c r="AG11" s="113"/>
      <c r="AH11" s="115"/>
      <c r="AI11" s="113"/>
      <c r="AJ11" s="111"/>
      <c r="AM11" s="111"/>
      <c r="AO11" s="106"/>
      <c r="AP11" s="113"/>
      <c r="AQ11" s="115"/>
      <c r="AR11" s="113"/>
      <c r="AS11" s="8"/>
      <c r="AT11" s="8"/>
      <c r="AU11" s="8"/>
      <c r="AV11" s="51"/>
      <c r="AW11" s="8"/>
      <c r="AX11" s="8"/>
      <c r="BJ11" s="8"/>
      <c r="BK11" s="8"/>
      <c r="BL11" s="88"/>
      <c r="BM11" s="8"/>
      <c r="BN11" s="8"/>
      <c r="BO11" s="11"/>
      <c r="BQ11" s="106"/>
      <c r="BR11" s="113"/>
      <c r="BS11" s="115"/>
      <c r="BT11" s="113"/>
      <c r="BU11" s="111"/>
    </row>
    <row r="12" spans="1:74" ht="14.55" customHeight="1" thickTop="1" thickBot="1" x14ac:dyDescent="0.25">
      <c r="B12" s="111">
        <v>4</v>
      </c>
      <c r="D12" s="105" t="s">
        <v>326</v>
      </c>
      <c r="E12" s="112" t="s">
        <v>5</v>
      </c>
      <c r="F12" s="114" t="s">
        <v>13</v>
      </c>
      <c r="G12" s="112" t="s">
        <v>7</v>
      </c>
      <c r="H12" s="49"/>
      <c r="I12" s="8"/>
      <c r="J12" s="13"/>
      <c r="K12" s="14"/>
      <c r="L12" s="86"/>
      <c r="M12" s="8"/>
      <c r="Q12" s="17"/>
      <c r="R12" s="120"/>
      <c r="S12" s="120"/>
      <c r="T12" s="120"/>
      <c r="U12" s="17"/>
      <c r="Y12" s="8"/>
      <c r="Z12" s="8"/>
      <c r="AA12" s="15"/>
      <c r="AB12" s="14"/>
      <c r="AC12" s="8"/>
      <c r="AD12" s="49"/>
      <c r="AF12" s="105" t="s">
        <v>229</v>
      </c>
      <c r="AG12" s="112" t="s">
        <v>5</v>
      </c>
      <c r="AH12" s="114" t="s">
        <v>96</v>
      </c>
      <c r="AI12" s="112" t="s">
        <v>7</v>
      </c>
      <c r="AJ12" s="118">
        <v>31</v>
      </c>
      <c r="AM12" s="118">
        <v>58</v>
      </c>
      <c r="AO12" s="105" t="s">
        <v>230</v>
      </c>
      <c r="AP12" s="112" t="s">
        <v>5</v>
      </c>
      <c r="AQ12" s="114" t="s">
        <v>106</v>
      </c>
      <c r="AR12" s="112" t="s">
        <v>7</v>
      </c>
      <c r="AS12" s="49"/>
      <c r="AT12" s="8"/>
      <c r="AU12" s="13"/>
      <c r="AV12" s="14"/>
      <c r="AW12" s="86"/>
      <c r="AX12" s="8"/>
      <c r="BJ12" s="8"/>
      <c r="BK12" s="8"/>
      <c r="BL12" s="15"/>
      <c r="BM12" s="14"/>
      <c r="BN12" s="8"/>
      <c r="BO12" s="49"/>
      <c r="BQ12" s="105" t="s">
        <v>231</v>
      </c>
      <c r="BR12" s="112" t="s">
        <v>5</v>
      </c>
      <c r="BS12" s="114" t="s">
        <v>98</v>
      </c>
      <c r="BT12" s="112" t="s">
        <v>7</v>
      </c>
      <c r="BU12" s="118">
        <v>85</v>
      </c>
    </row>
    <row r="13" spans="1:74" ht="14.55" customHeight="1" thickTop="1" thickBot="1" x14ac:dyDescent="0.25">
      <c r="B13" s="111"/>
      <c r="D13" s="106"/>
      <c r="E13" s="113"/>
      <c r="F13" s="115"/>
      <c r="G13" s="113"/>
      <c r="H13" s="8"/>
      <c r="I13" s="51"/>
      <c r="J13" s="13"/>
      <c r="K13" s="14"/>
      <c r="L13" s="86"/>
      <c r="M13" s="8"/>
      <c r="Q13" s="17"/>
      <c r="R13" s="120"/>
      <c r="S13" s="120"/>
      <c r="T13" s="120"/>
      <c r="U13" s="17"/>
      <c r="Y13" s="8"/>
      <c r="Z13" s="8"/>
      <c r="AA13" s="15"/>
      <c r="AB13" s="14"/>
      <c r="AC13" s="88"/>
      <c r="AD13" s="8"/>
      <c r="AF13" s="106"/>
      <c r="AG13" s="113"/>
      <c r="AH13" s="115"/>
      <c r="AI13" s="113"/>
      <c r="AJ13" s="111"/>
      <c r="AM13" s="111"/>
      <c r="AO13" s="106"/>
      <c r="AP13" s="113"/>
      <c r="AQ13" s="115"/>
      <c r="AR13" s="113"/>
      <c r="AS13" s="8"/>
      <c r="AT13" s="51"/>
      <c r="AU13" s="13"/>
      <c r="AV13" s="14"/>
      <c r="AW13" s="86"/>
      <c r="AX13" s="8"/>
      <c r="BJ13" s="8"/>
      <c r="BK13" s="8"/>
      <c r="BL13" s="15"/>
      <c r="BM13" s="14"/>
      <c r="BN13" s="88"/>
      <c r="BO13" s="8"/>
      <c r="BQ13" s="106"/>
      <c r="BR13" s="113"/>
      <c r="BS13" s="115"/>
      <c r="BT13" s="113"/>
      <c r="BU13" s="111"/>
    </row>
    <row r="14" spans="1:74" ht="14.55" customHeight="1" thickTop="1" x14ac:dyDescent="0.2">
      <c r="B14" s="111">
        <v>5</v>
      </c>
      <c r="D14" s="105" t="s">
        <v>124</v>
      </c>
      <c r="E14" s="112" t="s">
        <v>5</v>
      </c>
      <c r="F14" s="114" t="s">
        <v>122</v>
      </c>
      <c r="G14" s="112" t="s">
        <v>7</v>
      </c>
      <c r="H14" s="12"/>
      <c r="I14" s="15"/>
      <c r="J14" s="15"/>
      <c r="K14" s="14"/>
      <c r="L14" s="86"/>
      <c r="M14" s="8"/>
      <c r="Q14" s="17"/>
      <c r="R14" s="120"/>
      <c r="S14" s="120"/>
      <c r="T14" s="120"/>
      <c r="U14" s="17"/>
      <c r="Y14" s="8"/>
      <c r="Z14" s="8"/>
      <c r="AA14" s="15"/>
      <c r="AB14" s="15"/>
      <c r="AC14" s="15"/>
      <c r="AD14" s="16"/>
      <c r="AF14" s="105" t="s">
        <v>232</v>
      </c>
      <c r="AG14" s="112" t="s">
        <v>5</v>
      </c>
      <c r="AH14" s="114" t="s">
        <v>223</v>
      </c>
      <c r="AI14" s="112" t="s">
        <v>7</v>
      </c>
      <c r="AJ14" s="118">
        <v>32</v>
      </c>
      <c r="AM14" s="118">
        <v>59</v>
      </c>
      <c r="AO14" s="105" t="s">
        <v>327</v>
      </c>
      <c r="AP14" s="112" t="s">
        <v>5</v>
      </c>
      <c r="AQ14" s="114" t="s">
        <v>13</v>
      </c>
      <c r="AR14" s="112" t="s">
        <v>7</v>
      </c>
      <c r="AS14" s="12"/>
      <c r="AT14" s="14"/>
      <c r="AU14" s="87"/>
      <c r="AV14" s="8"/>
      <c r="AW14" s="86"/>
      <c r="AX14" s="8"/>
      <c r="BJ14" s="8"/>
      <c r="BK14" s="8"/>
      <c r="BL14" s="15"/>
      <c r="BM14" s="15"/>
      <c r="BN14" s="15"/>
      <c r="BO14" s="16"/>
      <c r="BQ14" s="105" t="s">
        <v>233</v>
      </c>
      <c r="BR14" s="112" t="s">
        <v>5</v>
      </c>
      <c r="BS14" s="114" t="s">
        <v>76</v>
      </c>
      <c r="BT14" s="112" t="s">
        <v>7</v>
      </c>
      <c r="BU14" s="118">
        <v>86</v>
      </c>
    </row>
    <row r="15" spans="1:74" ht="14.55" customHeight="1" thickBot="1" x14ac:dyDescent="0.25">
      <c r="B15" s="111"/>
      <c r="D15" s="106"/>
      <c r="E15" s="113"/>
      <c r="F15" s="115"/>
      <c r="G15" s="113"/>
      <c r="H15" s="8"/>
      <c r="I15" s="8"/>
      <c r="J15" s="15"/>
      <c r="K15" s="8"/>
      <c r="L15" s="86"/>
      <c r="M15" s="8"/>
      <c r="Q15" s="17"/>
      <c r="R15" s="120"/>
      <c r="S15" s="120"/>
      <c r="T15" s="120"/>
      <c r="U15" s="17"/>
      <c r="Y15" s="8"/>
      <c r="Z15" s="8"/>
      <c r="AA15" s="14"/>
      <c r="AB15" s="15"/>
      <c r="AC15" s="8"/>
      <c r="AD15" s="11"/>
      <c r="AF15" s="106"/>
      <c r="AG15" s="113"/>
      <c r="AH15" s="115"/>
      <c r="AI15" s="113"/>
      <c r="AJ15" s="111"/>
      <c r="AM15" s="111"/>
      <c r="AO15" s="106"/>
      <c r="AP15" s="113"/>
      <c r="AQ15" s="115"/>
      <c r="AR15" s="113"/>
      <c r="AS15" s="8"/>
      <c r="AT15" s="8"/>
      <c r="AU15" s="53"/>
      <c r="AV15" s="8"/>
      <c r="AW15" s="86"/>
      <c r="AX15" s="8"/>
      <c r="BJ15" s="8"/>
      <c r="BK15" s="8"/>
      <c r="BL15" s="14"/>
      <c r="BM15" s="15"/>
      <c r="BN15" s="8"/>
      <c r="BO15" s="11"/>
      <c r="BQ15" s="106"/>
      <c r="BR15" s="113"/>
      <c r="BS15" s="115"/>
      <c r="BT15" s="113"/>
      <c r="BU15" s="111"/>
    </row>
    <row r="16" spans="1:74" ht="14.55" customHeight="1" thickTop="1" thickBot="1" x14ac:dyDescent="0.25">
      <c r="B16" s="111">
        <v>6</v>
      </c>
      <c r="D16" s="105" t="s">
        <v>234</v>
      </c>
      <c r="E16" s="112" t="s">
        <v>5</v>
      </c>
      <c r="F16" s="114" t="s">
        <v>70</v>
      </c>
      <c r="G16" s="112" t="s">
        <v>7</v>
      </c>
      <c r="H16" s="8"/>
      <c r="I16" s="8"/>
      <c r="J16" s="56"/>
      <c r="K16" s="8"/>
      <c r="L16" s="86"/>
      <c r="M16" s="8"/>
      <c r="Q16" s="17"/>
      <c r="R16" s="120"/>
      <c r="S16" s="120"/>
      <c r="T16" s="120"/>
      <c r="U16" s="17"/>
      <c r="Y16" s="8"/>
      <c r="Z16" s="8"/>
      <c r="AA16" s="14"/>
      <c r="AB16" s="90"/>
      <c r="AC16" s="8"/>
      <c r="AD16" s="10"/>
      <c r="AF16" s="105" t="s">
        <v>235</v>
      </c>
      <c r="AG16" s="112" t="s">
        <v>5</v>
      </c>
      <c r="AH16" s="114" t="s">
        <v>13</v>
      </c>
      <c r="AI16" s="112" t="s">
        <v>7</v>
      </c>
      <c r="AJ16" s="118">
        <v>33</v>
      </c>
      <c r="AM16" s="118">
        <v>60</v>
      </c>
      <c r="AO16" s="105" t="s">
        <v>236</v>
      </c>
      <c r="AP16" s="112" t="s">
        <v>5</v>
      </c>
      <c r="AQ16" s="114" t="s">
        <v>96</v>
      </c>
      <c r="AR16" s="112" t="s">
        <v>7</v>
      </c>
      <c r="AS16" s="49"/>
      <c r="AT16" s="13"/>
      <c r="AU16" s="8"/>
      <c r="AV16" s="8"/>
      <c r="AW16" s="86"/>
      <c r="AX16" s="8"/>
      <c r="BJ16" s="8"/>
      <c r="BK16" s="8"/>
      <c r="BL16" s="14"/>
      <c r="BM16" s="90"/>
      <c r="BN16" s="8"/>
      <c r="BO16" s="10"/>
      <c r="BQ16" s="105" t="s">
        <v>90</v>
      </c>
      <c r="BR16" s="112" t="s">
        <v>5</v>
      </c>
      <c r="BS16" s="114" t="s">
        <v>237</v>
      </c>
      <c r="BT16" s="112" t="s">
        <v>7</v>
      </c>
      <c r="BU16" s="118">
        <v>87</v>
      </c>
    </row>
    <row r="17" spans="1:74" ht="14.55" customHeight="1" thickTop="1" thickBot="1" x14ac:dyDescent="0.25">
      <c r="B17" s="111"/>
      <c r="D17" s="106"/>
      <c r="E17" s="113"/>
      <c r="F17" s="115"/>
      <c r="G17" s="113"/>
      <c r="H17" s="11"/>
      <c r="I17" s="50"/>
      <c r="J17" s="86"/>
      <c r="K17" s="8"/>
      <c r="L17" s="86"/>
      <c r="M17" s="8"/>
      <c r="Q17" s="17"/>
      <c r="R17" s="120"/>
      <c r="S17" s="120"/>
      <c r="T17" s="120"/>
      <c r="U17" s="17"/>
      <c r="Y17" s="8"/>
      <c r="Z17" s="8"/>
      <c r="AA17" s="14"/>
      <c r="AB17" s="89"/>
      <c r="AC17" s="54"/>
      <c r="AD17" s="11"/>
      <c r="AF17" s="106"/>
      <c r="AG17" s="113"/>
      <c r="AH17" s="115"/>
      <c r="AI17" s="113"/>
      <c r="AJ17" s="111"/>
      <c r="AM17" s="111"/>
      <c r="AO17" s="106"/>
      <c r="AP17" s="113"/>
      <c r="AQ17" s="115"/>
      <c r="AR17" s="113"/>
      <c r="AS17" s="8"/>
      <c r="AT17" s="53"/>
      <c r="AU17" s="8"/>
      <c r="AV17" s="8"/>
      <c r="AW17" s="86"/>
      <c r="AX17" s="8"/>
      <c r="BJ17" s="8"/>
      <c r="BK17" s="8"/>
      <c r="BL17" s="14"/>
      <c r="BM17" s="89"/>
      <c r="BN17" s="54"/>
      <c r="BO17" s="11"/>
      <c r="BQ17" s="106"/>
      <c r="BR17" s="113"/>
      <c r="BS17" s="115"/>
      <c r="BT17" s="113"/>
      <c r="BU17" s="111"/>
    </row>
    <row r="18" spans="1:74" ht="14.55" customHeight="1" thickTop="1" thickBot="1" x14ac:dyDescent="0.25">
      <c r="B18" s="111">
        <v>7</v>
      </c>
      <c r="D18" s="105" t="s">
        <v>238</v>
      </c>
      <c r="E18" s="112" t="s">
        <v>5</v>
      </c>
      <c r="F18" s="114" t="s">
        <v>239</v>
      </c>
      <c r="G18" s="112" t="s">
        <v>7</v>
      </c>
      <c r="H18" s="49"/>
      <c r="I18" s="86"/>
      <c r="J18" s="8"/>
      <c r="K18" s="8"/>
      <c r="L18" s="86"/>
      <c r="M18" s="8"/>
      <c r="Q18" s="17"/>
      <c r="R18" s="120"/>
      <c r="S18" s="120"/>
      <c r="T18" s="120"/>
      <c r="U18" s="17"/>
      <c r="Y18" s="8"/>
      <c r="Z18" s="8"/>
      <c r="AA18" s="14"/>
      <c r="AB18" s="8"/>
      <c r="AC18" s="89"/>
      <c r="AD18" s="49"/>
      <c r="AF18" s="105" t="s">
        <v>94</v>
      </c>
      <c r="AG18" s="112" t="s">
        <v>5</v>
      </c>
      <c r="AH18" s="114" t="s">
        <v>11</v>
      </c>
      <c r="AI18" s="112" t="s">
        <v>7</v>
      </c>
      <c r="AJ18" s="118">
        <v>34</v>
      </c>
      <c r="AM18" s="118">
        <v>61</v>
      </c>
      <c r="AO18" s="105" t="s">
        <v>240</v>
      </c>
      <c r="AP18" s="112" t="s">
        <v>5</v>
      </c>
      <c r="AQ18" s="114" t="s">
        <v>122</v>
      </c>
      <c r="AR18" s="112" t="s">
        <v>7</v>
      </c>
      <c r="AS18" s="12"/>
      <c r="AT18" s="8"/>
      <c r="AU18" s="8"/>
      <c r="AV18" s="8"/>
      <c r="AW18" s="86"/>
      <c r="AX18" s="8"/>
      <c r="BJ18" s="8"/>
      <c r="BK18" s="8"/>
      <c r="BL18" s="14"/>
      <c r="BM18" s="8"/>
      <c r="BN18" s="89"/>
      <c r="BO18" s="49"/>
      <c r="BQ18" s="105" t="s">
        <v>241</v>
      </c>
      <c r="BR18" s="112" t="s">
        <v>5</v>
      </c>
      <c r="BS18" s="114" t="s">
        <v>13</v>
      </c>
      <c r="BT18" s="112" t="s">
        <v>7</v>
      </c>
      <c r="BU18" s="118">
        <v>88</v>
      </c>
    </row>
    <row r="19" spans="1:74" ht="14.55" customHeight="1" thickTop="1" thickBot="1" x14ac:dyDescent="0.25">
      <c r="B19" s="111"/>
      <c r="D19" s="106"/>
      <c r="E19" s="113"/>
      <c r="F19" s="115"/>
      <c r="G19" s="113"/>
      <c r="H19" s="8"/>
      <c r="I19" s="8"/>
      <c r="J19" s="8"/>
      <c r="K19" s="8"/>
      <c r="L19" s="51"/>
      <c r="M19" s="8"/>
      <c r="Q19" s="17"/>
      <c r="R19" s="120"/>
      <c r="S19" s="120"/>
      <c r="T19" s="120"/>
      <c r="U19" s="17"/>
      <c r="Y19" s="8"/>
      <c r="Z19" s="54"/>
      <c r="AA19" s="8"/>
      <c r="AB19" s="8"/>
      <c r="AC19" s="8"/>
      <c r="AD19" s="8"/>
      <c r="AF19" s="106"/>
      <c r="AG19" s="113"/>
      <c r="AH19" s="115"/>
      <c r="AI19" s="113"/>
      <c r="AJ19" s="111"/>
      <c r="AM19" s="111"/>
      <c r="AO19" s="106"/>
      <c r="AP19" s="113"/>
      <c r="AQ19" s="115"/>
      <c r="AR19" s="113"/>
      <c r="AS19" s="8"/>
      <c r="AT19" s="8"/>
      <c r="AU19" s="8"/>
      <c r="AV19" s="8"/>
      <c r="AW19" s="51"/>
      <c r="AX19" s="8"/>
      <c r="BJ19" s="8"/>
      <c r="BK19" s="13"/>
      <c r="BL19" s="8"/>
      <c r="BM19" s="8"/>
      <c r="BN19" s="8"/>
      <c r="BO19" s="8"/>
      <c r="BQ19" s="106"/>
      <c r="BR19" s="113"/>
      <c r="BS19" s="115"/>
      <c r="BT19" s="113"/>
      <c r="BU19" s="111"/>
    </row>
    <row r="20" spans="1:74" ht="14.55" customHeight="1" thickTop="1" thickBot="1" x14ac:dyDescent="0.25">
      <c r="B20" s="111">
        <v>8</v>
      </c>
      <c r="D20" s="105" t="s">
        <v>242</v>
      </c>
      <c r="E20" s="112" t="s">
        <v>5</v>
      </c>
      <c r="F20" s="114" t="s">
        <v>38</v>
      </c>
      <c r="G20" s="112" t="s">
        <v>7</v>
      </c>
      <c r="H20" s="49"/>
      <c r="I20" s="49"/>
      <c r="J20" s="8"/>
      <c r="K20" s="13"/>
      <c r="L20" s="15"/>
      <c r="M20" s="8"/>
      <c r="Q20" s="9"/>
      <c r="R20" s="116" t="s">
        <v>366</v>
      </c>
      <c r="S20" s="117"/>
      <c r="T20" s="117"/>
      <c r="U20" s="9"/>
      <c r="Y20" s="89"/>
      <c r="Z20" s="89"/>
      <c r="AA20" s="8"/>
      <c r="AB20" s="8"/>
      <c r="AC20" s="8"/>
      <c r="AD20" s="49"/>
      <c r="AF20" s="105" t="s">
        <v>243</v>
      </c>
      <c r="AG20" s="112" t="s">
        <v>5</v>
      </c>
      <c r="AH20" s="114" t="s">
        <v>122</v>
      </c>
      <c r="AI20" s="112" t="s">
        <v>7</v>
      </c>
      <c r="AJ20" s="118">
        <v>35</v>
      </c>
      <c r="AM20" s="118">
        <v>62</v>
      </c>
      <c r="AO20" s="105" t="s">
        <v>244</v>
      </c>
      <c r="AP20" s="112" t="s">
        <v>5</v>
      </c>
      <c r="AQ20" s="114" t="s">
        <v>38</v>
      </c>
      <c r="AR20" s="112" t="s">
        <v>7</v>
      </c>
      <c r="AS20" s="49"/>
      <c r="AT20" s="49"/>
      <c r="AU20" s="8"/>
      <c r="AV20" s="13"/>
      <c r="AW20" s="15"/>
      <c r="AX20" s="8"/>
      <c r="BJ20" s="8"/>
      <c r="BK20" s="91"/>
      <c r="BL20" s="8"/>
      <c r="BM20" s="8"/>
      <c r="BN20" s="8"/>
      <c r="BO20" s="49"/>
      <c r="BQ20" s="105" t="s">
        <v>245</v>
      </c>
      <c r="BR20" s="112" t="s">
        <v>5</v>
      </c>
      <c r="BS20" s="114" t="s">
        <v>11</v>
      </c>
      <c r="BT20" s="112" t="s">
        <v>7</v>
      </c>
      <c r="BU20" s="118">
        <v>89</v>
      </c>
    </row>
    <row r="21" spans="1:74" ht="14.55" customHeight="1" thickTop="1" thickBot="1" x14ac:dyDescent="0.25">
      <c r="B21" s="111"/>
      <c r="D21" s="106"/>
      <c r="E21" s="113"/>
      <c r="F21" s="115"/>
      <c r="G21" s="113"/>
      <c r="H21" s="8"/>
      <c r="I21" s="8"/>
      <c r="J21" s="51"/>
      <c r="K21" s="13"/>
      <c r="L21" s="15"/>
      <c r="M21" s="8"/>
      <c r="Q21" s="9"/>
      <c r="R21" s="117"/>
      <c r="S21" s="117"/>
      <c r="T21" s="117"/>
      <c r="U21" s="9"/>
      <c r="Y21" s="89"/>
      <c r="Z21" s="89"/>
      <c r="AA21" s="8"/>
      <c r="AB21" s="8"/>
      <c r="AC21" s="88"/>
      <c r="AD21" s="8"/>
      <c r="AF21" s="106"/>
      <c r="AG21" s="113"/>
      <c r="AH21" s="115"/>
      <c r="AI21" s="113"/>
      <c r="AJ21" s="111"/>
      <c r="AM21" s="111"/>
      <c r="AO21" s="106"/>
      <c r="AP21" s="113"/>
      <c r="AQ21" s="115"/>
      <c r="AR21" s="113"/>
      <c r="AS21" s="8"/>
      <c r="AT21" s="8"/>
      <c r="AU21" s="51"/>
      <c r="AV21" s="13"/>
      <c r="AW21" s="15"/>
      <c r="AX21" s="8"/>
      <c r="BJ21" s="8"/>
      <c r="BK21" s="92"/>
      <c r="BL21" s="8"/>
      <c r="BM21" s="8"/>
      <c r="BN21" s="88"/>
      <c r="BO21" s="8"/>
      <c r="BQ21" s="106"/>
      <c r="BR21" s="113"/>
      <c r="BS21" s="115"/>
      <c r="BT21" s="113"/>
      <c r="BU21" s="111"/>
    </row>
    <row r="22" spans="1:74" ht="14.55" customHeight="1" thickTop="1" thickBot="1" x14ac:dyDescent="0.25">
      <c r="B22" s="111">
        <v>9</v>
      </c>
      <c r="D22" s="105" t="s">
        <v>246</v>
      </c>
      <c r="E22" s="112" t="s">
        <v>5</v>
      </c>
      <c r="F22" s="114" t="s">
        <v>96</v>
      </c>
      <c r="G22" s="112" t="s">
        <v>7</v>
      </c>
      <c r="H22" s="49"/>
      <c r="I22" s="13"/>
      <c r="J22" s="14"/>
      <c r="K22" s="87"/>
      <c r="L22" s="13"/>
      <c r="M22" s="8"/>
      <c r="Q22" s="9"/>
      <c r="R22" s="117"/>
      <c r="S22" s="117"/>
      <c r="T22" s="117"/>
      <c r="U22" s="9"/>
      <c r="Y22" s="89"/>
      <c r="Z22" s="89"/>
      <c r="AA22" s="8"/>
      <c r="AB22" s="89"/>
      <c r="AC22" s="13"/>
      <c r="AD22" s="16"/>
      <c r="AF22" s="105" t="s">
        <v>247</v>
      </c>
      <c r="AG22" s="112" t="s">
        <v>5</v>
      </c>
      <c r="AH22" s="114" t="s">
        <v>106</v>
      </c>
      <c r="AI22" s="112" t="s">
        <v>7</v>
      </c>
      <c r="AJ22" s="118">
        <v>36</v>
      </c>
      <c r="AM22" s="118">
        <v>63</v>
      </c>
      <c r="AO22" s="105" t="s">
        <v>248</v>
      </c>
      <c r="AP22" s="112" t="s">
        <v>5</v>
      </c>
      <c r="AQ22" s="114" t="s">
        <v>98</v>
      </c>
      <c r="AR22" s="112" t="s">
        <v>7</v>
      </c>
      <c r="AS22" s="49"/>
      <c r="AT22" s="13"/>
      <c r="AU22" s="15"/>
      <c r="AV22" s="15"/>
      <c r="AW22" s="15"/>
      <c r="AX22" s="8"/>
      <c r="BJ22" s="8"/>
      <c r="BK22" s="92"/>
      <c r="BL22" s="8"/>
      <c r="BM22" s="89"/>
      <c r="BN22" s="13"/>
      <c r="BO22" s="16"/>
      <c r="BQ22" s="105" t="s">
        <v>249</v>
      </c>
      <c r="BR22" s="112" t="s">
        <v>5</v>
      </c>
      <c r="BS22" s="114" t="s">
        <v>29</v>
      </c>
      <c r="BT22" s="112" t="s">
        <v>7</v>
      </c>
      <c r="BU22" s="118">
        <v>90</v>
      </c>
    </row>
    <row r="23" spans="1:74" ht="14.55" customHeight="1" thickTop="1" thickBot="1" x14ac:dyDescent="0.25">
      <c r="B23" s="111"/>
      <c r="D23" s="106"/>
      <c r="E23" s="113"/>
      <c r="F23" s="115"/>
      <c r="G23" s="113"/>
      <c r="H23" s="8"/>
      <c r="I23" s="53"/>
      <c r="J23" s="8"/>
      <c r="K23" s="87"/>
      <c r="L23" s="13"/>
      <c r="M23" s="8"/>
      <c r="Q23" s="9"/>
      <c r="R23" s="117"/>
      <c r="S23" s="117"/>
      <c r="T23" s="117"/>
      <c r="U23" s="9"/>
      <c r="Y23" s="89"/>
      <c r="Z23" s="89"/>
      <c r="AA23" s="8"/>
      <c r="AB23" s="88"/>
      <c r="AC23" s="8"/>
      <c r="AD23" s="11"/>
      <c r="AF23" s="106"/>
      <c r="AG23" s="113"/>
      <c r="AH23" s="115"/>
      <c r="AI23" s="113"/>
      <c r="AJ23" s="111"/>
      <c r="AM23" s="111"/>
      <c r="AO23" s="106"/>
      <c r="AP23" s="113"/>
      <c r="AQ23" s="115"/>
      <c r="AR23" s="113"/>
      <c r="AS23" s="8"/>
      <c r="AT23" s="53"/>
      <c r="AU23" s="13"/>
      <c r="AV23" s="15"/>
      <c r="AW23" s="15"/>
      <c r="AX23" s="8"/>
      <c r="BJ23" s="8"/>
      <c r="BK23" s="92"/>
      <c r="BL23" s="8"/>
      <c r="BM23" s="88"/>
      <c r="BN23" s="8"/>
      <c r="BO23" s="11"/>
      <c r="BQ23" s="106"/>
      <c r="BR23" s="113"/>
      <c r="BS23" s="115"/>
      <c r="BT23" s="113"/>
      <c r="BU23" s="111"/>
    </row>
    <row r="24" spans="1:74" ht="14.55" customHeight="1" thickTop="1" thickBot="1" x14ac:dyDescent="0.25">
      <c r="B24" s="111">
        <v>10</v>
      </c>
      <c r="D24" s="105" t="s">
        <v>16</v>
      </c>
      <c r="E24" s="112" t="s">
        <v>5</v>
      </c>
      <c r="F24" s="114" t="s">
        <v>89</v>
      </c>
      <c r="G24" s="112" t="s">
        <v>7</v>
      </c>
      <c r="H24" s="12"/>
      <c r="I24" s="8"/>
      <c r="J24" s="8"/>
      <c r="K24" s="87"/>
      <c r="L24" s="13"/>
      <c r="M24" s="8"/>
      <c r="Q24" s="9"/>
      <c r="R24" s="117"/>
      <c r="S24" s="117"/>
      <c r="T24" s="117"/>
      <c r="U24" s="9"/>
      <c r="Y24" s="89"/>
      <c r="Z24" s="89"/>
      <c r="AA24" s="13"/>
      <c r="AB24" s="15"/>
      <c r="AC24" s="14"/>
      <c r="AD24" s="49"/>
      <c r="AF24" s="105" t="s">
        <v>250</v>
      </c>
      <c r="AG24" s="112" t="s">
        <v>5</v>
      </c>
      <c r="AH24" s="114" t="s">
        <v>17</v>
      </c>
      <c r="AI24" s="112" t="s">
        <v>7</v>
      </c>
      <c r="AJ24" s="118">
        <v>37</v>
      </c>
      <c r="AM24" s="118">
        <v>64</v>
      </c>
      <c r="AO24" s="105" t="s">
        <v>251</v>
      </c>
      <c r="AP24" s="112" t="s">
        <v>5</v>
      </c>
      <c r="AQ24" s="114" t="s">
        <v>89</v>
      </c>
      <c r="AR24" s="112" t="s">
        <v>7</v>
      </c>
      <c r="AS24" s="12"/>
      <c r="AT24" s="8"/>
      <c r="AU24" s="13"/>
      <c r="AV24" s="15"/>
      <c r="AW24" s="15"/>
      <c r="AX24" s="8"/>
      <c r="BJ24" s="8"/>
      <c r="BK24" s="92"/>
      <c r="BL24" s="13"/>
      <c r="BM24" s="15"/>
      <c r="BN24" s="14"/>
      <c r="BO24" s="49"/>
      <c r="BQ24" s="105" t="s">
        <v>252</v>
      </c>
      <c r="BR24" s="112" t="s">
        <v>5</v>
      </c>
      <c r="BS24" s="114" t="s">
        <v>38</v>
      </c>
      <c r="BT24" s="112" t="s">
        <v>7</v>
      </c>
      <c r="BU24" s="118">
        <v>91</v>
      </c>
    </row>
    <row r="25" spans="1:74" ht="14.55" customHeight="1" thickTop="1" thickBot="1" x14ac:dyDescent="0.25">
      <c r="B25" s="111"/>
      <c r="D25" s="106"/>
      <c r="E25" s="113"/>
      <c r="F25" s="115"/>
      <c r="G25" s="113"/>
      <c r="H25" s="8"/>
      <c r="I25" s="8"/>
      <c r="J25" s="8"/>
      <c r="K25" s="53"/>
      <c r="L25" s="13"/>
      <c r="M25" s="8"/>
      <c r="Q25" s="9"/>
      <c r="R25" s="117"/>
      <c r="S25" s="117"/>
      <c r="T25" s="117"/>
      <c r="U25" s="9"/>
      <c r="Y25" s="89"/>
      <c r="Z25" s="89"/>
      <c r="AA25" s="13"/>
      <c r="AB25" s="14"/>
      <c r="AC25" s="57"/>
      <c r="AD25" s="8"/>
      <c r="AF25" s="106"/>
      <c r="AG25" s="113"/>
      <c r="AH25" s="115"/>
      <c r="AI25" s="113"/>
      <c r="AJ25" s="111"/>
      <c r="AM25" s="111"/>
      <c r="AO25" s="106"/>
      <c r="AP25" s="113"/>
      <c r="AQ25" s="115"/>
      <c r="AR25" s="113"/>
      <c r="AS25" s="8"/>
      <c r="AT25" s="8"/>
      <c r="AU25" s="8"/>
      <c r="AV25" s="15"/>
      <c r="AW25" s="13"/>
      <c r="AX25" s="8"/>
      <c r="BJ25" s="8"/>
      <c r="BK25" s="92"/>
      <c r="BL25" s="13"/>
      <c r="BM25" s="14"/>
      <c r="BN25" s="57"/>
      <c r="BO25" s="8"/>
      <c r="BQ25" s="106"/>
      <c r="BR25" s="113"/>
      <c r="BS25" s="115"/>
      <c r="BT25" s="113"/>
      <c r="BU25" s="111"/>
    </row>
    <row r="26" spans="1:74" ht="14.55" customHeight="1" thickTop="1" thickBot="1" x14ac:dyDescent="0.25">
      <c r="B26" s="111">
        <v>11</v>
      </c>
      <c r="D26" s="105" t="s">
        <v>253</v>
      </c>
      <c r="E26" s="112" t="s">
        <v>5</v>
      </c>
      <c r="F26" s="114" t="s">
        <v>51</v>
      </c>
      <c r="G26" s="112" t="s">
        <v>7</v>
      </c>
      <c r="H26" s="8"/>
      <c r="I26" s="8"/>
      <c r="J26" s="13"/>
      <c r="K26" s="8"/>
      <c r="L26" s="13"/>
      <c r="M26" s="8"/>
      <c r="Q26" s="9"/>
      <c r="R26" s="9"/>
      <c r="S26" s="9"/>
      <c r="T26" s="9"/>
      <c r="U26" s="9"/>
      <c r="Y26" s="89"/>
      <c r="Z26" s="89"/>
      <c r="AA26" s="13"/>
      <c r="AB26" s="14"/>
      <c r="AC26" s="13"/>
      <c r="AD26" s="16"/>
      <c r="AF26" s="105" t="s">
        <v>254</v>
      </c>
      <c r="AG26" s="112" t="s">
        <v>5</v>
      </c>
      <c r="AH26" s="114" t="s">
        <v>70</v>
      </c>
      <c r="AI26" s="112" t="s">
        <v>7</v>
      </c>
      <c r="AJ26" s="118">
        <v>38</v>
      </c>
      <c r="AM26" s="118">
        <v>65</v>
      </c>
      <c r="AO26" s="105" t="s">
        <v>140</v>
      </c>
      <c r="AP26" s="112" t="s">
        <v>5</v>
      </c>
      <c r="AQ26" s="114" t="s">
        <v>29</v>
      </c>
      <c r="AR26" s="112" t="s">
        <v>7</v>
      </c>
      <c r="AS26" s="49"/>
      <c r="AT26" s="8"/>
      <c r="AU26" s="8"/>
      <c r="AV26" s="56"/>
      <c r="AW26" s="13"/>
      <c r="AX26" s="8"/>
      <c r="BJ26" s="8"/>
      <c r="BK26" s="92"/>
      <c r="BL26" s="13"/>
      <c r="BM26" s="14"/>
      <c r="BN26" s="13"/>
      <c r="BO26" s="16"/>
      <c r="BQ26" s="105" t="s">
        <v>255</v>
      </c>
      <c r="BR26" s="112" t="s">
        <v>5</v>
      </c>
      <c r="BS26" s="114" t="s">
        <v>72</v>
      </c>
      <c r="BT26" s="112" t="s">
        <v>7</v>
      </c>
      <c r="BU26" s="118">
        <v>92</v>
      </c>
    </row>
    <row r="27" spans="1:74" ht="14.55" customHeight="1" thickTop="1" thickBot="1" x14ac:dyDescent="0.25">
      <c r="B27" s="111"/>
      <c r="D27" s="106"/>
      <c r="E27" s="113"/>
      <c r="F27" s="115"/>
      <c r="G27" s="113"/>
      <c r="H27" s="11"/>
      <c r="I27" s="14"/>
      <c r="J27" s="13"/>
      <c r="K27" s="8"/>
      <c r="L27" s="13"/>
      <c r="M27" s="8"/>
      <c r="Y27" s="89"/>
      <c r="Z27" s="89"/>
      <c r="AA27" s="54"/>
      <c r="AB27" s="8"/>
      <c r="AC27" s="8"/>
      <c r="AD27" s="11"/>
      <c r="AF27" s="106"/>
      <c r="AG27" s="113"/>
      <c r="AH27" s="115"/>
      <c r="AI27" s="113"/>
      <c r="AJ27" s="111"/>
      <c r="AM27" s="111"/>
      <c r="AO27" s="106"/>
      <c r="AP27" s="113"/>
      <c r="AQ27" s="115"/>
      <c r="AR27" s="113"/>
      <c r="AS27" s="8"/>
      <c r="AT27" s="51"/>
      <c r="AU27" s="8"/>
      <c r="AV27" s="86"/>
      <c r="AW27" s="13"/>
      <c r="AX27" s="8"/>
      <c r="BJ27" s="8"/>
      <c r="BK27" s="92"/>
      <c r="BL27" s="54"/>
      <c r="BM27" s="8"/>
      <c r="BN27" s="8"/>
      <c r="BO27" s="11"/>
      <c r="BQ27" s="106"/>
      <c r="BR27" s="113"/>
      <c r="BS27" s="115"/>
      <c r="BT27" s="113"/>
      <c r="BU27" s="111"/>
    </row>
    <row r="28" spans="1:74" ht="14.55" customHeight="1" thickTop="1" thickBot="1" x14ac:dyDescent="0.25">
      <c r="B28" s="111">
        <v>12</v>
      </c>
      <c r="D28" s="105" t="s">
        <v>256</v>
      </c>
      <c r="E28" s="112" t="s">
        <v>5</v>
      </c>
      <c r="F28" s="114" t="s">
        <v>98</v>
      </c>
      <c r="G28" s="112" t="s">
        <v>7</v>
      </c>
      <c r="H28" s="49"/>
      <c r="I28" s="55"/>
      <c r="J28" s="13"/>
      <c r="K28" s="8"/>
      <c r="L28" s="13"/>
      <c r="M28" s="8"/>
      <c r="Q28" s="22"/>
      <c r="R28" s="23"/>
      <c r="T28" s="22"/>
      <c r="U28" s="23"/>
      <c r="Y28" s="89"/>
      <c r="Z28" s="8"/>
      <c r="AA28" s="89"/>
      <c r="AB28" s="8"/>
      <c r="AC28" s="8"/>
      <c r="AD28" s="49"/>
      <c r="AF28" s="105" t="s">
        <v>257</v>
      </c>
      <c r="AG28" s="112" t="s">
        <v>5</v>
      </c>
      <c r="AH28" s="114" t="s">
        <v>219</v>
      </c>
      <c r="AI28" s="112" t="s">
        <v>7</v>
      </c>
      <c r="AJ28" s="118">
        <v>39</v>
      </c>
      <c r="AM28" s="118">
        <v>66</v>
      </c>
      <c r="AO28" s="105" t="s">
        <v>258</v>
      </c>
      <c r="AP28" s="112" t="s">
        <v>5</v>
      </c>
      <c r="AQ28" s="114" t="s">
        <v>45</v>
      </c>
      <c r="AR28" s="112" t="s">
        <v>7</v>
      </c>
      <c r="AS28" s="12"/>
      <c r="AT28" s="15"/>
      <c r="AU28" s="14"/>
      <c r="AV28" s="86"/>
      <c r="AW28" s="13"/>
      <c r="AX28" s="8"/>
      <c r="BB28" s="22"/>
      <c r="BC28" s="23"/>
      <c r="BE28" s="22"/>
      <c r="BF28" s="23"/>
      <c r="BJ28" s="13"/>
      <c r="BK28" s="14"/>
      <c r="BL28" s="89"/>
      <c r="BM28" s="8"/>
      <c r="BN28" s="8"/>
      <c r="BO28" s="49"/>
      <c r="BQ28" s="105" t="s">
        <v>259</v>
      </c>
      <c r="BR28" s="112" t="s">
        <v>5</v>
      </c>
      <c r="BS28" s="114" t="s">
        <v>106</v>
      </c>
      <c r="BT28" s="112" t="s">
        <v>7</v>
      </c>
      <c r="BU28" s="118">
        <v>93</v>
      </c>
    </row>
    <row r="29" spans="1:74" ht="14.55" customHeight="1" thickTop="1" thickBot="1" x14ac:dyDescent="0.25">
      <c r="B29" s="111"/>
      <c r="D29" s="106"/>
      <c r="E29" s="113"/>
      <c r="F29" s="115"/>
      <c r="G29" s="113"/>
      <c r="H29" s="8"/>
      <c r="I29" s="8"/>
      <c r="J29" s="15"/>
      <c r="K29" s="8"/>
      <c r="L29" s="13"/>
      <c r="M29" s="8"/>
      <c r="Q29" s="23"/>
      <c r="R29" s="23"/>
      <c r="T29" s="23"/>
      <c r="U29" s="23"/>
      <c r="Y29" s="89"/>
      <c r="Z29" s="8"/>
      <c r="AA29" s="89"/>
      <c r="AB29" s="8"/>
      <c r="AC29" s="88"/>
      <c r="AD29" s="8"/>
      <c r="AF29" s="106"/>
      <c r="AG29" s="113"/>
      <c r="AH29" s="115"/>
      <c r="AI29" s="113"/>
      <c r="AJ29" s="111"/>
      <c r="AM29" s="111"/>
      <c r="AO29" s="106"/>
      <c r="AP29" s="113"/>
      <c r="AQ29" s="115"/>
      <c r="AR29" s="113"/>
      <c r="AS29" s="8"/>
      <c r="AT29" s="8"/>
      <c r="AU29" s="50"/>
      <c r="AV29" s="86"/>
      <c r="AW29" s="13"/>
      <c r="AX29" s="8"/>
      <c r="BB29" s="23"/>
      <c r="BC29" s="23"/>
      <c r="BE29" s="23"/>
      <c r="BF29" s="23"/>
      <c r="BJ29" s="13"/>
      <c r="BK29" s="14"/>
      <c r="BL29" s="89"/>
      <c r="BM29" s="8"/>
      <c r="BN29" s="88"/>
      <c r="BO29" s="8"/>
      <c r="BQ29" s="106"/>
      <c r="BR29" s="113"/>
      <c r="BS29" s="115"/>
      <c r="BT29" s="113"/>
      <c r="BU29" s="111"/>
    </row>
    <row r="30" spans="1:74" ht="14.55" customHeight="1" thickTop="1" thickBot="1" x14ac:dyDescent="0.25">
      <c r="B30" s="111">
        <v>13</v>
      </c>
      <c r="D30" s="105" t="s">
        <v>260</v>
      </c>
      <c r="E30" s="112" t="s">
        <v>5</v>
      </c>
      <c r="F30" s="114" t="s">
        <v>11</v>
      </c>
      <c r="G30" s="112" t="s">
        <v>7</v>
      </c>
      <c r="H30" s="49"/>
      <c r="I30" s="49"/>
      <c r="J30" s="56"/>
      <c r="K30" s="8"/>
      <c r="L30" s="13"/>
      <c r="M30" s="8"/>
      <c r="N30" s="100" t="s">
        <v>300</v>
      </c>
      <c r="O30" s="27"/>
      <c r="P30" s="28"/>
      <c r="Q30" s="29"/>
      <c r="R30" s="30"/>
      <c r="T30" s="26" t="s">
        <v>302</v>
      </c>
      <c r="U30" s="27"/>
      <c r="V30" s="28"/>
      <c r="W30" s="29"/>
      <c r="X30" s="28"/>
      <c r="Y30" s="92"/>
      <c r="Z30" s="8"/>
      <c r="AA30" s="89"/>
      <c r="AB30" s="13"/>
      <c r="AC30" s="15"/>
      <c r="AD30" s="16"/>
      <c r="AF30" s="105" t="s">
        <v>261</v>
      </c>
      <c r="AG30" s="112" t="s">
        <v>5</v>
      </c>
      <c r="AH30" s="114" t="s">
        <v>98</v>
      </c>
      <c r="AI30" s="112" t="s">
        <v>7</v>
      </c>
      <c r="AJ30" s="118">
        <v>40</v>
      </c>
      <c r="AL30" s="103" t="s">
        <v>360</v>
      </c>
      <c r="AM30" s="118">
        <v>67</v>
      </c>
      <c r="AO30" s="105" t="s">
        <v>139</v>
      </c>
      <c r="AP30" s="112" t="s">
        <v>5</v>
      </c>
      <c r="AQ30" s="114" t="s">
        <v>11</v>
      </c>
      <c r="AR30" s="112" t="s">
        <v>7</v>
      </c>
      <c r="AS30" s="49"/>
      <c r="AT30" s="49"/>
      <c r="AU30" s="86"/>
      <c r="AV30" s="8"/>
      <c r="AW30" s="13"/>
      <c r="AX30" s="8"/>
      <c r="AY30" s="26" t="s">
        <v>303</v>
      </c>
      <c r="AZ30" s="27"/>
      <c r="BA30" s="28"/>
      <c r="BB30" s="29"/>
      <c r="BC30" s="30"/>
      <c r="BE30" s="26" t="s">
        <v>328</v>
      </c>
      <c r="BF30" s="27"/>
      <c r="BG30" s="28"/>
      <c r="BH30" s="29"/>
      <c r="BI30" s="30"/>
      <c r="BJ30" s="13"/>
      <c r="BK30" s="14"/>
      <c r="BL30" s="89"/>
      <c r="BM30" s="13"/>
      <c r="BN30" s="15"/>
      <c r="BO30" s="16"/>
      <c r="BQ30" s="105" t="s">
        <v>262</v>
      </c>
      <c r="BR30" s="112" t="s">
        <v>5</v>
      </c>
      <c r="BS30" s="114" t="s">
        <v>223</v>
      </c>
      <c r="BT30" s="112" t="s">
        <v>7</v>
      </c>
      <c r="BU30" s="118">
        <v>94</v>
      </c>
    </row>
    <row r="31" spans="1:74" ht="14.55" customHeight="1" thickTop="1" thickBot="1" x14ac:dyDescent="0.25">
      <c r="B31" s="111"/>
      <c r="D31" s="106"/>
      <c r="E31" s="113"/>
      <c r="F31" s="115"/>
      <c r="G31" s="113"/>
      <c r="H31" s="8"/>
      <c r="I31" s="8"/>
      <c r="J31" s="8"/>
      <c r="K31" s="8"/>
      <c r="L31" s="13"/>
      <c r="M31" s="8"/>
      <c r="N31" s="203" t="s">
        <v>348</v>
      </c>
      <c r="O31" s="204"/>
      <c r="P31" s="204"/>
      <c r="Q31" s="204"/>
      <c r="R31" s="205"/>
      <c r="T31" s="210" t="s">
        <v>348</v>
      </c>
      <c r="U31" s="204"/>
      <c r="V31" s="204"/>
      <c r="W31" s="204"/>
      <c r="X31" s="204"/>
      <c r="Y31" s="92"/>
      <c r="Z31" s="8"/>
      <c r="AA31" s="89"/>
      <c r="AB31" s="54"/>
      <c r="AC31" s="8"/>
      <c r="AD31" s="11"/>
      <c r="AF31" s="106"/>
      <c r="AG31" s="113"/>
      <c r="AH31" s="115"/>
      <c r="AI31" s="113"/>
      <c r="AJ31" s="111"/>
      <c r="AL31" s="103"/>
      <c r="AM31" s="111"/>
      <c r="AO31" s="106"/>
      <c r="AP31" s="113"/>
      <c r="AQ31" s="115"/>
      <c r="AR31" s="113"/>
      <c r="AS31" s="8"/>
      <c r="AT31" s="8"/>
      <c r="AU31" s="8"/>
      <c r="AV31" s="8"/>
      <c r="AW31" s="13"/>
      <c r="AX31" s="8"/>
      <c r="AY31" s="210" t="s">
        <v>351</v>
      </c>
      <c r="AZ31" s="204"/>
      <c r="BA31" s="204"/>
      <c r="BB31" s="204"/>
      <c r="BC31" s="205"/>
      <c r="BE31" s="210" t="s">
        <v>352</v>
      </c>
      <c r="BF31" s="204"/>
      <c r="BG31" s="204"/>
      <c r="BH31" s="204"/>
      <c r="BI31" s="205"/>
      <c r="BJ31" s="13"/>
      <c r="BK31" s="14"/>
      <c r="BL31" s="89"/>
      <c r="BM31" s="54"/>
      <c r="BN31" s="8"/>
      <c r="BO31" s="11"/>
      <c r="BQ31" s="106"/>
      <c r="BR31" s="113"/>
      <c r="BS31" s="115"/>
      <c r="BT31" s="113"/>
      <c r="BU31" s="111"/>
    </row>
    <row r="32" spans="1:74" ht="14.55" customHeight="1" thickTop="1" thickBot="1" x14ac:dyDescent="0.25">
      <c r="A32" s="104" t="s">
        <v>362</v>
      </c>
      <c r="B32" s="111">
        <v>14</v>
      </c>
      <c r="D32" s="105" t="s">
        <v>93</v>
      </c>
      <c r="E32" s="112" t="s">
        <v>5</v>
      </c>
      <c r="F32" s="114" t="s">
        <v>263</v>
      </c>
      <c r="G32" s="112" t="s">
        <v>7</v>
      </c>
      <c r="H32" s="49"/>
      <c r="I32" s="49"/>
      <c r="J32" s="8"/>
      <c r="K32" s="8"/>
      <c r="L32" s="8"/>
      <c r="M32" s="50"/>
      <c r="N32" s="203"/>
      <c r="O32" s="204"/>
      <c r="P32" s="204"/>
      <c r="Q32" s="204"/>
      <c r="R32" s="205"/>
      <c r="T32" s="210"/>
      <c r="U32" s="204"/>
      <c r="V32" s="204"/>
      <c r="W32" s="204"/>
      <c r="X32" s="204"/>
      <c r="Y32" s="57"/>
      <c r="Z32" s="8"/>
      <c r="AA32" s="8"/>
      <c r="AB32" s="89"/>
      <c r="AC32" s="49"/>
      <c r="AD32" s="49"/>
      <c r="AF32" s="105" t="s">
        <v>93</v>
      </c>
      <c r="AG32" s="112" t="s">
        <v>5</v>
      </c>
      <c r="AH32" s="114" t="s">
        <v>38</v>
      </c>
      <c r="AI32" s="112" t="s">
        <v>7</v>
      </c>
      <c r="AJ32" s="118">
        <v>41</v>
      </c>
      <c r="AM32" s="118">
        <v>68</v>
      </c>
      <c r="AO32" s="105" t="s">
        <v>264</v>
      </c>
      <c r="AP32" s="112" t="s">
        <v>5</v>
      </c>
      <c r="AQ32" s="114" t="s">
        <v>38</v>
      </c>
      <c r="AR32" s="112" t="s">
        <v>7</v>
      </c>
      <c r="AS32" s="49"/>
      <c r="AT32" s="49"/>
      <c r="AU32" s="8"/>
      <c r="AV32" s="8"/>
      <c r="AW32" s="8"/>
      <c r="AX32" s="15"/>
      <c r="AY32" s="204"/>
      <c r="AZ32" s="204"/>
      <c r="BA32" s="204"/>
      <c r="BB32" s="204"/>
      <c r="BC32" s="205"/>
      <c r="BE32" s="210"/>
      <c r="BF32" s="204"/>
      <c r="BG32" s="204"/>
      <c r="BH32" s="204"/>
      <c r="BI32" s="204"/>
      <c r="BJ32" s="15"/>
      <c r="BK32" s="8"/>
      <c r="BL32" s="8"/>
      <c r="BM32" s="89"/>
      <c r="BN32" s="49"/>
      <c r="BO32" s="49"/>
      <c r="BQ32" s="105" t="s">
        <v>151</v>
      </c>
      <c r="BR32" s="112" t="s">
        <v>5</v>
      </c>
      <c r="BS32" s="114" t="s">
        <v>152</v>
      </c>
      <c r="BT32" s="112" t="s">
        <v>7</v>
      </c>
      <c r="BU32" s="118">
        <v>95</v>
      </c>
      <c r="BV32" s="103" t="s">
        <v>357</v>
      </c>
    </row>
    <row r="33" spans="1:74" ht="14.55" customHeight="1" thickTop="1" thickBot="1" x14ac:dyDescent="0.25">
      <c r="A33" s="104"/>
      <c r="B33" s="111"/>
      <c r="D33" s="106"/>
      <c r="E33" s="113"/>
      <c r="F33" s="115"/>
      <c r="G33" s="113"/>
      <c r="H33" s="8"/>
      <c r="I33" s="8"/>
      <c r="J33" s="51"/>
      <c r="K33" s="8"/>
      <c r="L33" s="8"/>
      <c r="M33" s="87"/>
      <c r="N33" s="204"/>
      <c r="O33" s="204"/>
      <c r="P33" s="204"/>
      <c r="Q33" s="204"/>
      <c r="R33" s="205"/>
      <c r="T33" s="210"/>
      <c r="U33" s="204"/>
      <c r="V33" s="204"/>
      <c r="W33" s="204"/>
      <c r="X33" s="205"/>
      <c r="Y33" s="13"/>
      <c r="Z33" s="14"/>
      <c r="AA33" s="8"/>
      <c r="AB33" s="8"/>
      <c r="AC33" s="8"/>
      <c r="AD33" s="8"/>
      <c r="AF33" s="106"/>
      <c r="AG33" s="113"/>
      <c r="AH33" s="115"/>
      <c r="AI33" s="113"/>
      <c r="AJ33" s="111"/>
      <c r="AM33" s="111"/>
      <c r="AO33" s="106"/>
      <c r="AP33" s="113"/>
      <c r="AQ33" s="115"/>
      <c r="AR33" s="113"/>
      <c r="AS33" s="8"/>
      <c r="AT33" s="8"/>
      <c r="AU33" s="51"/>
      <c r="AV33" s="8"/>
      <c r="AW33" s="8"/>
      <c r="AX33" s="55"/>
      <c r="AY33" s="204"/>
      <c r="AZ33" s="204"/>
      <c r="BA33" s="204"/>
      <c r="BB33" s="204"/>
      <c r="BC33" s="205"/>
      <c r="BE33" s="210"/>
      <c r="BF33" s="204"/>
      <c r="BG33" s="204"/>
      <c r="BH33" s="204"/>
      <c r="BI33" s="204"/>
      <c r="BJ33" s="91"/>
      <c r="BK33" s="8"/>
      <c r="BL33" s="8"/>
      <c r="BM33" s="8"/>
      <c r="BN33" s="8"/>
      <c r="BO33" s="8"/>
      <c r="BQ33" s="106"/>
      <c r="BR33" s="113"/>
      <c r="BS33" s="115"/>
      <c r="BT33" s="113"/>
      <c r="BU33" s="111"/>
      <c r="BV33" s="103"/>
    </row>
    <row r="34" spans="1:74" ht="14.55" customHeight="1" thickTop="1" thickBot="1" x14ac:dyDescent="0.25">
      <c r="B34" s="111">
        <v>15</v>
      </c>
      <c r="D34" s="105" t="s">
        <v>265</v>
      </c>
      <c r="E34" s="112" t="s">
        <v>5</v>
      </c>
      <c r="F34" s="114" t="s">
        <v>76</v>
      </c>
      <c r="G34" s="112" t="s">
        <v>7</v>
      </c>
      <c r="H34" s="8"/>
      <c r="I34" s="13"/>
      <c r="J34" s="14"/>
      <c r="K34" s="86"/>
      <c r="L34" s="8"/>
      <c r="M34" s="87"/>
      <c r="N34" s="206" t="s">
        <v>349</v>
      </c>
      <c r="O34" s="206"/>
      <c r="P34" s="206"/>
      <c r="Q34" s="206"/>
      <c r="R34" s="207"/>
      <c r="T34" s="211" t="s">
        <v>350</v>
      </c>
      <c r="U34" s="206"/>
      <c r="V34" s="206"/>
      <c r="W34" s="206"/>
      <c r="X34" s="207"/>
      <c r="Y34" s="13"/>
      <c r="Z34" s="14"/>
      <c r="AA34" s="8"/>
      <c r="AB34" s="8"/>
      <c r="AC34" s="49"/>
      <c r="AD34" s="49"/>
      <c r="AF34" s="105" t="s">
        <v>266</v>
      </c>
      <c r="AG34" s="112" t="s">
        <v>5</v>
      </c>
      <c r="AH34" s="114" t="s">
        <v>11</v>
      </c>
      <c r="AI34" s="112" t="s">
        <v>7</v>
      </c>
      <c r="AJ34" s="118">
        <v>42</v>
      </c>
      <c r="AM34" s="118">
        <v>69</v>
      </c>
      <c r="AO34" s="105" t="s">
        <v>267</v>
      </c>
      <c r="AP34" s="112" t="s">
        <v>5</v>
      </c>
      <c r="AQ34" s="114" t="s">
        <v>54</v>
      </c>
      <c r="AR34" s="112" t="s">
        <v>7</v>
      </c>
      <c r="AS34" s="52"/>
      <c r="AT34" s="13"/>
      <c r="AU34" s="15"/>
      <c r="AV34" s="8"/>
      <c r="AW34" s="8"/>
      <c r="AX34" s="87"/>
      <c r="AY34" s="213" t="s">
        <v>354</v>
      </c>
      <c r="AZ34" s="213"/>
      <c r="BA34" s="213"/>
      <c r="BB34" s="213"/>
      <c r="BC34" s="214"/>
      <c r="BE34" s="211" t="s">
        <v>353</v>
      </c>
      <c r="BF34" s="206"/>
      <c r="BG34" s="206"/>
      <c r="BH34" s="206"/>
      <c r="BI34" s="206"/>
      <c r="BJ34" s="92"/>
      <c r="BK34" s="8"/>
      <c r="BL34" s="8"/>
      <c r="BM34" s="8"/>
      <c r="BN34" s="49"/>
      <c r="BO34" s="49"/>
      <c r="BQ34" s="105" t="s">
        <v>61</v>
      </c>
      <c r="BR34" s="112" t="s">
        <v>5</v>
      </c>
      <c r="BS34" s="114" t="s">
        <v>219</v>
      </c>
      <c r="BT34" s="112" t="s">
        <v>7</v>
      </c>
      <c r="BU34" s="118">
        <v>96</v>
      </c>
    </row>
    <row r="35" spans="1:74" ht="14.55" customHeight="1" thickTop="1" thickBot="1" x14ac:dyDescent="0.25">
      <c r="B35" s="111"/>
      <c r="D35" s="106"/>
      <c r="E35" s="113"/>
      <c r="F35" s="115"/>
      <c r="G35" s="113"/>
      <c r="H35" s="11"/>
      <c r="I35" s="15"/>
      <c r="J35" s="8"/>
      <c r="K35" s="86"/>
      <c r="L35" s="8"/>
      <c r="M35" s="87"/>
      <c r="N35" s="208"/>
      <c r="O35" s="208"/>
      <c r="P35" s="208"/>
      <c r="Q35" s="208"/>
      <c r="R35" s="209"/>
      <c r="T35" s="212"/>
      <c r="U35" s="208"/>
      <c r="V35" s="208"/>
      <c r="W35" s="208"/>
      <c r="X35" s="209"/>
      <c r="Y35" s="8"/>
      <c r="Z35" s="14"/>
      <c r="AA35" s="8"/>
      <c r="AB35" s="88"/>
      <c r="AC35" s="8"/>
      <c r="AD35" s="8"/>
      <c r="AF35" s="106"/>
      <c r="AG35" s="113"/>
      <c r="AH35" s="115"/>
      <c r="AI35" s="113"/>
      <c r="AJ35" s="111"/>
      <c r="AM35" s="111"/>
      <c r="AO35" s="106"/>
      <c r="AP35" s="113"/>
      <c r="AQ35" s="115"/>
      <c r="AR35" s="113"/>
      <c r="AS35" s="8"/>
      <c r="AT35" s="101"/>
      <c r="AU35" s="13"/>
      <c r="AV35" s="8"/>
      <c r="AW35" s="8"/>
      <c r="AX35" s="87"/>
      <c r="AY35" s="215"/>
      <c r="AZ35" s="215"/>
      <c r="BA35" s="215"/>
      <c r="BB35" s="215"/>
      <c r="BC35" s="216"/>
      <c r="BE35" s="212"/>
      <c r="BF35" s="208"/>
      <c r="BG35" s="208"/>
      <c r="BH35" s="208"/>
      <c r="BI35" s="208"/>
      <c r="BJ35" s="92"/>
      <c r="BK35" s="8"/>
      <c r="BL35" s="8"/>
      <c r="BM35" s="88"/>
      <c r="BN35" s="8"/>
      <c r="BO35" s="8"/>
      <c r="BQ35" s="106"/>
      <c r="BR35" s="113"/>
      <c r="BS35" s="115"/>
      <c r="BT35" s="113"/>
      <c r="BU35" s="111"/>
    </row>
    <row r="36" spans="1:74" ht="14.55" customHeight="1" thickTop="1" thickBot="1" x14ac:dyDescent="0.25">
      <c r="B36" s="111">
        <v>16</v>
      </c>
      <c r="D36" s="105" t="s">
        <v>268</v>
      </c>
      <c r="E36" s="112" t="s">
        <v>5</v>
      </c>
      <c r="F36" s="114" t="s">
        <v>106</v>
      </c>
      <c r="G36" s="112" t="s">
        <v>7</v>
      </c>
      <c r="H36" s="49"/>
      <c r="I36" s="56"/>
      <c r="J36" s="8"/>
      <c r="K36" s="86"/>
      <c r="L36" s="8"/>
      <c r="M36" s="86"/>
      <c r="Q36" s="22"/>
      <c r="R36" s="23"/>
      <c r="T36" s="22"/>
      <c r="U36" s="23"/>
      <c r="Y36" s="8"/>
      <c r="Z36" s="14"/>
      <c r="AA36" s="89"/>
      <c r="AB36" s="13"/>
      <c r="AC36" s="14"/>
      <c r="AD36" s="49"/>
      <c r="AF36" s="105" t="s">
        <v>269</v>
      </c>
      <c r="AG36" s="112" t="s">
        <v>5</v>
      </c>
      <c r="AH36" s="114" t="s">
        <v>106</v>
      </c>
      <c r="AI36" s="112" t="s">
        <v>7</v>
      </c>
      <c r="AJ36" s="118">
        <v>43</v>
      </c>
      <c r="AM36" s="118">
        <v>70</v>
      </c>
      <c r="AO36" s="105" t="s">
        <v>270</v>
      </c>
      <c r="AP36" s="112" t="s">
        <v>5</v>
      </c>
      <c r="AQ36" s="114" t="s">
        <v>29</v>
      </c>
      <c r="AR36" s="112" t="s">
        <v>7</v>
      </c>
      <c r="AS36" s="49"/>
      <c r="AT36" s="56"/>
      <c r="AU36" s="13"/>
      <c r="AV36" s="8"/>
      <c r="AW36" s="8"/>
      <c r="AX36" s="86"/>
      <c r="BB36" s="22"/>
      <c r="BC36" s="23"/>
      <c r="BE36" s="22"/>
      <c r="BF36" s="23"/>
      <c r="BJ36" s="89"/>
      <c r="BK36" s="8"/>
      <c r="BL36" s="89"/>
      <c r="BM36" s="13"/>
      <c r="BN36" s="14"/>
      <c r="BO36" s="10"/>
      <c r="BQ36" s="105" t="s">
        <v>271</v>
      </c>
      <c r="BR36" s="112" t="s">
        <v>5</v>
      </c>
      <c r="BS36" s="114" t="s">
        <v>38</v>
      </c>
      <c r="BT36" s="112" t="s">
        <v>7</v>
      </c>
      <c r="BU36" s="118">
        <v>97</v>
      </c>
    </row>
    <row r="37" spans="1:74" ht="14.55" customHeight="1" thickTop="1" thickBot="1" x14ac:dyDescent="0.25">
      <c r="B37" s="111"/>
      <c r="D37" s="106"/>
      <c r="E37" s="113"/>
      <c r="F37" s="115"/>
      <c r="G37" s="113"/>
      <c r="H37" s="8"/>
      <c r="I37" s="8"/>
      <c r="J37" s="8"/>
      <c r="K37" s="51"/>
      <c r="L37" s="8"/>
      <c r="M37" s="86"/>
      <c r="Q37" s="23"/>
      <c r="R37" s="23"/>
      <c r="T37" s="23"/>
      <c r="U37" s="23"/>
      <c r="Y37" s="8"/>
      <c r="Z37" s="14"/>
      <c r="AA37" s="89"/>
      <c r="AB37" s="8"/>
      <c r="AC37" s="57"/>
      <c r="AD37" s="8"/>
      <c r="AF37" s="106"/>
      <c r="AG37" s="113"/>
      <c r="AH37" s="115"/>
      <c r="AI37" s="113"/>
      <c r="AJ37" s="111"/>
      <c r="AM37" s="111"/>
      <c r="AO37" s="106"/>
      <c r="AP37" s="113"/>
      <c r="AQ37" s="115"/>
      <c r="AR37" s="113"/>
      <c r="AS37" s="8"/>
      <c r="AT37" s="8"/>
      <c r="AU37" s="8"/>
      <c r="AV37" s="14"/>
      <c r="AW37" s="8"/>
      <c r="AX37" s="86"/>
      <c r="BB37" s="23"/>
      <c r="BC37" s="23"/>
      <c r="BE37" s="23"/>
      <c r="BF37" s="23"/>
      <c r="BJ37" s="89"/>
      <c r="BK37" s="8"/>
      <c r="BL37" s="89"/>
      <c r="BM37" s="8"/>
      <c r="BN37" s="15"/>
      <c r="BO37" s="11"/>
      <c r="BQ37" s="106"/>
      <c r="BR37" s="113"/>
      <c r="BS37" s="115"/>
      <c r="BT37" s="113"/>
      <c r="BU37" s="111"/>
    </row>
    <row r="38" spans="1:74" ht="14.55" customHeight="1" thickTop="1" thickBot="1" x14ac:dyDescent="0.25">
      <c r="B38" s="111">
        <v>17</v>
      </c>
      <c r="D38" s="105" t="s">
        <v>272</v>
      </c>
      <c r="E38" s="112" t="s">
        <v>5</v>
      </c>
      <c r="F38" s="114" t="s">
        <v>70</v>
      </c>
      <c r="G38" s="112" t="s">
        <v>7</v>
      </c>
      <c r="H38" s="8"/>
      <c r="I38" s="8"/>
      <c r="J38" s="13"/>
      <c r="K38" s="14"/>
      <c r="L38" s="86"/>
      <c r="M38" s="86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8"/>
      <c r="Z38" s="14"/>
      <c r="AA38" s="89"/>
      <c r="AB38" s="8"/>
      <c r="AC38" s="13"/>
      <c r="AD38" s="16"/>
      <c r="AF38" s="105" t="s">
        <v>225</v>
      </c>
      <c r="AG38" s="112" t="s">
        <v>5</v>
      </c>
      <c r="AH38" s="114" t="s">
        <v>72</v>
      </c>
      <c r="AI38" s="112" t="s">
        <v>7</v>
      </c>
      <c r="AJ38" s="118">
        <v>44</v>
      </c>
      <c r="AM38" s="118">
        <v>71</v>
      </c>
      <c r="AO38" s="105" t="s">
        <v>233</v>
      </c>
      <c r="AP38" s="112" t="s">
        <v>5</v>
      </c>
      <c r="AQ38" s="114" t="s">
        <v>70</v>
      </c>
      <c r="AR38" s="112" t="s">
        <v>7</v>
      </c>
      <c r="AS38" s="8"/>
      <c r="AT38" s="8"/>
      <c r="AU38" s="8"/>
      <c r="AV38" s="55"/>
      <c r="AW38" s="8"/>
      <c r="AX38" s="86"/>
      <c r="BJ38" s="89"/>
      <c r="BK38" s="8"/>
      <c r="BL38" s="89"/>
      <c r="BM38" s="8"/>
      <c r="BN38" s="90"/>
      <c r="BO38" s="49"/>
      <c r="BQ38" s="105" t="s">
        <v>273</v>
      </c>
      <c r="BR38" s="112" t="s">
        <v>5</v>
      </c>
      <c r="BS38" s="114" t="s">
        <v>29</v>
      </c>
      <c r="BT38" s="112" t="s">
        <v>7</v>
      </c>
      <c r="BU38" s="118">
        <v>98</v>
      </c>
    </row>
    <row r="39" spans="1:74" ht="14.55" customHeight="1" thickTop="1" thickBot="1" x14ac:dyDescent="0.25">
      <c r="B39" s="111"/>
      <c r="D39" s="106"/>
      <c r="E39" s="113"/>
      <c r="F39" s="115"/>
      <c r="G39" s="113"/>
      <c r="H39" s="11"/>
      <c r="I39" s="14"/>
      <c r="J39" s="13"/>
      <c r="K39" s="14"/>
      <c r="L39" s="86"/>
      <c r="M39" s="86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8"/>
      <c r="Z39" s="14"/>
      <c r="AA39" s="88"/>
      <c r="AB39" s="8"/>
      <c r="AC39" s="8"/>
      <c r="AD39" s="11"/>
      <c r="AF39" s="106"/>
      <c r="AG39" s="113"/>
      <c r="AH39" s="115"/>
      <c r="AI39" s="113"/>
      <c r="AJ39" s="111"/>
      <c r="AM39" s="111"/>
      <c r="AO39" s="106"/>
      <c r="AP39" s="113"/>
      <c r="AQ39" s="115"/>
      <c r="AR39" s="113"/>
      <c r="AS39" s="11"/>
      <c r="AT39" s="14"/>
      <c r="AU39" s="8"/>
      <c r="AV39" s="87"/>
      <c r="AW39" s="8"/>
      <c r="AX39" s="86"/>
      <c r="BJ39" s="89"/>
      <c r="BK39" s="8"/>
      <c r="BL39" s="88"/>
      <c r="BM39" s="8"/>
      <c r="BN39" s="8"/>
      <c r="BO39" s="8"/>
      <c r="BQ39" s="106"/>
      <c r="BR39" s="113"/>
      <c r="BS39" s="115"/>
      <c r="BT39" s="113"/>
      <c r="BU39" s="111"/>
    </row>
    <row r="40" spans="1:74" ht="14.55" customHeight="1" thickTop="1" thickBot="1" x14ac:dyDescent="0.25">
      <c r="B40" s="111">
        <v>18</v>
      </c>
      <c r="D40" s="105" t="s">
        <v>274</v>
      </c>
      <c r="E40" s="112" t="s">
        <v>5</v>
      </c>
      <c r="F40" s="114" t="s">
        <v>38</v>
      </c>
      <c r="G40" s="112" t="s">
        <v>7</v>
      </c>
      <c r="H40" s="49"/>
      <c r="I40" s="55"/>
      <c r="J40" s="13"/>
      <c r="K40" s="14"/>
      <c r="L40" s="86"/>
      <c r="M40" s="86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8"/>
      <c r="Z40" s="15"/>
      <c r="AA40" s="15"/>
      <c r="AB40" s="14"/>
      <c r="AC40" s="8"/>
      <c r="AD40" s="10"/>
      <c r="AF40" s="105" t="s">
        <v>275</v>
      </c>
      <c r="AG40" s="112" t="s">
        <v>5</v>
      </c>
      <c r="AH40" s="114" t="s">
        <v>82</v>
      </c>
      <c r="AI40" s="112" t="s">
        <v>7</v>
      </c>
      <c r="AJ40" s="118">
        <v>45</v>
      </c>
      <c r="AM40" s="118">
        <v>72</v>
      </c>
      <c r="AO40" s="105" t="s">
        <v>276</v>
      </c>
      <c r="AP40" s="112" t="s">
        <v>5</v>
      </c>
      <c r="AQ40" s="114" t="s">
        <v>98</v>
      </c>
      <c r="AR40" s="112" t="s">
        <v>7</v>
      </c>
      <c r="AS40" s="49"/>
      <c r="AT40" s="55"/>
      <c r="AU40" s="8"/>
      <c r="AV40" s="87"/>
      <c r="AW40" s="8"/>
      <c r="AX40" s="86"/>
      <c r="BJ40" s="89"/>
      <c r="BK40" s="13"/>
      <c r="BL40" s="15"/>
      <c r="BM40" s="14"/>
      <c r="BN40" s="8"/>
      <c r="BO40" s="49"/>
      <c r="BQ40" s="105" t="s">
        <v>277</v>
      </c>
      <c r="BR40" s="112" t="s">
        <v>5</v>
      </c>
      <c r="BS40" s="114" t="s">
        <v>106</v>
      </c>
      <c r="BT40" s="112" t="s">
        <v>7</v>
      </c>
      <c r="BU40" s="118">
        <v>99</v>
      </c>
    </row>
    <row r="41" spans="1:74" ht="14.55" customHeight="1" thickTop="1" thickBot="1" x14ac:dyDescent="0.25">
      <c r="B41" s="111"/>
      <c r="D41" s="106"/>
      <c r="E41" s="113"/>
      <c r="F41" s="115"/>
      <c r="G41" s="113"/>
      <c r="H41" s="8"/>
      <c r="I41" s="8"/>
      <c r="J41" s="15"/>
      <c r="K41" s="8"/>
      <c r="L41" s="86"/>
      <c r="M41" s="8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8"/>
      <c r="Z41" s="15"/>
      <c r="AA41" s="15"/>
      <c r="AB41" s="14"/>
      <c r="AC41" s="13"/>
      <c r="AD41" s="11"/>
      <c r="AF41" s="106"/>
      <c r="AG41" s="113"/>
      <c r="AH41" s="115"/>
      <c r="AI41" s="113"/>
      <c r="AJ41" s="111"/>
      <c r="AM41" s="111"/>
      <c r="AO41" s="106"/>
      <c r="AP41" s="113"/>
      <c r="AQ41" s="115"/>
      <c r="AR41" s="113"/>
      <c r="AS41" s="8"/>
      <c r="AT41" s="8"/>
      <c r="AU41" s="50"/>
      <c r="AV41" s="87"/>
      <c r="AW41" s="8"/>
      <c r="AX41" s="86"/>
      <c r="BJ41" s="89"/>
      <c r="BK41" s="13"/>
      <c r="BL41" s="15"/>
      <c r="BM41" s="14"/>
      <c r="BN41" s="88"/>
      <c r="BO41" s="8"/>
      <c r="BQ41" s="106"/>
      <c r="BR41" s="113"/>
      <c r="BS41" s="115"/>
      <c r="BT41" s="113"/>
      <c r="BU41" s="111"/>
    </row>
    <row r="42" spans="1:74" ht="14.55" customHeight="1" thickTop="1" thickBot="1" x14ac:dyDescent="0.25">
      <c r="B42" s="111">
        <v>19</v>
      </c>
      <c r="D42" s="105" t="s">
        <v>187</v>
      </c>
      <c r="E42" s="112" t="s">
        <v>5</v>
      </c>
      <c r="F42" s="114" t="s">
        <v>54</v>
      </c>
      <c r="G42" s="112" t="s">
        <v>7</v>
      </c>
      <c r="H42" s="8"/>
      <c r="I42" s="8"/>
      <c r="J42" s="56"/>
      <c r="K42" s="8"/>
      <c r="L42" s="86"/>
      <c r="M42" s="8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8"/>
      <c r="Z42" s="15"/>
      <c r="AA42" s="15"/>
      <c r="AB42" s="14"/>
      <c r="AC42" s="91"/>
      <c r="AD42" s="49"/>
      <c r="AF42" s="105" t="s">
        <v>329</v>
      </c>
      <c r="AG42" s="112" t="s">
        <v>5</v>
      </c>
      <c r="AH42" s="114" t="s">
        <v>38</v>
      </c>
      <c r="AI42" s="112" t="s">
        <v>7</v>
      </c>
      <c r="AJ42" s="118">
        <v>46</v>
      </c>
      <c r="AM42" s="118">
        <v>73</v>
      </c>
      <c r="AO42" s="105" t="s">
        <v>184</v>
      </c>
      <c r="AP42" s="112" t="s">
        <v>5</v>
      </c>
      <c r="AQ42" s="114" t="s">
        <v>72</v>
      </c>
      <c r="AR42" s="112" t="s">
        <v>7</v>
      </c>
      <c r="AS42" s="8"/>
      <c r="AT42" s="8"/>
      <c r="AU42" s="86"/>
      <c r="AV42" s="13"/>
      <c r="AW42" s="14"/>
      <c r="AX42" s="86"/>
      <c r="BJ42" s="89"/>
      <c r="BK42" s="13"/>
      <c r="BL42" s="15"/>
      <c r="BM42" s="15"/>
      <c r="BN42" s="15"/>
      <c r="BO42" s="16"/>
      <c r="BQ42" s="105" t="s">
        <v>278</v>
      </c>
      <c r="BR42" s="112" t="s">
        <v>5</v>
      </c>
      <c r="BS42" s="114" t="s">
        <v>45</v>
      </c>
      <c r="BT42" s="112" t="s">
        <v>7</v>
      </c>
      <c r="BU42" s="118">
        <v>100</v>
      </c>
    </row>
    <row r="43" spans="1:74" ht="14.55" customHeight="1" thickTop="1" thickBot="1" x14ac:dyDescent="0.25">
      <c r="B43" s="111"/>
      <c r="D43" s="106"/>
      <c r="E43" s="113"/>
      <c r="F43" s="115"/>
      <c r="G43" s="113"/>
      <c r="H43" s="11"/>
      <c r="I43" s="50"/>
      <c r="J43" s="86"/>
      <c r="K43" s="8"/>
      <c r="L43" s="86"/>
      <c r="M43" s="86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8"/>
      <c r="Z43" s="15"/>
      <c r="AA43" s="14"/>
      <c r="AB43" s="15"/>
      <c r="AC43" s="8"/>
      <c r="AD43" s="8"/>
      <c r="AF43" s="106"/>
      <c r="AG43" s="113"/>
      <c r="AH43" s="115"/>
      <c r="AI43" s="113"/>
      <c r="AJ43" s="111"/>
      <c r="AM43" s="111"/>
      <c r="AO43" s="106"/>
      <c r="AP43" s="113"/>
      <c r="AQ43" s="115"/>
      <c r="AR43" s="113"/>
      <c r="AS43" s="11"/>
      <c r="AT43" s="50"/>
      <c r="AU43" s="86"/>
      <c r="AV43" s="13"/>
      <c r="AW43" s="14"/>
      <c r="AX43" s="86"/>
      <c r="BJ43" s="89"/>
      <c r="BK43" s="13"/>
      <c r="BL43" s="14"/>
      <c r="BM43" s="15"/>
      <c r="BN43" s="8"/>
      <c r="BO43" s="11"/>
      <c r="BQ43" s="106"/>
      <c r="BR43" s="113"/>
      <c r="BS43" s="115"/>
      <c r="BT43" s="113"/>
      <c r="BU43" s="111"/>
    </row>
    <row r="44" spans="1:74" ht="14.55" customHeight="1" thickTop="1" thickBot="1" x14ac:dyDescent="0.25">
      <c r="B44" s="111">
        <v>20</v>
      </c>
      <c r="D44" s="105" t="s">
        <v>279</v>
      </c>
      <c r="E44" s="112" t="s">
        <v>5</v>
      </c>
      <c r="F44" s="114" t="s">
        <v>13</v>
      </c>
      <c r="G44" s="112" t="s">
        <v>7</v>
      </c>
      <c r="H44" s="49"/>
      <c r="I44" s="86"/>
      <c r="J44" s="8"/>
      <c r="K44" s="8"/>
      <c r="L44" s="86"/>
      <c r="M44" s="86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8"/>
      <c r="Z44" s="15"/>
      <c r="AA44" s="14"/>
      <c r="AB44" s="90"/>
      <c r="AC44" s="49"/>
      <c r="AD44" s="49"/>
      <c r="AF44" s="105" t="s">
        <v>280</v>
      </c>
      <c r="AG44" s="112" t="s">
        <v>5</v>
      </c>
      <c r="AH44" s="114" t="s">
        <v>13</v>
      </c>
      <c r="AI44" s="112" t="s">
        <v>7</v>
      </c>
      <c r="AJ44" s="118">
        <v>47</v>
      </c>
      <c r="AM44" s="118">
        <v>74</v>
      </c>
      <c r="AO44" s="105" t="s">
        <v>139</v>
      </c>
      <c r="AP44" s="112" t="s">
        <v>5</v>
      </c>
      <c r="AQ44" s="114" t="s">
        <v>13</v>
      </c>
      <c r="AR44" s="112" t="s">
        <v>7</v>
      </c>
      <c r="AS44" s="49"/>
      <c r="AT44" s="86"/>
      <c r="AU44" s="8"/>
      <c r="AV44" s="13"/>
      <c r="AW44" s="14"/>
      <c r="AX44" s="86"/>
      <c r="BJ44" s="89"/>
      <c r="BK44" s="13"/>
      <c r="BL44" s="14"/>
      <c r="BM44" s="90"/>
      <c r="BN44" s="49"/>
      <c r="BO44" s="49"/>
      <c r="BQ44" s="105" t="s">
        <v>281</v>
      </c>
      <c r="BR44" s="112" t="s">
        <v>5</v>
      </c>
      <c r="BS44" s="114" t="s">
        <v>122</v>
      </c>
      <c r="BT44" s="112" t="s">
        <v>7</v>
      </c>
      <c r="BU44" s="118">
        <v>101</v>
      </c>
    </row>
    <row r="45" spans="1:74" ht="14.55" customHeight="1" thickTop="1" thickBot="1" x14ac:dyDescent="0.25">
      <c r="B45" s="111"/>
      <c r="D45" s="106"/>
      <c r="E45" s="113"/>
      <c r="F45" s="115"/>
      <c r="G45" s="113"/>
      <c r="H45" s="8"/>
      <c r="I45" s="8"/>
      <c r="J45" s="8"/>
      <c r="K45" s="8"/>
      <c r="L45" s="51"/>
      <c r="M45" s="8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8"/>
      <c r="Z45" s="15"/>
      <c r="AA45" s="8"/>
      <c r="AB45" s="8"/>
      <c r="AC45" s="8"/>
      <c r="AD45" s="8"/>
      <c r="AF45" s="106"/>
      <c r="AG45" s="113"/>
      <c r="AH45" s="115"/>
      <c r="AI45" s="113"/>
      <c r="AJ45" s="111"/>
      <c r="AM45" s="111"/>
      <c r="AO45" s="106"/>
      <c r="AP45" s="113"/>
      <c r="AQ45" s="115"/>
      <c r="AR45" s="113"/>
      <c r="AS45" s="8"/>
      <c r="AT45" s="8"/>
      <c r="AU45" s="8"/>
      <c r="AV45" s="8"/>
      <c r="AW45" s="50"/>
      <c r="AX45" s="86"/>
      <c r="BJ45" s="89"/>
      <c r="BK45" s="54"/>
      <c r="BL45" s="8"/>
      <c r="BM45" s="8"/>
      <c r="BN45" s="8"/>
      <c r="BO45" s="8"/>
      <c r="BQ45" s="106"/>
      <c r="BR45" s="113"/>
      <c r="BS45" s="115"/>
      <c r="BT45" s="113"/>
      <c r="BU45" s="111"/>
    </row>
    <row r="46" spans="1:74" ht="14.55" customHeight="1" thickTop="1" thickBot="1" x14ac:dyDescent="0.25">
      <c r="B46" s="111">
        <v>21</v>
      </c>
      <c r="D46" s="105" t="s">
        <v>278</v>
      </c>
      <c r="E46" s="112" t="s">
        <v>5</v>
      </c>
      <c r="F46" s="114" t="s">
        <v>33</v>
      </c>
      <c r="G46" s="112" t="s">
        <v>7</v>
      </c>
      <c r="H46" s="49"/>
      <c r="I46" s="8"/>
      <c r="J46" s="8"/>
      <c r="K46" s="13"/>
      <c r="L46" s="8"/>
      <c r="M46" s="8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8"/>
      <c r="Z46" s="90"/>
      <c r="AA46" s="8"/>
      <c r="AB46" s="8"/>
      <c r="AC46" s="8"/>
      <c r="AD46" s="49"/>
      <c r="AF46" s="105" t="s">
        <v>232</v>
      </c>
      <c r="AG46" s="112" t="s">
        <v>5</v>
      </c>
      <c r="AH46" s="114" t="s">
        <v>237</v>
      </c>
      <c r="AI46" s="112" t="s">
        <v>7</v>
      </c>
      <c r="AJ46" s="118">
        <v>48</v>
      </c>
      <c r="AM46" s="118">
        <v>75</v>
      </c>
      <c r="AO46" s="105" t="s">
        <v>227</v>
      </c>
      <c r="AP46" s="112" t="s">
        <v>5</v>
      </c>
      <c r="AQ46" s="114" t="s">
        <v>219</v>
      </c>
      <c r="AR46" s="112" t="s">
        <v>7</v>
      </c>
      <c r="AS46" s="49"/>
      <c r="AT46" s="8"/>
      <c r="AU46" s="8"/>
      <c r="AV46" s="8"/>
      <c r="AW46" s="86"/>
      <c r="AX46" s="8"/>
      <c r="BJ46" s="8"/>
      <c r="BK46" s="89"/>
      <c r="BL46" s="8"/>
      <c r="BM46" s="8"/>
      <c r="BN46" s="8"/>
      <c r="BO46" s="49"/>
      <c r="BQ46" s="105" t="s">
        <v>282</v>
      </c>
      <c r="BR46" s="112" t="s">
        <v>5</v>
      </c>
      <c r="BS46" s="114" t="s">
        <v>11</v>
      </c>
      <c r="BT46" s="112" t="s">
        <v>7</v>
      </c>
      <c r="BU46" s="118">
        <v>102</v>
      </c>
    </row>
    <row r="47" spans="1:74" ht="14.55" customHeight="1" thickTop="1" thickBot="1" x14ac:dyDescent="0.25">
      <c r="B47" s="111"/>
      <c r="D47" s="106"/>
      <c r="E47" s="113"/>
      <c r="F47" s="115"/>
      <c r="G47" s="113"/>
      <c r="H47" s="8"/>
      <c r="I47" s="51"/>
      <c r="J47" s="8"/>
      <c r="K47" s="13"/>
      <c r="L47" s="8"/>
      <c r="M47" s="8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8"/>
      <c r="Z47" s="89"/>
      <c r="AA47" s="8"/>
      <c r="AB47" s="8"/>
      <c r="AC47" s="88"/>
      <c r="AD47" s="8"/>
      <c r="AF47" s="106"/>
      <c r="AG47" s="113"/>
      <c r="AH47" s="115"/>
      <c r="AI47" s="113"/>
      <c r="AJ47" s="111"/>
      <c r="AM47" s="111"/>
      <c r="AO47" s="106"/>
      <c r="AP47" s="113"/>
      <c r="AQ47" s="115"/>
      <c r="AR47" s="113"/>
      <c r="AS47" s="8"/>
      <c r="AT47" s="51"/>
      <c r="AU47" s="8"/>
      <c r="AV47" s="8"/>
      <c r="AW47" s="86"/>
      <c r="AX47" s="8"/>
      <c r="BJ47" s="8"/>
      <c r="BK47" s="89"/>
      <c r="BL47" s="8"/>
      <c r="BM47" s="8"/>
      <c r="BN47" s="88"/>
      <c r="BO47" s="8"/>
      <c r="BQ47" s="106"/>
      <c r="BR47" s="113"/>
      <c r="BS47" s="115"/>
      <c r="BT47" s="113"/>
      <c r="BU47" s="111"/>
    </row>
    <row r="48" spans="1:74" ht="14.55" customHeight="1" thickTop="1" x14ac:dyDescent="0.2">
      <c r="B48" s="111">
        <v>22</v>
      </c>
      <c r="D48" s="105" t="s">
        <v>283</v>
      </c>
      <c r="E48" s="112" t="s">
        <v>5</v>
      </c>
      <c r="F48" s="114" t="s">
        <v>29</v>
      </c>
      <c r="G48" s="112" t="s">
        <v>7</v>
      </c>
      <c r="H48" s="12"/>
      <c r="I48" s="14"/>
      <c r="J48" s="86"/>
      <c r="K48" s="13"/>
      <c r="L48" s="8"/>
      <c r="M48" s="8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8"/>
      <c r="Z48" s="89"/>
      <c r="AA48" s="8"/>
      <c r="AB48" s="89"/>
      <c r="AC48" s="13"/>
      <c r="AD48" s="16"/>
      <c r="AF48" s="105" t="s">
        <v>171</v>
      </c>
      <c r="AG48" s="112" t="s">
        <v>5</v>
      </c>
      <c r="AH48" s="114" t="s">
        <v>98</v>
      </c>
      <c r="AI48" s="112" t="s">
        <v>7</v>
      </c>
      <c r="AJ48" s="118">
        <v>49</v>
      </c>
      <c r="AM48" s="118">
        <v>76</v>
      </c>
      <c r="AO48" s="105" t="s">
        <v>284</v>
      </c>
      <c r="AP48" s="112" t="s">
        <v>5</v>
      </c>
      <c r="AQ48" s="114" t="s">
        <v>33</v>
      </c>
      <c r="AR48" s="112" t="s">
        <v>7</v>
      </c>
      <c r="AS48" s="12"/>
      <c r="AT48" s="15"/>
      <c r="AU48" s="8"/>
      <c r="AV48" s="8"/>
      <c r="AW48" s="86"/>
      <c r="AX48" s="8"/>
      <c r="BJ48" s="8"/>
      <c r="BK48" s="89"/>
      <c r="BL48" s="8"/>
      <c r="BM48" s="89"/>
      <c r="BN48" s="13"/>
      <c r="BO48" s="16"/>
      <c r="BQ48" s="105" t="s">
        <v>124</v>
      </c>
      <c r="BR48" s="112" t="s">
        <v>5</v>
      </c>
      <c r="BS48" s="114" t="s">
        <v>51</v>
      </c>
      <c r="BT48" s="112" t="s">
        <v>7</v>
      </c>
      <c r="BU48" s="118">
        <v>103</v>
      </c>
    </row>
    <row r="49" spans="1:74" ht="14.55" customHeight="1" thickBot="1" x14ac:dyDescent="0.25">
      <c r="B49" s="111"/>
      <c r="D49" s="106"/>
      <c r="E49" s="113"/>
      <c r="F49" s="115"/>
      <c r="G49" s="113"/>
      <c r="H49" s="8"/>
      <c r="I49" s="8"/>
      <c r="J49" s="51"/>
      <c r="K49" s="13"/>
      <c r="L49" s="8"/>
      <c r="M49" s="8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8"/>
      <c r="Z49" s="89"/>
      <c r="AA49" s="8"/>
      <c r="AB49" s="88"/>
      <c r="AC49" s="8"/>
      <c r="AD49" s="11"/>
      <c r="AF49" s="106"/>
      <c r="AG49" s="113"/>
      <c r="AH49" s="115"/>
      <c r="AI49" s="113"/>
      <c r="AJ49" s="111"/>
      <c r="AM49" s="111"/>
      <c r="AO49" s="106"/>
      <c r="AP49" s="113"/>
      <c r="AQ49" s="115"/>
      <c r="AR49" s="113"/>
      <c r="AS49" s="8"/>
      <c r="AT49" s="8"/>
      <c r="AU49" s="14"/>
      <c r="AV49" s="8"/>
      <c r="AW49" s="86"/>
      <c r="AX49" s="8"/>
      <c r="BJ49" s="8"/>
      <c r="BK49" s="89"/>
      <c r="BL49" s="8"/>
      <c r="BM49" s="88"/>
      <c r="BN49" s="8"/>
      <c r="BO49" s="11"/>
      <c r="BQ49" s="106"/>
      <c r="BR49" s="113"/>
      <c r="BS49" s="115"/>
      <c r="BT49" s="113"/>
      <c r="BU49" s="111"/>
    </row>
    <row r="50" spans="1:74" ht="14.55" customHeight="1" thickTop="1" thickBot="1" x14ac:dyDescent="0.25">
      <c r="B50" s="111">
        <v>23</v>
      </c>
      <c r="D50" s="105" t="s">
        <v>285</v>
      </c>
      <c r="E50" s="112" t="s">
        <v>5</v>
      </c>
      <c r="F50" s="114" t="s">
        <v>38</v>
      </c>
      <c r="G50" s="112" t="s">
        <v>7</v>
      </c>
      <c r="H50" s="8"/>
      <c r="I50" s="13"/>
      <c r="J50" s="15"/>
      <c r="K50" s="15"/>
      <c r="L50" s="8"/>
      <c r="M50" s="8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8"/>
      <c r="Z50" s="89"/>
      <c r="AA50" s="13"/>
      <c r="AB50" s="15"/>
      <c r="AC50" s="14"/>
      <c r="AD50" s="10"/>
      <c r="AF50" s="105" t="s">
        <v>286</v>
      </c>
      <c r="AG50" s="112" t="s">
        <v>5</v>
      </c>
      <c r="AH50" s="114" t="s">
        <v>45</v>
      </c>
      <c r="AI50" s="112" t="s">
        <v>7</v>
      </c>
      <c r="AJ50" s="118">
        <v>50</v>
      </c>
      <c r="AM50" s="118">
        <v>77</v>
      </c>
      <c r="AO50" s="105" t="s">
        <v>287</v>
      </c>
      <c r="AP50" s="112" t="s">
        <v>5</v>
      </c>
      <c r="AQ50" s="114" t="s">
        <v>17</v>
      </c>
      <c r="AR50" s="112" t="s">
        <v>7</v>
      </c>
      <c r="AS50" s="8"/>
      <c r="AT50" s="8"/>
      <c r="AU50" s="55"/>
      <c r="AV50" s="8"/>
      <c r="AW50" s="86"/>
      <c r="AX50" s="8"/>
      <c r="BJ50" s="8"/>
      <c r="BK50" s="89"/>
      <c r="BL50" s="13"/>
      <c r="BM50" s="15"/>
      <c r="BN50" s="14"/>
      <c r="BO50" s="49"/>
      <c r="BQ50" s="105" t="s">
        <v>120</v>
      </c>
      <c r="BR50" s="112" t="s">
        <v>5</v>
      </c>
      <c r="BS50" s="114" t="s">
        <v>13</v>
      </c>
      <c r="BT50" s="112" t="s">
        <v>7</v>
      </c>
      <c r="BU50" s="118">
        <v>104</v>
      </c>
    </row>
    <row r="51" spans="1:74" ht="14.55" customHeight="1" thickTop="1" thickBot="1" x14ac:dyDescent="0.25">
      <c r="B51" s="111"/>
      <c r="D51" s="106"/>
      <c r="E51" s="113"/>
      <c r="F51" s="115"/>
      <c r="G51" s="113"/>
      <c r="H51" s="11"/>
      <c r="I51" s="15"/>
      <c r="J51" s="13"/>
      <c r="K51" s="15"/>
      <c r="L51" s="8"/>
      <c r="M51" s="8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8"/>
      <c r="Z51" s="89"/>
      <c r="AA51" s="13"/>
      <c r="AB51" s="14"/>
      <c r="AC51" s="15"/>
      <c r="AD51" s="11"/>
      <c r="AF51" s="106"/>
      <c r="AG51" s="113"/>
      <c r="AH51" s="115"/>
      <c r="AI51" s="113"/>
      <c r="AJ51" s="111"/>
      <c r="AM51" s="111"/>
      <c r="AO51" s="106"/>
      <c r="AP51" s="113"/>
      <c r="AQ51" s="115"/>
      <c r="AR51" s="113"/>
      <c r="AS51" s="11"/>
      <c r="AT51" s="50"/>
      <c r="AU51" s="87"/>
      <c r="AV51" s="8"/>
      <c r="AW51" s="86"/>
      <c r="AX51" s="8"/>
      <c r="BJ51" s="8"/>
      <c r="BK51" s="89"/>
      <c r="BL51" s="13"/>
      <c r="BM51" s="14"/>
      <c r="BN51" s="57"/>
      <c r="BO51" s="8"/>
      <c r="BQ51" s="106"/>
      <c r="BR51" s="113"/>
      <c r="BS51" s="115"/>
      <c r="BT51" s="113"/>
      <c r="BU51" s="111"/>
    </row>
    <row r="52" spans="1:74" ht="14.55" customHeight="1" thickTop="1" thickBot="1" x14ac:dyDescent="0.25">
      <c r="B52" s="111">
        <v>24</v>
      </c>
      <c r="D52" s="105" t="s">
        <v>288</v>
      </c>
      <c r="E52" s="112" t="s">
        <v>5</v>
      </c>
      <c r="F52" s="114" t="s">
        <v>11</v>
      </c>
      <c r="G52" s="112" t="s">
        <v>7</v>
      </c>
      <c r="H52" s="49"/>
      <c r="I52" s="56"/>
      <c r="J52" s="13"/>
      <c r="K52" s="15"/>
      <c r="L52" s="8"/>
      <c r="M52" s="8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8"/>
      <c r="Z52" s="89"/>
      <c r="AA52" s="13"/>
      <c r="AB52" s="14"/>
      <c r="AC52" s="90"/>
      <c r="AD52" s="49"/>
      <c r="AF52" s="105" t="s">
        <v>289</v>
      </c>
      <c r="AG52" s="112" t="s">
        <v>5</v>
      </c>
      <c r="AH52" s="114" t="s">
        <v>38</v>
      </c>
      <c r="AI52" s="112" t="s">
        <v>7</v>
      </c>
      <c r="AJ52" s="118">
        <v>51</v>
      </c>
      <c r="AM52" s="118">
        <v>78</v>
      </c>
      <c r="AO52" s="105" t="s">
        <v>135</v>
      </c>
      <c r="AP52" s="112" t="s">
        <v>5</v>
      </c>
      <c r="AQ52" s="114" t="s">
        <v>239</v>
      </c>
      <c r="AR52" s="112" t="s">
        <v>7</v>
      </c>
      <c r="AS52" s="49"/>
      <c r="AT52" s="86"/>
      <c r="AU52" s="13"/>
      <c r="AV52" s="14"/>
      <c r="AW52" s="86"/>
      <c r="AX52" s="8"/>
      <c r="BJ52" s="8"/>
      <c r="BK52" s="89"/>
      <c r="BL52" s="13"/>
      <c r="BM52" s="14"/>
      <c r="BN52" s="13"/>
      <c r="BO52" s="16"/>
      <c r="BQ52" s="105" t="s">
        <v>166</v>
      </c>
      <c r="BR52" s="112" t="s">
        <v>5</v>
      </c>
      <c r="BS52" s="114" t="s">
        <v>70</v>
      </c>
      <c r="BT52" s="112" t="s">
        <v>7</v>
      </c>
      <c r="BU52" s="118">
        <v>105</v>
      </c>
    </row>
    <row r="53" spans="1:74" ht="14.55" customHeight="1" thickTop="1" thickBot="1" x14ac:dyDescent="0.25">
      <c r="B53" s="111"/>
      <c r="D53" s="106"/>
      <c r="E53" s="113"/>
      <c r="F53" s="115"/>
      <c r="G53" s="113"/>
      <c r="H53" s="8"/>
      <c r="I53" s="8"/>
      <c r="J53" s="8"/>
      <c r="K53" s="15"/>
      <c r="L53" s="8"/>
      <c r="M53" s="8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8"/>
      <c r="Z53" s="89"/>
      <c r="AA53" s="54"/>
      <c r="AB53" s="8"/>
      <c r="AC53" s="8"/>
      <c r="AD53" s="8"/>
      <c r="AF53" s="106"/>
      <c r="AG53" s="113"/>
      <c r="AH53" s="115"/>
      <c r="AI53" s="113"/>
      <c r="AJ53" s="111"/>
      <c r="AM53" s="111"/>
      <c r="AO53" s="106"/>
      <c r="AP53" s="113"/>
      <c r="AQ53" s="115"/>
      <c r="AR53" s="113"/>
      <c r="AS53" s="8"/>
      <c r="AT53" s="8"/>
      <c r="AU53" s="8"/>
      <c r="AV53" s="50"/>
      <c r="AW53" s="86"/>
      <c r="AX53" s="8"/>
      <c r="BJ53" s="8"/>
      <c r="BK53" s="89"/>
      <c r="BL53" s="54"/>
      <c r="BM53" s="8"/>
      <c r="BN53" s="8"/>
      <c r="BO53" s="11"/>
      <c r="BQ53" s="106"/>
      <c r="BR53" s="113"/>
      <c r="BS53" s="115"/>
      <c r="BT53" s="113"/>
      <c r="BU53" s="111"/>
    </row>
    <row r="54" spans="1:74" ht="14.55" customHeight="1" thickTop="1" thickBot="1" x14ac:dyDescent="0.25">
      <c r="B54" s="111">
        <v>25</v>
      </c>
      <c r="D54" s="105" t="s">
        <v>256</v>
      </c>
      <c r="E54" s="112" t="s">
        <v>5</v>
      </c>
      <c r="F54" s="114" t="s">
        <v>122</v>
      </c>
      <c r="G54" s="112" t="s">
        <v>7</v>
      </c>
      <c r="H54" s="49"/>
      <c r="I54" s="8"/>
      <c r="J54" s="8"/>
      <c r="K54" s="56"/>
      <c r="L54" s="8"/>
      <c r="M54" s="8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8"/>
      <c r="Z54" s="8"/>
      <c r="AA54" s="89"/>
      <c r="AB54" s="8"/>
      <c r="AC54" s="8"/>
      <c r="AD54" s="10"/>
      <c r="AF54" s="105" t="s">
        <v>290</v>
      </c>
      <c r="AG54" s="112" t="s">
        <v>5</v>
      </c>
      <c r="AH54" s="114" t="s">
        <v>70</v>
      </c>
      <c r="AI54" s="112" t="s">
        <v>7</v>
      </c>
      <c r="AJ54" s="118">
        <v>52</v>
      </c>
      <c r="AM54" s="118">
        <v>79</v>
      </c>
      <c r="AO54" s="105" t="s">
        <v>291</v>
      </c>
      <c r="AP54" s="112" t="s">
        <v>5</v>
      </c>
      <c r="AQ54" s="114" t="s">
        <v>106</v>
      </c>
      <c r="AR54" s="112" t="s">
        <v>7</v>
      </c>
      <c r="AS54" s="49"/>
      <c r="AT54" s="8"/>
      <c r="AU54" s="8"/>
      <c r="AV54" s="86"/>
      <c r="AW54" s="8"/>
      <c r="AX54" s="8"/>
      <c r="BJ54" s="8"/>
      <c r="BK54" s="8"/>
      <c r="BL54" s="89"/>
      <c r="BM54" s="8"/>
      <c r="BN54" s="8"/>
      <c r="BO54" s="49"/>
      <c r="BQ54" s="105" t="s">
        <v>292</v>
      </c>
      <c r="BR54" s="112" t="s">
        <v>5</v>
      </c>
      <c r="BS54" s="114" t="s">
        <v>98</v>
      </c>
      <c r="BT54" s="112" t="s">
        <v>7</v>
      </c>
      <c r="BU54" s="118">
        <v>106</v>
      </c>
    </row>
    <row r="55" spans="1:74" ht="14.55" customHeight="1" thickTop="1" thickBot="1" x14ac:dyDescent="0.25">
      <c r="B55" s="111"/>
      <c r="D55" s="106"/>
      <c r="E55" s="113"/>
      <c r="F55" s="115"/>
      <c r="G55" s="113"/>
      <c r="H55" s="8"/>
      <c r="I55" s="51"/>
      <c r="J55" s="8"/>
      <c r="K55" s="86"/>
      <c r="L55" s="8"/>
      <c r="M55" s="8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8"/>
      <c r="Z55" s="8"/>
      <c r="AA55" s="89"/>
      <c r="AB55" s="8"/>
      <c r="AC55" s="13"/>
      <c r="AD55" s="11"/>
      <c r="AF55" s="106"/>
      <c r="AG55" s="113"/>
      <c r="AH55" s="115"/>
      <c r="AI55" s="113"/>
      <c r="AJ55" s="111"/>
      <c r="AM55" s="111"/>
      <c r="AO55" s="106"/>
      <c r="AP55" s="113"/>
      <c r="AQ55" s="115"/>
      <c r="AR55" s="113"/>
      <c r="AS55" s="8"/>
      <c r="AT55" s="51"/>
      <c r="AU55" s="8"/>
      <c r="AV55" s="86"/>
      <c r="AW55" s="8"/>
      <c r="AX55" s="8"/>
      <c r="BJ55" s="8"/>
      <c r="BK55" s="8"/>
      <c r="BL55" s="89"/>
      <c r="BM55" s="8"/>
      <c r="BN55" s="88"/>
      <c r="BO55" s="8"/>
      <c r="BQ55" s="106"/>
      <c r="BR55" s="113"/>
      <c r="BS55" s="115"/>
      <c r="BT55" s="113"/>
      <c r="BU55" s="111"/>
    </row>
    <row r="56" spans="1:74" ht="14.55" customHeight="1" thickTop="1" thickBot="1" x14ac:dyDescent="0.25">
      <c r="B56" s="111">
        <v>26</v>
      </c>
      <c r="D56" s="105" t="s">
        <v>293</v>
      </c>
      <c r="E56" s="112" t="s">
        <v>5</v>
      </c>
      <c r="F56" s="114" t="s">
        <v>98</v>
      </c>
      <c r="G56" s="112" t="s">
        <v>7</v>
      </c>
      <c r="H56" s="12"/>
      <c r="I56" s="15"/>
      <c r="J56" s="14"/>
      <c r="K56" s="86"/>
      <c r="L56" s="8"/>
      <c r="M56" s="8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8"/>
      <c r="Z56" s="8"/>
      <c r="AA56" s="89"/>
      <c r="AB56" s="8"/>
      <c r="AC56" s="91"/>
      <c r="AD56" s="49"/>
      <c r="AF56" s="105" t="s">
        <v>294</v>
      </c>
      <c r="AG56" s="112" t="s">
        <v>5</v>
      </c>
      <c r="AH56" s="114" t="s">
        <v>54</v>
      </c>
      <c r="AI56" s="112" t="s">
        <v>7</v>
      </c>
      <c r="AJ56" s="118">
        <v>53</v>
      </c>
      <c r="AM56" s="118">
        <v>80</v>
      </c>
      <c r="AO56" s="105" t="s">
        <v>198</v>
      </c>
      <c r="AP56" s="112" t="s">
        <v>5</v>
      </c>
      <c r="AQ56" s="114" t="s">
        <v>82</v>
      </c>
      <c r="AR56" s="112" t="s">
        <v>7</v>
      </c>
      <c r="AS56" s="12"/>
      <c r="AT56" s="15"/>
      <c r="AU56" s="14"/>
      <c r="AV56" s="86"/>
      <c r="AW56" s="8"/>
      <c r="AX56" s="8"/>
      <c r="BJ56" s="8"/>
      <c r="BK56" s="8"/>
      <c r="BL56" s="89"/>
      <c r="BM56" s="13"/>
      <c r="BN56" s="15"/>
      <c r="BO56" s="16"/>
      <c r="BQ56" s="105" t="s">
        <v>295</v>
      </c>
      <c r="BR56" s="112" t="s">
        <v>5</v>
      </c>
      <c r="BS56" s="114" t="s">
        <v>33</v>
      </c>
      <c r="BT56" s="112" t="s">
        <v>7</v>
      </c>
      <c r="BU56" s="118">
        <v>107</v>
      </c>
    </row>
    <row r="57" spans="1:74" ht="14.55" customHeight="1" thickTop="1" thickBot="1" x14ac:dyDescent="0.25">
      <c r="B57" s="111"/>
      <c r="D57" s="106"/>
      <c r="E57" s="113"/>
      <c r="F57" s="115"/>
      <c r="G57" s="113"/>
      <c r="H57" s="8"/>
      <c r="I57" s="8"/>
      <c r="J57" s="50"/>
      <c r="K57" s="86"/>
      <c r="L57" s="8"/>
      <c r="M57" s="8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8"/>
      <c r="Z57" s="8"/>
      <c r="AA57" s="89"/>
      <c r="AB57" s="54"/>
      <c r="AC57" s="8"/>
      <c r="AD57" s="8"/>
      <c r="AF57" s="106"/>
      <c r="AG57" s="113"/>
      <c r="AH57" s="115"/>
      <c r="AI57" s="113"/>
      <c r="AJ57" s="111"/>
      <c r="AM57" s="111"/>
      <c r="AO57" s="106"/>
      <c r="AP57" s="113"/>
      <c r="AQ57" s="115"/>
      <c r="AR57" s="113"/>
      <c r="AS57" s="8"/>
      <c r="AT57" s="8"/>
      <c r="AU57" s="50"/>
      <c r="AV57" s="86"/>
      <c r="AW57" s="8"/>
      <c r="AX57" s="8"/>
      <c r="BJ57" s="8"/>
      <c r="BK57" s="8"/>
      <c r="BL57" s="89"/>
      <c r="BM57" s="54"/>
      <c r="BN57" s="8"/>
      <c r="BO57" s="11"/>
      <c r="BQ57" s="106"/>
      <c r="BR57" s="113"/>
      <c r="BS57" s="115"/>
      <c r="BT57" s="113"/>
      <c r="BU57" s="111"/>
    </row>
    <row r="58" spans="1:74" ht="14.55" customHeight="1" thickTop="1" thickBot="1" x14ac:dyDescent="0.25">
      <c r="A58" s="103" t="s">
        <v>357</v>
      </c>
      <c r="B58" s="111">
        <v>27</v>
      </c>
      <c r="D58" s="105" t="s">
        <v>296</v>
      </c>
      <c r="E58" s="112" t="s">
        <v>5</v>
      </c>
      <c r="F58" s="114" t="s">
        <v>6</v>
      </c>
      <c r="G58" s="112" t="s">
        <v>7</v>
      </c>
      <c r="H58" s="49"/>
      <c r="I58" s="49"/>
      <c r="J58" s="86"/>
      <c r="K58" s="8"/>
      <c r="L58" s="8"/>
      <c r="M58" s="8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8"/>
      <c r="Z58" s="8"/>
      <c r="AA58" s="8"/>
      <c r="AB58" s="89"/>
      <c r="AC58" s="49"/>
      <c r="AD58" s="49"/>
      <c r="AF58" s="105" t="s">
        <v>231</v>
      </c>
      <c r="AG58" s="112" t="s">
        <v>5</v>
      </c>
      <c r="AH58" s="114" t="s">
        <v>29</v>
      </c>
      <c r="AI58" s="112" t="s">
        <v>7</v>
      </c>
      <c r="AJ58" s="118">
        <v>54</v>
      </c>
      <c r="AK58" s="103" t="s">
        <v>358</v>
      </c>
      <c r="AL58" s="103" t="s">
        <v>356</v>
      </c>
      <c r="AM58" s="118">
        <v>81</v>
      </c>
      <c r="AO58" s="105" t="s">
        <v>297</v>
      </c>
      <c r="AP58" s="112" t="s">
        <v>5</v>
      </c>
      <c r="AQ58" s="114" t="s">
        <v>298</v>
      </c>
      <c r="AR58" s="112" t="s">
        <v>7</v>
      </c>
      <c r="AS58" s="49"/>
      <c r="AT58" s="49"/>
      <c r="AU58" s="86"/>
      <c r="AV58" s="8"/>
      <c r="AW58" s="8"/>
      <c r="AX58" s="8"/>
      <c r="BJ58" s="8"/>
      <c r="BK58" s="8"/>
      <c r="BL58" s="8"/>
      <c r="BM58" s="89"/>
      <c r="BN58" s="49"/>
      <c r="BO58" s="49"/>
      <c r="BQ58" s="105" t="s">
        <v>299</v>
      </c>
      <c r="BR58" s="112" t="s">
        <v>5</v>
      </c>
      <c r="BS58" s="114" t="s">
        <v>38</v>
      </c>
      <c r="BT58" s="112" t="s">
        <v>7</v>
      </c>
      <c r="BU58" s="118">
        <v>108</v>
      </c>
      <c r="BV58" s="104" t="s">
        <v>362</v>
      </c>
    </row>
    <row r="59" spans="1:74" ht="14.55" customHeight="1" thickTop="1" x14ac:dyDescent="0.2">
      <c r="A59" s="103"/>
      <c r="B59" s="111"/>
      <c r="D59" s="106"/>
      <c r="E59" s="113"/>
      <c r="F59" s="115"/>
      <c r="G59" s="113"/>
      <c r="H59" s="8"/>
      <c r="I59" s="8"/>
      <c r="J59" s="8"/>
      <c r="K59" s="8"/>
      <c r="L59" s="8"/>
      <c r="M59" s="8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8"/>
      <c r="Z59" s="8"/>
      <c r="AA59" s="8"/>
      <c r="AB59" s="8"/>
      <c r="AC59" s="8"/>
      <c r="AD59" s="8"/>
      <c r="AF59" s="106"/>
      <c r="AG59" s="113"/>
      <c r="AH59" s="115"/>
      <c r="AI59" s="113"/>
      <c r="AJ59" s="111"/>
      <c r="AK59" s="103"/>
      <c r="AL59" s="103"/>
      <c r="AM59" s="111"/>
      <c r="AO59" s="106"/>
      <c r="AP59" s="113"/>
      <c r="AQ59" s="115"/>
      <c r="AR59" s="113"/>
      <c r="AS59" s="8"/>
      <c r="AT59" s="8"/>
      <c r="AU59" s="8"/>
      <c r="AV59" s="8"/>
      <c r="AW59" s="8"/>
      <c r="AX59" s="8"/>
      <c r="BJ59" s="8"/>
      <c r="BK59" s="8"/>
      <c r="BL59" s="8"/>
      <c r="BM59" s="8"/>
      <c r="BN59" s="8"/>
      <c r="BO59" s="8"/>
      <c r="BQ59" s="106"/>
      <c r="BR59" s="113"/>
      <c r="BS59" s="115"/>
      <c r="BT59" s="113"/>
      <c r="BU59" s="111"/>
      <c r="BV59" s="104"/>
    </row>
    <row r="60" spans="1:74" ht="14.55" customHeight="1" x14ac:dyDescent="0.2">
      <c r="AE60" s="18"/>
    </row>
    <row r="61" spans="1:74" ht="14.55" customHeight="1" x14ac:dyDescent="0.2">
      <c r="B61" s="31"/>
      <c r="C61" s="19"/>
      <c r="D61" s="150" t="s">
        <v>305</v>
      </c>
      <c r="E61" s="150"/>
      <c r="F61" s="150"/>
      <c r="G61" s="150"/>
      <c r="H61" s="150"/>
      <c r="I61" s="32" t="s">
        <v>301</v>
      </c>
      <c r="J61" s="151" t="str">
        <f>IF(D62="","",D62)</f>
        <v>大西</v>
      </c>
      <c r="K61" s="151"/>
      <c r="L61" s="151"/>
      <c r="M61" s="152"/>
      <c r="N61" s="33" t="s">
        <v>306</v>
      </c>
      <c r="O61" s="151" t="str">
        <f>IF(D63="","",D63)</f>
        <v>伊藤百</v>
      </c>
      <c r="P61" s="151"/>
      <c r="Q61" s="151"/>
      <c r="R61" s="152"/>
      <c r="S61" s="32" t="s">
        <v>307</v>
      </c>
      <c r="T61" s="151" t="str">
        <f>IF(D64="","",D64)</f>
        <v>地下</v>
      </c>
      <c r="U61" s="151"/>
      <c r="V61" s="151"/>
      <c r="W61" s="152"/>
      <c r="X61" s="33" t="s">
        <v>302</v>
      </c>
      <c r="Y61" s="151" t="str">
        <f>IF(D65="","",D65)</f>
        <v>大西</v>
      </c>
      <c r="Z61" s="151"/>
      <c r="AA61" s="151"/>
      <c r="AB61" s="152"/>
      <c r="AC61" s="153" t="s">
        <v>308</v>
      </c>
      <c r="AD61" s="154"/>
      <c r="AE61" s="19"/>
      <c r="AF61" s="20" t="s">
        <v>309</v>
      </c>
      <c r="AG61" s="6"/>
      <c r="AH61" s="155" t="s">
        <v>310</v>
      </c>
      <c r="AI61" s="156"/>
      <c r="AJ61" s="156"/>
      <c r="AK61" s="157"/>
      <c r="AM61" s="158" t="s">
        <v>311</v>
      </c>
      <c r="AN61" s="159"/>
      <c r="AO61" s="159"/>
      <c r="AP61" s="159"/>
      <c r="AQ61" s="159"/>
      <c r="AR61" s="159"/>
      <c r="AS61" s="159"/>
      <c r="AT61" s="159"/>
      <c r="AU61" s="159"/>
      <c r="AV61" s="160"/>
      <c r="AX61" s="194" t="s">
        <v>304</v>
      </c>
      <c r="AY61" s="195"/>
      <c r="AZ61" s="196"/>
      <c r="BA61" s="140" t="s">
        <v>365</v>
      </c>
      <c r="BB61" s="141"/>
      <c r="BC61" s="141"/>
      <c r="BD61" s="141"/>
      <c r="BE61" s="141"/>
      <c r="BF61" s="141"/>
      <c r="BG61" s="141"/>
      <c r="BH61" s="144" t="s">
        <v>367</v>
      </c>
      <c r="BI61" s="144"/>
      <c r="BJ61" s="144"/>
      <c r="BK61" s="144"/>
      <c r="BL61" s="145"/>
    </row>
    <row r="62" spans="1:74" ht="14.55" customHeight="1" x14ac:dyDescent="0.2">
      <c r="B62" s="35" t="s">
        <v>300</v>
      </c>
      <c r="C62" s="19"/>
      <c r="D62" s="161" t="str">
        <f>IF(N31="","",N31)</f>
        <v>大西</v>
      </c>
      <c r="E62" s="161"/>
      <c r="F62" s="217" t="str">
        <f>IF(N34="","",N34)</f>
        <v>（卓球家Jr）</v>
      </c>
      <c r="G62" s="217"/>
      <c r="H62" s="217"/>
      <c r="I62" s="163"/>
      <c r="J62" s="164"/>
      <c r="K62" s="164"/>
      <c r="L62" s="164"/>
      <c r="M62" s="165"/>
      <c r="N62" s="166">
        <v>1</v>
      </c>
      <c r="O62" s="166"/>
      <c r="P62" s="36" t="s">
        <v>312</v>
      </c>
      <c r="Q62" s="166">
        <v>3</v>
      </c>
      <c r="R62" s="166"/>
      <c r="S62" s="167">
        <v>3</v>
      </c>
      <c r="T62" s="166"/>
      <c r="U62" s="36" t="s">
        <v>312</v>
      </c>
      <c r="V62" s="166">
        <v>1</v>
      </c>
      <c r="W62" s="168"/>
      <c r="X62" s="166">
        <v>3</v>
      </c>
      <c r="Y62" s="166"/>
      <c r="Z62" s="36" t="s">
        <v>312</v>
      </c>
      <c r="AA62" s="166">
        <v>2</v>
      </c>
      <c r="AB62" s="166"/>
      <c r="AC62" s="169">
        <f>IF(AND(N62="",S62="",X62=""),"",IF(N62="",0,IF(N62=3,2,1))+IF(S62="",0,IF(S62=3,2,1))+IF(X62="",0,IF(X62=3,2,1)))</f>
        <v>5</v>
      </c>
      <c r="AD62" s="170"/>
      <c r="AE62" s="37"/>
      <c r="AF62" s="38">
        <f>IF(AC62="","",RANK(AC62,$AC$62:$AD$65))</f>
        <v>2</v>
      </c>
      <c r="AG62" s="6"/>
      <c r="AH62" s="171" t="s">
        <v>313</v>
      </c>
      <c r="AI62" s="104"/>
      <c r="AJ62" s="104"/>
      <c r="AK62" s="172"/>
      <c r="AM62" s="173" t="s">
        <v>318</v>
      </c>
      <c r="AN62" s="174"/>
      <c r="AO62" s="174"/>
      <c r="AP62" s="174"/>
      <c r="AQ62" s="174"/>
      <c r="AR62" s="174"/>
      <c r="AS62" s="174"/>
      <c r="AT62" s="174"/>
      <c r="AU62" s="174"/>
      <c r="AV62" s="175"/>
      <c r="AX62" s="197"/>
      <c r="AY62" s="198"/>
      <c r="AZ62" s="199"/>
      <c r="BA62" s="142"/>
      <c r="BB62" s="143"/>
      <c r="BC62" s="143"/>
      <c r="BD62" s="143"/>
      <c r="BE62" s="143"/>
      <c r="BF62" s="143"/>
      <c r="BG62" s="143"/>
      <c r="BH62" s="146"/>
      <c r="BI62" s="146"/>
      <c r="BJ62" s="146"/>
      <c r="BK62" s="146"/>
      <c r="BL62" s="147"/>
    </row>
    <row r="63" spans="1:74" ht="14.55" customHeight="1" x14ac:dyDescent="0.2">
      <c r="B63" s="40" t="s">
        <v>314</v>
      </c>
      <c r="C63" s="34"/>
      <c r="D63" s="161" t="str">
        <f>IF(BE31="","",BE31)</f>
        <v>伊藤百</v>
      </c>
      <c r="E63" s="161"/>
      <c r="F63" s="218" t="str">
        <f>IF(BE34="","",BE34)</f>
        <v>（ヴィスポ）</v>
      </c>
      <c r="G63" s="218"/>
      <c r="H63" s="219"/>
      <c r="I63" s="178">
        <f>IF(Q62="","",Q62)</f>
        <v>3</v>
      </c>
      <c r="J63" s="179"/>
      <c r="K63" s="41" t="s">
        <v>312</v>
      </c>
      <c r="L63" s="179">
        <f>IF(N62="","",N62)</f>
        <v>1</v>
      </c>
      <c r="M63" s="180"/>
      <c r="N63" s="163"/>
      <c r="O63" s="164"/>
      <c r="P63" s="164"/>
      <c r="Q63" s="164"/>
      <c r="R63" s="165"/>
      <c r="S63" s="178">
        <v>3</v>
      </c>
      <c r="T63" s="179"/>
      <c r="U63" s="41" t="s">
        <v>312</v>
      </c>
      <c r="V63" s="179">
        <v>0</v>
      </c>
      <c r="W63" s="180"/>
      <c r="X63" s="179">
        <v>3</v>
      </c>
      <c r="Y63" s="179"/>
      <c r="Z63" s="41" t="s">
        <v>312</v>
      </c>
      <c r="AA63" s="179">
        <v>1</v>
      </c>
      <c r="AB63" s="180"/>
      <c r="AC63" s="181">
        <f>IF(AND(I63="",S63="",X63=""),"",IF(I63="",0,IF(I63=3,2,1))+IF(S63="",0,IF(S63=3,2,1))+IF(X63="",0,IF(X63=3,2,1)))</f>
        <v>6</v>
      </c>
      <c r="AD63" s="182"/>
      <c r="AE63" s="42"/>
      <c r="AF63" s="38">
        <f>IF(AC63="","",RANK(AC63,$AC$62:$AD$65))</f>
        <v>1</v>
      </c>
      <c r="AG63" s="6"/>
      <c r="AH63" s="171" t="s">
        <v>315</v>
      </c>
      <c r="AI63" s="104"/>
      <c r="AJ63" s="104"/>
      <c r="AK63" s="172"/>
      <c r="AM63" s="183" t="s">
        <v>316</v>
      </c>
      <c r="AN63" s="184"/>
      <c r="AO63" s="184"/>
      <c r="AP63" s="184"/>
      <c r="AQ63" s="184"/>
      <c r="AR63" s="184"/>
      <c r="AS63" s="184"/>
      <c r="AT63" s="184"/>
      <c r="AU63" s="184"/>
      <c r="AV63" s="185"/>
      <c r="AX63" s="197"/>
      <c r="AY63" s="198"/>
      <c r="AZ63" s="199"/>
      <c r="BA63" s="142" t="s">
        <v>372</v>
      </c>
      <c r="BB63" s="143"/>
      <c r="BC63" s="143"/>
      <c r="BD63" s="143"/>
      <c r="BE63" s="143"/>
      <c r="BF63" s="143"/>
      <c r="BG63" s="143"/>
      <c r="BH63" s="146" t="s">
        <v>349</v>
      </c>
      <c r="BI63" s="146"/>
      <c r="BJ63" s="146"/>
      <c r="BK63" s="146"/>
      <c r="BL63" s="147"/>
    </row>
    <row r="64" spans="1:74" ht="14.55" customHeight="1" x14ac:dyDescent="0.2">
      <c r="B64" s="39" t="s">
        <v>303</v>
      </c>
      <c r="C64" s="6"/>
      <c r="D64" s="161" t="str">
        <f>IF(AY31="","",AY31)</f>
        <v>地下</v>
      </c>
      <c r="E64" s="161"/>
      <c r="F64" s="176" t="str">
        <f>IF(AY34="","",AY34)</f>
        <v>（五峯ク）</v>
      </c>
      <c r="G64" s="176"/>
      <c r="H64" s="186"/>
      <c r="I64" s="178">
        <f>IF(V62="","",V62)</f>
        <v>1</v>
      </c>
      <c r="J64" s="179"/>
      <c r="K64" s="41" t="s">
        <v>312</v>
      </c>
      <c r="L64" s="179">
        <f>IF(S62="","",S62)</f>
        <v>3</v>
      </c>
      <c r="M64" s="180"/>
      <c r="N64" s="178">
        <f>IF(V63="","",V63)</f>
        <v>0</v>
      </c>
      <c r="O64" s="179"/>
      <c r="P64" s="41" t="s">
        <v>312</v>
      </c>
      <c r="Q64" s="179">
        <f>IF(S63="","",S63)</f>
        <v>3</v>
      </c>
      <c r="R64" s="180"/>
      <c r="S64" s="163"/>
      <c r="T64" s="164"/>
      <c r="U64" s="164"/>
      <c r="V64" s="164"/>
      <c r="W64" s="165"/>
      <c r="X64" s="187">
        <v>3</v>
      </c>
      <c r="Y64" s="187"/>
      <c r="Z64" s="43" t="s">
        <v>312</v>
      </c>
      <c r="AA64" s="187">
        <v>1</v>
      </c>
      <c r="AB64" s="187"/>
      <c r="AC64" s="169">
        <f>IF(AND(I64="",N64="",X64=""),"",IF(I64="",0,IF(I64=3,2,1))+IF(N64="",0,IF(N64=3,2,1))+IF(X64="",0,IF(X64=3,2,1)))</f>
        <v>4</v>
      </c>
      <c r="AD64" s="170"/>
      <c r="AE64" s="44"/>
      <c r="AF64" s="38">
        <f>IF(AC64="","",RANK(AC64,$AC$62:$AD$65))</f>
        <v>3</v>
      </c>
      <c r="AG64" s="6"/>
      <c r="AH64" s="188" t="s">
        <v>317</v>
      </c>
      <c r="AI64" s="189"/>
      <c r="AJ64" s="189"/>
      <c r="AK64" s="190"/>
      <c r="AO64" s="45"/>
      <c r="AP64" s="6"/>
      <c r="AQ64" s="6"/>
      <c r="AR64" s="6"/>
      <c r="AX64" s="200"/>
      <c r="AY64" s="201"/>
      <c r="AZ64" s="202"/>
      <c r="BA64" s="191"/>
      <c r="BB64" s="192"/>
      <c r="BC64" s="192"/>
      <c r="BD64" s="192"/>
      <c r="BE64" s="192"/>
      <c r="BF64" s="192"/>
      <c r="BG64" s="192"/>
      <c r="BH64" s="148"/>
      <c r="BI64" s="148"/>
      <c r="BJ64" s="148"/>
      <c r="BK64" s="148"/>
      <c r="BL64" s="149"/>
    </row>
    <row r="65" spans="2:64" ht="18" customHeight="1" x14ac:dyDescent="0.2">
      <c r="B65" s="40" t="s">
        <v>302</v>
      </c>
      <c r="C65" s="34"/>
      <c r="D65" s="193" t="str">
        <f>IF(T31="","",T31)</f>
        <v>大西</v>
      </c>
      <c r="E65" s="193"/>
      <c r="F65" s="218" t="str">
        <f>IF(T34="","",T34)</f>
        <v>（ヴィスポ）</v>
      </c>
      <c r="G65" s="218"/>
      <c r="H65" s="218"/>
      <c r="I65" s="178">
        <f>IF(AA62="","",AA62)</f>
        <v>2</v>
      </c>
      <c r="J65" s="179"/>
      <c r="K65" s="41" t="s">
        <v>312</v>
      </c>
      <c r="L65" s="179">
        <f>IF(X62="","",X62)</f>
        <v>3</v>
      </c>
      <c r="M65" s="180"/>
      <c r="N65" s="178">
        <f>IF(AA63="","",AA63)</f>
        <v>1</v>
      </c>
      <c r="O65" s="179"/>
      <c r="P65" s="41" t="s">
        <v>312</v>
      </c>
      <c r="Q65" s="179">
        <f>IF(X63="","",X63)</f>
        <v>3</v>
      </c>
      <c r="R65" s="180"/>
      <c r="S65" s="178">
        <f>IF(AA64="","",AA64)</f>
        <v>1</v>
      </c>
      <c r="T65" s="179"/>
      <c r="U65" s="41" t="s">
        <v>312</v>
      </c>
      <c r="V65" s="179">
        <f>IF(X64="","",X64)</f>
        <v>3</v>
      </c>
      <c r="W65" s="180"/>
      <c r="X65" s="163"/>
      <c r="Y65" s="164"/>
      <c r="Z65" s="164"/>
      <c r="AA65" s="164"/>
      <c r="AB65" s="165"/>
      <c r="AC65" s="181">
        <f>IF(AND(I65="",N65="",S65=""),"",IF(I65="",0,IF(I65=3,2,1))+IF(N65="",0,IF(N65=3,2,1))+IF(S65="",0,IF(S65=3,2,1)))</f>
        <v>3</v>
      </c>
      <c r="AD65" s="182"/>
      <c r="AE65" s="42"/>
      <c r="AF65" s="46">
        <f>IF(AC65="","",RANK(AC65,$AC$62:$AD$65))</f>
        <v>4</v>
      </c>
      <c r="AG65" s="6"/>
      <c r="AH65" s="104"/>
      <c r="AI65" s="104"/>
      <c r="AJ65" s="104"/>
      <c r="AK65" s="104"/>
      <c r="AO65" s="45"/>
      <c r="AP65" s="6"/>
      <c r="AQ65" s="6"/>
      <c r="AR65" s="6"/>
      <c r="AX65" s="102"/>
      <c r="AY65" s="102"/>
      <c r="AZ65" s="102"/>
      <c r="BA65" s="220"/>
      <c r="BB65" s="220"/>
      <c r="BC65" s="220"/>
      <c r="BD65" s="220"/>
      <c r="BE65" s="220"/>
      <c r="BF65" s="220"/>
      <c r="BG65" s="220"/>
      <c r="BH65" s="198"/>
      <c r="BI65" s="198"/>
      <c r="BJ65" s="198"/>
      <c r="BK65" s="198"/>
      <c r="BL65" s="198"/>
    </row>
    <row r="66" spans="2:64" ht="13.95" customHeight="1" x14ac:dyDescent="0.2">
      <c r="AX66" s="102"/>
      <c r="AY66" s="102"/>
      <c r="AZ66" s="102"/>
      <c r="BA66" s="220"/>
      <c r="BB66" s="220"/>
      <c r="BC66" s="220"/>
      <c r="BD66" s="220"/>
      <c r="BE66" s="220"/>
      <c r="BF66" s="220"/>
      <c r="BG66" s="220"/>
      <c r="BH66" s="198"/>
      <c r="BI66" s="198"/>
      <c r="BJ66" s="198"/>
      <c r="BK66" s="198"/>
      <c r="BL66" s="198"/>
    </row>
  </sheetData>
  <mergeCells count="627">
    <mergeCell ref="BH65:BL66"/>
    <mergeCell ref="D65:E65"/>
    <mergeCell ref="F65:H65"/>
    <mergeCell ref="I65:J65"/>
    <mergeCell ref="L65:M65"/>
    <mergeCell ref="N65:O65"/>
    <mergeCell ref="Q65:R65"/>
    <mergeCell ref="S65:T65"/>
    <mergeCell ref="V65:W65"/>
    <mergeCell ref="X65:AB65"/>
    <mergeCell ref="S64:W64"/>
    <mergeCell ref="X64:Y64"/>
    <mergeCell ref="AA64:AB64"/>
    <mergeCell ref="AC64:AD64"/>
    <mergeCell ref="AH64:AK64"/>
    <mergeCell ref="BA65:BG66"/>
    <mergeCell ref="AC65:AD65"/>
    <mergeCell ref="AH65:AK65"/>
    <mergeCell ref="D64:E64"/>
    <mergeCell ref="F64:H64"/>
    <mergeCell ref="I64:J64"/>
    <mergeCell ref="L64:M64"/>
    <mergeCell ref="N64:O64"/>
    <mergeCell ref="Q64:R64"/>
    <mergeCell ref="BH63:BL64"/>
    <mergeCell ref="D63:E63"/>
    <mergeCell ref="F63:H63"/>
    <mergeCell ref="I63:J63"/>
    <mergeCell ref="L63:M63"/>
    <mergeCell ref="N63:R63"/>
    <mergeCell ref="S63:T63"/>
    <mergeCell ref="V63:W63"/>
    <mergeCell ref="X63:Y63"/>
    <mergeCell ref="AA63:AB63"/>
    <mergeCell ref="X62:Y62"/>
    <mergeCell ref="AA62:AB62"/>
    <mergeCell ref="AC62:AD62"/>
    <mergeCell ref="AH62:AK62"/>
    <mergeCell ref="AM62:AV62"/>
    <mergeCell ref="BA63:BG64"/>
    <mergeCell ref="AC63:AD63"/>
    <mergeCell ref="AH63:AK63"/>
    <mergeCell ref="AM63:AV63"/>
    <mergeCell ref="D62:E62"/>
    <mergeCell ref="F62:H62"/>
    <mergeCell ref="I62:M62"/>
    <mergeCell ref="N62:O62"/>
    <mergeCell ref="Q62:R62"/>
    <mergeCell ref="S62:T62"/>
    <mergeCell ref="D61:H61"/>
    <mergeCell ref="J61:M61"/>
    <mergeCell ref="O61:R61"/>
    <mergeCell ref="T61:W61"/>
    <mergeCell ref="Y61:AB61"/>
    <mergeCell ref="AC61:AD61"/>
    <mergeCell ref="T34:X35"/>
    <mergeCell ref="AY31:BC33"/>
    <mergeCell ref="AY34:BC35"/>
    <mergeCell ref="BE31:BI33"/>
    <mergeCell ref="BE34:BI35"/>
    <mergeCell ref="BA61:BG62"/>
    <mergeCell ref="BH61:BL62"/>
    <mergeCell ref="AH61:AK61"/>
    <mergeCell ref="AM61:AV61"/>
    <mergeCell ref="V62:W62"/>
    <mergeCell ref="BR58:BR59"/>
    <mergeCell ref="BS58:BS59"/>
    <mergeCell ref="BT58:BT59"/>
    <mergeCell ref="BU58:BU59"/>
    <mergeCell ref="N31:R33"/>
    <mergeCell ref="N34:R35"/>
    <mergeCell ref="T31:X33"/>
    <mergeCell ref="AM58:AM59"/>
    <mergeCell ref="AO58:AO59"/>
    <mergeCell ref="AP58:AP59"/>
    <mergeCell ref="AQ58:AQ59"/>
    <mergeCell ref="AR58:AR59"/>
    <mergeCell ref="BQ58:BQ59"/>
    <mergeCell ref="AF58:AF59"/>
    <mergeCell ref="AG58:AG59"/>
    <mergeCell ref="AH58:AH59"/>
    <mergeCell ref="AI58:AI59"/>
    <mergeCell ref="AJ58:AJ59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J56:AJ57"/>
    <mergeCell ref="AM56:AM57"/>
    <mergeCell ref="AO56:AO57"/>
    <mergeCell ref="AP56:AP57"/>
    <mergeCell ref="AQ56:AQ57"/>
    <mergeCell ref="AR56:AR57"/>
    <mergeCell ref="B56:B57"/>
    <mergeCell ref="D56:D57"/>
    <mergeCell ref="E56:E57"/>
    <mergeCell ref="F56:F57"/>
    <mergeCell ref="G56:G57"/>
    <mergeCell ref="AF56:AF57"/>
    <mergeCell ref="BQ54:BQ55"/>
    <mergeCell ref="BR54:BR55"/>
    <mergeCell ref="BS54:BS55"/>
    <mergeCell ref="BT54:BT55"/>
    <mergeCell ref="BU54:BU55"/>
    <mergeCell ref="AG56:AG57"/>
    <mergeCell ref="AH56:AH57"/>
    <mergeCell ref="AI56:AI57"/>
    <mergeCell ref="AJ54:AJ55"/>
    <mergeCell ref="AM54:AM55"/>
    <mergeCell ref="AO54:AO55"/>
    <mergeCell ref="AP54:AP55"/>
    <mergeCell ref="AQ54:AQ55"/>
    <mergeCell ref="AR54:AR55"/>
    <mergeCell ref="B54:B55"/>
    <mergeCell ref="D54:D55"/>
    <mergeCell ref="E54:E55"/>
    <mergeCell ref="F54:F55"/>
    <mergeCell ref="G54:G55"/>
    <mergeCell ref="AF54:AF55"/>
    <mergeCell ref="BS52:BS53"/>
    <mergeCell ref="BT52:BT53"/>
    <mergeCell ref="BU52:BU53"/>
    <mergeCell ref="AG54:AG55"/>
    <mergeCell ref="AH54:AH55"/>
    <mergeCell ref="AI54:AI55"/>
    <mergeCell ref="AO52:AO53"/>
    <mergeCell ref="AP52:AP53"/>
    <mergeCell ref="AQ52:AQ53"/>
    <mergeCell ref="AR52:AR53"/>
    <mergeCell ref="BQ52:BQ53"/>
    <mergeCell ref="BR52:BR53"/>
    <mergeCell ref="AF52:AF53"/>
    <mergeCell ref="AG52:AG53"/>
    <mergeCell ref="AH52:AH53"/>
    <mergeCell ref="AI52:AI53"/>
    <mergeCell ref="AJ52:AJ53"/>
    <mergeCell ref="AM52:AM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S48:BS49"/>
    <mergeCell ref="BT48:BT49"/>
    <mergeCell ref="BU48:BU49"/>
    <mergeCell ref="B50:B51"/>
    <mergeCell ref="D50:D51"/>
    <mergeCell ref="E50:E51"/>
    <mergeCell ref="F50:F51"/>
    <mergeCell ref="G50:G51"/>
    <mergeCell ref="AO48:AO49"/>
    <mergeCell ref="AP48:AP49"/>
    <mergeCell ref="AQ48:AQ49"/>
    <mergeCell ref="AR48:AR49"/>
    <mergeCell ref="BQ48:BQ49"/>
    <mergeCell ref="BR48:BR49"/>
    <mergeCell ref="AF48:AF49"/>
    <mergeCell ref="AG48:AG49"/>
    <mergeCell ref="AH48:AH49"/>
    <mergeCell ref="AI48:AI49"/>
    <mergeCell ref="AJ48:AJ49"/>
    <mergeCell ref="AM48:AM49"/>
    <mergeCell ref="BU46:BU47"/>
    <mergeCell ref="B48:B49"/>
    <mergeCell ref="D48:D49"/>
    <mergeCell ref="E48:E49"/>
    <mergeCell ref="F48:F49"/>
    <mergeCell ref="G48:G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Q34:AQ35"/>
    <mergeCell ref="AR34:AR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BU32:BU33"/>
    <mergeCell ref="B34:B35"/>
    <mergeCell ref="D34:D35"/>
    <mergeCell ref="E34:E35"/>
    <mergeCell ref="F34:F35"/>
    <mergeCell ref="G34:G35"/>
    <mergeCell ref="AF34:AF35"/>
    <mergeCell ref="AG34:AG35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AF32:AF33"/>
    <mergeCell ref="AG32:AG33"/>
    <mergeCell ref="AH32:AH33"/>
    <mergeCell ref="AI32:AI33"/>
    <mergeCell ref="BU30:BU31"/>
    <mergeCell ref="B32:B33"/>
    <mergeCell ref="D32:D33"/>
    <mergeCell ref="E32:E33"/>
    <mergeCell ref="F32:F33"/>
    <mergeCell ref="G32:G33"/>
    <mergeCell ref="AF28:AF29"/>
    <mergeCell ref="AG28:AG29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H30:AH31"/>
    <mergeCell ref="AI30:AI31"/>
    <mergeCell ref="BQ28:BQ29"/>
    <mergeCell ref="BR28:BR29"/>
    <mergeCell ref="AQ28:AQ29"/>
    <mergeCell ref="AR28:AR29"/>
    <mergeCell ref="AQ30:AQ31"/>
    <mergeCell ref="AR30:AR31"/>
    <mergeCell ref="AH28:AH29"/>
    <mergeCell ref="AI28:AI29"/>
    <mergeCell ref="BU28:BU29"/>
    <mergeCell ref="B30:B31"/>
    <mergeCell ref="D30:D31"/>
    <mergeCell ref="E30:E31"/>
    <mergeCell ref="F30:F31"/>
    <mergeCell ref="G30:G31"/>
    <mergeCell ref="AO28:AO29"/>
    <mergeCell ref="AP28:AP29"/>
    <mergeCell ref="AF30:AF31"/>
    <mergeCell ref="AG30:AG31"/>
    <mergeCell ref="BS26:BS27"/>
    <mergeCell ref="BT26:BT27"/>
    <mergeCell ref="BQ26:BQ27"/>
    <mergeCell ref="BR26:BR27"/>
    <mergeCell ref="BS28:BS29"/>
    <mergeCell ref="BT28:BT29"/>
    <mergeCell ref="AO26:AO27"/>
    <mergeCell ref="AP26:AP27"/>
    <mergeCell ref="AQ26:AQ27"/>
    <mergeCell ref="AR26:AR27"/>
    <mergeCell ref="AJ28:AJ29"/>
    <mergeCell ref="AM28:AM29"/>
    <mergeCell ref="AH26:AH27"/>
    <mergeCell ref="AI26:AI27"/>
    <mergeCell ref="AJ26:AJ27"/>
    <mergeCell ref="AM26:AM27"/>
    <mergeCell ref="BU26:BU27"/>
    <mergeCell ref="B28:B29"/>
    <mergeCell ref="D28:D29"/>
    <mergeCell ref="E28:E29"/>
    <mergeCell ref="F28:F29"/>
    <mergeCell ref="G28:G29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T18:BT19"/>
    <mergeCell ref="BU18:BU19"/>
    <mergeCell ref="B20:B21"/>
    <mergeCell ref="D20:D21"/>
    <mergeCell ref="E20:E21"/>
    <mergeCell ref="F20:F21"/>
    <mergeCell ref="G20:G21"/>
    <mergeCell ref="R20:T25"/>
    <mergeCell ref="AF20:AF21"/>
    <mergeCell ref="AG20:AG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M18:AM19"/>
    <mergeCell ref="AO18:AO19"/>
    <mergeCell ref="B18:B19"/>
    <mergeCell ref="D18:D19"/>
    <mergeCell ref="E18:E19"/>
    <mergeCell ref="F18:F19"/>
    <mergeCell ref="G18:G19"/>
    <mergeCell ref="AF18:AF19"/>
    <mergeCell ref="R10:T19"/>
    <mergeCell ref="AF10:AF11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M12:AM13"/>
    <mergeCell ref="AO12:AO13"/>
    <mergeCell ref="AP12:AP13"/>
    <mergeCell ref="AQ12:AQ13"/>
    <mergeCell ref="AR12:AR13"/>
    <mergeCell ref="BQ12:BQ13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M10:AM11"/>
    <mergeCell ref="AO10:AO11"/>
    <mergeCell ref="AP10:AP11"/>
    <mergeCell ref="AQ10:AQ11"/>
    <mergeCell ref="AR10:AR11"/>
    <mergeCell ref="BQ10:BQ11"/>
    <mergeCell ref="AG10:AG11"/>
    <mergeCell ref="AH10:AH11"/>
    <mergeCell ref="AI10:AI11"/>
    <mergeCell ref="AJ10:AJ11"/>
    <mergeCell ref="AG12:AG13"/>
    <mergeCell ref="AH12:AH13"/>
    <mergeCell ref="AI12:AI13"/>
    <mergeCell ref="AJ12:AJ13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J8:AJ9"/>
    <mergeCell ref="AM8:AM9"/>
    <mergeCell ref="AO8:AO9"/>
    <mergeCell ref="AP8:AP9"/>
    <mergeCell ref="AQ8:AQ9"/>
    <mergeCell ref="AR8:AR9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J6:AJ7"/>
    <mergeCell ref="AM6:AM7"/>
    <mergeCell ref="AO6:AO7"/>
    <mergeCell ref="AP6:AP7"/>
    <mergeCell ref="AQ6:AQ7"/>
    <mergeCell ref="AR6:AR7"/>
    <mergeCell ref="G6:G7"/>
    <mergeCell ref="R6:T9"/>
    <mergeCell ref="AF6:AF7"/>
    <mergeCell ref="AG6:AG7"/>
    <mergeCell ref="AH6:AH7"/>
    <mergeCell ref="AI6:AI7"/>
    <mergeCell ref="AF8:AF9"/>
    <mergeCell ref="AG8:AG9"/>
    <mergeCell ref="AH8:AH9"/>
    <mergeCell ref="AI8:AI9"/>
    <mergeCell ref="A58:A59"/>
    <mergeCell ref="AL30:AL31"/>
    <mergeCell ref="D1:BR1"/>
    <mergeCell ref="AE3:AQ3"/>
    <mergeCell ref="BM3:BU3"/>
    <mergeCell ref="BM4:BU4"/>
    <mergeCell ref="B6:B7"/>
    <mergeCell ref="D6:D7"/>
    <mergeCell ref="E6:E7"/>
    <mergeCell ref="F6:F7"/>
    <mergeCell ref="AF4:AQ4"/>
    <mergeCell ref="AX61:AZ64"/>
    <mergeCell ref="BV58:BV59"/>
    <mergeCell ref="A32:A33"/>
    <mergeCell ref="A6:A7"/>
    <mergeCell ref="AK58:AK59"/>
    <mergeCell ref="AL58:AL59"/>
    <mergeCell ref="AL6:AL7"/>
    <mergeCell ref="BV32:BV33"/>
    <mergeCell ref="BV6:BV7"/>
  </mergeCells>
  <phoneticPr fontId="2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5185-A5C1-47A6-8BF9-4661C38DCBE6}">
  <sheetPr codeName="Sheet1">
    <pageSetUpPr fitToPage="1"/>
  </sheetPr>
  <dimension ref="A1:Z52"/>
  <sheetViews>
    <sheetView workbookViewId="0">
      <selection activeCell="C31" sqref="C31:G31"/>
    </sheetView>
  </sheetViews>
  <sheetFormatPr defaultColWidth="8.77734375" defaultRowHeight="15.6" customHeight="1" x14ac:dyDescent="0.2"/>
  <cols>
    <col min="1" max="1" width="3.6640625" style="58" bestFit="1" customWidth="1"/>
    <col min="2" max="2" width="10.6640625" style="58" customWidth="1"/>
    <col min="3" max="6" width="2.6640625" style="58" customWidth="1"/>
    <col min="7" max="7" width="2.6640625" style="85" customWidth="1"/>
    <col min="8" max="11" width="2.6640625" style="58" customWidth="1"/>
    <col min="12" max="12" width="2.6640625" style="85" customWidth="1"/>
    <col min="13" max="16" width="2.6640625" style="58" customWidth="1"/>
    <col min="17" max="17" width="2.6640625" style="85" customWidth="1"/>
    <col min="18" max="21" width="2.6640625" style="58" customWidth="1"/>
    <col min="22" max="22" width="2.6640625" style="85" customWidth="1"/>
    <col min="23" max="24" width="4.6640625" style="58" bestFit="1" customWidth="1"/>
    <col min="25" max="25" width="8.88671875" style="58" bestFit="1" customWidth="1"/>
    <col min="26" max="26" width="6.77734375" style="58" bestFit="1" customWidth="1"/>
    <col min="27" max="16384" width="8.77734375" style="58"/>
  </cols>
  <sheetData>
    <row r="1" spans="1:26" ht="32.25" customHeight="1" x14ac:dyDescent="0.2">
      <c r="A1" s="221" t="s">
        <v>361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6" s="59" customFormat="1" ht="15.6" customHeight="1" x14ac:dyDescent="0.2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spans="1:26" s="59" customFormat="1" ht="21" customHeight="1" x14ac:dyDescent="0.2">
      <c r="B3" s="60"/>
      <c r="C3" s="222" t="s">
        <v>330</v>
      </c>
      <c r="D3" s="222"/>
      <c r="E3" s="222"/>
      <c r="F3" s="222"/>
      <c r="G3" s="222"/>
      <c r="H3" s="222"/>
      <c r="I3" s="222"/>
      <c r="J3" s="222"/>
      <c r="K3" s="222"/>
      <c r="L3" s="222"/>
      <c r="N3" s="61"/>
      <c r="O3" s="222" t="s">
        <v>305</v>
      </c>
      <c r="P3" s="222"/>
      <c r="Q3" s="222"/>
      <c r="R3" s="222"/>
      <c r="S3" s="222"/>
      <c r="T3" s="222"/>
      <c r="U3" s="61"/>
      <c r="V3" s="61"/>
    </row>
    <row r="4" spans="1:26" s="59" customFormat="1" ht="15.6" customHeight="1" thickBot="1" x14ac:dyDescent="0.2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6" s="59" customFormat="1" ht="13.8" x14ac:dyDescent="0.2">
      <c r="A5" s="223"/>
      <c r="B5" s="224"/>
      <c r="C5" s="227" t="s">
        <v>331</v>
      </c>
      <c r="D5" s="228"/>
      <c r="E5" s="228"/>
      <c r="F5" s="228"/>
      <c r="G5" s="229"/>
      <c r="H5" s="230" t="s">
        <v>332</v>
      </c>
      <c r="I5" s="228"/>
      <c r="J5" s="228"/>
      <c r="K5" s="228"/>
      <c r="L5" s="229"/>
      <c r="M5" s="230" t="s">
        <v>333</v>
      </c>
      <c r="N5" s="228"/>
      <c r="O5" s="228"/>
      <c r="P5" s="228"/>
      <c r="Q5" s="229"/>
      <c r="R5" s="230" t="s">
        <v>334</v>
      </c>
      <c r="S5" s="228"/>
      <c r="T5" s="228"/>
      <c r="U5" s="228"/>
      <c r="V5" s="228"/>
      <c r="W5" s="231" t="s">
        <v>335</v>
      </c>
      <c r="X5" s="233" t="s">
        <v>336</v>
      </c>
      <c r="Y5" s="233" t="s">
        <v>337</v>
      </c>
      <c r="Z5" s="235" t="s">
        <v>338</v>
      </c>
    </row>
    <row r="6" spans="1:26" ht="29.25" customHeight="1" thickBot="1" x14ac:dyDescent="0.25">
      <c r="A6" s="225"/>
      <c r="B6" s="226"/>
      <c r="C6" s="237" t="str">
        <f>IF(B7="","",B7)</f>
        <v>割石</v>
      </c>
      <c r="D6" s="238"/>
      <c r="E6" s="238"/>
      <c r="F6" s="238"/>
      <c r="G6" s="238"/>
      <c r="H6" s="239" t="str">
        <f>IF(B12="","",B12)</f>
        <v>笹田</v>
      </c>
      <c r="I6" s="238"/>
      <c r="J6" s="238"/>
      <c r="K6" s="238"/>
      <c r="L6" s="238"/>
      <c r="M6" s="238" t="str">
        <f>IF(B17="","",B17)</f>
        <v>高橋</v>
      </c>
      <c r="N6" s="238"/>
      <c r="O6" s="238"/>
      <c r="P6" s="238"/>
      <c r="Q6" s="238"/>
      <c r="R6" s="238" t="str">
        <f>IF(B22="","",B22)</f>
        <v>山下</v>
      </c>
      <c r="S6" s="238"/>
      <c r="T6" s="238"/>
      <c r="U6" s="238"/>
      <c r="V6" s="240"/>
      <c r="W6" s="232"/>
      <c r="X6" s="234"/>
      <c r="Y6" s="234"/>
      <c r="Z6" s="236"/>
    </row>
    <row r="7" spans="1:26" ht="14.25" customHeight="1" x14ac:dyDescent="0.2">
      <c r="A7" s="241" t="s">
        <v>331</v>
      </c>
      <c r="B7" s="244" t="str">
        <f>IF(男子シングルス!D112="","",男子シングルス!D112)</f>
        <v>割石</v>
      </c>
      <c r="C7" s="246" t="str">
        <f>IF(C8="","",IF(C8&gt;G8,"○","×"))</f>
        <v/>
      </c>
      <c r="D7" s="247"/>
      <c r="E7" s="247"/>
      <c r="F7" s="247"/>
      <c r="G7" s="248"/>
      <c r="H7" s="62" t="str">
        <f>IF(H8="","",IF(H8="W","○",IF(H8="L","×",IF(H8&gt;L8,"○","×"))))</f>
        <v>○</v>
      </c>
      <c r="I7" s="63">
        <v>13</v>
      </c>
      <c r="J7" s="64" t="s">
        <v>339</v>
      </c>
      <c r="K7" s="63">
        <v>11</v>
      </c>
      <c r="L7" s="81"/>
      <c r="M7" s="62" t="str">
        <f>IF(M8="","",IF(M8="W","○",IF(M8="L","×",IF(M8&gt;Q8,"○","×"))))</f>
        <v>○</v>
      </c>
      <c r="N7" s="63">
        <v>11</v>
      </c>
      <c r="O7" s="64" t="s">
        <v>339</v>
      </c>
      <c r="P7" s="63">
        <v>7</v>
      </c>
      <c r="Q7" s="81"/>
      <c r="R7" s="62" t="str">
        <f>IF(R8="","",IF(R8="W","○",IF(R8="L","×",IF(R8&gt;V8,"○","×"))))</f>
        <v>○</v>
      </c>
      <c r="S7" s="63">
        <v>11</v>
      </c>
      <c r="T7" s="64" t="s">
        <v>339</v>
      </c>
      <c r="U7" s="63">
        <v>5</v>
      </c>
      <c r="V7" s="65"/>
      <c r="W7" s="252">
        <f>IF($B7="","",COUNTIF($C7:$V11,"○"))</f>
        <v>3</v>
      </c>
      <c r="X7" s="254">
        <f>IF($B7="","",COUNTIF($C7:$V11,"×"))</f>
        <v>0</v>
      </c>
      <c r="Y7" s="258">
        <f>IF($B7="","",W7*2+X7)</f>
        <v>6</v>
      </c>
      <c r="Z7" s="261">
        <f>IF(ISERROR(RANK(Y7,$Y$7:$Y$26,0))=TRUE,"",RANK(Y7,$Y$7:$Y$26,0))</f>
        <v>1</v>
      </c>
    </row>
    <row r="8" spans="1:26" ht="14.25" customHeight="1" x14ac:dyDescent="0.2">
      <c r="A8" s="242"/>
      <c r="B8" s="245"/>
      <c r="C8" s="246"/>
      <c r="D8" s="247"/>
      <c r="E8" s="247"/>
      <c r="F8" s="247"/>
      <c r="G8" s="248"/>
      <c r="H8" s="263">
        <f>IF(I7="","",IF(I7&gt;K7,1,0)+IF(I8&gt;K8,1,0)+IF(I9&gt;K9,1,0)+IF(I10&gt;K10,1,0)+IF(I11&gt;K11,1,0))</f>
        <v>3</v>
      </c>
      <c r="I8" s="66">
        <v>13</v>
      </c>
      <c r="J8" s="67" t="s">
        <v>339</v>
      </c>
      <c r="K8" s="66">
        <v>15</v>
      </c>
      <c r="L8" s="265">
        <f>IF(OR(H8="L",H8="W"),"",IF(I7="","",IF(I7&lt;K7,1,0)+IF(I8&lt;K8,1,0)+IF(I9&lt;K9,1,0)+IF(I10&lt;K10,1,0)+IF(I11&lt;K11,1,0)))</f>
        <v>1</v>
      </c>
      <c r="M8" s="263">
        <f>IF(N7="","",IF(N7&gt;P7,1,0)+IF(N8&gt;P8,1,0)+IF(N9&gt;P9,1,0)+IF(N10&gt;P10,1,0)+IF(N11&gt;P11,1,0))</f>
        <v>3</v>
      </c>
      <c r="N8" s="66">
        <v>9</v>
      </c>
      <c r="O8" s="67" t="s">
        <v>339</v>
      </c>
      <c r="P8" s="66">
        <v>11</v>
      </c>
      <c r="Q8" s="265">
        <f>IF(OR(M8="L",M8="W"),"",IF(N7="","",IF(N7&lt;P7,1,0)+IF(N8&lt;P8,1,0)+IF(N9&lt;P9,1,0)+IF(N10&lt;P10,1,0)+IF(N11&lt;P11,1,0)))</f>
        <v>1</v>
      </c>
      <c r="R8" s="263">
        <f>IF(S7="","",IF(S7&gt;U7,1,0)+IF(S8&gt;U8,1,0)+IF(S9&gt;U9,1,0)+IF(S10&gt;U10,1,0)+IF(S11&gt;U11,1,0))</f>
        <v>3</v>
      </c>
      <c r="S8" s="66">
        <v>13</v>
      </c>
      <c r="T8" s="67" t="s">
        <v>339</v>
      </c>
      <c r="U8" s="66">
        <v>11</v>
      </c>
      <c r="V8" s="267">
        <f>IF(OR(R8="L",R8="W"),"",IF(S7="","",IF(S7&lt;U7,1,0)+IF(S8&lt;U8,1,0)+IF(S9&lt;U9,1,0)+IF(S10&lt;U10,1,0)+IF(S11&lt;U11,1,0)))</f>
        <v>0</v>
      </c>
      <c r="W8" s="253"/>
      <c r="X8" s="255"/>
      <c r="Y8" s="259"/>
      <c r="Z8" s="262"/>
    </row>
    <row r="9" spans="1:26" ht="14.25" customHeight="1" x14ac:dyDescent="0.2">
      <c r="A9" s="242"/>
      <c r="B9" s="245"/>
      <c r="C9" s="246"/>
      <c r="D9" s="247"/>
      <c r="E9" s="247"/>
      <c r="F9" s="247"/>
      <c r="G9" s="248"/>
      <c r="H9" s="263"/>
      <c r="I9" s="66">
        <v>11</v>
      </c>
      <c r="J9" s="67" t="s">
        <v>339</v>
      </c>
      <c r="K9" s="66">
        <v>4</v>
      </c>
      <c r="L9" s="265"/>
      <c r="M9" s="263"/>
      <c r="N9" s="66">
        <v>11</v>
      </c>
      <c r="O9" s="67" t="s">
        <v>339</v>
      </c>
      <c r="P9" s="66">
        <v>4</v>
      </c>
      <c r="Q9" s="265"/>
      <c r="R9" s="263"/>
      <c r="S9" s="66">
        <v>11</v>
      </c>
      <c r="T9" s="67" t="s">
        <v>339</v>
      </c>
      <c r="U9" s="66">
        <v>5</v>
      </c>
      <c r="V9" s="267"/>
      <c r="W9" s="253"/>
      <c r="X9" s="255"/>
      <c r="Y9" s="259"/>
      <c r="Z9" s="262"/>
    </row>
    <row r="10" spans="1:26" ht="14.25" customHeight="1" x14ac:dyDescent="0.2">
      <c r="A10" s="242"/>
      <c r="B10" s="256" t="str">
        <f>IF(男子シングルス!F112="","",男子シングルス!F112)</f>
        <v>（尽誠）</v>
      </c>
      <c r="C10" s="246"/>
      <c r="D10" s="247"/>
      <c r="E10" s="247"/>
      <c r="F10" s="247"/>
      <c r="G10" s="248"/>
      <c r="H10" s="263"/>
      <c r="I10" s="66">
        <v>11</v>
      </c>
      <c r="J10" s="67" t="s">
        <v>339</v>
      </c>
      <c r="K10" s="66">
        <v>5</v>
      </c>
      <c r="L10" s="265"/>
      <c r="M10" s="263"/>
      <c r="N10" s="66">
        <v>11</v>
      </c>
      <c r="O10" s="67" t="s">
        <v>339</v>
      </c>
      <c r="P10" s="66">
        <v>6</v>
      </c>
      <c r="Q10" s="265"/>
      <c r="R10" s="263"/>
      <c r="S10" s="66"/>
      <c r="T10" s="67" t="s">
        <v>339</v>
      </c>
      <c r="U10" s="66"/>
      <c r="V10" s="267"/>
      <c r="W10" s="253"/>
      <c r="X10" s="255"/>
      <c r="Y10" s="259"/>
      <c r="Z10" s="262"/>
    </row>
    <row r="11" spans="1:26" ht="14.25" customHeight="1" x14ac:dyDescent="0.2">
      <c r="A11" s="243"/>
      <c r="B11" s="257"/>
      <c r="C11" s="249"/>
      <c r="D11" s="250"/>
      <c r="E11" s="250"/>
      <c r="F11" s="250"/>
      <c r="G11" s="251"/>
      <c r="H11" s="264"/>
      <c r="I11" s="68"/>
      <c r="J11" s="69" t="s">
        <v>339</v>
      </c>
      <c r="K11" s="68"/>
      <c r="L11" s="266"/>
      <c r="M11" s="264"/>
      <c r="N11" s="68"/>
      <c r="O11" s="69" t="s">
        <v>339</v>
      </c>
      <c r="P11" s="68"/>
      <c r="Q11" s="266"/>
      <c r="R11" s="264"/>
      <c r="S11" s="68"/>
      <c r="T11" s="69" t="s">
        <v>339</v>
      </c>
      <c r="U11" s="68"/>
      <c r="V11" s="268"/>
      <c r="W11" s="253"/>
      <c r="X11" s="255"/>
      <c r="Y11" s="260"/>
      <c r="Z11" s="262"/>
    </row>
    <row r="12" spans="1:26" ht="14.25" customHeight="1" x14ac:dyDescent="0.2">
      <c r="A12" s="269" t="s">
        <v>332</v>
      </c>
      <c r="B12" s="271" t="str">
        <f>IF(男子シングルス!D113="","",男子シングルス!D113)</f>
        <v>笹田</v>
      </c>
      <c r="C12" s="62" t="str">
        <f>IF(H7="","",IF(H7="○","×","○"))</f>
        <v>×</v>
      </c>
      <c r="D12" s="70">
        <f>IF(K7="","",K7)</f>
        <v>11</v>
      </c>
      <c r="E12" s="71" t="s">
        <v>339</v>
      </c>
      <c r="F12" s="72">
        <f>IF(I7="","",I7)</f>
        <v>13</v>
      </c>
      <c r="G12" s="73"/>
      <c r="H12" s="272" t="str">
        <f>IF(H13="","",IF(H13&gt;L13,"○","×"))</f>
        <v/>
      </c>
      <c r="I12" s="273"/>
      <c r="J12" s="273"/>
      <c r="K12" s="273"/>
      <c r="L12" s="274"/>
      <c r="M12" s="62" t="str">
        <f>IF(M13="","",IF(M13="W","○",IF(M13="L","×",IF(M13&gt;Q13,"○","×"))))</f>
        <v>○</v>
      </c>
      <c r="N12" s="63">
        <v>8</v>
      </c>
      <c r="O12" s="64" t="s">
        <v>339</v>
      </c>
      <c r="P12" s="63">
        <v>11</v>
      </c>
      <c r="Q12" s="81"/>
      <c r="R12" s="62" t="str">
        <f>IF(R13="","",IF(R13="W","○",IF(R13="L","×",IF(R13&gt;V13,"○","×"))))</f>
        <v>○</v>
      </c>
      <c r="S12" s="63">
        <v>11</v>
      </c>
      <c r="T12" s="64" t="s">
        <v>339</v>
      </c>
      <c r="U12" s="63">
        <v>0</v>
      </c>
      <c r="V12" s="65"/>
      <c r="W12" s="252">
        <f>IF($B12="","",COUNTIF($C12:$V16,"○"))</f>
        <v>2</v>
      </c>
      <c r="X12" s="254">
        <f>IF($B12="","",COUNTIF($C12:$V16,"×"))</f>
        <v>1</v>
      </c>
      <c r="Y12" s="277">
        <f>IF($B12="","",W12*2+X12)</f>
        <v>5</v>
      </c>
      <c r="Z12" s="261">
        <f>IF(ISERROR(RANK(Y12,$Y$7:$Y$26,0))=TRUE,"",RANK(Y12,$Y$7:$Y$26,0))</f>
        <v>2</v>
      </c>
    </row>
    <row r="13" spans="1:26" ht="14.25" customHeight="1" x14ac:dyDescent="0.2">
      <c r="A13" s="242"/>
      <c r="B13" s="245"/>
      <c r="C13" s="278">
        <f>IF(H8="W","L",IF(H8="L","W",IF(H8="","",L8)))</f>
        <v>1</v>
      </c>
      <c r="D13" s="76">
        <f>IF(K8="","",K8)</f>
        <v>15</v>
      </c>
      <c r="E13" s="67" t="s">
        <v>339</v>
      </c>
      <c r="F13" s="77">
        <f>IF(I8="","",I8)</f>
        <v>13</v>
      </c>
      <c r="G13" s="265">
        <f>IF(OR(C13="L",C13="W"),"",H8)</f>
        <v>3</v>
      </c>
      <c r="H13" s="275"/>
      <c r="I13" s="247"/>
      <c r="J13" s="247"/>
      <c r="K13" s="247"/>
      <c r="L13" s="248"/>
      <c r="M13" s="263">
        <f>IF(N12="","",IF(N12&gt;P12,1,0)+IF(N13&gt;P13,1,0)+IF(N14&gt;P14,1,0)+IF(N15&gt;P15,1,0)+IF(N16&gt;P16,1,0))</f>
        <v>3</v>
      </c>
      <c r="N13" s="66">
        <v>11</v>
      </c>
      <c r="O13" s="67" t="s">
        <v>339</v>
      </c>
      <c r="P13" s="66">
        <v>8</v>
      </c>
      <c r="Q13" s="265">
        <f>IF(OR(M13="L",M13="W"),"",IF(N12="","",IF(N12&lt;P12,1,0)+IF(N13&lt;P13,1,0)+IF(N14&lt;P14,1,0)+IF(N15&lt;P15,1,0)+IF(N16&lt;P16,1,0)))</f>
        <v>2</v>
      </c>
      <c r="R13" s="263">
        <f>IF(S12="","",IF(S12&gt;U12,1,0)+IF(S13&gt;U13,1,0)+IF(S14&gt;U14,1,0)+IF(S15&gt;U15,1,0)+IF(S16&gt;U16,1,0))</f>
        <v>3</v>
      </c>
      <c r="S13" s="66">
        <v>11</v>
      </c>
      <c r="T13" s="67" t="s">
        <v>339</v>
      </c>
      <c r="U13" s="66">
        <v>8</v>
      </c>
      <c r="V13" s="267">
        <f>IF(OR(R13="L",R13="W"),"",IF(S12="","",IF(S12&lt;U12,1,0)+IF(S13&lt;U13,1,0)+IF(S14&lt;U14,1,0)+IF(S15&lt;U15,1,0)+IF(S16&lt;U16,1,0)))</f>
        <v>0</v>
      </c>
      <c r="W13" s="253"/>
      <c r="X13" s="255"/>
      <c r="Y13" s="259"/>
      <c r="Z13" s="262"/>
    </row>
    <row r="14" spans="1:26" ht="14.25" customHeight="1" x14ac:dyDescent="0.2">
      <c r="A14" s="242"/>
      <c r="B14" s="245"/>
      <c r="C14" s="278"/>
      <c r="D14" s="76">
        <f>IF(K9="","",K9)</f>
        <v>4</v>
      </c>
      <c r="E14" s="67" t="s">
        <v>339</v>
      </c>
      <c r="F14" s="77">
        <f>IF(I9="","",I9)</f>
        <v>11</v>
      </c>
      <c r="G14" s="265"/>
      <c r="H14" s="275"/>
      <c r="I14" s="247"/>
      <c r="J14" s="247"/>
      <c r="K14" s="247"/>
      <c r="L14" s="248"/>
      <c r="M14" s="263"/>
      <c r="N14" s="66">
        <v>11</v>
      </c>
      <c r="O14" s="67" t="s">
        <v>339</v>
      </c>
      <c r="P14" s="66">
        <v>6</v>
      </c>
      <c r="Q14" s="265"/>
      <c r="R14" s="263"/>
      <c r="S14" s="66">
        <v>11</v>
      </c>
      <c r="T14" s="67" t="s">
        <v>339</v>
      </c>
      <c r="U14" s="66">
        <v>7</v>
      </c>
      <c r="V14" s="267"/>
      <c r="W14" s="253"/>
      <c r="X14" s="255"/>
      <c r="Y14" s="259"/>
      <c r="Z14" s="262"/>
    </row>
    <row r="15" spans="1:26" ht="14.25" customHeight="1" x14ac:dyDescent="0.2">
      <c r="A15" s="242"/>
      <c r="B15" s="256" t="str">
        <f>IF(男子シングルス!F113="","",男子シングルス!F113)</f>
        <v>（尽誠）</v>
      </c>
      <c r="C15" s="278"/>
      <c r="D15" s="76">
        <f>IF(K10="","",K10)</f>
        <v>5</v>
      </c>
      <c r="E15" s="67" t="s">
        <v>339</v>
      </c>
      <c r="F15" s="77">
        <f>IF(I10="","",I10)</f>
        <v>11</v>
      </c>
      <c r="G15" s="265"/>
      <c r="H15" s="275"/>
      <c r="I15" s="247"/>
      <c r="J15" s="247"/>
      <c r="K15" s="247"/>
      <c r="L15" s="248"/>
      <c r="M15" s="263"/>
      <c r="N15" s="66">
        <v>9</v>
      </c>
      <c r="O15" s="67" t="s">
        <v>339</v>
      </c>
      <c r="P15" s="66">
        <v>11</v>
      </c>
      <c r="Q15" s="265"/>
      <c r="R15" s="263"/>
      <c r="S15" s="66"/>
      <c r="T15" s="67" t="s">
        <v>339</v>
      </c>
      <c r="U15" s="66"/>
      <c r="V15" s="267"/>
      <c r="W15" s="253"/>
      <c r="X15" s="255"/>
      <c r="Y15" s="259"/>
      <c r="Z15" s="262"/>
    </row>
    <row r="16" spans="1:26" ht="14.25" customHeight="1" x14ac:dyDescent="0.2">
      <c r="A16" s="270"/>
      <c r="B16" s="257"/>
      <c r="C16" s="279"/>
      <c r="D16" s="83" t="str">
        <f>IF(K11="","",K11)</f>
        <v/>
      </c>
      <c r="E16" s="69" t="s">
        <v>339</v>
      </c>
      <c r="F16" s="84" t="str">
        <f>IF(I11="","",I11)</f>
        <v/>
      </c>
      <c r="G16" s="266"/>
      <c r="H16" s="276"/>
      <c r="I16" s="250"/>
      <c r="J16" s="250"/>
      <c r="K16" s="250"/>
      <c r="L16" s="251"/>
      <c r="M16" s="264"/>
      <c r="N16" s="68">
        <v>11</v>
      </c>
      <c r="O16" s="69" t="s">
        <v>339</v>
      </c>
      <c r="P16" s="68">
        <v>9</v>
      </c>
      <c r="Q16" s="266"/>
      <c r="R16" s="264"/>
      <c r="S16" s="68"/>
      <c r="T16" s="69" t="s">
        <v>339</v>
      </c>
      <c r="U16" s="68"/>
      <c r="V16" s="268"/>
      <c r="W16" s="253"/>
      <c r="X16" s="255"/>
      <c r="Y16" s="260"/>
      <c r="Z16" s="262"/>
    </row>
    <row r="17" spans="1:26" ht="14.25" customHeight="1" x14ac:dyDescent="0.2">
      <c r="A17" s="280" t="s">
        <v>333</v>
      </c>
      <c r="B17" s="281" t="str">
        <f>IF(男子シングルス!D114="","",男子シングルス!D114)</f>
        <v>高橋</v>
      </c>
      <c r="C17" s="62" t="str">
        <f>IF(M7="","",IF(M7="○","×","○"))</f>
        <v>×</v>
      </c>
      <c r="D17" s="70">
        <f>IF(P7="","",P7)</f>
        <v>7</v>
      </c>
      <c r="E17" s="71" t="s">
        <v>339</v>
      </c>
      <c r="F17" s="72">
        <f>IF(N7="","",N7)</f>
        <v>11</v>
      </c>
      <c r="G17" s="73"/>
      <c r="H17" s="82" t="str">
        <f>IF(M12="","",IF(M12="○","×","○"))</f>
        <v>×</v>
      </c>
      <c r="I17" s="70">
        <f>IF(P12="","",P12)</f>
        <v>11</v>
      </c>
      <c r="J17" s="71" t="s">
        <v>339</v>
      </c>
      <c r="K17" s="72">
        <f>IF(N12="","",N12)</f>
        <v>8</v>
      </c>
      <c r="L17" s="74"/>
      <c r="M17" s="273" t="str">
        <f>IF(M18="","",IF(M18&gt;Q18,"○","×"))</f>
        <v/>
      </c>
      <c r="N17" s="273"/>
      <c r="O17" s="273"/>
      <c r="P17" s="273"/>
      <c r="Q17" s="274"/>
      <c r="R17" s="62" t="str">
        <f>IF(R18="","",IF(R18="W","○",IF(R18="L","×",IF(R18&gt;V18,"○","×"))))</f>
        <v>○</v>
      </c>
      <c r="S17" s="63">
        <v>5</v>
      </c>
      <c r="T17" s="64" t="s">
        <v>339</v>
      </c>
      <c r="U17" s="63">
        <v>11</v>
      </c>
      <c r="V17" s="65"/>
      <c r="W17" s="252">
        <f>IF($B17="","",COUNTIF($C17:$V21,"○"))</f>
        <v>1</v>
      </c>
      <c r="X17" s="254">
        <f>IF($B17="","",COUNTIF($C17:$V21,"×"))</f>
        <v>2</v>
      </c>
      <c r="Y17" s="277">
        <f>IF($B17="","",W17*2+X17)</f>
        <v>4</v>
      </c>
      <c r="Z17" s="261">
        <f>IF(ISERROR(RANK(Y17,$Y$7:$Y$26,0))=TRUE,"",RANK(Y17,$Y$7:$Y$26,0))</f>
        <v>3</v>
      </c>
    </row>
    <row r="18" spans="1:26" ht="14.25" customHeight="1" x14ac:dyDescent="0.2">
      <c r="A18" s="242"/>
      <c r="B18" s="245"/>
      <c r="C18" s="278">
        <f>IF(M8="W","L",IF(M8="L","W",IF(M8="","",Q8)))</f>
        <v>1</v>
      </c>
      <c r="D18" s="76">
        <f>IF(P8="","",P8)</f>
        <v>11</v>
      </c>
      <c r="E18" s="67" t="s">
        <v>339</v>
      </c>
      <c r="F18" s="77">
        <f>IF(N8="","",N8)</f>
        <v>9</v>
      </c>
      <c r="G18" s="267">
        <f>IF(OR(C18="L",C18="W"),"",M8)</f>
        <v>3</v>
      </c>
      <c r="H18" s="263">
        <f>IF(M13="W","L",IF(M13="L","W",IF(M13="","",Q13)))</f>
        <v>2</v>
      </c>
      <c r="I18" s="76">
        <f>IF(P13="","",P13)</f>
        <v>8</v>
      </c>
      <c r="J18" s="67" t="s">
        <v>339</v>
      </c>
      <c r="K18" s="77">
        <f>IF(N13="","",N13)</f>
        <v>11</v>
      </c>
      <c r="L18" s="282">
        <f>IF(OR(H18="L",H18="W"),"",M13)</f>
        <v>3</v>
      </c>
      <c r="M18" s="247"/>
      <c r="N18" s="247"/>
      <c r="O18" s="247"/>
      <c r="P18" s="247"/>
      <c r="Q18" s="248"/>
      <c r="R18" s="263">
        <f>IF(S17="","",IF(S17&gt;U17,1,0)+IF(S18&gt;U18,1,0)+IF(S19&gt;U19,1,0)+IF(S20&gt;U20,1,0)+IF(S21&gt;U21,1,0))</f>
        <v>3</v>
      </c>
      <c r="S18" s="66">
        <v>11</v>
      </c>
      <c r="T18" s="67" t="s">
        <v>339</v>
      </c>
      <c r="U18" s="66">
        <v>4</v>
      </c>
      <c r="V18" s="267">
        <f>IF(OR(R18="L",R18="W"),"",IF(S17="","",IF(S17&lt;U17,1,0)+IF(S18&lt;U18,1,0)+IF(S19&lt;U19,1,0)+IF(S20&lt;U20,1,0)+IF(S21&lt;U21,1,0)))</f>
        <v>2</v>
      </c>
      <c r="W18" s="253"/>
      <c r="X18" s="255"/>
      <c r="Y18" s="259"/>
      <c r="Z18" s="262"/>
    </row>
    <row r="19" spans="1:26" ht="14.25" customHeight="1" x14ac:dyDescent="0.2">
      <c r="A19" s="242"/>
      <c r="B19" s="245"/>
      <c r="C19" s="278"/>
      <c r="D19" s="76">
        <f>IF(P9="","",P9)</f>
        <v>4</v>
      </c>
      <c r="E19" s="67" t="s">
        <v>339</v>
      </c>
      <c r="F19" s="77">
        <f>IF(N9="","",N9)</f>
        <v>11</v>
      </c>
      <c r="G19" s="267"/>
      <c r="H19" s="263"/>
      <c r="I19" s="76">
        <f>IF(P14="","",P14)</f>
        <v>6</v>
      </c>
      <c r="J19" s="67" t="s">
        <v>339</v>
      </c>
      <c r="K19" s="77">
        <f>IF(N14="","",N14)</f>
        <v>11</v>
      </c>
      <c r="L19" s="282"/>
      <c r="M19" s="247"/>
      <c r="N19" s="247"/>
      <c r="O19" s="247"/>
      <c r="P19" s="247"/>
      <c r="Q19" s="248"/>
      <c r="R19" s="263"/>
      <c r="S19" s="66">
        <v>4</v>
      </c>
      <c r="T19" s="67" t="s">
        <v>339</v>
      </c>
      <c r="U19" s="66">
        <v>11</v>
      </c>
      <c r="V19" s="267"/>
      <c r="W19" s="253"/>
      <c r="X19" s="255"/>
      <c r="Y19" s="259"/>
      <c r="Z19" s="262"/>
    </row>
    <row r="20" spans="1:26" ht="14.25" customHeight="1" x14ac:dyDescent="0.2">
      <c r="A20" s="242"/>
      <c r="B20" s="256" t="str">
        <f>IF(男子シングルス!F114="","",男子シングルス!F114)</f>
        <v>（高松商）</v>
      </c>
      <c r="C20" s="278"/>
      <c r="D20" s="76">
        <f>IF(P10="","",P10)</f>
        <v>6</v>
      </c>
      <c r="E20" s="67" t="s">
        <v>339</v>
      </c>
      <c r="F20" s="77">
        <f>IF(N10="","",N10)</f>
        <v>11</v>
      </c>
      <c r="G20" s="267"/>
      <c r="H20" s="263"/>
      <c r="I20" s="76">
        <f>IF(P15="","",P15)</f>
        <v>11</v>
      </c>
      <c r="J20" s="67" t="s">
        <v>339</v>
      </c>
      <c r="K20" s="77">
        <f>IF(N15="","",N15)</f>
        <v>9</v>
      </c>
      <c r="L20" s="282"/>
      <c r="M20" s="247"/>
      <c r="N20" s="247"/>
      <c r="O20" s="247"/>
      <c r="P20" s="247"/>
      <c r="Q20" s="248"/>
      <c r="R20" s="263"/>
      <c r="S20" s="66">
        <v>11</v>
      </c>
      <c r="T20" s="67" t="s">
        <v>339</v>
      </c>
      <c r="U20" s="66">
        <v>6</v>
      </c>
      <c r="V20" s="267"/>
      <c r="W20" s="253"/>
      <c r="X20" s="255"/>
      <c r="Y20" s="259"/>
      <c r="Z20" s="262"/>
    </row>
    <row r="21" spans="1:26" ht="14.25" customHeight="1" x14ac:dyDescent="0.2">
      <c r="A21" s="270"/>
      <c r="B21" s="257"/>
      <c r="C21" s="279"/>
      <c r="D21" s="83" t="str">
        <f>IF(P11="","",P11)</f>
        <v/>
      </c>
      <c r="E21" s="69" t="s">
        <v>339</v>
      </c>
      <c r="F21" s="84" t="str">
        <f>IF(N11="","",N11)</f>
        <v/>
      </c>
      <c r="G21" s="268"/>
      <c r="H21" s="264"/>
      <c r="I21" s="83">
        <f>IF(P16="","",P16)</f>
        <v>9</v>
      </c>
      <c r="J21" s="69" t="s">
        <v>339</v>
      </c>
      <c r="K21" s="84">
        <f>IF(N16="","",N16)</f>
        <v>11</v>
      </c>
      <c r="L21" s="283"/>
      <c r="M21" s="250"/>
      <c r="N21" s="250"/>
      <c r="O21" s="250"/>
      <c r="P21" s="250"/>
      <c r="Q21" s="251"/>
      <c r="R21" s="264"/>
      <c r="S21" s="68">
        <v>11</v>
      </c>
      <c r="T21" s="69" t="s">
        <v>339</v>
      </c>
      <c r="U21" s="68">
        <v>9</v>
      </c>
      <c r="V21" s="268"/>
      <c r="W21" s="253"/>
      <c r="X21" s="255"/>
      <c r="Y21" s="260"/>
      <c r="Z21" s="262"/>
    </row>
    <row r="22" spans="1:26" ht="14.25" customHeight="1" x14ac:dyDescent="0.2">
      <c r="A22" s="269" t="s">
        <v>334</v>
      </c>
      <c r="B22" s="271" t="str">
        <f>IF(男子シングルス!D115="","",男子シングルス!D115)</f>
        <v>山下</v>
      </c>
      <c r="C22" s="62" t="str">
        <f>IF(R7="","",IF(R7="○","×","○"))</f>
        <v>×</v>
      </c>
      <c r="D22" s="70">
        <f>IF(U7="","",U7)</f>
        <v>5</v>
      </c>
      <c r="E22" s="71" t="s">
        <v>339</v>
      </c>
      <c r="F22" s="72">
        <f>IF(S7="","",S7)</f>
        <v>11</v>
      </c>
      <c r="G22" s="73"/>
      <c r="H22" s="62" t="str">
        <f>IF(R12="","",IF(R12="○","×","○"))</f>
        <v>×</v>
      </c>
      <c r="I22" s="70">
        <f>IF(U12="","",U12)</f>
        <v>0</v>
      </c>
      <c r="J22" s="71" t="s">
        <v>339</v>
      </c>
      <c r="K22" s="72">
        <f>IF(S12="","",S12)</f>
        <v>11</v>
      </c>
      <c r="L22" s="74"/>
      <c r="M22" s="75" t="str">
        <f>IF(R17="","",IF(R17="○","×","○"))</f>
        <v>×</v>
      </c>
      <c r="N22" s="70">
        <f>IF(U17="","",U17)</f>
        <v>11</v>
      </c>
      <c r="O22" s="71" t="s">
        <v>339</v>
      </c>
      <c r="P22" s="72">
        <f>IF(S17="","",S17)</f>
        <v>5</v>
      </c>
      <c r="Q22" s="73"/>
      <c r="R22" s="272" t="str">
        <f>IF(R23="","",IF(R23&gt;V23,"○","×"))</f>
        <v/>
      </c>
      <c r="S22" s="273"/>
      <c r="T22" s="273"/>
      <c r="U22" s="273"/>
      <c r="V22" s="273"/>
      <c r="W22" s="252">
        <f>IF($B22="","",COUNTIF($C22:$V26,"○"))</f>
        <v>0</v>
      </c>
      <c r="X22" s="254">
        <f>IF($B22="","",COUNTIF($C22:$V26,"×"))</f>
        <v>3</v>
      </c>
      <c r="Y22" s="260">
        <f>IF($B22="","",W22*2+X22)</f>
        <v>3</v>
      </c>
      <c r="Z22" s="261">
        <f>IF(ISERROR(RANK(Y22,$Y$7:$Y$26,0))=TRUE,"",RANK(Y22,$Y$7:$Y$26,0))</f>
        <v>4</v>
      </c>
    </row>
    <row r="23" spans="1:26" ht="14.25" customHeight="1" x14ac:dyDescent="0.2">
      <c r="A23" s="242"/>
      <c r="B23" s="245"/>
      <c r="C23" s="278">
        <f>IF(R8="W","L",IF(R8="L","W",IF(R8="","",V8)))</f>
        <v>0</v>
      </c>
      <c r="D23" s="76">
        <f>IF(U8="","",U8)</f>
        <v>11</v>
      </c>
      <c r="E23" s="67" t="s">
        <v>339</v>
      </c>
      <c r="F23" s="77">
        <f>IF(S8="","",S8)</f>
        <v>13</v>
      </c>
      <c r="G23" s="267">
        <f>IF(OR(C23="L",C23="W"),"",R8)</f>
        <v>3</v>
      </c>
      <c r="H23" s="263">
        <f>IF(R13="W","L",IF(R13="L","W",IF(R13="","",V13)))</f>
        <v>0</v>
      </c>
      <c r="I23" s="76">
        <f>IF(U13="","",U13)</f>
        <v>8</v>
      </c>
      <c r="J23" s="67" t="s">
        <v>339</v>
      </c>
      <c r="K23" s="77">
        <f>IF(S13="","",S13)</f>
        <v>11</v>
      </c>
      <c r="L23" s="282">
        <f>IF(OR(H23="L",H23="W"),"",R13)</f>
        <v>3</v>
      </c>
      <c r="M23" s="297">
        <f>IF(R18="W","L",IF(R18="L","W",IF(R18="","",V18)))</f>
        <v>2</v>
      </c>
      <c r="N23" s="76">
        <f>IF(U18="","",U18)</f>
        <v>4</v>
      </c>
      <c r="O23" s="67" t="s">
        <v>339</v>
      </c>
      <c r="P23" s="77">
        <f>IF(S18="","",S18)</f>
        <v>11</v>
      </c>
      <c r="Q23" s="265">
        <f>IF(OR(M23="L",M23="W"),"",R18)</f>
        <v>3</v>
      </c>
      <c r="R23" s="275"/>
      <c r="S23" s="247"/>
      <c r="T23" s="247"/>
      <c r="U23" s="247"/>
      <c r="V23" s="247"/>
      <c r="W23" s="253"/>
      <c r="X23" s="255"/>
      <c r="Y23" s="289"/>
      <c r="Z23" s="262"/>
    </row>
    <row r="24" spans="1:26" ht="14.25" customHeight="1" x14ac:dyDescent="0.2">
      <c r="A24" s="242"/>
      <c r="B24" s="245"/>
      <c r="C24" s="278"/>
      <c r="D24" s="76">
        <f>IF(U9="","",U9)</f>
        <v>5</v>
      </c>
      <c r="E24" s="67" t="s">
        <v>339</v>
      </c>
      <c r="F24" s="77">
        <f>IF(S9="","",S9)</f>
        <v>11</v>
      </c>
      <c r="G24" s="267"/>
      <c r="H24" s="263"/>
      <c r="I24" s="76">
        <f>IF(U14="","",U14)</f>
        <v>7</v>
      </c>
      <c r="J24" s="67" t="s">
        <v>339</v>
      </c>
      <c r="K24" s="77">
        <f>IF(S14="","",S14)</f>
        <v>11</v>
      </c>
      <c r="L24" s="282"/>
      <c r="M24" s="297"/>
      <c r="N24" s="76">
        <f>IF(U19="","",U19)</f>
        <v>11</v>
      </c>
      <c r="O24" s="67" t="s">
        <v>339</v>
      </c>
      <c r="P24" s="77">
        <f>IF(S19="","",S19)</f>
        <v>4</v>
      </c>
      <c r="Q24" s="265"/>
      <c r="R24" s="275"/>
      <c r="S24" s="247"/>
      <c r="T24" s="247"/>
      <c r="U24" s="247"/>
      <c r="V24" s="247"/>
      <c r="W24" s="253"/>
      <c r="X24" s="255"/>
      <c r="Y24" s="289"/>
      <c r="Z24" s="262"/>
    </row>
    <row r="25" spans="1:26" ht="14.25" customHeight="1" x14ac:dyDescent="0.2">
      <c r="A25" s="242"/>
      <c r="B25" s="256" t="str">
        <f>IF(男子シングルス!F115="","",男子シングルス!F115)</f>
        <v>（尽誠）</v>
      </c>
      <c r="C25" s="278"/>
      <c r="D25" s="76" t="str">
        <f>IF(U10="","",U10)</f>
        <v/>
      </c>
      <c r="E25" s="67" t="s">
        <v>339</v>
      </c>
      <c r="F25" s="77" t="str">
        <f>IF(S10="","",S10)</f>
        <v/>
      </c>
      <c r="G25" s="267"/>
      <c r="H25" s="263"/>
      <c r="I25" s="76" t="str">
        <f>IF(U15="","",U15)</f>
        <v/>
      </c>
      <c r="J25" s="67" t="s">
        <v>339</v>
      </c>
      <c r="K25" s="77" t="str">
        <f>IF(S15="","",S15)</f>
        <v/>
      </c>
      <c r="L25" s="282"/>
      <c r="M25" s="297"/>
      <c r="N25" s="76">
        <f>IF(U20="","",U20)</f>
        <v>6</v>
      </c>
      <c r="O25" s="67" t="s">
        <v>339</v>
      </c>
      <c r="P25" s="77">
        <f>IF(S20="","",S20)</f>
        <v>11</v>
      </c>
      <c r="Q25" s="265"/>
      <c r="R25" s="275"/>
      <c r="S25" s="247"/>
      <c r="T25" s="247"/>
      <c r="U25" s="247"/>
      <c r="V25" s="247"/>
      <c r="W25" s="253"/>
      <c r="X25" s="255"/>
      <c r="Y25" s="289"/>
      <c r="Z25" s="262"/>
    </row>
    <row r="26" spans="1:26" ht="14.25" customHeight="1" thickBot="1" x14ac:dyDescent="0.25">
      <c r="A26" s="284"/>
      <c r="B26" s="291"/>
      <c r="C26" s="293"/>
      <c r="D26" s="78" t="str">
        <f>IF(U11="","",U11)</f>
        <v/>
      </c>
      <c r="E26" s="79" t="s">
        <v>339</v>
      </c>
      <c r="F26" s="80" t="str">
        <f>IF(S11="","",S11)</f>
        <v/>
      </c>
      <c r="G26" s="294"/>
      <c r="H26" s="295"/>
      <c r="I26" s="78" t="str">
        <f>IF(U16="","",U16)</f>
        <v/>
      </c>
      <c r="J26" s="79" t="s">
        <v>339</v>
      </c>
      <c r="K26" s="80" t="str">
        <f>IF(S16="","",S16)</f>
        <v/>
      </c>
      <c r="L26" s="296"/>
      <c r="M26" s="298"/>
      <c r="N26" s="78">
        <f>IF(U21="","",U21)</f>
        <v>9</v>
      </c>
      <c r="O26" s="79" t="s">
        <v>339</v>
      </c>
      <c r="P26" s="80">
        <f>IF(S21="","",S21)</f>
        <v>11</v>
      </c>
      <c r="Q26" s="299"/>
      <c r="R26" s="285"/>
      <c r="S26" s="286"/>
      <c r="T26" s="286"/>
      <c r="U26" s="286"/>
      <c r="V26" s="286"/>
      <c r="W26" s="287"/>
      <c r="X26" s="288"/>
      <c r="Y26" s="290"/>
      <c r="Z26" s="292"/>
    </row>
    <row r="29" spans="1:26" s="59" customFormat="1" ht="21" customHeight="1" x14ac:dyDescent="0.2">
      <c r="B29" s="60"/>
      <c r="C29" s="222" t="s">
        <v>340</v>
      </c>
      <c r="D29" s="222"/>
      <c r="E29" s="222"/>
      <c r="F29" s="222"/>
      <c r="G29" s="222"/>
      <c r="H29" s="222"/>
      <c r="I29" s="222"/>
      <c r="J29" s="222"/>
      <c r="K29" s="222"/>
      <c r="L29" s="222"/>
      <c r="N29" s="61"/>
      <c r="O29" s="222" t="s">
        <v>305</v>
      </c>
      <c r="P29" s="222"/>
      <c r="Q29" s="222"/>
      <c r="R29" s="222"/>
      <c r="S29" s="222"/>
      <c r="T29" s="222"/>
      <c r="U29" s="61"/>
      <c r="V29" s="61"/>
    </row>
    <row r="30" spans="1:26" s="59" customFormat="1" ht="15.6" customHeight="1" thickBot="1" x14ac:dyDescent="0.25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6" s="59" customFormat="1" ht="13.8" x14ac:dyDescent="0.2">
      <c r="A31" s="223"/>
      <c r="B31" s="224"/>
      <c r="C31" s="227" t="s">
        <v>331</v>
      </c>
      <c r="D31" s="228"/>
      <c r="E31" s="228"/>
      <c r="F31" s="228"/>
      <c r="G31" s="229"/>
      <c r="H31" s="230" t="s">
        <v>332</v>
      </c>
      <c r="I31" s="228"/>
      <c r="J31" s="228"/>
      <c r="K31" s="228"/>
      <c r="L31" s="229"/>
      <c r="M31" s="230" t="s">
        <v>333</v>
      </c>
      <c r="N31" s="228"/>
      <c r="O31" s="228"/>
      <c r="P31" s="228"/>
      <c r="Q31" s="229"/>
      <c r="R31" s="230" t="s">
        <v>334</v>
      </c>
      <c r="S31" s="228"/>
      <c r="T31" s="228"/>
      <c r="U31" s="228"/>
      <c r="V31" s="228"/>
      <c r="W31" s="231" t="s">
        <v>335</v>
      </c>
      <c r="X31" s="233" t="s">
        <v>336</v>
      </c>
      <c r="Y31" s="233" t="s">
        <v>337</v>
      </c>
      <c r="Z31" s="235" t="s">
        <v>338</v>
      </c>
    </row>
    <row r="32" spans="1:26" ht="29.25" customHeight="1" thickBot="1" x14ac:dyDescent="0.25">
      <c r="A32" s="225"/>
      <c r="B32" s="226"/>
      <c r="C32" s="237" t="str">
        <f>IF(B33="","",B33)</f>
        <v>大西</v>
      </c>
      <c r="D32" s="238"/>
      <c r="E32" s="238"/>
      <c r="F32" s="238"/>
      <c r="G32" s="238"/>
      <c r="H32" s="239" t="str">
        <f>IF(B38="","",B38)</f>
        <v>伊藤百</v>
      </c>
      <c r="I32" s="238"/>
      <c r="J32" s="238"/>
      <c r="K32" s="238"/>
      <c r="L32" s="238"/>
      <c r="M32" s="238" t="str">
        <f>IF(B43="","",B43)</f>
        <v>地下</v>
      </c>
      <c r="N32" s="238"/>
      <c r="O32" s="238"/>
      <c r="P32" s="238"/>
      <c r="Q32" s="238"/>
      <c r="R32" s="238" t="str">
        <f>IF(B48="","",B48)</f>
        <v>大西</v>
      </c>
      <c r="S32" s="238"/>
      <c r="T32" s="238"/>
      <c r="U32" s="238"/>
      <c r="V32" s="238"/>
      <c r="W32" s="232"/>
      <c r="X32" s="234"/>
      <c r="Y32" s="234"/>
      <c r="Z32" s="236"/>
    </row>
    <row r="33" spans="1:26" ht="14.25" customHeight="1" x14ac:dyDescent="0.2">
      <c r="A33" s="241" t="s">
        <v>341</v>
      </c>
      <c r="B33" s="244" t="str">
        <f>IF(女子シングルス!D62="","",女子シングルス!D62)</f>
        <v>大西</v>
      </c>
      <c r="C33" s="246" t="str">
        <f>IF(C34="","",IF(C34&gt;G34,"○","×"))</f>
        <v/>
      </c>
      <c r="D33" s="247"/>
      <c r="E33" s="247"/>
      <c r="F33" s="247"/>
      <c r="G33" s="248"/>
      <c r="H33" s="62" t="str">
        <f>IF(H34="","",IF(H34="W","○",IF(H34="L","×",IF(H34&gt;L34,"○","×"))))</f>
        <v>×</v>
      </c>
      <c r="I33" s="63">
        <v>5</v>
      </c>
      <c r="J33" s="64" t="s">
        <v>339</v>
      </c>
      <c r="K33" s="63">
        <v>11</v>
      </c>
      <c r="L33" s="81"/>
      <c r="M33" s="62" t="str">
        <f>IF(M34="","",IF(M34="W","○",IF(M34="L","×",IF(M34&gt;Q34,"○","×"))))</f>
        <v>○</v>
      </c>
      <c r="N33" s="63">
        <v>4</v>
      </c>
      <c r="O33" s="64" t="s">
        <v>339</v>
      </c>
      <c r="P33" s="63">
        <v>11</v>
      </c>
      <c r="Q33" s="81"/>
      <c r="R33" s="62" t="str">
        <f>IF(R34="","",IF(R34="W","○",IF(R34="L","×",IF(R34&gt;V34,"○","×"))))</f>
        <v>○</v>
      </c>
      <c r="S33" s="63">
        <v>11</v>
      </c>
      <c r="T33" s="64" t="s">
        <v>339</v>
      </c>
      <c r="U33" s="63">
        <v>8</v>
      </c>
      <c r="V33" s="65"/>
      <c r="W33" s="252">
        <f>IF($B33="","",COUNTIF($C33:$V37,"○"))</f>
        <v>2</v>
      </c>
      <c r="X33" s="254">
        <f>IF($B33="","",COUNTIF($C33:$V37,"×"))</f>
        <v>1</v>
      </c>
      <c r="Y33" s="260">
        <f>IF($B33="","",W33*2+X33)</f>
        <v>5</v>
      </c>
      <c r="Z33" s="261">
        <f>IF(ISERROR(RANK(Y33,$Y$33:$Y$52,0))=TRUE,"",RANK(Y33,$Y$33:$Y$52,0))</f>
        <v>2</v>
      </c>
    </row>
    <row r="34" spans="1:26" ht="14.25" customHeight="1" x14ac:dyDescent="0.2">
      <c r="A34" s="242"/>
      <c r="B34" s="245"/>
      <c r="C34" s="246"/>
      <c r="D34" s="247"/>
      <c r="E34" s="247"/>
      <c r="F34" s="247"/>
      <c r="G34" s="248"/>
      <c r="H34" s="263">
        <f>IF(I33="","",IF(I33&gt;K33,1,0)+IF(I34&gt;K34,1,0)+IF(I35&gt;K35,1,0)+IF(I36&gt;K36,1,0)+IF(I37&gt;K37,1,0))</f>
        <v>1</v>
      </c>
      <c r="I34" s="66">
        <v>7</v>
      </c>
      <c r="J34" s="67" t="s">
        <v>339</v>
      </c>
      <c r="K34" s="66">
        <v>11</v>
      </c>
      <c r="L34" s="265">
        <f>IF(OR(H34="L",H34="W"),"",IF(I33="","",IF(I33&lt;K33,1,0)+IF(I34&lt;K34,1,0)+IF(I35&lt;K35,1,0)+IF(I36&lt;K36,1,0)+IF(I37&lt;K37,1,0)))</f>
        <v>3</v>
      </c>
      <c r="M34" s="263">
        <f>IF(N33="","",IF(N33&gt;P33,1,0)+IF(N34&gt;P34,1,0)+IF(N35&gt;P35,1,0)+IF(N36&gt;P36,1,0)+IF(N37&gt;P37,1,0))</f>
        <v>3</v>
      </c>
      <c r="N34" s="66">
        <v>11</v>
      </c>
      <c r="O34" s="67" t="s">
        <v>339</v>
      </c>
      <c r="P34" s="66">
        <v>4</v>
      </c>
      <c r="Q34" s="265">
        <f>IF(OR(M34="L",M34="W"),"",IF(N33="","",IF(N33&lt;P33,1,0)+IF(N34&lt;P34,1,0)+IF(N35&lt;P35,1,0)+IF(N36&lt;P36,1,0)+IF(N37&lt;P37,1,0)))</f>
        <v>1</v>
      </c>
      <c r="R34" s="263">
        <f>IF(S33="","",IF(S33&gt;U33,1,0)+IF(S34&gt;U34,1,0)+IF(S35&gt;U35,1,0)+IF(S36&gt;U36,1,0)+IF(S37&gt;U37,1,0))</f>
        <v>3</v>
      </c>
      <c r="S34" s="66">
        <v>11</v>
      </c>
      <c r="T34" s="67" t="s">
        <v>339</v>
      </c>
      <c r="U34" s="66">
        <v>5</v>
      </c>
      <c r="V34" s="267">
        <f>IF(OR(R34="L",R34="W"),"",IF(S33="","",IF(S33&lt;U33,1,0)+IF(S34&lt;U34,1,0)+IF(S35&lt;U35,1,0)+IF(S36&lt;U36,1,0)+IF(S37&lt;U37,1,0)))</f>
        <v>2</v>
      </c>
      <c r="W34" s="253"/>
      <c r="X34" s="255"/>
      <c r="Y34" s="289"/>
      <c r="Z34" s="262"/>
    </row>
    <row r="35" spans="1:26" ht="14.25" customHeight="1" x14ac:dyDescent="0.2">
      <c r="A35" s="242"/>
      <c r="B35" s="245"/>
      <c r="C35" s="246"/>
      <c r="D35" s="247"/>
      <c r="E35" s="247"/>
      <c r="F35" s="247"/>
      <c r="G35" s="248"/>
      <c r="H35" s="263"/>
      <c r="I35" s="66">
        <v>11</v>
      </c>
      <c r="J35" s="67" t="s">
        <v>339</v>
      </c>
      <c r="K35" s="66">
        <v>4</v>
      </c>
      <c r="L35" s="265"/>
      <c r="M35" s="263"/>
      <c r="N35" s="66">
        <v>11</v>
      </c>
      <c r="O35" s="67" t="s">
        <v>339</v>
      </c>
      <c r="P35" s="66">
        <v>9</v>
      </c>
      <c r="Q35" s="265"/>
      <c r="R35" s="263"/>
      <c r="S35" s="66">
        <v>10</v>
      </c>
      <c r="T35" s="67" t="s">
        <v>339</v>
      </c>
      <c r="U35" s="66">
        <v>12</v>
      </c>
      <c r="V35" s="267"/>
      <c r="W35" s="253"/>
      <c r="X35" s="255"/>
      <c r="Y35" s="289"/>
      <c r="Z35" s="262"/>
    </row>
    <row r="36" spans="1:26" ht="14.25" customHeight="1" x14ac:dyDescent="0.2">
      <c r="A36" s="242"/>
      <c r="B36" s="300" t="str">
        <f>IF(女子シングルス!F62="","",女子シングルス!F62)</f>
        <v>（卓球家Jr）</v>
      </c>
      <c r="C36" s="246"/>
      <c r="D36" s="247"/>
      <c r="E36" s="247"/>
      <c r="F36" s="247"/>
      <c r="G36" s="248"/>
      <c r="H36" s="263"/>
      <c r="I36" s="66">
        <v>10</v>
      </c>
      <c r="J36" s="67" t="s">
        <v>339</v>
      </c>
      <c r="K36" s="66">
        <v>12</v>
      </c>
      <c r="L36" s="265"/>
      <c r="M36" s="263"/>
      <c r="N36" s="66">
        <v>11</v>
      </c>
      <c r="O36" s="67" t="s">
        <v>339</v>
      </c>
      <c r="P36" s="66">
        <v>6</v>
      </c>
      <c r="Q36" s="265"/>
      <c r="R36" s="263"/>
      <c r="S36" s="66">
        <v>9</v>
      </c>
      <c r="T36" s="67" t="s">
        <v>339</v>
      </c>
      <c r="U36" s="66">
        <v>11</v>
      </c>
      <c r="V36" s="267"/>
      <c r="W36" s="253"/>
      <c r="X36" s="255"/>
      <c r="Y36" s="289"/>
      <c r="Z36" s="262"/>
    </row>
    <row r="37" spans="1:26" ht="14.25" customHeight="1" x14ac:dyDescent="0.2">
      <c r="A37" s="243"/>
      <c r="B37" s="300"/>
      <c r="C37" s="249"/>
      <c r="D37" s="250"/>
      <c r="E37" s="250"/>
      <c r="F37" s="250"/>
      <c r="G37" s="251"/>
      <c r="H37" s="264"/>
      <c r="I37" s="68"/>
      <c r="J37" s="69" t="s">
        <v>339</v>
      </c>
      <c r="K37" s="68"/>
      <c r="L37" s="266"/>
      <c r="M37" s="264"/>
      <c r="N37" s="68"/>
      <c r="O37" s="69" t="s">
        <v>339</v>
      </c>
      <c r="P37" s="68"/>
      <c r="Q37" s="266"/>
      <c r="R37" s="264"/>
      <c r="S37" s="68">
        <v>11</v>
      </c>
      <c r="T37" s="69" t="s">
        <v>339</v>
      </c>
      <c r="U37" s="68">
        <v>4</v>
      </c>
      <c r="V37" s="268"/>
      <c r="W37" s="253"/>
      <c r="X37" s="255"/>
      <c r="Y37" s="289"/>
      <c r="Z37" s="262"/>
    </row>
    <row r="38" spans="1:26" ht="14.25" customHeight="1" x14ac:dyDescent="0.2">
      <c r="A38" s="269" t="s">
        <v>332</v>
      </c>
      <c r="B38" s="301" t="str">
        <f>IF(女子シングルス!D63="","",女子シングルス!D63)</f>
        <v>伊藤百</v>
      </c>
      <c r="C38" s="82" t="str">
        <f>IF(H33="","",IF(H33="○","×","○"))</f>
        <v>○</v>
      </c>
      <c r="D38" s="70">
        <f>IF(K33="","",K33)</f>
        <v>11</v>
      </c>
      <c r="E38" s="71" t="s">
        <v>339</v>
      </c>
      <c r="F38" s="72">
        <f>IF(I33="","",I33)</f>
        <v>5</v>
      </c>
      <c r="G38" s="73"/>
      <c r="H38" s="272" t="str">
        <f>IF(H39="","",IF(H39&gt;L39,"○","×"))</f>
        <v/>
      </c>
      <c r="I38" s="273"/>
      <c r="J38" s="273"/>
      <c r="K38" s="273"/>
      <c r="L38" s="274"/>
      <c r="M38" s="62" t="str">
        <f>IF(M39="","",IF(M39="W","○",IF(M39="L","×",IF(M39&gt;Q39,"○","×"))))</f>
        <v>○</v>
      </c>
      <c r="N38" s="63">
        <v>11</v>
      </c>
      <c r="O38" s="64" t="s">
        <v>339</v>
      </c>
      <c r="P38" s="63">
        <v>9</v>
      </c>
      <c r="Q38" s="81"/>
      <c r="R38" s="62" t="str">
        <f>IF(R39="","",IF(R39="W","○",IF(R39="L","×",IF(R39&gt;V39,"○","×"))))</f>
        <v>○</v>
      </c>
      <c r="S38" s="63">
        <v>9</v>
      </c>
      <c r="T38" s="64" t="s">
        <v>339</v>
      </c>
      <c r="U38" s="63">
        <v>11</v>
      </c>
      <c r="V38" s="65"/>
      <c r="W38" s="252">
        <f>IF($B38="","",COUNTIF($C38:$V42,"○"))</f>
        <v>3</v>
      </c>
      <c r="X38" s="254">
        <f>IF($B38="","",COUNTIF($C38:$V42,"×"))</f>
        <v>0</v>
      </c>
      <c r="Y38" s="260">
        <f>IF($B38="","",W38*2+X38)</f>
        <v>6</v>
      </c>
      <c r="Z38" s="261">
        <f>IF(ISERROR(RANK(Y38,$Y$33:$Y$52,0))=TRUE,"",RANK(Y38,$Y$33:$Y$52,0))</f>
        <v>1</v>
      </c>
    </row>
    <row r="39" spans="1:26" ht="14.25" customHeight="1" x14ac:dyDescent="0.2">
      <c r="A39" s="242"/>
      <c r="B39" s="245"/>
      <c r="C39" s="278">
        <f>IF(H34="W","L",IF(H34="L","W",IF(H34="","",L34)))</f>
        <v>3</v>
      </c>
      <c r="D39" s="76">
        <f>IF(K34="","",K34)</f>
        <v>11</v>
      </c>
      <c r="E39" s="67" t="s">
        <v>339</v>
      </c>
      <c r="F39" s="77">
        <f>IF(I34="","",I34)</f>
        <v>7</v>
      </c>
      <c r="G39" s="265">
        <f>IF(OR(C39="L",C39="W"),"",H34)</f>
        <v>1</v>
      </c>
      <c r="H39" s="275"/>
      <c r="I39" s="247"/>
      <c r="J39" s="247"/>
      <c r="K39" s="247"/>
      <c r="L39" s="248"/>
      <c r="M39" s="263">
        <f>IF(N38="","",IF(N38&gt;P38,1,0)+IF(N39&gt;P39,1,0)+IF(N40&gt;P40,1,0)+IF(N41&gt;P41,1,0)+IF(N42&gt;P42,1,0))</f>
        <v>3</v>
      </c>
      <c r="N39" s="66">
        <v>11</v>
      </c>
      <c r="O39" s="67" t="s">
        <v>339</v>
      </c>
      <c r="P39" s="66">
        <v>3</v>
      </c>
      <c r="Q39" s="265">
        <f>IF(OR(M39="L",M39="W"),"",IF(N38="","",IF(N38&lt;P38,1,0)+IF(N39&lt;P39,1,0)+IF(N40&lt;P40,1,0)+IF(N41&lt;P41,1,0)+IF(N42&lt;P42,1,0)))</f>
        <v>0</v>
      </c>
      <c r="R39" s="263">
        <f>IF(S38="","",IF(S38&gt;U38,1,0)+IF(S39&gt;U39,1,0)+IF(S40&gt;U40,1,0)+IF(S41&gt;U41,1,0)+IF(S42&gt;U42,1,0))</f>
        <v>3</v>
      </c>
      <c r="S39" s="66">
        <v>11</v>
      </c>
      <c r="T39" s="67" t="s">
        <v>339</v>
      </c>
      <c r="U39" s="66">
        <v>6</v>
      </c>
      <c r="V39" s="267">
        <f>IF(OR(R39="L",R39="W"),"",IF(S38="","",IF(S38&lt;U38,1,0)+IF(S39&lt;U39,1,0)+IF(S40&lt;U40,1,0)+IF(S41&lt;U41,1,0)+IF(S42&lt;U42,1,0)))</f>
        <v>1</v>
      </c>
      <c r="W39" s="253"/>
      <c r="X39" s="255"/>
      <c r="Y39" s="289"/>
      <c r="Z39" s="262"/>
    </row>
    <row r="40" spans="1:26" ht="14.25" customHeight="1" x14ac:dyDescent="0.2">
      <c r="A40" s="242"/>
      <c r="B40" s="245"/>
      <c r="C40" s="278"/>
      <c r="D40" s="76">
        <f>IF(K35="","",K35)</f>
        <v>4</v>
      </c>
      <c r="E40" s="67" t="s">
        <v>339</v>
      </c>
      <c r="F40" s="77">
        <f>IF(I35="","",I35)</f>
        <v>11</v>
      </c>
      <c r="G40" s="265"/>
      <c r="H40" s="275"/>
      <c r="I40" s="247"/>
      <c r="J40" s="247"/>
      <c r="K40" s="247"/>
      <c r="L40" s="248"/>
      <c r="M40" s="263"/>
      <c r="N40" s="66">
        <v>11</v>
      </c>
      <c r="O40" s="67" t="s">
        <v>339</v>
      </c>
      <c r="P40" s="66">
        <v>8</v>
      </c>
      <c r="Q40" s="265"/>
      <c r="R40" s="263"/>
      <c r="S40" s="66">
        <v>11</v>
      </c>
      <c r="T40" s="67" t="s">
        <v>339</v>
      </c>
      <c r="U40" s="66">
        <v>9</v>
      </c>
      <c r="V40" s="267"/>
      <c r="W40" s="253"/>
      <c r="X40" s="255"/>
      <c r="Y40" s="289"/>
      <c r="Z40" s="262"/>
    </row>
    <row r="41" spans="1:26" ht="14.25" customHeight="1" x14ac:dyDescent="0.2">
      <c r="A41" s="242"/>
      <c r="B41" s="302" t="str">
        <f>IF(女子シングルス!F63="","",女子シングルス!F63)</f>
        <v>（ヴィスポ）</v>
      </c>
      <c r="C41" s="278"/>
      <c r="D41" s="76">
        <f>IF(K36="","",K36)</f>
        <v>12</v>
      </c>
      <c r="E41" s="67" t="s">
        <v>339</v>
      </c>
      <c r="F41" s="77">
        <f>IF(I36="","",I36)</f>
        <v>10</v>
      </c>
      <c r="G41" s="265"/>
      <c r="H41" s="275"/>
      <c r="I41" s="247"/>
      <c r="J41" s="247"/>
      <c r="K41" s="247"/>
      <c r="L41" s="248"/>
      <c r="M41" s="263"/>
      <c r="N41" s="66"/>
      <c r="O41" s="67" t="s">
        <v>339</v>
      </c>
      <c r="P41" s="66"/>
      <c r="Q41" s="265"/>
      <c r="R41" s="263"/>
      <c r="S41" s="66">
        <v>11</v>
      </c>
      <c r="T41" s="67" t="s">
        <v>339</v>
      </c>
      <c r="U41" s="66">
        <v>8</v>
      </c>
      <c r="V41" s="267"/>
      <c r="W41" s="253"/>
      <c r="X41" s="255"/>
      <c r="Y41" s="289"/>
      <c r="Z41" s="262"/>
    </row>
    <row r="42" spans="1:26" ht="14.25" customHeight="1" x14ac:dyDescent="0.2">
      <c r="A42" s="270"/>
      <c r="B42" s="303"/>
      <c r="C42" s="279"/>
      <c r="D42" s="83" t="str">
        <f>IF(K37="","",K37)</f>
        <v/>
      </c>
      <c r="E42" s="69" t="s">
        <v>339</v>
      </c>
      <c r="F42" s="84" t="str">
        <f>IF(I37="","",I37)</f>
        <v/>
      </c>
      <c r="G42" s="266"/>
      <c r="H42" s="276"/>
      <c r="I42" s="250"/>
      <c r="J42" s="250"/>
      <c r="K42" s="250"/>
      <c r="L42" s="251"/>
      <c r="M42" s="264"/>
      <c r="N42" s="68"/>
      <c r="O42" s="69" t="s">
        <v>339</v>
      </c>
      <c r="P42" s="68"/>
      <c r="Q42" s="266"/>
      <c r="R42" s="264"/>
      <c r="S42" s="68"/>
      <c r="T42" s="69" t="s">
        <v>339</v>
      </c>
      <c r="U42" s="68"/>
      <c r="V42" s="268"/>
      <c r="W42" s="253"/>
      <c r="X42" s="255"/>
      <c r="Y42" s="289"/>
      <c r="Z42" s="262"/>
    </row>
    <row r="43" spans="1:26" ht="14.25" customHeight="1" x14ac:dyDescent="0.2">
      <c r="A43" s="280" t="s">
        <v>333</v>
      </c>
      <c r="B43" s="281" t="str">
        <f>IF(女子シングルス!D64="","",女子シングルス!D64)</f>
        <v>地下</v>
      </c>
      <c r="C43" s="82" t="str">
        <f>IF(M33="","",IF(M33="○","×","○"))</f>
        <v>×</v>
      </c>
      <c r="D43" s="70">
        <f>IF(P33="","",P33)</f>
        <v>11</v>
      </c>
      <c r="E43" s="71" t="s">
        <v>339</v>
      </c>
      <c r="F43" s="72">
        <f>IF(N33="","",N33)</f>
        <v>4</v>
      </c>
      <c r="G43" s="73"/>
      <c r="H43" s="82" t="str">
        <f>IF(M38="","",IF(M38="○","×","○"))</f>
        <v>×</v>
      </c>
      <c r="I43" s="70">
        <f>IF(P38="","",P38)</f>
        <v>9</v>
      </c>
      <c r="J43" s="71" t="s">
        <v>339</v>
      </c>
      <c r="K43" s="72">
        <f>IF(N38="","",N38)</f>
        <v>11</v>
      </c>
      <c r="L43" s="74"/>
      <c r="M43" s="273" t="str">
        <f>IF(M44="","",IF(M44&gt;Q44,"○","×"))</f>
        <v/>
      </c>
      <c r="N43" s="273"/>
      <c r="O43" s="273"/>
      <c r="P43" s="273"/>
      <c r="Q43" s="274"/>
      <c r="R43" s="62" t="str">
        <f>IF(R44="","",IF(R44="W","○",IF(R44="L","×",IF(R44&gt;V44,"○","×"))))</f>
        <v>○</v>
      </c>
      <c r="S43" s="63">
        <v>11</v>
      </c>
      <c r="T43" s="64" t="s">
        <v>339</v>
      </c>
      <c r="U43" s="63">
        <v>9</v>
      </c>
      <c r="V43" s="65"/>
      <c r="W43" s="252">
        <f>IF($B43="","",COUNTIF($C43:$V47,"○"))</f>
        <v>1</v>
      </c>
      <c r="X43" s="254">
        <f>IF($B43="","",COUNTIF($C43:$V47,"×"))</f>
        <v>2</v>
      </c>
      <c r="Y43" s="260">
        <f>IF($B43="","",W43*2+X43)</f>
        <v>4</v>
      </c>
      <c r="Z43" s="261">
        <f>IF(ISERROR(RANK(Y43,$Y$33:$Y$52,0))=TRUE,"",RANK(Y43,$Y$33:$Y$52,0))</f>
        <v>3</v>
      </c>
    </row>
    <row r="44" spans="1:26" ht="14.25" customHeight="1" x14ac:dyDescent="0.2">
      <c r="A44" s="242"/>
      <c r="B44" s="245"/>
      <c r="C44" s="278">
        <f>IF(M34="W","L",IF(M34="L","W",IF(M34="","",Q34)))</f>
        <v>1</v>
      </c>
      <c r="D44" s="76">
        <f>IF(P34="","",P34)</f>
        <v>4</v>
      </c>
      <c r="E44" s="67" t="s">
        <v>339</v>
      </c>
      <c r="F44" s="77">
        <f>IF(N34="","",N34)</f>
        <v>11</v>
      </c>
      <c r="G44" s="267">
        <f>IF(OR(C44="L",C44="W"),"",M34)</f>
        <v>3</v>
      </c>
      <c r="H44" s="263">
        <f>IF(M39="W","L",IF(M39="L","W",IF(M39="","",Q39)))</f>
        <v>0</v>
      </c>
      <c r="I44" s="76">
        <f>IF(P39="","",P39)</f>
        <v>3</v>
      </c>
      <c r="J44" s="67" t="s">
        <v>339</v>
      </c>
      <c r="K44" s="77">
        <f>IF(N39="","",N39)</f>
        <v>11</v>
      </c>
      <c r="L44" s="282">
        <f>IF(OR(H44="L",H44="W"),"",M39)</f>
        <v>3</v>
      </c>
      <c r="M44" s="247"/>
      <c r="N44" s="247"/>
      <c r="O44" s="247"/>
      <c r="P44" s="247"/>
      <c r="Q44" s="248"/>
      <c r="R44" s="263">
        <f>IF(S43="","",IF(S43&gt;U43,1,0)+IF(S44&gt;U44,1,0)+IF(S45&gt;U45,1,0)+IF(S46&gt;U46,1,0)+IF(S47&gt;U47,1,0))</f>
        <v>3</v>
      </c>
      <c r="S44" s="66">
        <v>11</v>
      </c>
      <c r="T44" s="67" t="s">
        <v>339</v>
      </c>
      <c r="U44" s="66">
        <v>6</v>
      </c>
      <c r="V44" s="267">
        <f>IF(OR(R44="L",R44="W"),"",IF(S43="","",IF(S43&lt;U43,1,0)+IF(S44&lt;U44,1,0)+IF(S45&lt;U45,1,0)+IF(S46&lt;U46,1,0)+IF(S47&lt;U47,1,0)))</f>
        <v>1</v>
      </c>
      <c r="W44" s="253"/>
      <c r="X44" s="255"/>
      <c r="Y44" s="289"/>
      <c r="Z44" s="262"/>
    </row>
    <row r="45" spans="1:26" ht="14.25" customHeight="1" x14ac:dyDescent="0.2">
      <c r="A45" s="242"/>
      <c r="B45" s="245"/>
      <c r="C45" s="278"/>
      <c r="D45" s="76">
        <f>IF(P35="","",P35)</f>
        <v>9</v>
      </c>
      <c r="E45" s="67" t="s">
        <v>339</v>
      </c>
      <c r="F45" s="77">
        <f>IF(N35="","",N35)</f>
        <v>11</v>
      </c>
      <c r="G45" s="267"/>
      <c r="H45" s="263"/>
      <c r="I45" s="76">
        <f>IF(P40="","",P40)</f>
        <v>8</v>
      </c>
      <c r="J45" s="67" t="s">
        <v>339</v>
      </c>
      <c r="K45" s="77">
        <f>IF(N40="","",N40)</f>
        <v>11</v>
      </c>
      <c r="L45" s="282"/>
      <c r="M45" s="247"/>
      <c r="N45" s="247"/>
      <c r="O45" s="247"/>
      <c r="P45" s="247"/>
      <c r="Q45" s="248"/>
      <c r="R45" s="263"/>
      <c r="S45" s="66">
        <v>7</v>
      </c>
      <c r="T45" s="67" t="s">
        <v>339</v>
      </c>
      <c r="U45" s="66">
        <v>11</v>
      </c>
      <c r="V45" s="267"/>
      <c r="W45" s="253"/>
      <c r="X45" s="255"/>
      <c r="Y45" s="289"/>
      <c r="Z45" s="262"/>
    </row>
    <row r="46" spans="1:26" ht="14.25" customHeight="1" x14ac:dyDescent="0.2">
      <c r="A46" s="242"/>
      <c r="B46" s="256" t="str">
        <f>IF(女子シングルス!F64="","",女子シングルス!F64)</f>
        <v>（五峯ク）</v>
      </c>
      <c r="C46" s="278"/>
      <c r="D46" s="76">
        <f>IF(P36="","",P36)</f>
        <v>6</v>
      </c>
      <c r="E46" s="67" t="s">
        <v>339</v>
      </c>
      <c r="F46" s="77">
        <f>IF(N36="","",N36)</f>
        <v>11</v>
      </c>
      <c r="G46" s="267"/>
      <c r="H46" s="263"/>
      <c r="I46" s="76" t="str">
        <f>IF(P41="","",P41)</f>
        <v/>
      </c>
      <c r="J46" s="67" t="s">
        <v>339</v>
      </c>
      <c r="K46" s="77" t="str">
        <f>IF(N41="","",N41)</f>
        <v/>
      </c>
      <c r="L46" s="282"/>
      <c r="M46" s="247"/>
      <c r="N46" s="247"/>
      <c r="O46" s="247"/>
      <c r="P46" s="247"/>
      <c r="Q46" s="248"/>
      <c r="R46" s="263"/>
      <c r="S46" s="66">
        <v>11</v>
      </c>
      <c r="T46" s="67" t="s">
        <v>339</v>
      </c>
      <c r="U46" s="66">
        <v>4</v>
      </c>
      <c r="V46" s="267"/>
      <c r="W46" s="253"/>
      <c r="X46" s="255"/>
      <c r="Y46" s="289"/>
      <c r="Z46" s="262"/>
    </row>
    <row r="47" spans="1:26" ht="14.25" customHeight="1" x14ac:dyDescent="0.2">
      <c r="A47" s="270"/>
      <c r="B47" s="257"/>
      <c r="C47" s="279"/>
      <c r="D47" s="83" t="str">
        <f>IF(P37="","",P37)</f>
        <v/>
      </c>
      <c r="E47" s="69" t="s">
        <v>339</v>
      </c>
      <c r="F47" s="84" t="str">
        <f>IF(N37="","",N37)</f>
        <v/>
      </c>
      <c r="G47" s="268"/>
      <c r="H47" s="264"/>
      <c r="I47" s="83" t="str">
        <f>IF(P42="","",P42)</f>
        <v/>
      </c>
      <c r="J47" s="69" t="s">
        <v>339</v>
      </c>
      <c r="K47" s="84" t="str">
        <f>IF(N42="","",N42)</f>
        <v/>
      </c>
      <c r="L47" s="283"/>
      <c r="M47" s="250"/>
      <c r="N47" s="250"/>
      <c r="O47" s="250"/>
      <c r="P47" s="250"/>
      <c r="Q47" s="251"/>
      <c r="R47" s="264"/>
      <c r="S47" s="68"/>
      <c r="T47" s="69" t="s">
        <v>339</v>
      </c>
      <c r="U47" s="68"/>
      <c r="V47" s="268"/>
      <c r="W47" s="253"/>
      <c r="X47" s="255"/>
      <c r="Y47" s="289"/>
      <c r="Z47" s="262"/>
    </row>
    <row r="48" spans="1:26" ht="14.25" customHeight="1" x14ac:dyDescent="0.2">
      <c r="A48" s="269" t="s">
        <v>334</v>
      </c>
      <c r="B48" s="281" t="str">
        <f>IF(女子シングルス!D65="","",女子シングルス!D65)</f>
        <v>大西</v>
      </c>
      <c r="C48" s="82" t="str">
        <f>IF(R33="","",IF(R33="○","×","○"))</f>
        <v>×</v>
      </c>
      <c r="D48" s="70">
        <f>IF(U33="","",U33)</f>
        <v>8</v>
      </c>
      <c r="E48" s="71" t="s">
        <v>339</v>
      </c>
      <c r="F48" s="72">
        <f>IF(S33="","",S33)</f>
        <v>11</v>
      </c>
      <c r="G48" s="73"/>
      <c r="H48" s="82" t="str">
        <f>IF(R38="","",IF(R38="○","×","○"))</f>
        <v>×</v>
      </c>
      <c r="I48" s="70">
        <f>IF(U38="","",U38)</f>
        <v>11</v>
      </c>
      <c r="J48" s="71" t="s">
        <v>339</v>
      </c>
      <c r="K48" s="72">
        <f>IF(S38="","",S38)</f>
        <v>9</v>
      </c>
      <c r="L48" s="74"/>
      <c r="M48" s="82" t="str">
        <f>IF(R43="","",IF(R43="○","×","○"))</f>
        <v>×</v>
      </c>
      <c r="N48" s="70">
        <f>IF(U43="","",U43)</f>
        <v>9</v>
      </c>
      <c r="O48" s="71" t="s">
        <v>339</v>
      </c>
      <c r="P48" s="72">
        <f>IF(S43="","",S43)</f>
        <v>11</v>
      </c>
      <c r="Q48" s="73"/>
      <c r="R48" s="272" t="str">
        <f>IF(R49="","",IF(R49&gt;V49,"○","×"))</f>
        <v/>
      </c>
      <c r="S48" s="273"/>
      <c r="T48" s="273"/>
      <c r="U48" s="273"/>
      <c r="V48" s="273"/>
      <c r="W48" s="252">
        <f>IF($B48="","",COUNTIF($C48:$V52,"○"))</f>
        <v>0</v>
      </c>
      <c r="X48" s="254">
        <f>IF($B48="","",COUNTIF($C48:$V52,"×"))</f>
        <v>3</v>
      </c>
      <c r="Y48" s="260">
        <f>IF($B48="","",W48*2+X48)</f>
        <v>3</v>
      </c>
      <c r="Z48" s="261">
        <f>IF(ISERROR(RANK(Y48,$Y$33:$Y$52,0))=TRUE,"",RANK(Y48,$Y$33:$Y$52,0))</f>
        <v>4</v>
      </c>
    </row>
    <row r="49" spans="1:26" ht="14.25" customHeight="1" x14ac:dyDescent="0.2">
      <c r="A49" s="242"/>
      <c r="B49" s="245"/>
      <c r="C49" s="278">
        <f>IF(R34="W","L",IF(R34="L","W",IF(R34="","",V34)))</f>
        <v>2</v>
      </c>
      <c r="D49" s="76">
        <f>IF(U34="","",U34)</f>
        <v>5</v>
      </c>
      <c r="E49" s="67" t="s">
        <v>339</v>
      </c>
      <c r="F49" s="77">
        <f>IF(S34="","",S34)</f>
        <v>11</v>
      </c>
      <c r="G49" s="267">
        <f>IF(OR(C49="L",C49="W"),"",R34)</f>
        <v>3</v>
      </c>
      <c r="H49" s="263">
        <f>IF(R39="W","L",IF(R39="L","W",IF(R39="","",V39)))</f>
        <v>1</v>
      </c>
      <c r="I49" s="76">
        <f>IF(U39="","",U39)</f>
        <v>6</v>
      </c>
      <c r="J49" s="67" t="s">
        <v>339</v>
      </c>
      <c r="K49" s="77">
        <f>IF(S39="","",S39)</f>
        <v>11</v>
      </c>
      <c r="L49" s="282">
        <f>IF(OR(H49="L",H49="W"),"",R39)</f>
        <v>3</v>
      </c>
      <c r="M49" s="297">
        <f>IF(R44="W","L",IF(R44="L","W",IF(R44="","",V44)))</f>
        <v>1</v>
      </c>
      <c r="N49" s="76">
        <f>IF(U44="","",U44)</f>
        <v>6</v>
      </c>
      <c r="O49" s="67" t="s">
        <v>339</v>
      </c>
      <c r="P49" s="77">
        <f>IF(S44="","",S44)</f>
        <v>11</v>
      </c>
      <c r="Q49" s="265">
        <f>IF(OR(M49="L",M49="W"),"",R44)</f>
        <v>3</v>
      </c>
      <c r="R49" s="275"/>
      <c r="S49" s="247"/>
      <c r="T49" s="247"/>
      <c r="U49" s="247"/>
      <c r="V49" s="247"/>
      <c r="W49" s="253"/>
      <c r="X49" s="255"/>
      <c r="Y49" s="289"/>
      <c r="Z49" s="262"/>
    </row>
    <row r="50" spans="1:26" ht="14.25" customHeight="1" x14ac:dyDescent="0.2">
      <c r="A50" s="242"/>
      <c r="B50" s="245"/>
      <c r="C50" s="278"/>
      <c r="D50" s="76">
        <f>IF(U35="","",U35)</f>
        <v>12</v>
      </c>
      <c r="E50" s="67" t="s">
        <v>339</v>
      </c>
      <c r="F50" s="77">
        <f>IF(S35="","",S35)</f>
        <v>10</v>
      </c>
      <c r="G50" s="267"/>
      <c r="H50" s="263"/>
      <c r="I50" s="76">
        <f>IF(U40="","",U40)</f>
        <v>9</v>
      </c>
      <c r="J50" s="67" t="s">
        <v>339</v>
      </c>
      <c r="K50" s="77">
        <f>IF(S40="","",S40)</f>
        <v>11</v>
      </c>
      <c r="L50" s="282"/>
      <c r="M50" s="297"/>
      <c r="N50" s="76">
        <f>IF(U45="","",U45)</f>
        <v>11</v>
      </c>
      <c r="O50" s="67" t="s">
        <v>339</v>
      </c>
      <c r="P50" s="77">
        <f>IF(S45="","",S45)</f>
        <v>7</v>
      </c>
      <c r="Q50" s="265"/>
      <c r="R50" s="275"/>
      <c r="S50" s="247"/>
      <c r="T50" s="247"/>
      <c r="U50" s="247"/>
      <c r="V50" s="247"/>
      <c r="W50" s="253"/>
      <c r="X50" s="255"/>
      <c r="Y50" s="289"/>
      <c r="Z50" s="262"/>
    </row>
    <row r="51" spans="1:26" ht="14.25" customHeight="1" x14ac:dyDescent="0.2">
      <c r="A51" s="242"/>
      <c r="B51" s="302" t="str">
        <f>IF(女子シングルス!F65="","",女子シングルス!F65)</f>
        <v>（ヴィスポ）</v>
      </c>
      <c r="C51" s="278"/>
      <c r="D51" s="76">
        <f>IF(U36="","",U36)</f>
        <v>11</v>
      </c>
      <c r="E51" s="67" t="s">
        <v>339</v>
      </c>
      <c r="F51" s="77">
        <f>IF(S36="","",S36)</f>
        <v>9</v>
      </c>
      <c r="G51" s="267"/>
      <c r="H51" s="263"/>
      <c r="I51" s="76">
        <f>IF(U41="","",U41)</f>
        <v>8</v>
      </c>
      <c r="J51" s="67" t="s">
        <v>339</v>
      </c>
      <c r="K51" s="77">
        <f>IF(S41="","",S41)</f>
        <v>11</v>
      </c>
      <c r="L51" s="282"/>
      <c r="M51" s="297"/>
      <c r="N51" s="76">
        <f>IF(U46="","",U46)</f>
        <v>4</v>
      </c>
      <c r="O51" s="67" t="s">
        <v>339</v>
      </c>
      <c r="P51" s="77">
        <f>IF(S46="","",S46)</f>
        <v>11</v>
      </c>
      <c r="Q51" s="265"/>
      <c r="R51" s="275"/>
      <c r="S51" s="247"/>
      <c r="T51" s="247"/>
      <c r="U51" s="247"/>
      <c r="V51" s="247"/>
      <c r="W51" s="253"/>
      <c r="X51" s="255"/>
      <c r="Y51" s="289"/>
      <c r="Z51" s="262"/>
    </row>
    <row r="52" spans="1:26" ht="14.25" customHeight="1" thickBot="1" x14ac:dyDescent="0.25">
      <c r="A52" s="284"/>
      <c r="B52" s="304"/>
      <c r="C52" s="293"/>
      <c r="D52" s="78">
        <f>IF(U37="","",U37)</f>
        <v>4</v>
      </c>
      <c r="E52" s="79" t="s">
        <v>339</v>
      </c>
      <c r="F52" s="80">
        <f>IF(S37="","",S37)</f>
        <v>11</v>
      </c>
      <c r="G52" s="294"/>
      <c r="H52" s="295"/>
      <c r="I52" s="78" t="str">
        <f>IF(U42="","",U42)</f>
        <v/>
      </c>
      <c r="J52" s="79" t="s">
        <v>339</v>
      </c>
      <c r="K52" s="80" t="str">
        <f>IF(S42="","",S42)</f>
        <v/>
      </c>
      <c r="L52" s="296"/>
      <c r="M52" s="298"/>
      <c r="N52" s="78" t="str">
        <f>IF(U47="","",U47)</f>
        <v/>
      </c>
      <c r="O52" s="79" t="s">
        <v>339</v>
      </c>
      <c r="P52" s="80" t="str">
        <f>IF(S47="","",S47)</f>
        <v/>
      </c>
      <c r="Q52" s="299"/>
      <c r="R52" s="285"/>
      <c r="S52" s="286"/>
      <c r="T52" s="286"/>
      <c r="U52" s="286"/>
      <c r="V52" s="286"/>
      <c r="W52" s="287"/>
      <c r="X52" s="288"/>
      <c r="Y52" s="290"/>
      <c r="Z52" s="292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Z33:Z37"/>
    <mergeCell ref="H34:H37"/>
    <mergeCell ref="L34:L37"/>
    <mergeCell ref="M34:M37"/>
    <mergeCell ref="Q34:Q37"/>
    <mergeCell ref="R34:R37"/>
    <mergeCell ref="V34:V37"/>
    <mergeCell ref="A33:A37"/>
    <mergeCell ref="B33:B35"/>
    <mergeCell ref="C33:G37"/>
    <mergeCell ref="W33:W37"/>
    <mergeCell ref="X33:X37"/>
    <mergeCell ref="Y33:Y37"/>
    <mergeCell ref="B36:B37"/>
    <mergeCell ref="W31:W32"/>
    <mergeCell ref="X31:X32"/>
    <mergeCell ref="Y31:Y32"/>
    <mergeCell ref="Z31:Z32"/>
    <mergeCell ref="C32:G32"/>
    <mergeCell ref="H32:L32"/>
    <mergeCell ref="M32:Q32"/>
    <mergeCell ref="R32:V32"/>
    <mergeCell ref="C29:L29"/>
    <mergeCell ref="O29:T29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Y17:Y21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B20:B21"/>
    <mergeCell ref="Y12:Y16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B15:B16"/>
    <mergeCell ref="Y7:Y11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2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1FD9-4440-4509-912D-AD4027B5B7CB}">
  <dimension ref="A1:O36"/>
  <sheetViews>
    <sheetView zoomScale="70" workbookViewId="0">
      <selection activeCell="J37" sqref="J37"/>
    </sheetView>
  </sheetViews>
  <sheetFormatPr defaultColWidth="9" defaultRowHeight="13.2" x14ac:dyDescent="0.2"/>
  <cols>
    <col min="1" max="1" width="8.77734375" style="305" bestFit="1" customWidth="1"/>
    <col min="2" max="2" width="16.33203125" style="305" bestFit="1" customWidth="1"/>
    <col min="3" max="3" width="7.77734375" style="305" bestFit="1" customWidth="1"/>
    <col min="4" max="4" width="7.109375" style="305" customWidth="1"/>
    <col min="5" max="5" width="8.77734375" style="305" bestFit="1" customWidth="1"/>
    <col min="6" max="6" width="16.33203125" style="305" bestFit="1" customWidth="1"/>
    <col min="7" max="7" width="7.77734375" style="305" bestFit="1" customWidth="1"/>
    <col min="8" max="8" width="7.109375" style="305" customWidth="1"/>
    <col min="9" max="9" width="8.77734375" style="305" bestFit="1" customWidth="1"/>
    <col min="10" max="10" width="9.77734375" style="305" customWidth="1"/>
    <col min="11" max="11" width="7.77734375" style="305" bestFit="1" customWidth="1"/>
    <col min="12" max="12" width="7.109375" style="305" customWidth="1"/>
    <col min="13" max="13" width="8.77734375" style="305" bestFit="1" customWidth="1"/>
    <col min="14" max="14" width="9.77734375" style="305" bestFit="1" customWidth="1"/>
    <col min="15" max="15" width="7.77734375" style="305" bestFit="1" customWidth="1"/>
    <col min="16" max="16384" width="9" style="305"/>
  </cols>
  <sheetData>
    <row r="1" spans="1:15" ht="23.4" x14ac:dyDescent="0.2">
      <c r="A1" s="340" t="s">
        <v>381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ht="15" customHeight="1" x14ac:dyDescent="0.2"/>
    <row r="3" spans="1:15" ht="15" customHeight="1" thickBot="1" x14ac:dyDescent="0.25">
      <c r="A3" s="309"/>
      <c r="B3" s="309"/>
      <c r="C3" s="309"/>
      <c r="D3" s="309"/>
      <c r="E3" s="309"/>
      <c r="F3" s="309"/>
      <c r="G3" s="309"/>
      <c r="I3" s="339" t="s">
        <v>330</v>
      </c>
      <c r="J3" s="339"/>
      <c r="K3" s="339"/>
      <c r="M3" s="339" t="s">
        <v>340</v>
      </c>
      <c r="N3" s="339"/>
      <c r="O3" s="339"/>
    </row>
    <row r="4" spans="1:15" ht="15" customHeight="1" thickBot="1" x14ac:dyDescent="0.25">
      <c r="A4" s="309"/>
      <c r="B4" s="309"/>
      <c r="C4" s="309"/>
      <c r="D4" s="309"/>
      <c r="E4" s="309"/>
      <c r="F4" s="309"/>
      <c r="G4" s="309"/>
      <c r="I4" s="338" t="s">
        <v>380</v>
      </c>
      <c r="J4" s="337" t="s">
        <v>379</v>
      </c>
      <c r="K4" s="334" t="s">
        <v>378</v>
      </c>
      <c r="M4" s="336" t="s">
        <v>380</v>
      </c>
      <c r="N4" s="335" t="s">
        <v>379</v>
      </c>
      <c r="O4" s="334" t="s">
        <v>378</v>
      </c>
    </row>
    <row r="5" spans="1:15" ht="15" customHeight="1" x14ac:dyDescent="0.2">
      <c r="A5" s="309"/>
      <c r="B5" s="309"/>
      <c r="C5" s="309"/>
      <c r="D5" s="309"/>
      <c r="E5" s="309"/>
      <c r="F5" s="309"/>
      <c r="G5" s="309"/>
      <c r="I5" s="333">
        <v>1</v>
      </c>
      <c r="J5" s="341" t="s">
        <v>4</v>
      </c>
      <c r="K5" s="332" t="s">
        <v>6</v>
      </c>
      <c r="M5" s="331">
        <v>1</v>
      </c>
      <c r="N5" s="349" t="s">
        <v>382</v>
      </c>
      <c r="O5" s="330" t="s">
        <v>38</v>
      </c>
    </row>
    <row r="6" spans="1:15" ht="15" customHeight="1" x14ac:dyDescent="0.2">
      <c r="A6" s="309"/>
      <c r="B6" s="309"/>
      <c r="C6" s="309"/>
      <c r="D6" s="309"/>
      <c r="E6" s="309"/>
      <c r="F6" s="309"/>
      <c r="G6" s="309"/>
      <c r="I6" s="327">
        <v>2</v>
      </c>
      <c r="J6" s="342" t="s">
        <v>216</v>
      </c>
      <c r="K6" s="329" t="s">
        <v>6</v>
      </c>
      <c r="M6" s="326">
        <v>2</v>
      </c>
      <c r="N6" s="350" t="s">
        <v>93</v>
      </c>
      <c r="O6" s="328" t="s">
        <v>263</v>
      </c>
    </row>
    <row r="7" spans="1:15" ht="15" customHeight="1" x14ac:dyDescent="0.2">
      <c r="A7" s="309"/>
      <c r="B7" s="309"/>
      <c r="C7" s="309"/>
      <c r="D7" s="309"/>
      <c r="E7" s="309"/>
      <c r="F7" s="309"/>
      <c r="G7" s="309"/>
      <c r="I7" s="327">
        <v>3</v>
      </c>
      <c r="J7" s="343" t="s">
        <v>10</v>
      </c>
      <c r="K7" s="323" t="s">
        <v>11</v>
      </c>
      <c r="M7" s="326">
        <v>3</v>
      </c>
      <c r="N7" s="351" t="s">
        <v>297</v>
      </c>
      <c r="O7" s="321" t="s">
        <v>298</v>
      </c>
    </row>
    <row r="8" spans="1:15" ht="15" customHeight="1" x14ac:dyDescent="0.2">
      <c r="A8" s="309"/>
      <c r="B8" s="309"/>
      <c r="C8" s="309"/>
      <c r="D8" s="309"/>
      <c r="E8" s="309"/>
      <c r="F8" s="309"/>
      <c r="G8" s="309"/>
      <c r="I8" s="327">
        <v>4</v>
      </c>
      <c r="J8" s="344" t="s">
        <v>136</v>
      </c>
      <c r="K8" s="318" t="s">
        <v>6</v>
      </c>
      <c r="M8" s="326">
        <v>4</v>
      </c>
      <c r="N8" s="352" t="s">
        <v>93</v>
      </c>
      <c r="O8" s="316" t="s">
        <v>38</v>
      </c>
    </row>
    <row r="9" spans="1:15" ht="15" customHeight="1" x14ac:dyDescent="0.2">
      <c r="A9" s="309"/>
      <c r="B9" s="309"/>
      <c r="C9" s="309"/>
      <c r="D9" s="309"/>
      <c r="E9" s="309"/>
      <c r="F9" s="309"/>
      <c r="G9" s="309"/>
      <c r="I9" s="314" t="s">
        <v>377</v>
      </c>
      <c r="J9" s="345" t="s">
        <v>213</v>
      </c>
      <c r="K9" s="315" t="s">
        <v>11</v>
      </c>
      <c r="M9" s="322" t="s">
        <v>377</v>
      </c>
      <c r="N9" s="353" t="s">
        <v>151</v>
      </c>
      <c r="O9" s="313" t="s">
        <v>152</v>
      </c>
    </row>
    <row r="10" spans="1:15" ht="15" customHeight="1" x14ac:dyDescent="0.2">
      <c r="A10" s="309"/>
      <c r="B10" s="309"/>
      <c r="C10" s="309"/>
      <c r="D10" s="309"/>
      <c r="E10" s="309"/>
      <c r="F10" s="309"/>
      <c r="G10" s="309"/>
      <c r="I10" s="311"/>
      <c r="J10" s="346" t="s">
        <v>12</v>
      </c>
      <c r="K10" s="312" t="s">
        <v>13</v>
      </c>
      <c r="M10" s="320"/>
      <c r="N10" s="354" t="s">
        <v>218</v>
      </c>
      <c r="O10" s="310" t="s">
        <v>219</v>
      </c>
    </row>
    <row r="11" spans="1:15" ht="15" customHeight="1" x14ac:dyDescent="0.2">
      <c r="A11" s="309"/>
      <c r="B11" s="309"/>
      <c r="C11" s="309"/>
      <c r="D11" s="309"/>
      <c r="E11" s="309"/>
      <c r="F11" s="309"/>
      <c r="G11" s="309"/>
      <c r="I11" s="311"/>
      <c r="J11" s="346" t="s">
        <v>215</v>
      </c>
      <c r="K11" s="312" t="s">
        <v>6</v>
      </c>
      <c r="M11" s="320"/>
      <c r="N11" s="354" t="s">
        <v>220</v>
      </c>
      <c r="O11" s="310" t="s">
        <v>6</v>
      </c>
    </row>
    <row r="12" spans="1:15" ht="15" customHeight="1" x14ac:dyDescent="0.2">
      <c r="A12" s="309"/>
      <c r="B12" s="309"/>
      <c r="C12" s="309"/>
      <c r="D12" s="309"/>
      <c r="E12" s="309"/>
      <c r="F12" s="309"/>
      <c r="G12" s="309"/>
      <c r="I12" s="319"/>
      <c r="J12" s="347" t="s">
        <v>132</v>
      </c>
      <c r="K12" s="325" t="s">
        <v>133</v>
      </c>
      <c r="M12" s="317"/>
      <c r="N12" s="355" t="s">
        <v>231</v>
      </c>
      <c r="O12" s="324" t="s">
        <v>29</v>
      </c>
    </row>
    <row r="13" spans="1:15" ht="15" customHeight="1" x14ac:dyDescent="0.2">
      <c r="A13" s="309"/>
      <c r="B13" s="309"/>
      <c r="C13" s="309"/>
      <c r="D13" s="309"/>
      <c r="E13" s="309"/>
      <c r="F13" s="309"/>
      <c r="G13" s="309"/>
      <c r="I13" s="314" t="s">
        <v>376</v>
      </c>
      <c r="J13" s="343" t="s">
        <v>131</v>
      </c>
      <c r="K13" s="323" t="s">
        <v>33</v>
      </c>
      <c r="M13" s="322" t="s">
        <v>376</v>
      </c>
      <c r="N13" s="351" t="s">
        <v>61</v>
      </c>
      <c r="O13" s="321" t="s">
        <v>219</v>
      </c>
    </row>
    <row r="14" spans="1:15" ht="15" customHeight="1" x14ac:dyDescent="0.2">
      <c r="A14" s="309"/>
      <c r="B14" s="309"/>
      <c r="C14" s="309"/>
      <c r="D14" s="309"/>
      <c r="E14" s="309"/>
      <c r="F14" s="309"/>
      <c r="G14" s="309"/>
      <c r="I14" s="311"/>
      <c r="J14" s="346" t="s">
        <v>178</v>
      </c>
      <c r="K14" s="312" t="s">
        <v>11</v>
      </c>
      <c r="M14" s="320"/>
      <c r="N14" s="354" t="s">
        <v>296</v>
      </c>
      <c r="O14" s="310" t="s">
        <v>6</v>
      </c>
    </row>
    <row r="15" spans="1:15" ht="15" customHeight="1" x14ac:dyDescent="0.2">
      <c r="A15" s="309"/>
      <c r="B15" s="309"/>
      <c r="C15" s="309"/>
      <c r="D15" s="309"/>
      <c r="E15" s="309"/>
      <c r="F15" s="309"/>
      <c r="G15" s="309"/>
      <c r="I15" s="311"/>
      <c r="J15" s="346" t="s">
        <v>84</v>
      </c>
      <c r="K15" s="312" t="s">
        <v>85</v>
      </c>
      <c r="M15" s="320"/>
      <c r="N15" s="354" t="s">
        <v>139</v>
      </c>
      <c r="O15" s="310" t="s">
        <v>13</v>
      </c>
    </row>
    <row r="16" spans="1:15" ht="15" customHeight="1" x14ac:dyDescent="0.2">
      <c r="A16" s="309"/>
      <c r="B16" s="309"/>
      <c r="C16" s="309"/>
      <c r="D16" s="309"/>
      <c r="E16" s="309"/>
      <c r="F16" s="309"/>
      <c r="G16" s="309"/>
      <c r="I16" s="311"/>
      <c r="J16" s="346" t="s">
        <v>214</v>
      </c>
      <c r="K16" s="312" t="s">
        <v>11</v>
      </c>
      <c r="M16" s="320"/>
      <c r="N16" s="354" t="s">
        <v>129</v>
      </c>
      <c r="O16" s="310" t="s">
        <v>33</v>
      </c>
    </row>
    <row r="17" spans="1:15" ht="15" customHeight="1" x14ac:dyDescent="0.2">
      <c r="A17" s="309"/>
      <c r="B17" s="309"/>
      <c r="C17" s="309"/>
      <c r="D17" s="309"/>
      <c r="E17" s="309"/>
      <c r="F17" s="309"/>
      <c r="G17" s="309"/>
      <c r="I17" s="311"/>
      <c r="J17" s="346" t="s">
        <v>156</v>
      </c>
      <c r="K17" s="312" t="s">
        <v>19</v>
      </c>
      <c r="M17" s="320"/>
      <c r="N17" s="354" t="s">
        <v>141</v>
      </c>
      <c r="O17" s="310" t="s">
        <v>6</v>
      </c>
    </row>
    <row r="18" spans="1:15" ht="15" customHeight="1" x14ac:dyDescent="0.2">
      <c r="A18" s="309"/>
      <c r="B18" s="309"/>
      <c r="C18" s="309"/>
      <c r="D18" s="309"/>
      <c r="E18" s="309"/>
      <c r="F18" s="309"/>
      <c r="G18" s="309"/>
      <c r="I18" s="311"/>
      <c r="J18" s="346" t="s">
        <v>86</v>
      </c>
      <c r="K18" s="312" t="s">
        <v>6</v>
      </c>
      <c r="M18" s="320"/>
      <c r="N18" s="354" t="s">
        <v>242</v>
      </c>
      <c r="O18" s="310" t="s">
        <v>38</v>
      </c>
    </row>
    <row r="19" spans="1:15" ht="15" customHeight="1" x14ac:dyDescent="0.2">
      <c r="A19" s="309"/>
      <c r="B19" s="309"/>
      <c r="C19" s="309"/>
      <c r="D19" s="309"/>
      <c r="E19" s="309"/>
      <c r="F19" s="309"/>
      <c r="G19" s="309"/>
      <c r="I19" s="311"/>
      <c r="J19" s="346" t="s">
        <v>387</v>
      </c>
      <c r="K19" s="312" t="s">
        <v>13</v>
      </c>
      <c r="M19" s="320"/>
      <c r="N19" s="354" t="s">
        <v>139</v>
      </c>
      <c r="O19" s="310" t="s">
        <v>11</v>
      </c>
    </row>
    <row r="20" spans="1:15" ht="15" customHeight="1" x14ac:dyDescent="0.2">
      <c r="A20" s="309"/>
      <c r="B20" s="309"/>
      <c r="C20" s="309"/>
      <c r="D20" s="309"/>
      <c r="E20" s="309"/>
      <c r="F20" s="309"/>
      <c r="G20" s="309"/>
      <c r="I20" s="319"/>
      <c r="J20" s="344" t="s">
        <v>78</v>
      </c>
      <c r="K20" s="318" t="s">
        <v>13</v>
      </c>
      <c r="M20" s="317"/>
      <c r="N20" s="352" t="s">
        <v>266</v>
      </c>
      <c r="O20" s="316" t="s">
        <v>11</v>
      </c>
    </row>
    <row r="21" spans="1:15" ht="15" customHeight="1" x14ac:dyDescent="0.2">
      <c r="A21" s="309"/>
      <c r="B21" s="309"/>
      <c r="C21" s="309"/>
      <c r="D21" s="309"/>
      <c r="E21" s="309"/>
      <c r="F21" s="309"/>
      <c r="G21" s="309"/>
      <c r="I21" s="314" t="s">
        <v>375</v>
      </c>
      <c r="J21" s="345" t="s">
        <v>77</v>
      </c>
      <c r="K21" s="315" t="s">
        <v>21</v>
      </c>
      <c r="M21" s="314" t="s">
        <v>375</v>
      </c>
      <c r="N21" s="345" t="s">
        <v>282</v>
      </c>
      <c r="O21" s="313" t="s">
        <v>11</v>
      </c>
    </row>
    <row r="22" spans="1:15" ht="15" customHeight="1" x14ac:dyDescent="0.2">
      <c r="A22" s="309"/>
      <c r="B22" s="309"/>
      <c r="C22" s="309"/>
      <c r="D22" s="309"/>
      <c r="E22" s="309"/>
      <c r="F22" s="309"/>
      <c r="G22" s="309"/>
      <c r="I22" s="311"/>
      <c r="J22" s="346" t="s">
        <v>181</v>
      </c>
      <c r="K22" s="312" t="s">
        <v>13</v>
      </c>
      <c r="M22" s="311"/>
      <c r="N22" s="346" t="s">
        <v>279</v>
      </c>
      <c r="O22" s="310" t="s">
        <v>13</v>
      </c>
    </row>
    <row r="23" spans="1:15" ht="15" customHeight="1" x14ac:dyDescent="0.2">
      <c r="A23" s="309"/>
      <c r="B23" s="309"/>
      <c r="C23" s="309"/>
      <c r="D23" s="309"/>
      <c r="E23" s="309"/>
      <c r="F23" s="309"/>
      <c r="G23" s="309"/>
      <c r="I23" s="311"/>
      <c r="J23" s="346" t="s">
        <v>79</v>
      </c>
      <c r="K23" s="312" t="s">
        <v>80</v>
      </c>
      <c r="M23" s="311"/>
      <c r="N23" s="346" t="s">
        <v>135</v>
      </c>
      <c r="O23" s="310" t="s">
        <v>239</v>
      </c>
    </row>
    <row r="24" spans="1:15" ht="15" customHeight="1" x14ac:dyDescent="0.2">
      <c r="A24" s="309"/>
      <c r="B24" s="309"/>
      <c r="C24" s="309"/>
      <c r="D24" s="309"/>
      <c r="E24" s="309"/>
      <c r="F24" s="309"/>
      <c r="G24" s="309"/>
      <c r="I24" s="311"/>
      <c r="J24" s="346" t="s">
        <v>176</v>
      </c>
      <c r="K24" s="312" t="s">
        <v>33</v>
      </c>
      <c r="M24" s="311"/>
      <c r="N24" s="346" t="s">
        <v>243</v>
      </c>
      <c r="O24" s="310" t="s">
        <v>122</v>
      </c>
    </row>
    <row r="25" spans="1:15" ht="15" customHeight="1" x14ac:dyDescent="0.2">
      <c r="A25" s="309"/>
      <c r="B25" s="309"/>
      <c r="C25" s="309"/>
      <c r="D25" s="309"/>
      <c r="E25" s="309"/>
      <c r="F25" s="309"/>
      <c r="G25" s="309"/>
      <c r="I25" s="311"/>
      <c r="J25" s="346" t="s">
        <v>191</v>
      </c>
      <c r="K25" s="312" t="s">
        <v>76</v>
      </c>
      <c r="M25" s="311"/>
      <c r="N25" s="346" t="s">
        <v>245</v>
      </c>
      <c r="O25" s="310" t="s">
        <v>11</v>
      </c>
    </row>
    <row r="26" spans="1:15" ht="15" customHeight="1" x14ac:dyDescent="0.2">
      <c r="A26" s="309"/>
      <c r="B26" s="309"/>
      <c r="C26" s="309"/>
      <c r="D26" s="309"/>
      <c r="E26" s="309"/>
      <c r="F26" s="309"/>
      <c r="G26" s="309"/>
      <c r="I26" s="311"/>
      <c r="J26" s="346" t="s">
        <v>81</v>
      </c>
      <c r="K26" s="312" t="s">
        <v>82</v>
      </c>
      <c r="M26" s="311"/>
      <c r="N26" s="346" t="s">
        <v>238</v>
      </c>
      <c r="O26" s="310" t="s">
        <v>239</v>
      </c>
    </row>
    <row r="27" spans="1:15" ht="15" customHeight="1" x14ac:dyDescent="0.2">
      <c r="A27" s="309"/>
      <c r="B27" s="309"/>
      <c r="C27" s="309"/>
      <c r="D27" s="309"/>
      <c r="E27" s="309"/>
      <c r="F27" s="309"/>
      <c r="G27" s="309"/>
      <c r="I27" s="311"/>
      <c r="J27" s="346" t="s">
        <v>143</v>
      </c>
      <c r="K27" s="312" t="s">
        <v>33</v>
      </c>
      <c r="M27" s="311"/>
      <c r="N27" s="346" t="s">
        <v>230</v>
      </c>
      <c r="O27" s="310" t="s">
        <v>106</v>
      </c>
    </row>
    <row r="28" spans="1:15" ht="15" customHeight="1" x14ac:dyDescent="0.2">
      <c r="A28" s="309"/>
      <c r="B28" s="309"/>
      <c r="C28" s="309"/>
      <c r="D28" s="309"/>
      <c r="E28" s="309"/>
      <c r="F28" s="309"/>
      <c r="G28" s="309"/>
      <c r="I28" s="311"/>
      <c r="J28" s="346" t="s">
        <v>83</v>
      </c>
      <c r="K28" s="312" t="s">
        <v>6</v>
      </c>
      <c r="M28" s="311"/>
      <c r="N28" s="346" t="s">
        <v>232</v>
      </c>
      <c r="O28" s="310" t="s">
        <v>237</v>
      </c>
    </row>
    <row r="29" spans="1:15" ht="15" customHeight="1" x14ac:dyDescent="0.2">
      <c r="A29" s="309"/>
      <c r="B29" s="309"/>
      <c r="C29" s="309"/>
      <c r="D29" s="309"/>
      <c r="E29" s="309"/>
      <c r="F29" s="309"/>
      <c r="G29" s="309"/>
      <c r="I29" s="311"/>
      <c r="J29" s="346" t="s">
        <v>388</v>
      </c>
      <c r="K29" s="312" t="s">
        <v>82</v>
      </c>
      <c r="M29" s="311"/>
      <c r="N29" s="346" t="s">
        <v>281</v>
      </c>
      <c r="O29" s="310" t="s">
        <v>122</v>
      </c>
    </row>
    <row r="30" spans="1:15" ht="15" customHeight="1" x14ac:dyDescent="0.2">
      <c r="A30" s="309"/>
      <c r="B30" s="309"/>
      <c r="C30" s="309"/>
      <c r="D30" s="309"/>
      <c r="E30" s="309"/>
      <c r="F30" s="309"/>
      <c r="G30" s="309"/>
      <c r="I30" s="311"/>
      <c r="J30" s="346" t="s">
        <v>138</v>
      </c>
      <c r="K30" s="312" t="s">
        <v>21</v>
      </c>
      <c r="M30" s="311"/>
      <c r="N30" s="346" t="s">
        <v>278</v>
      </c>
      <c r="O30" s="310" t="s">
        <v>33</v>
      </c>
    </row>
    <row r="31" spans="1:15" ht="15" customHeight="1" x14ac:dyDescent="0.2">
      <c r="A31" s="309"/>
      <c r="B31" s="309"/>
      <c r="C31" s="309"/>
      <c r="D31" s="309"/>
      <c r="E31" s="309"/>
      <c r="F31" s="309"/>
      <c r="G31" s="309"/>
      <c r="I31" s="311"/>
      <c r="J31" s="346" t="s">
        <v>37</v>
      </c>
      <c r="K31" s="312" t="s">
        <v>6</v>
      </c>
      <c r="M31" s="311"/>
      <c r="N31" s="346" t="s">
        <v>383</v>
      </c>
      <c r="O31" s="310" t="s">
        <v>38</v>
      </c>
    </row>
    <row r="32" spans="1:15" ht="15" customHeight="1" x14ac:dyDescent="0.2">
      <c r="A32" s="309"/>
      <c r="B32" s="309"/>
      <c r="C32" s="309"/>
      <c r="D32" s="309"/>
      <c r="E32" s="309"/>
      <c r="F32" s="309"/>
      <c r="G32" s="309"/>
      <c r="I32" s="311"/>
      <c r="J32" s="346" t="s">
        <v>180</v>
      </c>
      <c r="K32" s="312" t="s">
        <v>13</v>
      </c>
      <c r="M32" s="311"/>
      <c r="N32" s="346" t="s">
        <v>94</v>
      </c>
      <c r="O32" s="310" t="s">
        <v>11</v>
      </c>
    </row>
    <row r="33" spans="1:15" ht="15" customHeight="1" x14ac:dyDescent="0.2">
      <c r="A33" s="309"/>
      <c r="B33" s="309"/>
      <c r="C33" s="309"/>
      <c r="D33" s="309"/>
      <c r="E33" s="309"/>
      <c r="F33" s="309"/>
      <c r="G33" s="309"/>
      <c r="I33" s="311"/>
      <c r="J33" s="346" t="s">
        <v>124</v>
      </c>
      <c r="K33" s="312" t="s">
        <v>122</v>
      </c>
      <c r="M33" s="311"/>
      <c r="N33" s="346" t="s">
        <v>374</v>
      </c>
      <c r="O33" s="310" t="s">
        <v>13</v>
      </c>
    </row>
    <row r="34" spans="1:15" ht="15" customHeight="1" x14ac:dyDescent="0.2">
      <c r="A34" s="309"/>
      <c r="B34" s="309"/>
      <c r="C34" s="309"/>
      <c r="D34" s="309"/>
      <c r="E34" s="309"/>
      <c r="F34" s="309"/>
      <c r="G34" s="309"/>
      <c r="I34" s="311"/>
      <c r="J34" s="346" t="s">
        <v>134</v>
      </c>
      <c r="K34" s="312" t="s">
        <v>33</v>
      </c>
      <c r="M34" s="311"/>
      <c r="N34" s="346" t="s">
        <v>260</v>
      </c>
      <c r="O34" s="310" t="s">
        <v>11</v>
      </c>
    </row>
    <row r="35" spans="1:15" ht="15" customHeight="1" x14ac:dyDescent="0.2">
      <c r="A35" s="309"/>
      <c r="B35" s="309"/>
      <c r="C35" s="309"/>
      <c r="D35" s="309"/>
      <c r="E35" s="309"/>
      <c r="F35" s="309"/>
      <c r="G35" s="309"/>
      <c r="I35" s="311"/>
      <c r="J35" s="346" t="s">
        <v>386</v>
      </c>
      <c r="K35" s="312" t="s">
        <v>45</v>
      </c>
      <c r="M35" s="311"/>
      <c r="N35" s="346" t="s">
        <v>384</v>
      </c>
      <c r="O35" s="310" t="s">
        <v>38</v>
      </c>
    </row>
    <row r="36" spans="1:15" ht="15" customHeight="1" thickBot="1" x14ac:dyDescent="0.25">
      <c r="A36" s="309"/>
      <c r="B36" s="309"/>
      <c r="C36" s="309"/>
      <c r="D36" s="309"/>
      <c r="E36" s="309"/>
      <c r="F36" s="309"/>
      <c r="G36" s="309"/>
      <c r="I36" s="307"/>
      <c r="J36" s="348" t="s">
        <v>388</v>
      </c>
      <c r="K36" s="308" t="s">
        <v>9</v>
      </c>
      <c r="M36" s="307"/>
      <c r="N36" s="348" t="s">
        <v>385</v>
      </c>
      <c r="O36" s="306" t="s">
        <v>13</v>
      </c>
    </row>
  </sheetData>
  <mergeCells count="9">
    <mergeCell ref="A1:O1"/>
    <mergeCell ref="I3:K3"/>
    <mergeCell ref="M3:O3"/>
    <mergeCell ref="I9:I12"/>
    <mergeCell ref="I13:I20"/>
    <mergeCell ref="I21:I36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男子シングルス</vt:lpstr>
      <vt:lpstr>女子シングルス</vt:lpstr>
      <vt:lpstr>決勝リーグ</vt:lpstr>
      <vt:lpstr>Rank</vt:lpstr>
      <vt:lpstr>決勝リーグ!Print_Area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香川県卓球協会</dc:creator>
  <cp:lastModifiedBy>Naoki Okada</cp:lastModifiedBy>
  <cp:lastPrinted>2016-09-24T06:39:02Z</cp:lastPrinted>
  <dcterms:created xsi:type="dcterms:W3CDTF">2016-09-14T13:08:56Z</dcterms:created>
  <dcterms:modified xsi:type="dcterms:W3CDTF">2026-02-03T09:51:16Z</dcterms:modified>
</cp:coreProperties>
</file>