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7\"/>
    </mc:Choice>
  </mc:AlternateContent>
  <xr:revisionPtr revIDLastSave="0" documentId="8_{2B2A2F39-B6A9-4A19-9C2F-C90F5B3D8507}" xr6:coauthVersionLast="47" xr6:coauthVersionMax="47" xr10:uidLastSave="{00000000-0000-0000-0000-000000000000}"/>
  <bookViews>
    <workbookView xWindow="-108" yWindow="-108" windowWidth="23256" windowHeight="12456" activeTab="1" xr2:uid="{E72136A5-C8AD-4B76-8762-B09052EDB1F4}"/>
  </bookViews>
  <sheets>
    <sheet name="男子リーグ" sheetId="3" r:id="rId1"/>
    <sheet name="女子リーグ" sheetId="6" r:id="rId2"/>
  </sheets>
  <definedNames>
    <definedName name="Excel_BuiltIn_Print_Area_1" localSheetId="1">#REF!</definedName>
    <definedName name="Excel_BuiltIn_Print_Area_1">#REF!</definedName>
    <definedName name="Excel_BuiltIn_Print_Area_3" localSheetId="1">#REF!</definedName>
    <definedName name="Excel_BuiltIn_Print_Area_3">#REF!</definedName>
    <definedName name="_xlnm.Print_Area" localSheetId="1">女子リーグ!$B$1:$BP$68</definedName>
    <definedName name="_xlnm.Print_Area" localSheetId="0">男子リーグ!$C$1:$BQ$79</definedName>
  </definedNames>
  <calcPr calcId="181029"/>
  <fileRecoveryPr autoRecover="0"/>
</workbook>
</file>

<file path=xl/calcChain.xml><?xml version="1.0" encoding="utf-8"?>
<calcChain xmlns="http://schemas.openxmlformats.org/spreadsheetml/2006/main">
  <c r="R58" i="6" l="1"/>
  <c r="R57" i="6"/>
  <c r="P57" i="6"/>
  <c r="R69" i="3"/>
  <c r="R68" i="3"/>
  <c r="BC59" i="3"/>
  <c r="BA59" i="3"/>
  <c r="AX59" i="3"/>
  <c r="AV59" i="3"/>
  <c r="AS59" i="3"/>
  <c r="AQ59" i="3"/>
  <c r="BC58" i="3"/>
  <c r="BA58" i="3"/>
  <c r="AX58" i="3"/>
  <c r="AV58" i="3"/>
  <c r="AS58" i="3"/>
  <c r="AQ58" i="3"/>
  <c r="BC57" i="3"/>
  <c r="BA57" i="3"/>
  <c r="AX57" i="3"/>
  <c r="AV57" i="3"/>
  <c r="AS57" i="3"/>
  <c r="AQ57" i="3"/>
  <c r="BC56" i="3"/>
  <c r="BA56" i="3"/>
  <c r="AX56" i="3"/>
  <c r="AV56" i="3"/>
  <c r="AS56" i="3"/>
  <c r="AQ56" i="3"/>
  <c r="BE55" i="3"/>
  <c r="BC55" i="3"/>
  <c r="BA55" i="3"/>
  <c r="AX55" i="3"/>
  <c r="AV55" i="3"/>
  <c r="AS55" i="3"/>
  <c r="AQ55" i="3"/>
  <c r="AX54" i="3"/>
  <c r="AV54" i="3"/>
  <c r="AS54" i="3"/>
  <c r="AQ54" i="3"/>
  <c r="AX53" i="3"/>
  <c r="AV53" i="3"/>
  <c r="AS53" i="3"/>
  <c r="AQ53" i="3"/>
  <c r="AX52" i="3"/>
  <c r="AV52" i="3"/>
  <c r="AS52" i="3"/>
  <c r="AQ52" i="3"/>
  <c r="BE51" i="3"/>
  <c r="BI51" i="3"/>
  <c r="AX51" i="3"/>
  <c r="AV51" i="3"/>
  <c r="AS51" i="3"/>
  <c r="AQ51" i="3"/>
  <c r="AZ50" i="3"/>
  <c r="AX50" i="3"/>
  <c r="AV50" i="3"/>
  <c r="AS50" i="3"/>
  <c r="AQ50" i="3"/>
  <c r="AS49" i="3"/>
  <c r="AQ49" i="3"/>
  <c r="AS48" i="3"/>
  <c r="AQ48" i="3"/>
  <c r="AS47" i="3"/>
  <c r="AQ47" i="3"/>
  <c r="BE46" i="3"/>
  <c r="AZ46" i="3"/>
  <c r="BD46" i="3"/>
  <c r="AZ45" i="3"/>
  <c r="AU50" i="3"/>
  <c r="AS46" i="3"/>
  <c r="AQ46" i="3"/>
  <c r="AU45" i="3"/>
  <c r="AS45" i="3"/>
  <c r="AQ45" i="3"/>
  <c r="BE41" i="3"/>
  <c r="AZ41" i="3"/>
  <c r="AU41" i="3"/>
  <c r="AY41" i="3"/>
  <c r="AP40" i="3"/>
  <c r="BE39" i="3"/>
  <c r="AZ39" i="3"/>
  <c r="AU39" i="3"/>
  <c r="AP39" i="3"/>
  <c r="BC28" i="3"/>
  <c r="BA28" i="3"/>
  <c r="AX28" i="3"/>
  <c r="AV28" i="3"/>
  <c r="AS28" i="3"/>
  <c r="AQ28" i="3"/>
  <c r="BC27" i="3"/>
  <c r="BA27" i="3"/>
  <c r="AX27" i="3"/>
  <c r="AV27" i="3"/>
  <c r="AS27" i="3"/>
  <c r="AQ27" i="3"/>
  <c r="BC26" i="3"/>
  <c r="BA26" i="3"/>
  <c r="AX26" i="3"/>
  <c r="AV26" i="3"/>
  <c r="AS26" i="3"/>
  <c r="AQ26" i="3"/>
  <c r="BC25" i="3"/>
  <c r="BA25" i="3"/>
  <c r="AX25" i="3"/>
  <c r="AV25" i="3"/>
  <c r="AS25" i="3"/>
  <c r="AQ25" i="3"/>
  <c r="BE24" i="3"/>
  <c r="BC24" i="3"/>
  <c r="BA24" i="3"/>
  <c r="AX24" i="3"/>
  <c r="AV24" i="3"/>
  <c r="AS24" i="3"/>
  <c r="AQ24" i="3"/>
  <c r="AX23" i="3"/>
  <c r="AV23" i="3"/>
  <c r="AS23" i="3"/>
  <c r="AQ23" i="3"/>
  <c r="AX22" i="3"/>
  <c r="AV22" i="3"/>
  <c r="AS22" i="3"/>
  <c r="AQ22" i="3"/>
  <c r="AX21" i="3"/>
  <c r="AV21" i="3"/>
  <c r="AS21" i="3"/>
  <c r="AQ21" i="3"/>
  <c r="BE20" i="3"/>
  <c r="BI20" i="3"/>
  <c r="AX20" i="3"/>
  <c r="AV20" i="3"/>
  <c r="AS20" i="3"/>
  <c r="AQ20" i="3"/>
  <c r="AZ19" i="3"/>
  <c r="AX19" i="3"/>
  <c r="AV19" i="3"/>
  <c r="AS19" i="3"/>
  <c r="AQ19" i="3"/>
  <c r="AS18" i="3"/>
  <c r="AQ18" i="3"/>
  <c r="AS17" i="3"/>
  <c r="AQ17" i="3"/>
  <c r="AS16" i="3"/>
  <c r="AQ16" i="3"/>
  <c r="BE15" i="3"/>
  <c r="BE14" i="3"/>
  <c r="AU24" i="3"/>
  <c r="AZ15" i="3"/>
  <c r="AS15" i="3"/>
  <c r="AQ15" i="3"/>
  <c r="AU14" i="3"/>
  <c r="AS14" i="3"/>
  <c r="AQ14" i="3"/>
  <c r="BE10" i="3"/>
  <c r="AZ10" i="3"/>
  <c r="AZ9" i="3"/>
  <c r="AU10" i="3"/>
  <c r="AP9" i="3"/>
  <c r="BE8" i="3"/>
  <c r="AZ8" i="3"/>
  <c r="AU8" i="3"/>
  <c r="AP8" i="3"/>
  <c r="AD39" i="3"/>
  <c r="AB69" i="3"/>
  <c r="AB68" i="3"/>
  <c r="AB67" i="3"/>
  <c r="AB66" i="3"/>
  <c r="AB65" i="3"/>
  <c r="Z69" i="3"/>
  <c r="Z68" i="3"/>
  <c r="Z67" i="3"/>
  <c r="Z66" i="3"/>
  <c r="Z65" i="3"/>
  <c r="W69" i="3"/>
  <c r="W68" i="3"/>
  <c r="W67" i="3"/>
  <c r="W66" i="3"/>
  <c r="W65" i="3"/>
  <c r="U69" i="3"/>
  <c r="U68" i="3"/>
  <c r="U67" i="3"/>
  <c r="U66" i="3"/>
  <c r="U65" i="3"/>
  <c r="P69" i="3"/>
  <c r="P68" i="3"/>
  <c r="P67" i="3"/>
  <c r="P66" i="3"/>
  <c r="P65" i="3"/>
  <c r="M69" i="3"/>
  <c r="M68" i="3"/>
  <c r="M67" i="3"/>
  <c r="M66" i="3"/>
  <c r="M65" i="3"/>
  <c r="K69" i="3"/>
  <c r="K68" i="3"/>
  <c r="K67" i="3"/>
  <c r="K66" i="3"/>
  <c r="K65" i="3"/>
  <c r="H69" i="3"/>
  <c r="H68" i="3"/>
  <c r="H67" i="3"/>
  <c r="H66" i="3"/>
  <c r="H65" i="3"/>
  <c r="F69" i="3"/>
  <c r="F68" i="3"/>
  <c r="F67" i="3"/>
  <c r="F66" i="3"/>
  <c r="F65" i="3"/>
  <c r="AD61" i="3"/>
  <c r="AD60" i="3"/>
  <c r="Y65" i="3"/>
  <c r="AH61" i="3"/>
  <c r="AD56" i="3"/>
  <c r="AH56" i="3"/>
  <c r="AD51" i="3"/>
  <c r="AH51" i="3"/>
  <c r="AD50" i="3"/>
  <c r="O65" i="3"/>
  <c r="AD46" i="3"/>
  <c r="AH46" i="3"/>
  <c r="AD41" i="3"/>
  <c r="AH41" i="3"/>
  <c r="E66" i="3"/>
  <c r="I66" i="3"/>
  <c r="R67" i="3"/>
  <c r="R66" i="3"/>
  <c r="R65" i="3"/>
  <c r="W33" i="3"/>
  <c r="U33" i="3"/>
  <c r="R33" i="3"/>
  <c r="P33" i="3"/>
  <c r="M33" i="3"/>
  <c r="K33" i="3"/>
  <c r="H33" i="3"/>
  <c r="F33" i="3"/>
  <c r="W32" i="3"/>
  <c r="U32" i="3"/>
  <c r="R32" i="3"/>
  <c r="P32" i="3"/>
  <c r="M32" i="3"/>
  <c r="K32" i="3"/>
  <c r="H32" i="3"/>
  <c r="F32" i="3"/>
  <c r="W31" i="3"/>
  <c r="U31" i="3"/>
  <c r="R31" i="3"/>
  <c r="P31" i="3"/>
  <c r="M31" i="3"/>
  <c r="K31" i="3"/>
  <c r="H31" i="3"/>
  <c r="F31" i="3"/>
  <c r="W30" i="3"/>
  <c r="U30" i="3"/>
  <c r="R30" i="3"/>
  <c r="P30" i="3"/>
  <c r="M30" i="3"/>
  <c r="K30" i="3"/>
  <c r="H30" i="3"/>
  <c r="F30" i="3"/>
  <c r="Y29" i="3"/>
  <c r="W29" i="3"/>
  <c r="U29" i="3"/>
  <c r="R29" i="3"/>
  <c r="P29" i="3"/>
  <c r="M29" i="3"/>
  <c r="K29" i="3"/>
  <c r="H29" i="3"/>
  <c r="F29" i="3"/>
  <c r="R28" i="3"/>
  <c r="P28" i="3"/>
  <c r="M28" i="3"/>
  <c r="K28" i="3"/>
  <c r="H28" i="3"/>
  <c r="F28" i="3"/>
  <c r="R27" i="3"/>
  <c r="P27" i="3"/>
  <c r="M27" i="3"/>
  <c r="K27" i="3"/>
  <c r="H27" i="3"/>
  <c r="F27" i="3"/>
  <c r="R26" i="3"/>
  <c r="P26" i="3"/>
  <c r="M26" i="3"/>
  <c r="K26" i="3"/>
  <c r="H26" i="3"/>
  <c r="F26" i="3"/>
  <c r="Y25" i="3"/>
  <c r="R25" i="3"/>
  <c r="P25" i="3"/>
  <c r="M25" i="3"/>
  <c r="K25" i="3"/>
  <c r="H25" i="3"/>
  <c r="F25" i="3"/>
  <c r="T24" i="3"/>
  <c r="R24" i="3"/>
  <c r="P24" i="3"/>
  <c r="M24" i="3"/>
  <c r="K24" i="3"/>
  <c r="H24" i="3"/>
  <c r="F24" i="3"/>
  <c r="M23" i="3"/>
  <c r="K23" i="3"/>
  <c r="H23" i="3"/>
  <c r="F23" i="3"/>
  <c r="M22" i="3"/>
  <c r="K22" i="3"/>
  <c r="H22" i="3"/>
  <c r="F22" i="3"/>
  <c r="M21" i="3"/>
  <c r="K21" i="3"/>
  <c r="H21" i="3"/>
  <c r="F21" i="3"/>
  <c r="Y20" i="3"/>
  <c r="T20" i="3"/>
  <c r="M20" i="3"/>
  <c r="K20" i="3"/>
  <c r="H20" i="3"/>
  <c r="F20" i="3"/>
  <c r="O19" i="3"/>
  <c r="M19" i="3"/>
  <c r="K19" i="3"/>
  <c r="H19" i="3"/>
  <c r="F19" i="3"/>
  <c r="H18" i="3"/>
  <c r="F18" i="3"/>
  <c r="H17" i="3"/>
  <c r="F17" i="3"/>
  <c r="H16" i="3"/>
  <c r="F16" i="3"/>
  <c r="Y15" i="3"/>
  <c r="T15" i="3"/>
  <c r="T14" i="3"/>
  <c r="J24" i="3"/>
  <c r="X15" i="3"/>
  <c r="J25" i="3"/>
  <c r="N25" i="3"/>
  <c r="O15" i="3"/>
  <c r="O14" i="3"/>
  <c r="J19" i="3"/>
  <c r="S15" i="3"/>
  <c r="H15" i="3"/>
  <c r="F15" i="3"/>
  <c r="J14" i="3"/>
  <c r="H14" i="3"/>
  <c r="F14" i="3"/>
  <c r="Y10" i="3"/>
  <c r="AC10" i="3"/>
  <c r="Y9" i="3"/>
  <c r="T10" i="3"/>
  <c r="O10" i="3"/>
  <c r="S10" i="3"/>
  <c r="J10" i="3"/>
  <c r="E9" i="3"/>
  <c r="Y8" i="3"/>
  <c r="T8" i="3"/>
  <c r="O8" i="3"/>
  <c r="J8" i="3"/>
  <c r="E8" i="3"/>
  <c r="W64" i="3"/>
  <c r="U64" i="3"/>
  <c r="R64" i="3"/>
  <c r="P64" i="3"/>
  <c r="M64" i="3"/>
  <c r="K64" i="3"/>
  <c r="H64" i="3"/>
  <c r="F64" i="3"/>
  <c r="W63" i="3"/>
  <c r="U63" i="3"/>
  <c r="R63" i="3"/>
  <c r="P63" i="3"/>
  <c r="M63" i="3"/>
  <c r="K63" i="3"/>
  <c r="H63" i="3"/>
  <c r="F63" i="3"/>
  <c r="W62" i="3"/>
  <c r="U62" i="3"/>
  <c r="R62" i="3"/>
  <c r="P62" i="3"/>
  <c r="M62" i="3"/>
  <c r="K62" i="3"/>
  <c r="H62" i="3"/>
  <c r="F62" i="3"/>
  <c r="W61" i="3"/>
  <c r="U61" i="3"/>
  <c r="R61" i="3"/>
  <c r="P61" i="3"/>
  <c r="M61" i="3"/>
  <c r="K61" i="3"/>
  <c r="H61" i="3"/>
  <c r="F61" i="3"/>
  <c r="Y60" i="3"/>
  <c r="W60" i="3"/>
  <c r="U60" i="3"/>
  <c r="R60" i="3"/>
  <c r="P60" i="3"/>
  <c r="M60" i="3"/>
  <c r="K60" i="3"/>
  <c r="H60" i="3"/>
  <c r="F60" i="3"/>
  <c r="R59" i="3"/>
  <c r="P59" i="3"/>
  <c r="M59" i="3"/>
  <c r="K59" i="3"/>
  <c r="H59" i="3"/>
  <c r="F59" i="3"/>
  <c r="R58" i="3"/>
  <c r="P58" i="3"/>
  <c r="M58" i="3"/>
  <c r="K58" i="3"/>
  <c r="H58" i="3"/>
  <c r="F58" i="3"/>
  <c r="R57" i="3"/>
  <c r="P57" i="3"/>
  <c r="M57" i="3"/>
  <c r="K57" i="3"/>
  <c r="H57" i="3"/>
  <c r="F57" i="3"/>
  <c r="Y56" i="3"/>
  <c r="AC56" i="3"/>
  <c r="R56" i="3"/>
  <c r="P56" i="3"/>
  <c r="M56" i="3"/>
  <c r="K56" i="3"/>
  <c r="H56" i="3"/>
  <c r="F56" i="3"/>
  <c r="T55" i="3"/>
  <c r="R55" i="3"/>
  <c r="P55" i="3"/>
  <c r="M55" i="3"/>
  <c r="K55" i="3"/>
  <c r="H55" i="3"/>
  <c r="F55" i="3"/>
  <c r="M54" i="3"/>
  <c r="K54" i="3"/>
  <c r="H54" i="3"/>
  <c r="F54" i="3"/>
  <c r="M53" i="3"/>
  <c r="K53" i="3"/>
  <c r="H53" i="3"/>
  <c r="F53" i="3"/>
  <c r="M52" i="3"/>
  <c r="K52" i="3"/>
  <c r="H52" i="3"/>
  <c r="F52" i="3"/>
  <c r="Y51" i="3"/>
  <c r="AC51" i="3"/>
  <c r="O61" i="3"/>
  <c r="S61" i="3"/>
  <c r="T51" i="3"/>
  <c r="X51" i="3"/>
  <c r="O56" i="3"/>
  <c r="S56" i="3"/>
  <c r="M51" i="3"/>
  <c r="K51" i="3"/>
  <c r="H51" i="3"/>
  <c r="F51" i="3"/>
  <c r="O50" i="3"/>
  <c r="M50" i="3"/>
  <c r="K50" i="3"/>
  <c r="H50" i="3"/>
  <c r="F50" i="3"/>
  <c r="H49" i="3"/>
  <c r="F49" i="3"/>
  <c r="H48" i="3"/>
  <c r="F48" i="3"/>
  <c r="H47" i="3"/>
  <c r="F47" i="3"/>
  <c r="Y46" i="3"/>
  <c r="AC46" i="3"/>
  <c r="T46" i="3"/>
  <c r="X46" i="3"/>
  <c r="T45" i="3"/>
  <c r="J55" i="3"/>
  <c r="O46" i="3"/>
  <c r="S46" i="3"/>
  <c r="H46" i="3"/>
  <c r="F46" i="3"/>
  <c r="J45" i="3"/>
  <c r="H45" i="3"/>
  <c r="F45" i="3"/>
  <c r="Y41" i="3"/>
  <c r="AC41" i="3"/>
  <c r="Y40" i="3"/>
  <c r="E60" i="3"/>
  <c r="T41" i="3"/>
  <c r="X41" i="3"/>
  <c r="O41" i="3"/>
  <c r="S41" i="3"/>
  <c r="O40" i="3"/>
  <c r="E50" i="3"/>
  <c r="J41" i="3"/>
  <c r="N41" i="3"/>
  <c r="E46" i="3"/>
  <c r="I46" i="3"/>
  <c r="E40" i="3"/>
  <c r="B40" i="3"/>
  <c r="B45" i="3"/>
  <c r="B50" i="3"/>
  <c r="A40" i="3"/>
  <c r="A45" i="3"/>
  <c r="A50" i="3"/>
  <c r="Y39" i="3"/>
  <c r="T39" i="3"/>
  <c r="O39" i="3"/>
  <c r="J39" i="3"/>
  <c r="E39" i="3"/>
  <c r="B39" i="3"/>
  <c r="B44" i="3"/>
  <c r="B49" i="3"/>
  <c r="A39" i="3"/>
  <c r="A44" i="3"/>
  <c r="A49" i="3"/>
  <c r="B38" i="3"/>
  <c r="B43" i="3"/>
  <c r="B48" i="3"/>
  <c r="B53" i="3"/>
  <c r="A38" i="3"/>
  <c r="A43" i="3"/>
  <c r="A48" i="3"/>
  <c r="A53" i="3"/>
  <c r="B37" i="3"/>
  <c r="B42" i="3"/>
  <c r="B47" i="3"/>
  <c r="B52" i="3"/>
  <c r="A37" i="3"/>
  <c r="A42" i="3"/>
  <c r="A47" i="3"/>
  <c r="A52" i="3"/>
  <c r="B36" i="3"/>
  <c r="B41" i="3"/>
  <c r="B46" i="3"/>
  <c r="B51" i="3"/>
  <c r="A36" i="3"/>
  <c r="A41" i="3"/>
  <c r="A46" i="3"/>
  <c r="A51" i="3"/>
  <c r="B16" i="3"/>
  <c r="B21" i="3"/>
  <c r="A16" i="3"/>
  <c r="A21" i="3"/>
  <c r="B15" i="3"/>
  <c r="B20" i="3"/>
  <c r="A15" i="3"/>
  <c r="A20" i="3"/>
  <c r="B14" i="3"/>
  <c r="B19" i="3"/>
  <c r="A14" i="3"/>
  <c r="A19" i="3"/>
  <c r="B13" i="3"/>
  <c r="B18" i="3"/>
  <c r="B23" i="3"/>
  <c r="A13" i="3"/>
  <c r="A18" i="3"/>
  <c r="A23" i="3"/>
  <c r="B12" i="3"/>
  <c r="B17" i="3"/>
  <c r="B22" i="3"/>
  <c r="A12" i="3"/>
  <c r="A17" i="3"/>
  <c r="A22" i="3"/>
  <c r="BH33" i="6"/>
  <c r="BC33" i="6"/>
  <c r="AX33" i="6"/>
  <c r="AS33" i="6"/>
  <c r="AN33" i="6"/>
  <c r="Y33" i="6"/>
  <c r="T33" i="6"/>
  <c r="O33" i="6"/>
  <c r="J33" i="6"/>
  <c r="E33" i="6"/>
  <c r="BF58" i="6"/>
  <c r="BD58" i="6"/>
  <c r="BA58" i="6"/>
  <c r="AY58" i="6"/>
  <c r="AV58" i="6"/>
  <c r="AT58" i="6"/>
  <c r="AQ58" i="6"/>
  <c r="AO58" i="6"/>
  <c r="BF57" i="6"/>
  <c r="BD57" i="6"/>
  <c r="BA57" i="6"/>
  <c r="AY57" i="6"/>
  <c r="AV57" i="6"/>
  <c r="AT57" i="6"/>
  <c r="AQ57" i="6"/>
  <c r="AO57" i="6"/>
  <c r="BF56" i="6"/>
  <c r="BD56" i="6"/>
  <c r="BA56" i="6"/>
  <c r="AY56" i="6"/>
  <c r="AV56" i="6"/>
  <c r="AT56" i="6"/>
  <c r="AQ56" i="6"/>
  <c r="AO56" i="6"/>
  <c r="BF55" i="6"/>
  <c r="BD55" i="6"/>
  <c r="BA55" i="6"/>
  <c r="AY55" i="6"/>
  <c r="AV55" i="6"/>
  <c r="AT55" i="6"/>
  <c r="AQ55" i="6"/>
  <c r="AO55" i="6"/>
  <c r="BH54" i="6"/>
  <c r="BF54" i="6"/>
  <c r="BD54" i="6"/>
  <c r="BA54" i="6"/>
  <c r="AY54" i="6"/>
  <c r="AV54" i="6"/>
  <c r="AT54" i="6"/>
  <c r="AQ54" i="6"/>
  <c r="AO54" i="6"/>
  <c r="BA53" i="6"/>
  <c r="AY53" i="6"/>
  <c r="AV53" i="6"/>
  <c r="AT53" i="6"/>
  <c r="AQ53" i="6"/>
  <c r="AO53" i="6"/>
  <c r="BA52" i="6"/>
  <c r="AY52" i="6"/>
  <c r="AV52" i="6"/>
  <c r="AT52" i="6"/>
  <c r="AQ52" i="6"/>
  <c r="AO52" i="6"/>
  <c r="BA51" i="6"/>
  <c r="AY51" i="6"/>
  <c r="AV51" i="6"/>
  <c r="AT51" i="6"/>
  <c r="AQ51" i="6"/>
  <c r="AO51" i="6"/>
  <c r="BH50" i="6"/>
  <c r="BL50" i="6"/>
  <c r="BA50" i="6"/>
  <c r="AY50" i="6"/>
  <c r="AV50" i="6"/>
  <c r="AT50" i="6"/>
  <c r="AQ50" i="6"/>
  <c r="AO50" i="6"/>
  <c r="BC49" i="6"/>
  <c r="BA49" i="6"/>
  <c r="AY49" i="6"/>
  <c r="AV49" i="6"/>
  <c r="AT49" i="6"/>
  <c r="AQ49" i="6"/>
  <c r="AO49" i="6"/>
  <c r="AV48" i="6"/>
  <c r="AT48" i="6"/>
  <c r="AQ48" i="6"/>
  <c r="AO48" i="6"/>
  <c r="AV47" i="6"/>
  <c r="AT47" i="6"/>
  <c r="AQ47" i="6"/>
  <c r="AO47" i="6"/>
  <c r="AV46" i="6"/>
  <c r="AT46" i="6"/>
  <c r="AQ46" i="6"/>
  <c r="AO46" i="6"/>
  <c r="BH45" i="6"/>
  <c r="BL45" i="6"/>
  <c r="BC45" i="6"/>
  <c r="AV45" i="6"/>
  <c r="AT45" i="6"/>
  <c r="AQ45" i="6"/>
  <c r="AO45" i="6"/>
  <c r="AX44" i="6"/>
  <c r="AV44" i="6"/>
  <c r="AT44" i="6"/>
  <c r="AQ44" i="6"/>
  <c r="AO44" i="6"/>
  <c r="AQ43" i="6"/>
  <c r="AO43" i="6"/>
  <c r="AQ42" i="6"/>
  <c r="AO42" i="6"/>
  <c r="AQ41" i="6"/>
  <c r="AO41" i="6"/>
  <c r="BH40" i="6"/>
  <c r="AS55" i="6"/>
  <c r="AW55" i="6"/>
  <c r="BL40" i="6"/>
  <c r="BC40" i="6"/>
  <c r="AX40" i="6"/>
  <c r="AQ40" i="6"/>
  <c r="AO40" i="6"/>
  <c r="AS39" i="6"/>
  <c r="AQ39" i="6"/>
  <c r="AO39" i="6"/>
  <c r="BH35" i="6"/>
  <c r="BL35" i="6"/>
  <c r="BC35" i="6"/>
  <c r="BG35" i="6"/>
  <c r="BC34" i="6"/>
  <c r="AN49" i="6"/>
  <c r="AX35" i="6"/>
  <c r="AS35" i="6"/>
  <c r="AW35" i="6"/>
  <c r="AS34" i="6"/>
  <c r="AN34" i="6"/>
  <c r="BA28" i="6"/>
  <c r="AY28" i="6"/>
  <c r="AV28" i="6"/>
  <c r="AT28" i="6"/>
  <c r="AQ28" i="6"/>
  <c r="AO28" i="6"/>
  <c r="BA27" i="6"/>
  <c r="AY27" i="6"/>
  <c r="AV27" i="6"/>
  <c r="AT27" i="6"/>
  <c r="AQ27" i="6"/>
  <c r="AO27" i="6"/>
  <c r="BA26" i="6"/>
  <c r="AY26" i="6"/>
  <c r="AV26" i="6"/>
  <c r="AT26" i="6"/>
  <c r="AQ26" i="6"/>
  <c r="AO26" i="6"/>
  <c r="BA25" i="6"/>
  <c r="AY25" i="6"/>
  <c r="AV25" i="6"/>
  <c r="AT25" i="6"/>
  <c r="AQ25" i="6"/>
  <c r="AO25" i="6"/>
  <c r="BC24" i="6"/>
  <c r="BA24" i="6"/>
  <c r="AY24" i="6"/>
  <c r="AV24" i="6"/>
  <c r="AT24" i="6"/>
  <c r="AQ24" i="6"/>
  <c r="AO24" i="6"/>
  <c r="AV23" i="6"/>
  <c r="AT23" i="6"/>
  <c r="AQ23" i="6"/>
  <c r="AO23" i="6"/>
  <c r="AV22" i="6"/>
  <c r="AT22" i="6"/>
  <c r="AQ22" i="6"/>
  <c r="AO22" i="6"/>
  <c r="AV21" i="6"/>
  <c r="AT21" i="6"/>
  <c r="AQ21" i="6"/>
  <c r="AO21" i="6"/>
  <c r="BC20" i="6"/>
  <c r="BG20" i="6"/>
  <c r="AX25" i="6"/>
  <c r="BB25" i="6"/>
  <c r="AV20" i="6"/>
  <c r="AT20" i="6"/>
  <c r="AQ20" i="6"/>
  <c r="AO20" i="6"/>
  <c r="AX19" i="6"/>
  <c r="AV19" i="6"/>
  <c r="AT19" i="6"/>
  <c r="AQ19" i="6"/>
  <c r="AO19" i="6"/>
  <c r="AQ18" i="6"/>
  <c r="AO18" i="6"/>
  <c r="AQ17" i="6"/>
  <c r="AO17" i="6"/>
  <c r="AQ16" i="6"/>
  <c r="AO16" i="6"/>
  <c r="BC15" i="6"/>
  <c r="AX15" i="6"/>
  <c r="AQ15" i="6"/>
  <c r="AO15" i="6"/>
  <c r="AS14" i="6"/>
  <c r="AQ14" i="6"/>
  <c r="AO14" i="6"/>
  <c r="BC10" i="6"/>
  <c r="BG10" i="6"/>
  <c r="BC9" i="6"/>
  <c r="AX10" i="6"/>
  <c r="BB10" i="6"/>
  <c r="AS10" i="6"/>
  <c r="AN9" i="6"/>
  <c r="BC8" i="6"/>
  <c r="AX8" i="6"/>
  <c r="AS8" i="6"/>
  <c r="AN8" i="6"/>
  <c r="R56" i="6"/>
  <c r="R55" i="6"/>
  <c r="R54" i="6"/>
  <c r="P58" i="6"/>
  <c r="P56" i="6"/>
  <c r="P55" i="6"/>
  <c r="P54" i="6"/>
  <c r="W58" i="6"/>
  <c r="W57" i="6"/>
  <c r="W56" i="6"/>
  <c r="W55" i="6"/>
  <c r="W54" i="6"/>
  <c r="U58" i="6"/>
  <c r="U57" i="6"/>
  <c r="U56" i="6"/>
  <c r="U55" i="6"/>
  <c r="U54" i="6"/>
  <c r="M58" i="6"/>
  <c r="M57" i="6"/>
  <c r="M56" i="6"/>
  <c r="M55" i="6"/>
  <c r="M54" i="6"/>
  <c r="K58" i="6"/>
  <c r="K57" i="6"/>
  <c r="K56" i="6"/>
  <c r="K55" i="6"/>
  <c r="K54" i="6"/>
  <c r="O35" i="6"/>
  <c r="S35" i="6"/>
  <c r="H55" i="6"/>
  <c r="H58" i="6"/>
  <c r="H57" i="6"/>
  <c r="H56" i="6"/>
  <c r="H54" i="6"/>
  <c r="F58" i="6"/>
  <c r="F57" i="6"/>
  <c r="F56" i="6"/>
  <c r="F55" i="6"/>
  <c r="F54" i="6"/>
  <c r="Y50" i="6"/>
  <c r="Y45" i="6"/>
  <c r="AC45" i="6"/>
  <c r="Y44" i="6"/>
  <c r="O54" i="6"/>
  <c r="Y40" i="6"/>
  <c r="AC40" i="6"/>
  <c r="Y39" i="6"/>
  <c r="J54" i="6"/>
  <c r="Y35" i="6"/>
  <c r="AC35" i="6"/>
  <c r="Y54" i="6"/>
  <c r="R28" i="6"/>
  <c r="P28" i="6"/>
  <c r="M28" i="6"/>
  <c r="K28" i="6"/>
  <c r="H28" i="6"/>
  <c r="F28" i="6"/>
  <c r="R27" i="6"/>
  <c r="P27" i="6"/>
  <c r="M27" i="6"/>
  <c r="K27" i="6"/>
  <c r="H27" i="6"/>
  <c r="F27" i="6"/>
  <c r="R26" i="6"/>
  <c r="P26" i="6"/>
  <c r="M26" i="6"/>
  <c r="K26" i="6"/>
  <c r="H26" i="6"/>
  <c r="F26" i="6"/>
  <c r="R25" i="6"/>
  <c r="P25" i="6"/>
  <c r="M25" i="6"/>
  <c r="K25" i="6"/>
  <c r="H25" i="6"/>
  <c r="F25" i="6"/>
  <c r="T24" i="6"/>
  <c r="R24" i="6"/>
  <c r="P24" i="6"/>
  <c r="M24" i="6"/>
  <c r="K24" i="6"/>
  <c r="H24" i="6"/>
  <c r="F24" i="6"/>
  <c r="M23" i="6"/>
  <c r="K23" i="6"/>
  <c r="H23" i="6"/>
  <c r="F23" i="6"/>
  <c r="M22" i="6"/>
  <c r="K22" i="6"/>
  <c r="H22" i="6"/>
  <c r="F22" i="6"/>
  <c r="M21" i="6"/>
  <c r="K21" i="6"/>
  <c r="H21" i="6"/>
  <c r="F21" i="6"/>
  <c r="T20" i="6"/>
  <c r="M20" i="6"/>
  <c r="K20" i="6"/>
  <c r="H20" i="6"/>
  <c r="F20" i="6"/>
  <c r="O19" i="6"/>
  <c r="M19" i="6"/>
  <c r="K19" i="6"/>
  <c r="H19" i="6"/>
  <c r="F19" i="6"/>
  <c r="H18" i="6"/>
  <c r="F18" i="6"/>
  <c r="H17" i="6"/>
  <c r="F17" i="6"/>
  <c r="H16" i="6"/>
  <c r="F16" i="6"/>
  <c r="T15" i="6"/>
  <c r="O15" i="6"/>
  <c r="S15" i="6"/>
  <c r="H15" i="6"/>
  <c r="F15" i="6"/>
  <c r="J14" i="6"/>
  <c r="H14" i="6"/>
  <c r="F14" i="6"/>
  <c r="T10" i="6"/>
  <c r="X10" i="6"/>
  <c r="O10" i="6"/>
  <c r="S10" i="6"/>
  <c r="E20" i="6"/>
  <c r="I20" i="6"/>
  <c r="J10" i="6"/>
  <c r="E9" i="6"/>
  <c r="T8" i="6"/>
  <c r="O8" i="6"/>
  <c r="J8" i="6"/>
  <c r="E8" i="6"/>
  <c r="R53" i="6"/>
  <c r="P53" i="6"/>
  <c r="M53" i="6"/>
  <c r="K53" i="6"/>
  <c r="H53" i="6"/>
  <c r="F53" i="6"/>
  <c r="R52" i="6"/>
  <c r="P52" i="6"/>
  <c r="M52" i="6"/>
  <c r="K52" i="6"/>
  <c r="H52" i="6"/>
  <c r="F52" i="6"/>
  <c r="R51" i="6"/>
  <c r="P51" i="6"/>
  <c r="M51" i="6"/>
  <c r="K51" i="6"/>
  <c r="H51" i="6"/>
  <c r="F51" i="6"/>
  <c r="R50" i="6"/>
  <c r="P50" i="6"/>
  <c r="M50" i="6"/>
  <c r="K50" i="6"/>
  <c r="H50" i="6"/>
  <c r="F50" i="6"/>
  <c r="T49" i="6"/>
  <c r="R49" i="6"/>
  <c r="P49" i="6"/>
  <c r="M49" i="6"/>
  <c r="K49" i="6"/>
  <c r="H49" i="6"/>
  <c r="F49" i="6"/>
  <c r="M48" i="6"/>
  <c r="K48" i="6"/>
  <c r="H48" i="6"/>
  <c r="F48" i="6"/>
  <c r="M47" i="6"/>
  <c r="K47" i="6"/>
  <c r="H47" i="6"/>
  <c r="F47" i="6"/>
  <c r="M46" i="6"/>
  <c r="K46" i="6"/>
  <c r="H46" i="6"/>
  <c r="F46" i="6"/>
  <c r="T45" i="6"/>
  <c r="X45" i="6"/>
  <c r="M45" i="6"/>
  <c r="K45" i="6"/>
  <c r="H45" i="6"/>
  <c r="F45" i="6"/>
  <c r="O44" i="6"/>
  <c r="M44" i="6"/>
  <c r="K44" i="6"/>
  <c r="H44" i="6"/>
  <c r="F44" i="6"/>
  <c r="H43" i="6"/>
  <c r="F43" i="6"/>
  <c r="H42" i="6"/>
  <c r="F42" i="6"/>
  <c r="H41" i="6"/>
  <c r="F41" i="6"/>
  <c r="T40" i="6"/>
  <c r="X40" i="6"/>
  <c r="O40" i="6"/>
  <c r="S40" i="6"/>
  <c r="H40" i="6"/>
  <c r="F40" i="6"/>
  <c r="J39" i="6"/>
  <c r="H39" i="6"/>
  <c r="F39" i="6"/>
  <c r="T35" i="6"/>
  <c r="T34" i="6"/>
  <c r="E49" i="6"/>
  <c r="X35" i="6"/>
  <c r="J35" i="6"/>
  <c r="E34" i="6"/>
  <c r="B34" i="6"/>
  <c r="B39" i="6"/>
  <c r="B44" i="6"/>
  <c r="A34" i="6"/>
  <c r="A39" i="6"/>
  <c r="A44" i="6"/>
  <c r="B33" i="6"/>
  <c r="B38" i="6"/>
  <c r="B43" i="6"/>
  <c r="A33" i="6"/>
  <c r="A38" i="6"/>
  <c r="A43" i="6"/>
  <c r="B32" i="6"/>
  <c r="B37" i="6"/>
  <c r="B42" i="6"/>
  <c r="B47" i="6"/>
  <c r="A32" i="6"/>
  <c r="A37" i="6"/>
  <c r="A42" i="6"/>
  <c r="A47" i="6"/>
  <c r="B31" i="6"/>
  <c r="B36" i="6"/>
  <c r="B41" i="6"/>
  <c r="B46" i="6"/>
  <c r="A31" i="6"/>
  <c r="A36" i="6"/>
  <c r="A41" i="6"/>
  <c r="A46" i="6"/>
  <c r="B35" i="6"/>
  <c r="B40" i="6"/>
  <c r="B45" i="6"/>
  <c r="A35" i="6"/>
  <c r="A40" i="6"/>
  <c r="A45" i="6"/>
  <c r="B16" i="6"/>
  <c r="B21" i="6"/>
  <c r="A16" i="6"/>
  <c r="A21" i="6"/>
  <c r="B15" i="6"/>
  <c r="B20" i="6"/>
  <c r="A15" i="6"/>
  <c r="A20" i="6"/>
  <c r="B14" i="6"/>
  <c r="B19" i="6"/>
  <c r="A14" i="6"/>
  <c r="A19" i="6"/>
  <c r="B13" i="6"/>
  <c r="B18" i="6"/>
  <c r="B23" i="6"/>
  <c r="A13" i="6"/>
  <c r="A18" i="6"/>
  <c r="A23" i="6"/>
  <c r="B12" i="6"/>
  <c r="B17" i="6"/>
  <c r="B22" i="6"/>
  <c r="A12" i="6"/>
  <c r="A17" i="6"/>
  <c r="A22" i="6"/>
  <c r="AC25" i="3"/>
  <c r="Y24" i="3"/>
  <c r="T29" i="3"/>
  <c r="N10" i="3"/>
  <c r="J9" i="3"/>
  <c r="BD15" i="3"/>
  <c r="AZ14" i="3"/>
  <c r="AU19" i="3"/>
  <c r="BD10" i="3"/>
  <c r="AY10" i="3"/>
  <c r="AU9" i="3"/>
  <c r="AP14" i="3"/>
  <c r="BI10" i="3"/>
  <c r="AP25" i="3"/>
  <c r="AT25" i="3"/>
  <c r="BI15" i="3"/>
  <c r="X20" i="3"/>
  <c r="T19" i="3"/>
  <c r="O24" i="3"/>
  <c r="X10" i="3"/>
  <c r="T9" i="3"/>
  <c r="E24" i="3"/>
  <c r="AC15" i="3"/>
  <c r="J30" i="3"/>
  <c r="N30" i="3"/>
  <c r="BB35" i="6"/>
  <c r="AN45" i="6"/>
  <c r="AR45" i="6"/>
  <c r="BG40" i="6"/>
  <c r="AS50" i="6"/>
  <c r="AW50" i="6"/>
  <c r="BI46" i="3"/>
  <c r="AU56" i="3"/>
  <c r="AY56" i="3"/>
  <c r="BD41" i="3"/>
  <c r="AZ40" i="3"/>
  <c r="AP50" i="3"/>
  <c r="BE9" i="3"/>
  <c r="AP24" i="3"/>
  <c r="AP20" i="3"/>
  <c r="AT20" i="3"/>
  <c r="BG15" i="6"/>
  <c r="BC14" i="6"/>
  <c r="AS24" i="6"/>
  <c r="BH39" i="6"/>
  <c r="AS54" i="6"/>
  <c r="BB40" i="6"/>
  <c r="AS45" i="6"/>
  <c r="AW45" i="6"/>
  <c r="BB15" i="6"/>
  <c r="AS20" i="6"/>
  <c r="AW20" i="6"/>
  <c r="AZ56" i="3"/>
  <c r="BD56" i="3"/>
  <c r="BE50" i="3"/>
  <c r="AP15" i="3"/>
  <c r="AT15" i="3"/>
  <c r="Y66" i="3"/>
  <c r="AC66" i="3"/>
  <c r="AD55" i="3"/>
  <c r="T65" i="3"/>
  <c r="T66" i="3"/>
  <c r="X66" i="3"/>
  <c r="O66" i="3"/>
  <c r="S66" i="3"/>
  <c r="J66" i="3"/>
  <c r="N66" i="3"/>
  <c r="AD45" i="3"/>
  <c r="J65" i="3"/>
  <c r="AD40" i="3"/>
  <c r="E65" i="3"/>
  <c r="AI65" i="3"/>
  <c r="Y55" i="3"/>
  <c r="T60" i="3"/>
  <c r="Y50" i="3"/>
  <c r="O60" i="3"/>
  <c r="J61" i="3"/>
  <c r="N61" i="3"/>
  <c r="E61" i="3"/>
  <c r="I61" i="3"/>
  <c r="T50" i="3"/>
  <c r="O55" i="3"/>
  <c r="J56" i="3"/>
  <c r="N56" i="3"/>
  <c r="T40" i="3"/>
  <c r="E55" i="3"/>
  <c r="E56" i="3"/>
  <c r="I56" i="3"/>
  <c r="J51" i="3"/>
  <c r="N51" i="3"/>
  <c r="E51" i="3"/>
  <c r="I51" i="3"/>
  <c r="J40" i="3"/>
  <c r="T30" i="3"/>
  <c r="X30" i="3"/>
  <c r="AC20" i="3"/>
  <c r="O30" i="3"/>
  <c r="S30" i="3"/>
  <c r="Y14" i="3"/>
  <c r="J29" i="3"/>
  <c r="O25" i="3"/>
  <c r="S25" i="3"/>
  <c r="E25" i="3"/>
  <c r="I25" i="3"/>
  <c r="J20" i="3"/>
  <c r="N20" i="3"/>
  <c r="E15" i="3"/>
  <c r="I15" i="3"/>
  <c r="AN24" i="6"/>
  <c r="BH44" i="6"/>
  <c r="AX54" i="6"/>
  <c r="AX55" i="6"/>
  <c r="BB55" i="6"/>
  <c r="BG45" i="6"/>
  <c r="BC44" i="6"/>
  <c r="AX49" i="6"/>
  <c r="N35" i="6"/>
  <c r="J34" i="6"/>
  <c r="E39" i="6"/>
  <c r="AC50" i="6"/>
  <c r="T55" i="6"/>
  <c r="X55" i="6"/>
  <c r="BC19" i="6"/>
  <c r="AX24" i="6"/>
  <c r="E45" i="6"/>
  <c r="I45" i="6"/>
  <c r="O34" i="6"/>
  <c r="E44" i="6"/>
  <c r="X20" i="6"/>
  <c r="O25" i="6"/>
  <c r="S25" i="6"/>
  <c r="N10" i="6"/>
  <c r="J9" i="6"/>
  <c r="E50" i="6"/>
  <c r="I50" i="6"/>
  <c r="AN40" i="6"/>
  <c r="AR40" i="6"/>
  <c r="AN39" i="6"/>
  <c r="AW10" i="6"/>
  <c r="AN15" i="6"/>
  <c r="AR15" i="6"/>
  <c r="J55" i="6"/>
  <c r="N55" i="6"/>
  <c r="T44" i="6"/>
  <c r="O49" i="6"/>
  <c r="O50" i="6"/>
  <c r="S50" i="6"/>
  <c r="X15" i="6"/>
  <c r="J25" i="6"/>
  <c r="N25" i="6"/>
  <c r="AX34" i="6"/>
  <c r="BC39" i="6"/>
  <c r="AS49" i="6"/>
  <c r="BE45" i="3"/>
  <c r="AU55" i="3"/>
  <c r="AP51" i="3"/>
  <c r="AS25" i="6"/>
  <c r="AW25" i="6"/>
  <c r="AX39" i="6"/>
  <c r="AS44" i="6"/>
  <c r="AX14" i="6"/>
  <c r="AS19" i="6"/>
  <c r="AZ55" i="3"/>
  <c r="AZ25" i="3"/>
  <c r="BD25" i="3"/>
  <c r="AI55" i="3"/>
  <c r="AK55" i="3"/>
  <c r="AJ55" i="3"/>
  <c r="E45" i="3"/>
  <c r="E29" i="3"/>
  <c r="E30" i="3"/>
  <c r="I30" i="3"/>
  <c r="E40" i="6"/>
  <c r="I40" i="6"/>
  <c r="T19" i="6"/>
  <c r="O24" i="6"/>
  <c r="E15" i="6"/>
  <c r="I15" i="6"/>
  <c r="AS9" i="6"/>
  <c r="AN14" i="6"/>
  <c r="BJ14" i="6"/>
  <c r="T14" i="6"/>
  <c r="J24" i="6"/>
  <c r="AN44" i="6"/>
  <c r="BN44" i="6"/>
  <c r="AT51" i="3"/>
  <c r="O39" i="6"/>
  <c r="AD39" i="6"/>
  <c r="J45" i="6"/>
  <c r="N45" i="6"/>
  <c r="BH49" i="6"/>
  <c r="BC55" i="6"/>
  <c r="BG55" i="6"/>
  <c r="AU40" i="3"/>
  <c r="AP46" i="3"/>
  <c r="AT46" i="3"/>
  <c r="BH14" i="6"/>
  <c r="BL14" i="6"/>
  <c r="BH9" i="6"/>
  <c r="AI40" i="3"/>
  <c r="AK40" i="3"/>
  <c r="AJ65" i="3"/>
  <c r="AK65" i="3"/>
  <c r="O55" i="6"/>
  <c r="S55" i="6"/>
  <c r="J50" i="6"/>
  <c r="N50" i="6"/>
  <c r="T39" i="6"/>
  <c r="J49" i="6"/>
  <c r="T9" i="6"/>
  <c r="E24" i="6"/>
  <c r="E25" i="6"/>
  <c r="I25" i="6"/>
  <c r="E55" i="6"/>
  <c r="I55" i="6"/>
  <c r="Y34" i="6"/>
  <c r="BM44" i="6"/>
  <c r="BO44" i="6"/>
  <c r="AJ40" i="3"/>
  <c r="BM39" i="6"/>
  <c r="BN39" i="6"/>
  <c r="BL14" i="3"/>
  <c r="BJ14" i="3"/>
  <c r="E14" i="3"/>
  <c r="AF24" i="3"/>
  <c r="AD24" i="3"/>
  <c r="E14" i="6"/>
  <c r="O14" i="6"/>
  <c r="J19" i="6"/>
  <c r="J20" i="6"/>
  <c r="N20" i="6"/>
  <c r="BM34" i="6"/>
  <c r="O9" i="3"/>
  <c r="AD9" i="3"/>
  <c r="E20" i="3"/>
  <c r="I20" i="3"/>
  <c r="AP19" i="3"/>
  <c r="BL9" i="3"/>
  <c r="BJ9" i="3"/>
  <c r="AX50" i="6"/>
  <c r="BB50" i="6"/>
  <c r="Y19" i="3"/>
  <c r="O29" i="3"/>
  <c r="Y49" i="6"/>
  <c r="T54" i="6"/>
  <c r="O45" i="3"/>
  <c r="Y45" i="3"/>
  <c r="J60" i="3"/>
  <c r="AJ60" i="3"/>
  <c r="T61" i="3"/>
  <c r="X61" i="3"/>
  <c r="BE19" i="3"/>
  <c r="AZ24" i="3"/>
  <c r="AN55" i="6"/>
  <c r="AR55" i="6"/>
  <c r="AN20" i="6"/>
  <c r="AR20" i="6"/>
  <c r="AN50" i="6"/>
  <c r="AR50" i="6"/>
  <c r="AU20" i="3"/>
  <c r="AY20" i="3"/>
  <c r="AU25" i="3"/>
  <c r="AY25" i="3"/>
  <c r="BI41" i="3"/>
  <c r="AP56" i="3"/>
  <c r="AT56" i="3"/>
  <c r="O9" i="6"/>
  <c r="E19" i="6"/>
  <c r="AN25" i="6"/>
  <c r="BH34" i="6"/>
  <c r="AX9" i="6"/>
  <c r="AN19" i="6"/>
  <c r="AU51" i="3"/>
  <c r="AY51" i="3"/>
  <c r="BJ24" i="6"/>
  <c r="AA24" i="6"/>
  <c r="Y24" i="6"/>
  <c r="BL9" i="6"/>
  <c r="BH19" i="6"/>
  <c r="BJ19" i="6"/>
  <c r="BE40" i="3"/>
  <c r="AP55" i="3"/>
  <c r="AF29" i="3"/>
  <c r="AD29" i="3"/>
  <c r="BJ19" i="3"/>
  <c r="BN19" i="3"/>
  <c r="BL19" i="3"/>
  <c r="AA14" i="6"/>
  <c r="Y14" i="6"/>
  <c r="AE34" i="6"/>
  <c r="E54" i="6"/>
  <c r="AD49" i="6"/>
  <c r="AF49" i="6"/>
  <c r="AE49" i="6"/>
  <c r="BJ50" i="3"/>
  <c r="BO34" i="6"/>
  <c r="Y9" i="6"/>
  <c r="BL40" i="3"/>
  <c r="BJ40" i="3"/>
  <c r="AP45" i="3"/>
  <c r="J44" i="6"/>
  <c r="AE39" i="6"/>
  <c r="AF39" i="6"/>
  <c r="AI60" i="3"/>
  <c r="AK60" i="3"/>
  <c r="AN54" i="6"/>
  <c r="BN34" i="6"/>
  <c r="AF14" i="3"/>
  <c r="AD14" i="3"/>
  <c r="BO39" i="6"/>
  <c r="AD34" i="6"/>
  <c r="BC54" i="6"/>
  <c r="BN49" i="6"/>
  <c r="BM49" i="6"/>
  <c r="BL50" i="3"/>
  <c r="AA19" i="6"/>
  <c r="Y19" i="6"/>
  <c r="AC19" i="6"/>
  <c r="BJ24" i="3"/>
  <c r="BL24" i="3"/>
  <c r="AR25" i="6"/>
  <c r="BH24" i="6"/>
  <c r="J50" i="3"/>
  <c r="AJ45" i="3"/>
  <c r="AI45" i="3"/>
  <c r="BN9" i="3"/>
  <c r="E19" i="3"/>
  <c r="AF9" i="3"/>
  <c r="AH9" i="3"/>
  <c r="AH24" i="3"/>
  <c r="BN14" i="3"/>
  <c r="BJ9" i="6"/>
  <c r="AA9" i="6"/>
  <c r="BP9" i="3"/>
  <c r="BL24" i="6"/>
  <c r="BM54" i="6"/>
  <c r="BN54" i="6"/>
  <c r="BJ45" i="3"/>
  <c r="BL45" i="3"/>
  <c r="AK45" i="3"/>
  <c r="AH14" i="3"/>
  <c r="BN40" i="3"/>
  <c r="BN50" i="3"/>
  <c r="AE54" i="6"/>
  <c r="AD54" i="6"/>
  <c r="AF54" i="6"/>
  <c r="BL55" i="3"/>
  <c r="BJ55" i="3"/>
  <c r="BN55" i="3"/>
  <c r="AC24" i="6"/>
  <c r="BP19" i="3"/>
  <c r="AF19" i="3"/>
  <c r="AD19" i="3"/>
  <c r="AH19" i="3"/>
  <c r="AJ50" i="3"/>
  <c r="AI50" i="3"/>
  <c r="AK50" i="3"/>
  <c r="BN24" i="3"/>
  <c r="BP24" i="3"/>
  <c r="BO49" i="6"/>
  <c r="AF34" i="6"/>
  <c r="AE44" i="6"/>
  <c r="AD44" i="6"/>
  <c r="AC9" i="6"/>
  <c r="AC14" i="6"/>
  <c r="AE14" i="6"/>
  <c r="AH29" i="3"/>
  <c r="AJ29" i="3"/>
  <c r="BL19" i="6"/>
  <c r="AE24" i="6"/>
  <c r="AL45" i="3"/>
  <c r="AL55" i="3"/>
  <c r="AL40" i="3"/>
  <c r="AL65" i="3"/>
  <c r="BO54" i="6"/>
  <c r="BP44" i="6"/>
  <c r="BP14" i="3"/>
  <c r="AJ14" i="3"/>
  <c r="AG34" i="6"/>
  <c r="AE9" i="6"/>
  <c r="AJ19" i="3"/>
  <c r="BP55" i="3"/>
  <c r="BP50" i="3"/>
  <c r="AJ24" i="3"/>
  <c r="AE19" i="6"/>
  <c r="AG39" i="6"/>
  <c r="BN19" i="6"/>
  <c r="BN14" i="6"/>
  <c r="AF44" i="6"/>
  <c r="BP40" i="3"/>
  <c r="BN9" i="6"/>
  <c r="BN45" i="3"/>
  <c r="BP45" i="3"/>
  <c r="BN24" i="6"/>
  <c r="AJ9" i="3"/>
  <c r="AG44" i="6"/>
  <c r="AG49" i="6"/>
  <c r="BP49" i="6"/>
  <c r="AG54" i="6"/>
  <c r="BP34" i="6"/>
</calcChain>
</file>

<file path=xl/sharedStrings.xml><?xml version="1.0" encoding="utf-8"?>
<sst xmlns="http://schemas.openxmlformats.org/spreadsheetml/2006/main" count="877" uniqueCount="98">
  <si>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</si>
  <si>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</si>
  <si>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</si>
  <si>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</si>
  <si>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</si>
  <si>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Ｂリーグ</t>
    <phoneticPr fontId="2"/>
  </si>
  <si>
    <t>尽誠</t>
    <rPh sb="0" eb="2">
      <t>ジンセイ</t>
    </rPh>
    <phoneticPr fontId="2"/>
  </si>
  <si>
    <t>地下</t>
    <rPh sb="0" eb="2">
      <t>ジゲ</t>
    </rPh>
    <phoneticPr fontId="2"/>
  </si>
  <si>
    <t>木村</t>
    <rPh sb="0" eb="2">
      <t>キムラ</t>
    </rPh>
    <phoneticPr fontId="2"/>
  </si>
  <si>
    <t>ヴィスポ</t>
    <phoneticPr fontId="2"/>
  </si>
  <si>
    <t>女子予選リーグ</t>
    <rPh sb="0" eb="2">
      <t>ジョシ</t>
    </rPh>
    <rPh sb="2" eb="4">
      <t>ヨセン</t>
    </rPh>
    <phoneticPr fontId="2"/>
  </si>
  <si>
    <t>女子順位リーグ</t>
    <rPh sb="0" eb="2">
      <t>ジョシ</t>
    </rPh>
    <rPh sb="2" eb="4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</si>
  <si>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</si>
  <si>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第57回大阪国際招待卓球選手権大会県予選会　兼　第70回東京卓球選手権大会予選会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7" eb="18">
      <t>ケン</t>
    </rPh>
    <rPh sb="18" eb="20">
      <t>ヨセン</t>
    </rPh>
    <rPh sb="20" eb="21">
      <t>カイ</t>
    </rPh>
    <rPh sb="22" eb="23">
      <t>ケン</t>
    </rPh>
    <rPh sb="24" eb="25">
      <t>ダイ</t>
    </rPh>
    <rPh sb="27" eb="28">
      <t>カイ</t>
    </rPh>
    <rPh sb="28" eb="30">
      <t>トウキョウ</t>
    </rPh>
    <rPh sb="30" eb="32">
      <t>タッキュウ</t>
    </rPh>
    <rPh sb="32" eb="35">
      <t>センシュケン</t>
    </rPh>
    <rPh sb="35" eb="37">
      <t>タイカイ</t>
    </rPh>
    <rPh sb="37" eb="40">
      <t>ヨセンカイ</t>
    </rPh>
    <phoneticPr fontId="2"/>
  </si>
  <si>
    <t>若林</t>
    <rPh sb="0" eb="2">
      <t>ワカバヤシ</t>
    </rPh>
    <phoneticPr fontId="2"/>
  </si>
  <si>
    <t>高松商</t>
    <rPh sb="0" eb="3">
      <t>タカマツショウ</t>
    </rPh>
    <phoneticPr fontId="2"/>
  </si>
  <si>
    <t>三谷</t>
    <rPh sb="0" eb="2">
      <t>ミタニ</t>
    </rPh>
    <phoneticPr fontId="2"/>
  </si>
  <si>
    <t>久保</t>
    <rPh sb="0" eb="2">
      <t>クボ</t>
    </rPh>
    <phoneticPr fontId="2"/>
  </si>
  <si>
    <t>高松商</t>
    <rPh sb="0" eb="3">
      <t>タカマツショウ</t>
    </rPh>
    <phoneticPr fontId="2"/>
  </si>
  <si>
    <t>小林</t>
    <rPh sb="0" eb="2">
      <t>コバヤシ</t>
    </rPh>
    <phoneticPr fontId="2"/>
  </si>
  <si>
    <t>尽誠</t>
    <rPh sb="0" eb="2">
      <t>ジンセイ</t>
    </rPh>
    <phoneticPr fontId="2"/>
  </si>
  <si>
    <t>石川</t>
    <rPh sb="0" eb="2">
      <t>イシカワ</t>
    </rPh>
    <phoneticPr fontId="2"/>
  </si>
  <si>
    <t>片岡</t>
    <rPh sb="0" eb="2">
      <t>カタオカ</t>
    </rPh>
    <phoneticPr fontId="2"/>
  </si>
  <si>
    <t>高松一</t>
    <rPh sb="0" eb="2">
      <t>タカマツ</t>
    </rPh>
    <rPh sb="2" eb="3">
      <t>イチ</t>
    </rPh>
    <phoneticPr fontId="2"/>
  </si>
  <si>
    <t>大西</t>
    <rPh sb="0" eb="2">
      <t>オオニシ</t>
    </rPh>
    <phoneticPr fontId="2"/>
  </si>
  <si>
    <t>ヴィスポ</t>
    <phoneticPr fontId="2"/>
  </si>
  <si>
    <t>Aリーグ</t>
    <phoneticPr fontId="2"/>
  </si>
  <si>
    <t>1･2位リーグ</t>
    <rPh sb="3" eb="4">
      <t>イ</t>
    </rPh>
    <phoneticPr fontId="2"/>
  </si>
  <si>
    <t>3～5位リーグ</t>
    <rPh sb="3" eb="4">
      <t>イ</t>
    </rPh>
    <phoneticPr fontId="2"/>
  </si>
  <si>
    <t xml:space="preserve">期日：平成29年12月9日(土) </t>
    <phoneticPr fontId="2"/>
  </si>
  <si>
    <t xml:space="preserve">会場：高松市総合体育館 </t>
    <rPh sb="3" eb="6">
      <t>タカマツシ</t>
    </rPh>
    <rPh sb="6" eb="8">
      <t>ソウゴウ</t>
    </rPh>
    <rPh sb="8" eb="11">
      <t>タイイクカン</t>
    </rPh>
    <phoneticPr fontId="2"/>
  </si>
  <si>
    <t>４人リーグ　　①　１－４　２－３　　　②　１－３　２－４　　　③　１－２　３－４</t>
    <rPh sb="1" eb="2">
      <t>ニン</t>
    </rPh>
    <phoneticPr fontId="2"/>
  </si>
  <si>
    <t>５人リーグ　　①　２－５　３－４　　　②　１－５　２－３　　　③　１－４　３－５</t>
    <rPh sb="1" eb="2">
      <t>ニン</t>
    </rPh>
    <phoneticPr fontId="2"/>
  </si>
  <si>
    <t>　　　　　　　④　１－３　２－４　　　⑤　１－２　４－５</t>
    <phoneticPr fontId="2"/>
  </si>
  <si>
    <t>予選リーグの各リーグ１・２位になった者で１・２位リーグを、３～５位になった者で３～５位リーグを行い、</t>
    <rPh sb="0" eb="2">
      <t>ヨセン</t>
    </rPh>
    <rPh sb="6" eb="7">
      <t>カク</t>
    </rPh>
    <rPh sb="13" eb="14">
      <t>イ</t>
    </rPh>
    <rPh sb="18" eb="19">
      <t>モノ</t>
    </rPh>
    <rPh sb="23" eb="24">
      <t>イ</t>
    </rPh>
    <rPh sb="32" eb="33">
      <t>イ</t>
    </rPh>
    <rPh sb="37" eb="38">
      <t>モノ</t>
    </rPh>
    <rPh sb="42" eb="43">
      <t>イ</t>
    </rPh>
    <rPh sb="47" eb="48">
      <t>オコナ</t>
    </rPh>
    <phoneticPr fontId="2"/>
  </si>
  <si>
    <t>代表者（東京２名、大阪６名）を決定する。</t>
    <rPh sb="0" eb="2">
      <t>ダイヒョウ</t>
    </rPh>
    <rPh sb="2" eb="3">
      <t>シャ</t>
    </rPh>
    <rPh sb="4" eb="6">
      <t>トウキョウ</t>
    </rPh>
    <rPh sb="7" eb="8">
      <t>メイ</t>
    </rPh>
    <rPh sb="9" eb="11">
      <t>オオサカ</t>
    </rPh>
    <rPh sb="12" eb="13">
      <t>メイ</t>
    </rPh>
    <rPh sb="15" eb="17">
      <t>ケッテイ</t>
    </rPh>
    <phoneticPr fontId="2"/>
  </si>
  <si>
    <t>西田</t>
    <rPh sb="0" eb="2">
      <t>ニシダ</t>
    </rPh>
    <phoneticPr fontId="2"/>
  </si>
  <si>
    <t>香川西</t>
    <rPh sb="0" eb="3">
      <t>カガワニシ</t>
    </rPh>
    <phoneticPr fontId="2"/>
  </si>
  <si>
    <t>細川</t>
    <rPh sb="0" eb="2">
      <t>ホソカワ</t>
    </rPh>
    <phoneticPr fontId="2"/>
  </si>
  <si>
    <t>伊藤</t>
    <rPh sb="0" eb="2">
      <t>イトウ</t>
    </rPh>
    <phoneticPr fontId="2"/>
  </si>
  <si>
    <t>安倍</t>
    <rPh sb="0" eb="2">
      <t>アベ</t>
    </rPh>
    <phoneticPr fontId="2"/>
  </si>
  <si>
    <t>高中央</t>
    <rPh sb="0" eb="1">
      <t>タカ</t>
    </rPh>
    <rPh sb="1" eb="3">
      <t>チュウオウ</t>
    </rPh>
    <phoneticPr fontId="2"/>
  </si>
  <si>
    <t>窪</t>
    <rPh sb="0" eb="1">
      <t>クボ</t>
    </rPh>
    <phoneticPr fontId="2"/>
  </si>
  <si>
    <t>山下</t>
    <rPh sb="0" eb="2">
      <t>ヤマシタ</t>
    </rPh>
    <phoneticPr fontId="2"/>
  </si>
  <si>
    <t>礒野</t>
    <rPh sb="0" eb="2">
      <t>イソノ</t>
    </rPh>
    <phoneticPr fontId="2"/>
  </si>
  <si>
    <t>山畑</t>
    <rPh sb="0" eb="2">
      <t>ヤマハタ</t>
    </rPh>
    <phoneticPr fontId="2"/>
  </si>
  <si>
    <t>志度</t>
    <rPh sb="0" eb="2">
      <t>シド</t>
    </rPh>
    <phoneticPr fontId="2"/>
  </si>
  <si>
    <t>泉</t>
    <rPh sb="0" eb="1">
      <t>イズミ</t>
    </rPh>
    <phoneticPr fontId="2"/>
  </si>
  <si>
    <t>渡邊</t>
    <phoneticPr fontId="2"/>
  </si>
  <si>
    <t>坂出</t>
    <rPh sb="0" eb="2">
      <t>サカイデ</t>
    </rPh>
    <phoneticPr fontId="2"/>
  </si>
  <si>
    <t>男子予選リーグ</t>
    <rPh sb="0" eb="2">
      <t>ダンシ</t>
    </rPh>
    <rPh sb="2" eb="4">
      <t>ヨセン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</si>
  <si>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</si>
  <si>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</si>
  <si>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</si>
  <si>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</si>
  <si>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A3</t>
    <phoneticPr fontId="2"/>
  </si>
  <si>
    <t>A4</t>
    <phoneticPr fontId="2"/>
  </si>
  <si>
    <t>B3</t>
    <phoneticPr fontId="2"/>
  </si>
  <si>
    <t>B4</t>
    <phoneticPr fontId="2"/>
  </si>
  <si>
    <r>
      <t>B</t>
    </r>
    <r>
      <rPr>
        <sz val="11"/>
        <rFont val="ＭＳ Ｐ明朝"/>
        <family val="1"/>
        <charset val="128"/>
      </rPr>
      <t>５</t>
    </r>
    <phoneticPr fontId="2"/>
  </si>
  <si>
    <t>B5</t>
    <phoneticPr fontId="2"/>
  </si>
  <si>
    <t>１・２位リーグ</t>
    <rPh sb="3" eb="4">
      <t>イ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</si>
  <si>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</si>
  <si>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</si>
  <si>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</si>
  <si>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</si>
  <si>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３・４位リーグ</t>
    <rPh sb="3" eb="4">
      <t>イ</t>
    </rPh>
    <phoneticPr fontId="2"/>
  </si>
  <si>
    <t>B3</t>
    <phoneticPr fontId="2"/>
  </si>
  <si>
    <t>B4</t>
    <phoneticPr fontId="2"/>
  </si>
  <si>
    <t>A3</t>
    <phoneticPr fontId="2"/>
  </si>
  <si>
    <t>A4</t>
    <phoneticPr fontId="2"/>
  </si>
  <si>
    <t>男子順位リーグ</t>
    <rPh sb="0" eb="2">
      <t>ダンシ</t>
    </rPh>
    <rPh sb="2" eb="4">
      <t>ジュンイ</t>
    </rPh>
    <phoneticPr fontId="2"/>
  </si>
  <si>
    <t>６人リーグ　　①　１－６　２－５　３－４　　　②　１－５　２－３　４－６　　　③　１－４　２－６　３－５</t>
    <rPh sb="1" eb="2">
      <t>ニン</t>
    </rPh>
    <phoneticPr fontId="2"/>
  </si>
  <si>
    <t>　　　　　　　④　１－３　２－４　５－６　　　⑤　１－２　３－６　４－５</t>
    <phoneticPr fontId="2"/>
  </si>
  <si>
    <t>予選リーグの各リーグ１・２位になった者で１・２位リーグを、</t>
    <rPh sb="0" eb="2">
      <t>ヨセン</t>
    </rPh>
    <rPh sb="6" eb="7">
      <t>カク</t>
    </rPh>
    <rPh sb="13" eb="14">
      <t>イ</t>
    </rPh>
    <rPh sb="18" eb="19">
      <t>モノ</t>
    </rPh>
    <rPh sb="23" eb="24">
      <t>イ</t>
    </rPh>
    <phoneticPr fontId="2"/>
  </si>
  <si>
    <t>３・４位になった者で３・４位リーグを行い、代表者（東京２名、大阪６名）を決定する。</t>
    <phoneticPr fontId="2"/>
  </si>
  <si>
    <t>地下</t>
    <rPh sb="0" eb="2">
      <t>ジゲ</t>
    </rPh>
    <phoneticPr fontId="2"/>
  </si>
  <si>
    <t>若林</t>
    <rPh sb="0" eb="2">
      <t>ワカバヤシ</t>
    </rPh>
    <phoneticPr fontId="2"/>
  </si>
  <si>
    <t>木村</t>
    <rPh sb="0" eb="2">
      <t>キムラ</t>
    </rPh>
    <phoneticPr fontId="2"/>
  </si>
  <si>
    <t>高松商</t>
    <rPh sb="0" eb="2">
      <t>タカマツ</t>
    </rPh>
    <rPh sb="2" eb="3">
      <t>ショウ</t>
    </rPh>
    <phoneticPr fontId="2"/>
  </si>
  <si>
    <t>三谷</t>
    <rPh sb="0" eb="2">
      <t>ミタニ</t>
    </rPh>
    <phoneticPr fontId="2"/>
  </si>
  <si>
    <t>西田</t>
    <rPh sb="0" eb="2">
      <t>ニシダ</t>
    </rPh>
    <phoneticPr fontId="2"/>
  </si>
  <si>
    <t>香川西</t>
    <rPh sb="0" eb="2">
      <t>カガワ</t>
    </rPh>
    <rPh sb="2" eb="3">
      <t>ニシ</t>
    </rPh>
    <phoneticPr fontId="2"/>
  </si>
  <si>
    <t>伊藤</t>
    <rPh sb="0" eb="2">
      <t>イトウ</t>
    </rPh>
    <phoneticPr fontId="2"/>
  </si>
  <si>
    <t>礒野</t>
    <rPh sb="0" eb="2">
      <t>イソノ</t>
    </rPh>
    <phoneticPr fontId="2"/>
  </si>
  <si>
    <t>山下</t>
    <rPh sb="0" eb="2">
      <t>ヤマシタ</t>
    </rPh>
    <phoneticPr fontId="2"/>
  </si>
  <si>
    <t>窪</t>
    <rPh sb="0" eb="1">
      <t>クボ</t>
    </rPh>
    <phoneticPr fontId="2"/>
  </si>
  <si>
    <t>細川</t>
    <rPh sb="0" eb="2">
      <t>ホソカワ</t>
    </rPh>
    <phoneticPr fontId="2"/>
  </si>
  <si>
    <t>渡邊</t>
    <rPh sb="0" eb="2">
      <t>ワタナベ</t>
    </rPh>
    <phoneticPr fontId="2"/>
  </si>
  <si>
    <t>坂出</t>
    <rPh sb="0" eb="2">
      <t>サカイデ</t>
    </rPh>
    <phoneticPr fontId="2"/>
  </si>
  <si>
    <t>山畑</t>
    <rPh sb="0" eb="2">
      <t>ヤマハタ</t>
    </rPh>
    <phoneticPr fontId="2"/>
  </si>
  <si>
    <t>志度</t>
    <rPh sb="0" eb="2">
      <t>シド</t>
    </rPh>
    <phoneticPr fontId="2"/>
  </si>
  <si>
    <t>◎</t>
    <phoneticPr fontId="2"/>
  </si>
  <si>
    <t>〇</t>
    <phoneticPr fontId="2"/>
  </si>
  <si>
    <t>◎</t>
    <phoneticPr fontId="2"/>
  </si>
  <si>
    <t>〇</t>
    <phoneticPr fontId="2"/>
  </si>
  <si>
    <t>◎：東京選手権、大阪選手権代表　　〇：大阪選手権代表</t>
    <rPh sb="2" eb="7">
      <t>トウキョウセンシュケン</t>
    </rPh>
    <rPh sb="8" eb="10">
      <t>オオサカ</t>
    </rPh>
    <rPh sb="10" eb="13">
      <t>センシュケン</t>
    </rPh>
    <rPh sb="13" eb="15">
      <t>ダイヒョウ</t>
    </rPh>
    <rPh sb="19" eb="21">
      <t>オオサカ</t>
    </rPh>
    <rPh sb="21" eb="24">
      <t>センシュケン</t>
    </rPh>
    <rPh sb="24" eb="26">
      <t>ダイヒョウ</t>
    </rPh>
    <phoneticPr fontId="2"/>
  </si>
  <si>
    <t>〇：大阪選手権代表</t>
    <rPh sb="2" eb="4">
      <t>オオサカ</t>
    </rPh>
    <rPh sb="4" eb="7">
      <t>センシュケン</t>
    </rPh>
    <rPh sb="7" eb="9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</si>
</sst>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1" formatCode="\(@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Bookman Old Style"/>
      <family val="1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Bookman Old Style"/>
      <family val="1"/>
    </font>
    <font>
      <sz val="10"/>
      <name val="ＭＳ Ｐ明朝"/>
      <family val="1"/>
      <charset val="128"/>
    </font>
    <font>
      <sz val="8"/>
      <name val="HG丸ｺﾞｼｯｸM-PRO"/>
      <family val="3"/>
      <charset val="128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2"/>
      <name val="HG丸ｺﾞｼｯｸM-PRO"/>
      <family val="3"/>
      <charset val="128"/>
    </font>
    <font>
      <sz val="14"/>
      <color theme="0"/>
      <name val="Bookman Old Style"/>
      <family val="1"/>
    </font>
    <font>
      <sz val="20"/>
      <color theme="0"/>
      <name val="Bookman Old Style"/>
      <family val="1"/>
    </font>
    <font>
      <b/>
      <sz val="20"/>
      <color theme="0"/>
      <name val="Bookman Old Style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8"/>
      </left>
      <right/>
      <top style="thin">
        <color indexed="64"/>
      </top>
      <bottom/>
      <diagonal style="thin">
        <color indexed="8"/>
      </diagonal>
    </border>
    <border diagonalDown="1">
      <left/>
      <right/>
      <top style="thin">
        <color indexed="64"/>
      </top>
      <bottom/>
      <diagonal style="thin">
        <color indexed="8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22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7" fillId="0" borderId="16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/>
    </xf>
    <xf numFmtId="0" fontId="26" fillId="0" borderId="19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2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/>
    </xf>
    <xf numFmtId="0" fontId="26" fillId="0" borderId="24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211" fontId="3" fillId="0" borderId="0" xfId="0" applyNumberFormat="1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 textRotation="255"/>
    </xf>
    <xf numFmtId="0" fontId="26" fillId="0" borderId="29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6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 shrinkToFit="1"/>
    </xf>
    <xf numFmtId="0" fontId="27" fillId="0" borderId="34" xfId="0" applyFont="1" applyFill="1" applyBorder="1" applyAlignment="1">
      <alignment horizontal="center" vertical="center" shrinkToFit="1"/>
    </xf>
    <xf numFmtId="0" fontId="26" fillId="0" borderId="35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textRotation="255"/>
    </xf>
    <xf numFmtId="0" fontId="26" fillId="0" borderId="3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justifyLastLine="1" shrinkToFit="1"/>
    </xf>
    <xf numFmtId="0" fontId="3" fillId="24" borderId="10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6" fillId="24" borderId="12" xfId="0" applyFont="1" applyFill="1" applyBorder="1" applyAlignment="1">
      <alignment vertical="center"/>
    </xf>
    <xf numFmtId="0" fontId="26" fillId="24" borderId="13" xfId="0" applyFont="1" applyFill="1" applyBorder="1" applyAlignment="1">
      <alignment horizontal="center" vertical="center" shrinkToFit="1"/>
    </xf>
    <xf numFmtId="0" fontId="27" fillId="24" borderId="13" xfId="0" applyFont="1" applyFill="1" applyBorder="1" applyAlignment="1">
      <alignment horizontal="center" vertical="center" shrinkToFit="1"/>
    </xf>
    <xf numFmtId="0" fontId="26" fillId="24" borderId="14" xfId="0" applyFont="1" applyFill="1" applyBorder="1" applyAlignment="1">
      <alignment horizontal="center" vertical="center" shrinkToFit="1"/>
    </xf>
    <xf numFmtId="0" fontId="27" fillId="24" borderId="14" xfId="0" applyFont="1" applyFill="1" applyBorder="1" applyAlignment="1">
      <alignment horizontal="center" vertical="center" shrinkToFit="1"/>
    </xf>
    <xf numFmtId="0" fontId="6" fillId="24" borderId="27" xfId="0" applyFont="1" applyFill="1" applyBorder="1" applyAlignment="1">
      <alignment vertical="center"/>
    </xf>
    <xf numFmtId="0" fontId="26" fillId="24" borderId="15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 shrinkToFit="1"/>
    </xf>
    <xf numFmtId="0" fontId="6" fillId="24" borderId="23" xfId="0" applyFont="1" applyFill="1" applyBorder="1" applyAlignment="1">
      <alignment vertical="center"/>
    </xf>
    <xf numFmtId="0" fontId="26" fillId="24" borderId="19" xfId="0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center" vertical="center" shrinkToFit="1"/>
    </xf>
    <xf numFmtId="0" fontId="26" fillId="24" borderId="21" xfId="0" applyFont="1" applyFill="1" applyBorder="1" applyAlignment="1">
      <alignment horizontal="center" vertical="center" shrinkToFit="1"/>
    </xf>
    <xf numFmtId="0" fontId="26" fillId="24" borderId="22" xfId="0" applyFont="1" applyFill="1" applyBorder="1" applyAlignment="1">
      <alignment horizontal="center" vertical="center" shrinkToFit="1"/>
    </xf>
    <xf numFmtId="0" fontId="3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 shrinkToFit="1"/>
    </xf>
    <xf numFmtId="0" fontId="27" fillId="24" borderId="34" xfId="0" applyFont="1" applyFill="1" applyBorder="1" applyAlignment="1">
      <alignment horizontal="center" vertical="center" shrinkToFit="1"/>
    </xf>
    <xf numFmtId="0" fontId="26" fillId="24" borderId="35" xfId="0" applyFont="1" applyFill="1" applyBorder="1" applyAlignment="1">
      <alignment horizontal="center" vertical="center" shrinkToFit="1"/>
    </xf>
    <xf numFmtId="0" fontId="6" fillId="24" borderId="36" xfId="0" applyFont="1" applyFill="1" applyBorder="1" applyAlignment="1">
      <alignment vertical="center"/>
    </xf>
    <xf numFmtId="0" fontId="26" fillId="24" borderId="29" xfId="0" applyFont="1" applyFill="1" applyBorder="1" applyAlignment="1">
      <alignment horizontal="center" vertical="center" shrinkToFit="1"/>
    </xf>
    <xf numFmtId="0" fontId="27" fillId="24" borderId="30" xfId="0" applyFont="1" applyFill="1" applyBorder="1" applyAlignment="1">
      <alignment horizontal="center" vertical="center" shrinkToFit="1"/>
    </xf>
    <xf numFmtId="0" fontId="26" fillId="24" borderId="31" xfId="0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6" fillId="24" borderId="24" xfId="0" applyFont="1" applyFill="1" applyBorder="1" applyAlignment="1">
      <alignment horizontal="center" vertical="center" shrinkToFit="1"/>
    </xf>
    <xf numFmtId="0" fontId="27" fillId="24" borderId="25" xfId="0" applyFont="1" applyFill="1" applyBorder="1" applyAlignment="1">
      <alignment horizontal="center" vertical="center" shrinkToFit="1"/>
    </xf>
    <xf numFmtId="0" fontId="26" fillId="24" borderId="26" xfId="0" applyFont="1" applyFill="1" applyBorder="1" applyAlignment="1">
      <alignment horizontal="center" vertical="center" shrinkToFit="1"/>
    </xf>
    <xf numFmtId="0" fontId="3" fillId="25" borderId="10" xfId="0" applyFont="1" applyFill="1" applyBorder="1" applyAlignment="1">
      <alignment horizontal="center" vertical="center"/>
    </xf>
    <xf numFmtId="0" fontId="26" fillId="25" borderId="15" xfId="0" applyFont="1" applyFill="1" applyBorder="1" applyAlignment="1">
      <alignment horizontal="center" vertical="center" shrinkToFit="1"/>
    </xf>
    <xf numFmtId="0" fontId="27" fillId="25" borderId="16" xfId="0" applyFont="1" applyFill="1" applyBorder="1" applyAlignment="1">
      <alignment horizontal="center" vertical="center" shrinkToFit="1"/>
    </xf>
    <xf numFmtId="0" fontId="26" fillId="25" borderId="17" xfId="0" applyFont="1" applyFill="1" applyBorder="1" applyAlignment="1">
      <alignment horizontal="center" vertical="center" shrinkToFit="1"/>
    </xf>
    <xf numFmtId="0" fontId="6" fillId="25" borderId="18" xfId="0" applyFont="1" applyFill="1" applyBorder="1" applyAlignment="1">
      <alignment vertical="center"/>
    </xf>
    <xf numFmtId="0" fontId="26" fillId="25" borderId="19" xfId="0" applyFont="1" applyFill="1" applyBorder="1" applyAlignment="1">
      <alignment horizontal="center" vertical="center" shrinkToFit="1"/>
    </xf>
    <xf numFmtId="0" fontId="27" fillId="25" borderId="13" xfId="0" applyFont="1" applyFill="1" applyBorder="1" applyAlignment="1">
      <alignment horizontal="center" vertical="center" shrinkToFit="1"/>
    </xf>
    <xf numFmtId="0" fontId="26" fillId="25" borderId="20" xfId="0" applyFont="1" applyFill="1" applyBorder="1" applyAlignment="1">
      <alignment horizontal="center" vertical="center" shrinkToFit="1"/>
    </xf>
    <xf numFmtId="0" fontId="26" fillId="25" borderId="21" xfId="0" applyFont="1" applyFill="1" applyBorder="1" applyAlignment="1">
      <alignment horizontal="center" vertical="center" shrinkToFit="1"/>
    </xf>
    <xf numFmtId="0" fontId="27" fillId="25" borderId="14" xfId="0" applyFont="1" applyFill="1" applyBorder="1" applyAlignment="1">
      <alignment horizontal="center" vertical="center" shrinkToFit="1"/>
    </xf>
    <xf numFmtId="0" fontId="26" fillId="25" borderId="22" xfId="0" applyFont="1" applyFill="1" applyBorder="1" applyAlignment="1">
      <alignment horizontal="center" vertical="center" shrinkToFit="1"/>
    </xf>
    <xf numFmtId="0" fontId="26" fillId="25" borderId="11" xfId="0" applyFont="1" applyFill="1" applyBorder="1" applyAlignment="1">
      <alignment horizontal="center" vertical="center" shrinkToFit="1"/>
    </xf>
    <xf numFmtId="0" fontId="27" fillId="25" borderId="11" xfId="0" applyFont="1" applyFill="1" applyBorder="1" applyAlignment="1">
      <alignment horizontal="center" vertical="center" shrinkToFit="1"/>
    </xf>
    <xf numFmtId="0" fontId="6" fillId="25" borderId="12" xfId="0" applyFont="1" applyFill="1" applyBorder="1" applyAlignment="1">
      <alignment vertical="center"/>
    </xf>
    <xf numFmtId="0" fontId="26" fillId="25" borderId="13" xfId="0" applyFont="1" applyFill="1" applyBorder="1" applyAlignment="1">
      <alignment horizontal="center" vertical="center" shrinkToFit="1"/>
    </xf>
    <xf numFmtId="0" fontId="26" fillId="25" borderId="14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90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1" fillId="0" borderId="40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211" fontId="3" fillId="0" borderId="38" xfId="0" applyNumberFormat="1" applyFont="1" applyFill="1" applyBorder="1" applyAlignment="1">
      <alignment horizontal="distributed" vertical="center" justifyLastLine="1"/>
    </xf>
    <xf numFmtId="211" fontId="3" fillId="0" borderId="59" xfId="0" applyNumberFormat="1" applyFont="1" applyFill="1" applyBorder="1" applyAlignment="1">
      <alignment horizontal="distributed" vertical="center" justifyLastLine="1"/>
    </xf>
    <xf numFmtId="0" fontId="6" fillId="0" borderId="47" xfId="0" applyFont="1" applyFill="1" applyBorder="1" applyAlignment="1">
      <alignment horizontal="left" vertical="top"/>
    </xf>
    <xf numFmtId="0" fontId="6" fillId="0" borderId="48" xfId="0" applyFont="1" applyFill="1" applyBorder="1" applyAlignment="1">
      <alignment horizontal="left" vertical="top"/>
    </xf>
    <xf numFmtId="0" fontId="6" fillId="0" borderId="49" xfId="0" applyFont="1" applyFill="1" applyBorder="1" applyAlignment="1">
      <alignment horizontal="left" vertical="top"/>
    </xf>
    <xf numFmtId="0" fontId="24" fillId="0" borderId="50" xfId="0" applyFont="1" applyFill="1" applyBorder="1" applyAlignment="1">
      <alignment horizontal="center" vertical="center" wrapText="1"/>
    </xf>
    <xf numFmtId="0" fontId="24" fillId="0" borderId="38" xfId="0" applyFont="1" applyBorder="1"/>
    <xf numFmtId="0" fontId="6" fillId="0" borderId="80" xfId="0" applyFont="1" applyFill="1" applyBorder="1" applyAlignment="1">
      <alignment horizontal="left" vertical="top"/>
    </xf>
    <xf numFmtId="0" fontId="29" fillId="0" borderId="5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3" fillId="0" borderId="103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0" fontId="3" fillId="0" borderId="107" xfId="0" applyFont="1" applyFill="1" applyBorder="1" applyAlignment="1">
      <alignment horizontal="center" vertical="center"/>
    </xf>
    <xf numFmtId="0" fontId="3" fillId="0" borderId="108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3" fillId="0" borderId="10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1" fillId="0" borderId="9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6" fillId="0" borderId="88" xfId="0" applyFont="1" applyFill="1" applyBorder="1" applyAlignment="1">
      <alignment horizontal="left" vertical="center" shrinkToFit="1"/>
    </xf>
    <xf numFmtId="0" fontId="6" fillId="0" borderId="37" xfId="0" applyFont="1" applyFill="1" applyBorder="1" applyAlignment="1">
      <alignment horizontal="left" vertical="center" shrinkToFit="1"/>
    </xf>
    <xf numFmtId="0" fontId="24" fillId="0" borderId="76" xfId="0" applyFont="1" applyFill="1" applyBorder="1" applyAlignment="1">
      <alignment horizontal="center" vertical="center"/>
    </xf>
    <xf numFmtId="0" fontId="24" fillId="0" borderId="78" xfId="0" applyFont="1" applyFill="1" applyBorder="1" applyAlignment="1">
      <alignment horizontal="center" vertical="center"/>
    </xf>
    <xf numFmtId="0" fontId="31" fillId="0" borderId="100" xfId="0" applyFont="1" applyFill="1" applyBorder="1" applyAlignment="1">
      <alignment horizontal="center" vertical="center"/>
    </xf>
    <xf numFmtId="0" fontId="29" fillId="0" borderId="89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center" vertical="center"/>
    </xf>
    <xf numFmtId="0" fontId="30" fillId="0" borderId="90" xfId="0" applyFont="1" applyFill="1" applyBorder="1" applyAlignment="1">
      <alignment horizontal="center" vertical="center"/>
    </xf>
    <xf numFmtId="0" fontId="29" fillId="0" borderId="98" xfId="0" applyFont="1" applyFill="1" applyBorder="1" applyAlignment="1">
      <alignment horizontal="center" vertical="center"/>
    </xf>
    <xf numFmtId="0" fontId="29" fillId="0" borderId="99" xfId="0" applyFont="1" applyFill="1" applyBorder="1" applyAlignment="1">
      <alignment horizontal="center" vertical="center"/>
    </xf>
    <xf numFmtId="0" fontId="30" fillId="0" borderId="9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211" fontId="3" fillId="0" borderId="71" xfId="0" applyNumberFormat="1" applyFont="1" applyFill="1" applyBorder="1" applyAlignment="1">
      <alignment horizontal="distributed" vertical="center" justifyLastLine="1"/>
    </xf>
    <xf numFmtId="0" fontId="6" fillId="24" borderId="62" xfId="0" applyFont="1" applyFill="1" applyBorder="1" applyAlignment="1">
      <alignment horizontal="center" vertical="center"/>
    </xf>
    <xf numFmtId="0" fontId="6" fillId="24" borderId="27" xfId="0" applyFont="1" applyFill="1" applyBorder="1" applyAlignment="1">
      <alignment horizontal="center" vertical="center"/>
    </xf>
    <xf numFmtId="0" fontId="6" fillId="24" borderId="63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left" vertical="center" shrinkToFit="1"/>
    </xf>
    <xf numFmtId="0" fontId="6" fillId="0" borderId="65" xfId="0" applyFont="1" applyFill="1" applyBorder="1" applyAlignment="1">
      <alignment horizontal="left" vertical="top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left" vertical="top"/>
    </xf>
    <xf numFmtId="0" fontId="24" fillId="0" borderId="81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 wrapText="1" shrinkToFit="1"/>
    </xf>
    <xf numFmtId="0" fontId="25" fillId="0" borderId="37" xfId="0" applyFont="1" applyFill="1" applyBorder="1" applyAlignment="1">
      <alignment horizontal="center" vertical="center" wrapText="1" shrinkToFit="1"/>
    </xf>
    <xf numFmtId="0" fontId="25" fillId="0" borderId="85" xfId="0" applyFont="1" applyFill="1" applyBorder="1" applyAlignment="1">
      <alignment horizontal="center" vertical="center" wrapText="1" shrinkToFit="1"/>
    </xf>
    <xf numFmtId="0" fontId="25" fillId="0" borderId="86" xfId="0" applyFont="1" applyFill="1" applyBorder="1" applyAlignment="1">
      <alignment horizontal="center" vertical="center" wrapText="1" shrinkToFit="1"/>
    </xf>
    <xf numFmtId="0" fontId="6" fillId="0" borderId="84" xfId="0" applyFont="1" applyFill="1" applyBorder="1" applyAlignment="1">
      <alignment horizontal="left" vertical="center" shrinkToFit="1"/>
    </xf>
    <xf numFmtId="0" fontId="29" fillId="0" borderId="73" xfId="0" applyFont="1" applyFill="1" applyBorder="1" applyAlignment="1">
      <alignment horizontal="center" vertical="center"/>
    </xf>
    <xf numFmtId="0" fontId="31" fillId="0" borderId="73" xfId="0" applyFont="1" applyFill="1" applyBorder="1" applyAlignment="1">
      <alignment horizontal="center" vertical="center"/>
    </xf>
    <xf numFmtId="0" fontId="31" fillId="0" borderId="74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0" fillId="0" borderId="7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left" vertical="top"/>
    </xf>
    <xf numFmtId="0" fontId="24" fillId="0" borderId="3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/>
    </xf>
    <xf numFmtId="0" fontId="29" fillId="0" borderId="72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justifyLastLine="1" shrinkToFit="1"/>
    </xf>
    <xf numFmtId="0" fontId="5" fillId="0" borderId="0" xfId="0" applyFont="1" applyBorder="1" applyAlignment="1">
      <alignment horizontal="right" vertical="center" shrinkToFit="1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justifyLastLine="1" shrinkToFit="1"/>
    </xf>
    <xf numFmtId="0" fontId="6" fillId="24" borderId="46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5" borderId="43" xfId="0" applyFont="1" applyFill="1" applyBorder="1" applyAlignment="1">
      <alignment horizontal="center" vertical="center"/>
    </xf>
    <xf numFmtId="0" fontId="6" fillId="25" borderId="60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6" fillId="25" borderId="61" xfId="0" applyFont="1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6" fillId="25" borderId="62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 shrinkToFit="1"/>
    </xf>
    <xf numFmtId="0" fontId="25" fillId="0" borderId="37" xfId="0" applyFont="1" applyFill="1" applyBorder="1" applyAlignment="1">
      <alignment horizontal="center" vertical="center" shrinkToFit="1"/>
    </xf>
    <xf numFmtId="0" fontId="25" fillId="0" borderId="85" xfId="0" applyFont="1" applyFill="1" applyBorder="1" applyAlignment="1">
      <alignment horizontal="center" vertical="center" shrinkToFit="1"/>
    </xf>
    <xf numFmtId="0" fontId="25" fillId="0" borderId="86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109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88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139700</xdr:colOff>
      <xdr:row>42</xdr:row>
      <xdr:rowOff>63500</xdr:rowOff>
    </xdr:from>
    <xdr:to>
      <xdr:col>37</xdr:col>
      <xdr:colOff>683305</xdr:colOff>
      <xdr:row>44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36C31-1842-F852-0EEF-9BBAD729BB88}"/>
            </a:ext>
          </a:extLst>
        </xdr:cNvPr>
        <xdr:cNvSpPr txBox="1"/>
      </xdr:nvSpPr>
      <xdr:spPr>
        <a:xfrm>
          <a:off x="6692900" y="7594600"/>
          <a:ext cx="172085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ポイント率　</a:t>
          </a:r>
          <a:r>
            <a:rPr kumimoji="1" lang="en-US" altLang="ja-JP" sz="1100"/>
            <a:t>101/89=1.13</a:t>
          </a:r>
          <a:endParaRPr kumimoji="1" lang="ja-JP" altLang="en-US" sz="1100"/>
        </a:p>
      </xdr:txBody>
    </xdr:sp>
    <xdr:clientData/>
  </xdr:twoCellAnchor>
  <xdr:twoCellAnchor>
    <xdr:from>
      <xdr:col>34</xdr:col>
      <xdr:colOff>177800</xdr:colOff>
      <xdr:row>52</xdr:row>
      <xdr:rowOff>82550</xdr:rowOff>
    </xdr:from>
    <xdr:to>
      <xdr:col>37</xdr:col>
      <xdr:colOff>702321</xdr:colOff>
      <xdr:row>54</xdr:row>
      <xdr:rowOff>139700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F67631-8067-5C53-6A23-0FD90CF8AD68}"/>
            </a:ext>
          </a:extLst>
        </xdr:cNvPr>
        <xdr:cNvSpPr txBox="1"/>
      </xdr:nvSpPr>
      <xdr:spPr>
        <a:xfrm>
          <a:off x="6731000" y="9137650"/>
          <a:ext cx="17018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ポイント率　</a:t>
          </a:r>
          <a:r>
            <a:rPr kumimoji="1" lang="en-US" altLang="ja-JP" sz="1100"/>
            <a:t>89/109=0.85</a:t>
          </a:r>
          <a:endParaRPr kumimoji="1" lang="ja-JP" altLang="en-US" sz="1100"/>
        </a:p>
      </xdr:txBody>
    </xdr:sp>
    <xdr:clientData/>
  </xdr:twoCellAnchor>
  <xdr:twoCellAnchor>
    <xdr:from>
      <xdr:col>34</xdr:col>
      <xdr:colOff>195580</xdr:colOff>
      <xdr:row>62</xdr:row>
      <xdr:rowOff>82550</xdr:rowOff>
    </xdr:from>
    <xdr:to>
      <xdr:col>37</xdr:col>
      <xdr:colOff>670548</xdr:colOff>
      <xdr:row>64</xdr:row>
      <xdr:rowOff>120650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148C3B1-8EF7-09E1-17E9-E2B731A6885B}"/>
            </a:ext>
          </a:extLst>
        </xdr:cNvPr>
        <xdr:cNvSpPr txBox="1"/>
      </xdr:nvSpPr>
      <xdr:spPr>
        <a:xfrm>
          <a:off x="6756400" y="10661650"/>
          <a:ext cx="16446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ポイント率　</a:t>
          </a:r>
          <a:r>
            <a:rPr kumimoji="1" lang="en-US" altLang="ja-JP" sz="1100"/>
            <a:t>98/95=1.03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59CE-58AD-441A-9B5A-526B40CC5D5A}">
  <sheetPr codeName="Sheet7"/>
  <dimension ref="A1:BX96"/>
  <sheetViews>
    <sheetView view="pageBreakPreview" topLeftCell="C40" zoomScaleNormal="40" zoomScaleSheetLayoutView="100" workbookViewId="0">
      <selection activeCell="R70" sqref="R70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664062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3" width="2.6640625" style="1" customWidth="1"/>
    <col min="24" max="29" width="2.6640625" style="26" customWidth="1"/>
    <col min="30" max="33" width="2.77734375" style="1" customWidth="1"/>
    <col min="34" max="34" width="2.77734375" style="26" customWidth="1"/>
    <col min="35" max="36" width="4.6640625" style="1" customWidth="1"/>
    <col min="37" max="37" width="7.33203125" style="1" customWidth="1"/>
    <col min="38" max="38" width="12" style="1" customWidth="1"/>
    <col min="39" max="39" width="10.6640625" style="26" customWidth="1"/>
    <col min="40" max="40" width="3.6640625" style="1" customWidth="1"/>
    <col min="41" max="41" width="10.77734375" style="1" customWidth="1"/>
    <col min="42" max="43" width="2.77734375" style="1" customWidth="1"/>
    <col min="44" max="44" width="2.77734375" style="26" customWidth="1"/>
    <col min="45" max="48" width="2.77734375" style="1" customWidth="1"/>
    <col min="49" max="49" width="2.77734375" style="26" customWidth="1"/>
    <col min="50" max="61" width="2.77734375" style="1" customWidth="1"/>
    <col min="62" max="66" width="2.6640625" style="1" customWidth="1"/>
    <col min="67" max="68" width="4.6640625" style="1" customWidth="1"/>
    <col min="69" max="69" width="7.33203125" style="1" customWidth="1"/>
    <col min="70" max="16384" width="8.77734375" style="1"/>
  </cols>
  <sheetData>
    <row r="1" spans="1:76" ht="23.55" customHeight="1" x14ac:dyDescent="0.2">
      <c r="B1" s="190" t="s">
        <v>13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</row>
    <row r="2" spans="1:76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BH2" s="202" t="s">
        <v>29</v>
      </c>
      <c r="BI2" s="202"/>
      <c r="BJ2" s="202"/>
      <c r="BK2" s="202"/>
      <c r="BL2" s="202"/>
      <c r="BM2" s="202"/>
      <c r="BN2" s="202"/>
      <c r="BO2" s="202"/>
      <c r="BP2" s="202"/>
      <c r="BQ2" s="202"/>
    </row>
    <row r="3" spans="1:76" s="2" customFormat="1" ht="21" customHeight="1" x14ac:dyDescent="0.2">
      <c r="D3" s="3"/>
      <c r="R3" s="3"/>
      <c r="S3" s="3"/>
      <c r="AL3" s="3"/>
      <c r="AM3" s="3"/>
      <c r="BH3" s="202" t="s">
        <v>30</v>
      </c>
      <c r="BI3" s="202"/>
      <c r="BJ3" s="202"/>
      <c r="BK3" s="202"/>
      <c r="BL3" s="202"/>
      <c r="BM3" s="202"/>
      <c r="BN3" s="202"/>
      <c r="BO3" s="202"/>
      <c r="BP3" s="202"/>
      <c r="BQ3" s="202"/>
    </row>
    <row r="4" spans="1:76" s="2" customFormat="1" ht="21" customHeight="1" x14ac:dyDescent="0.2">
      <c r="D4" s="3"/>
      <c r="R4" s="3"/>
      <c r="S4" s="3"/>
      <c r="AL4" s="3"/>
      <c r="AM4" s="3"/>
      <c r="BH4" s="42"/>
      <c r="BI4" s="42"/>
      <c r="BJ4" s="42"/>
      <c r="BK4" s="42"/>
      <c r="BL4" s="42"/>
      <c r="BM4" s="42"/>
      <c r="BN4" s="42"/>
      <c r="BO4" s="42"/>
      <c r="BP4" s="42"/>
      <c r="BQ4" s="42"/>
    </row>
    <row r="5" spans="1:76" s="2" customFormat="1" ht="22.5" customHeight="1" x14ac:dyDescent="0.2">
      <c r="B5" s="201" t="s">
        <v>50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N5" s="201" t="s">
        <v>71</v>
      </c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50"/>
      <c r="BS5" s="50"/>
      <c r="BT5" s="50"/>
      <c r="BU5" s="50"/>
      <c r="BV5" s="50"/>
      <c r="BW5" s="50"/>
      <c r="BX5" s="50"/>
    </row>
    <row r="6" spans="1:76" s="2" customFormat="1" ht="13.8" thickBot="1" x14ac:dyDescent="0.25"/>
    <row r="7" spans="1:76" ht="13.95" customHeight="1" x14ac:dyDescent="0.2">
      <c r="A7" s="1">
        <v>1</v>
      </c>
      <c r="B7" s="1">
        <v>1</v>
      </c>
      <c r="C7" s="176" t="s">
        <v>26</v>
      </c>
      <c r="D7" s="177"/>
      <c r="E7" s="180">
        <v>1</v>
      </c>
      <c r="F7" s="139"/>
      <c r="G7" s="139"/>
      <c r="H7" s="139"/>
      <c r="I7" s="159"/>
      <c r="J7" s="138">
        <v>2</v>
      </c>
      <c r="K7" s="139"/>
      <c r="L7" s="139"/>
      <c r="M7" s="139"/>
      <c r="N7" s="159"/>
      <c r="O7" s="138">
        <v>3</v>
      </c>
      <c r="P7" s="139"/>
      <c r="Q7" s="139"/>
      <c r="R7" s="139"/>
      <c r="S7" s="159"/>
      <c r="T7" s="138">
        <v>4</v>
      </c>
      <c r="U7" s="139"/>
      <c r="V7" s="139"/>
      <c r="W7" s="139"/>
      <c r="X7" s="139"/>
      <c r="Y7" s="138">
        <v>5</v>
      </c>
      <c r="Z7" s="139"/>
      <c r="AA7" s="139"/>
      <c r="AB7" s="139"/>
      <c r="AC7" s="139"/>
      <c r="AD7" s="197" t="s">
        <v>0</v>
      </c>
      <c r="AE7" s="185"/>
      <c r="AF7" s="185" t="s">
        <v>1</v>
      </c>
      <c r="AG7" s="185"/>
      <c r="AH7" s="185" t="s">
        <v>2</v>
      </c>
      <c r="AI7" s="185"/>
      <c r="AJ7" s="185" t="s">
        <v>3</v>
      </c>
      <c r="AK7" s="191"/>
      <c r="AN7" s="176" t="s">
        <v>61</v>
      </c>
      <c r="AO7" s="177"/>
      <c r="AP7" s="180" t="s">
        <v>62</v>
      </c>
      <c r="AQ7" s="139"/>
      <c r="AR7" s="139"/>
      <c r="AS7" s="139"/>
      <c r="AT7" s="159"/>
      <c r="AU7" s="138" t="s">
        <v>63</v>
      </c>
      <c r="AV7" s="139"/>
      <c r="AW7" s="139"/>
      <c r="AX7" s="139"/>
      <c r="AY7" s="159"/>
      <c r="AZ7" s="138" t="s">
        <v>64</v>
      </c>
      <c r="BA7" s="139"/>
      <c r="BB7" s="139"/>
      <c r="BC7" s="139"/>
      <c r="BD7" s="159"/>
      <c r="BE7" s="138" t="s">
        <v>65</v>
      </c>
      <c r="BF7" s="139"/>
      <c r="BG7" s="139"/>
      <c r="BH7" s="139"/>
      <c r="BI7" s="139"/>
      <c r="BJ7" s="197" t="s">
        <v>0</v>
      </c>
      <c r="BK7" s="185"/>
      <c r="BL7" s="185" t="s">
        <v>1</v>
      </c>
      <c r="BM7" s="185"/>
      <c r="BN7" s="185" t="s">
        <v>2</v>
      </c>
      <c r="BO7" s="185"/>
      <c r="BP7" s="185" t="s">
        <v>3</v>
      </c>
      <c r="BQ7" s="191"/>
    </row>
    <row r="8" spans="1:76" ht="28.05" customHeight="1" thickBot="1" x14ac:dyDescent="0.25">
      <c r="A8" s="1">
        <v>1</v>
      </c>
      <c r="B8" s="1">
        <v>2</v>
      </c>
      <c r="C8" s="178"/>
      <c r="D8" s="179"/>
      <c r="E8" s="174" t="str">
        <f>IF(D9="","",D9)</f>
        <v>西田</v>
      </c>
      <c r="F8" s="140"/>
      <c r="G8" s="140"/>
      <c r="H8" s="140"/>
      <c r="I8" s="140"/>
      <c r="J8" s="175" t="str">
        <f>IF(D14="","",D14)</f>
        <v>細川</v>
      </c>
      <c r="K8" s="140"/>
      <c r="L8" s="140"/>
      <c r="M8" s="140"/>
      <c r="N8" s="140"/>
      <c r="O8" s="140" t="str">
        <f>IF(D19="","",D19)</f>
        <v>伊藤</v>
      </c>
      <c r="P8" s="140"/>
      <c r="Q8" s="140"/>
      <c r="R8" s="140"/>
      <c r="S8" s="140"/>
      <c r="T8" s="140" t="str">
        <f>IF(D24="","",D24)</f>
        <v>安倍</v>
      </c>
      <c r="U8" s="140"/>
      <c r="V8" s="140"/>
      <c r="W8" s="140"/>
      <c r="X8" s="141"/>
      <c r="Y8" s="140" t="str">
        <f>IF(D29="","",D29)</f>
        <v>窪</v>
      </c>
      <c r="Z8" s="140"/>
      <c r="AA8" s="140"/>
      <c r="AB8" s="140"/>
      <c r="AC8" s="141"/>
      <c r="AD8" s="198"/>
      <c r="AE8" s="186"/>
      <c r="AF8" s="186"/>
      <c r="AG8" s="186"/>
      <c r="AH8" s="186"/>
      <c r="AI8" s="186"/>
      <c r="AJ8" s="186"/>
      <c r="AK8" s="192"/>
      <c r="AM8" s="76"/>
      <c r="AN8" s="178"/>
      <c r="AO8" s="179"/>
      <c r="AP8" s="174" t="str">
        <f>IF(AO9="","",AO9)</f>
        <v>西田</v>
      </c>
      <c r="AQ8" s="140"/>
      <c r="AR8" s="140"/>
      <c r="AS8" s="140"/>
      <c r="AT8" s="140"/>
      <c r="AU8" s="175" t="str">
        <f>IF(AO14="","",AO14)</f>
        <v>伊藤</v>
      </c>
      <c r="AV8" s="140"/>
      <c r="AW8" s="140"/>
      <c r="AX8" s="140"/>
      <c r="AY8" s="140"/>
      <c r="AZ8" s="140" t="str">
        <f>IF(AO19="","",AO19)</f>
        <v>礒野</v>
      </c>
      <c r="BA8" s="140"/>
      <c r="BB8" s="140"/>
      <c r="BC8" s="140"/>
      <c r="BD8" s="140"/>
      <c r="BE8" s="140" t="str">
        <f>IF(AO24="","",AO24)</f>
        <v>山下</v>
      </c>
      <c r="BF8" s="140"/>
      <c r="BG8" s="140"/>
      <c r="BH8" s="140"/>
      <c r="BI8" s="141"/>
      <c r="BJ8" s="198"/>
      <c r="BK8" s="186"/>
      <c r="BL8" s="186"/>
      <c r="BM8" s="186"/>
      <c r="BN8" s="186"/>
      <c r="BO8" s="186"/>
      <c r="BP8" s="186"/>
      <c r="BQ8" s="192"/>
    </row>
    <row r="9" spans="1:76" ht="12" customHeight="1" x14ac:dyDescent="0.2">
      <c r="A9" s="1">
        <v>1</v>
      </c>
      <c r="B9" s="1">
        <v>3</v>
      </c>
      <c r="C9" s="168">
        <v>1</v>
      </c>
      <c r="D9" s="169" t="s">
        <v>36</v>
      </c>
      <c r="E9" s="170" t="str">
        <f>IF(E10="","",IF(E10&gt;I10,"○","×"))</f>
        <v/>
      </c>
      <c r="F9" s="132"/>
      <c r="G9" s="132"/>
      <c r="H9" s="132"/>
      <c r="I9" s="164"/>
      <c r="J9" s="6" t="str">
        <f>IF(J10="","",IF(J10="W","○",IF(J10="L","×",IF(J10&gt;N10,"○","×"))))</f>
        <v>○</v>
      </c>
      <c r="K9" s="7">
        <v>11</v>
      </c>
      <c r="L9" s="8" t="s">
        <v>4</v>
      </c>
      <c r="M9" s="7">
        <v>7</v>
      </c>
      <c r="N9" s="9"/>
      <c r="O9" s="6" t="str">
        <f>IF(O10="","",IF(O10="W","○",IF(O10="L","×",IF(O10&gt;S10,"○","×"))))</f>
        <v>○</v>
      </c>
      <c r="P9" s="7">
        <v>11</v>
      </c>
      <c r="Q9" s="8" t="s">
        <v>4</v>
      </c>
      <c r="R9" s="7">
        <v>4</v>
      </c>
      <c r="S9" s="9"/>
      <c r="T9" s="6" t="str">
        <f>IF(T10="","",IF(T10="W","○",IF(T10="L","×",IF(T10&gt;X10,"○","×"))))</f>
        <v>○</v>
      </c>
      <c r="U9" s="7">
        <v>11</v>
      </c>
      <c r="V9" s="8" t="s">
        <v>4</v>
      </c>
      <c r="W9" s="7">
        <v>7</v>
      </c>
      <c r="X9" s="27"/>
      <c r="Y9" s="6" t="str">
        <f>IF(Y10="","",IF(Y10="W","○",IF(Y10="L","×",IF(Y10&gt;AC10,"○","×"))))</f>
        <v>○</v>
      </c>
      <c r="Z9" s="7">
        <v>11</v>
      </c>
      <c r="AA9" s="8" t="s">
        <v>4</v>
      </c>
      <c r="AB9" s="7">
        <v>7</v>
      </c>
      <c r="AC9" s="27"/>
      <c r="AD9" s="199">
        <f>IF(D9="","",COUNTIF($E$9:$AC$13,"○"))</f>
        <v>4</v>
      </c>
      <c r="AE9" s="181"/>
      <c r="AF9" s="181">
        <f>IF(D9="","",COUNTIF($E$9:$AC$13,"×"))</f>
        <v>0</v>
      </c>
      <c r="AG9" s="181"/>
      <c r="AH9" s="187">
        <f>IF(D9="","",AD9*2+AF9)</f>
        <v>8</v>
      </c>
      <c r="AI9" s="187"/>
      <c r="AJ9" s="182">
        <f>IF(D9="","",RANK(AH9,$AH$9:$AI$33))</f>
        <v>1</v>
      </c>
      <c r="AK9" s="183"/>
      <c r="AM9" s="204" t="s">
        <v>94</v>
      </c>
      <c r="AN9" s="168" t="s">
        <v>62</v>
      </c>
      <c r="AO9" s="169" t="s">
        <v>81</v>
      </c>
      <c r="AP9" s="170" t="str">
        <f>IF(AP10="","",IF(AP10&gt;AT10,"○","×"))</f>
        <v/>
      </c>
      <c r="AQ9" s="132"/>
      <c r="AR9" s="132"/>
      <c r="AS9" s="132"/>
      <c r="AT9" s="164"/>
      <c r="AU9" s="6" t="str">
        <f>IF(AU10="","",IF(AU10="W","○",IF(AU10="L","×",IF(AU10&gt;AY10,"○","×"))))</f>
        <v>○</v>
      </c>
      <c r="AV9" s="7">
        <v>11</v>
      </c>
      <c r="AW9" s="8" t="s">
        <v>4</v>
      </c>
      <c r="AX9" s="7">
        <v>4</v>
      </c>
      <c r="AY9" s="9"/>
      <c r="AZ9" s="6" t="str">
        <f>IF(AZ10="","",IF(AZ10="W","○",IF(AZ10="L","×",IF(AZ10&gt;BD10,"○","×"))))</f>
        <v>○</v>
      </c>
      <c r="BA9" s="7">
        <v>11</v>
      </c>
      <c r="BB9" s="8" t="s">
        <v>4</v>
      </c>
      <c r="BC9" s="7">
        <v>5</v>
      </c>
      <c r="BD9" s="9"/>
      <c r="BE9" s="6" t="str">
        <f>IF(BE10="","",IF(BE10="W","○",IF(BE10="L","×",IF(BE10&gt;BI10,"○","×"))))</f>
        <v>○</v>
      </c>
      <c r="BF9" s="7">
        <v>6</v>
      </c>
      <c r="BG9" s="8" t="s">
        <v>4</v>
      </c>
      <c r="BH9" s="7">
        <v>11</v>
      </c>
      <c r="BI9" s="27"/>
      <c r="BJ9" s="199">
        <f>IF(AO9="","",COUNTIF($AP$9:$BI$13,"○"))</f>
        <v>3</v>
      </c>
      <c r="BK9" s="181"/>
      <c r="BL9" s="181">
        <f>IF(AO9="","",COUNTIF($AP$9:$BI$13,"×"))</f>
        <v>0</v>
      </c>
      <c r="BM9" s="181"/>
      <c r="BN9" s="187">
        <f>IF(AO9="","",BJ9*2+BL9)</f>
        <v>6</v>
      </c>
      <c r="BO9" s="187"/>
      <c r="BP9" s="182">
        <f>IF(AO9="","",RANK(BN9,$BN$9:$BO$28))</f>
        <v>1</v>
      </c>
      <c r="BQ9" s="183"/>
    </row>
    <row r="10" spans="1:76" ht="12" customHeight="1" x14ac:dyDescent="0.2">
      <c r="A10" s="1">
        <v>1</v>
      </c>
      <c r="B10" s="1">
        <v>4</v>
      </c>
      <c r="C10" s="116"/>
      <c r="D10" s="119"/>
      <c r="E10" s="170"/>
      <c r="F10" s="132"/>
      <c r="G10" s="132"/>
      <c r="H10" s="132"/>
      <c r="I10" s="164"/>
      <c r="J10" s="97">
        <f>IF(K9="","",IF(K9&gt;M9,1,0)+IF(K10&gt;M10,1,0)+IF(K11&gt;M11,1,0)+IF(K12&gt;M12,1,0)+IF(K13&gt;M13,1,0))</f>
        <v>3</v>
      </c>
      <c r="K10" s="10">
        <v>11</v>
      </c>
      <c r="L10" s="11" t="s">
        <v>4</v>
      </c>
      <c r="M10" s="10">
        <v>2</v>
      </c>
      <c r="N10" s="110">
        <f>IF(OR(J10="L",J10="W"),"",IF(K9="","",IF(K9&lt;M9,1,0)+IF(K10&lt;M10,1,0)+IF(K11&lt;M11,1,0)+IF(K12&lt;M12,1,0)+IF(K13&lt;M13,1,0)))</f>
        <v>0</v>
      </c>
      <c r="O10" s="97">
        <f>IF(P9="","",IF(P9&gt;R9,1,0)+IF(P10&gt;R10,1,0)+IF(P11&gt;R11,1,0)+IF(P12&gt;R12,1,0)+IF(P13&gt;R13,1,0))</f>
        <v>3</v>
      </c>
      <c r="P10" s="10">
        <v>11</v>
      </c>
      <c r="Q10" s="11" t="s">
        <v>4</v>
      </c>
      <c r="R10" s="10">
        <v>8</v>
      </c>
      <c r="S10" s="110">
        <f>IF(OR(O10="L",O10="W"),"",IF(P9="","",IF(P9&lt;R9,1,0)+IF(P10&lt;R10,1,0)+IF(P11&lt;R11,1,0)+IF(P12&lt;R12,1,0)+IF(P13&lt;R13,1,0)))</f>
        <v>0</v>
      </c>
      <c r="T10" s="97">
        <f>IF(U9="","",IF(U9&gt;W9,1,0)+IF(U10&gt;W10,1,0)+IF(U11&gt;W11,1,0)+IF(U12&gt;W12,1,0)+IF(U13&gt;W13,1,0))</f>
        <v>3</v>
      </c>
      <c r="U10" s="10">
        <v>11</v>
      </c>
      <c r="V10" s="11" t="s">
        <v>4</v>
      </c>
      <c r="W10" s="10">
        <v>7</v>
      </c>
      <c r="X10" s="99">
        <f>IF(OR(T10="L",T10="W"),"",IF(U9="","",IF(U9&lt;W9,1,0)+IF(U10&lt;W10,1,0)+IF(U11&lt;W11,1,0)+IF(U12&lt;W12,1,0)+IF(U13&lt;W13,1,0)))</f>
        <v>0</v>
      </c>
      <c r="Y10" s="97">
        <f>IF(Z9="","",IF(Z9&gt;AB9,1,0)+IF(Z10&gt;AB10,1,0)+IF(Z11&gt;AB11,1,0)+IF(Z12&gt;AB12,1,0)+IF(Z13&gt;AB13,1,0))</f>
        <v>3</v>
      </c>
      <c r="Z10" s="10">
        <v>11</v>
      </c>
      <c r="AA10" s="11" t="s">
        <v>4</v>
      </c>
      <c r="AB10" s="10">
        <v>4</v>
      </c>
      <c r="AC10" s="99">
        <f>IF(OR(Y10="L",Y10="W"),"",IF(Z9="","",IF(Z9&lt;AB9,1,0)+IF(Z10&lt;AB10,1,0)+IF(Z11&lt;AB11,1,0)+IF(Z12&lt;AB12,1,0)+IF(Z13&lt;AB13,1,0)))</f>
        <v>0</v>
      </c>
      <c r="AD10" s="121"/>
      <c r="AE10" s="101"/>
      <c r="AF10" s="101"/>
      <c r="AG10" s="101"/>
      <c r="AH10" s="104"/>
      <c r="AI10" s="104"/>
      <c r="AJ10" s="184"/>
      <c r="AK10" s="106"/>
      <c r="AM10" s="204"/>
      <c r="AN10" s="116"/>
      <c r="AO10" s="119"/>
      <c r="AP10" s="170"/>
      <c r="AQ10" s="132"/>
      <c r="AR10" s="132"/>
      <c r="AS10" s="132"/>
      <c r="AT10" s="164"/>
      <c r="AU10" s="97">
        <f>IF(AV9="","",IF(AV9&gt;AX9,1,0)+IF(AV10&gt;AX10,1,0)+IF(AV11&gt;AX11,1,0)+IF(AV12&gt;AX12,1,0)+IF(AV13&gt;AX13,1,0))</f>
        <v>3</v>
      </c>
      <c r="AV10" s="10">
        <v>11</v>
      </c>
      <c r="AW10" s="11" t="s">
        <v>4</v>
      </c>
      <c r="AX10" s="10">
        <v>8</v>
      </c>
      <c r="AY10" s="110">
        <f>IF(OR(AU10="L",AU10="W"),"",IF(AV9="","",IF(AV9&lt;AX9,1,0)+IF(AV10&lt;AX10,1,0)+IF(AV11&lt;AX11,1,0)+IF(AV12&lt;AX12,1,0)+IF(AV13&lt;AX13,1,0)))</f>
        <v>0</v>
      </c>
      <c r="AZ10" s="97">
        <f>IF(BA9="","",IF(BA9&gt;BC9,1,0)+IF(BA10&gt;BC10,1,0)+IF(BA11&gt;BC11,1,0)+IF(BA12&gt;BC12,1,0)+IF(BA13&gt;BC13,1,0))</f>
        <v>3</v>
      </c>
      <c r="BA10" s="10">
        <v>11</v>
      </c>
      <c r="BB10" s="11" t="s">
        <v>4</v>
      </c>
      <c r="BC10" s="10">
        <v>6</v>
      </c>
      <c r="BD10" s="110">
        <f>IF(OR(AZ10="L",AZ10="W"),"",IF(BA9="","",IF(BA9&lt;BC9,1,0)+IF(BA10&lt;BC10,1,0)+IF(BA11&lt;BC11,1,0)+IF(BA12&lt;BC12,1,0)+IF(BA13&lt;BC13,1,0)))</f>
        <v>1</v>
      </c>
      <c r="BE10" s="97">
        <f>IF(BF9="","",IF(BF9&gt;BH9,1,0)+IF(BF10&gt;BH10,1,0)+IF(BF11&gt;BH11,1,0)+IF(BF12&gt;BH12,1,0)+IF(BF13&gt;BH13,1,0))</f>
        <v>3</v>
      </c>
      <c r="BF10" s="10">
        <v>11</v>
      </c>
      <c r="BG10" s="11" t="s">
        <v>4</v>
      </c>
      <c r="BH10" s="10">
        <v>5</v>
      </c>
      <c r="BI10" s="99">
        <f>IF(OR(BE10="L",BE10="W"),"",IF(BF9="","",IF(BF9&lt;BH9,1,0)+IF(BF10&lt;BH10,1,0)+IF(BF11&lt;BH11,1,0)+IF(BF12&lt;BH12,1,0)+IF(BF13&lt;BH13,1,0)))</f>
        <v>2</v>
      </c>
      <c r="BJ10" s="121"/>
      <c r="BK10" s="101"/>
      <c r="BL10" s="101"/>
      <c r="BM10" s="101"/>
      <c r="BN10" s="104"/>
      <c r="BO10" s="104"/>
      <c r="BP10" s="184"/>
      <c r="BQ10" s="106"/>
    </row>
    <row r="11" spans="1:76" ht="12" customHeight="1" x14ac:dyDescent="0.2">
      <c r="A11" s="1">
        <v>1</v>
      </c>
      <c r="B11" s="1">
        <v>5</v>
      </c>
      <c r="C11" s="116"/>
      <c r="D11" s="119"/>
      <c r="E11" s="170"/>
      <c r="F11" s="132"/>
      <c r="G11" s="132"/>
      <c r="H11" s="132"/>
      <c r="I11" s="164"/>
      <c r="J11" s="97"/>
      <c r="K11" s="10">
        <v>12</v>
      </c>
      <c r="L11" s="11" t="s">
        <v>4</v>
      </c>
      <c r="M11" s="10">
        <v>10</v>
      </c>
      <c r="N11" s="110"/>
      <c r="O11" s="97"/>
      <c r="P11" s="10">
        <v>11</v>
      </c>
      <c r="Q11" s="11" t="s">
        <v>4</v>
      </c>
      <c r="R11" s="10">
        <v>8</v>
      </c>
      <c r="S11" s="110"/>
      <c r="T11" s="97"/>
      <c r="U11" s="10">
        <v>11</v>
      </c>
      <c r="V11" s="11" t="s">
        <v>4</v>
      </c>
      <c r="W11" s="10">
        <v>5</v>
      </c>
      <c r="X11" s="99"/>
      <c r="Y11" s="97"/>
      <c r="Z11" s="10">
        <v>14</v>
      </c>
      <c r="AA11" s="11" t="s">
        <v>4</v>
      </c>
      <c r="AB11" s="10">
        <v>12</v>
      </c>
      <c r="AC11" s="99"/>
      <c r="AD11" s="121"/>
      <c r="AE11" s="101"/>
      <c r="AF11" s="101"/>
      <c r="AG11" s="101"/>
      <c r="AH11" s="104"/>
      <c r="AI11" s="104"/>
      <c r="AJ11" s="184"/>
      <c r="AK11" s="106"/>
      <c r="AM11" s="204"/>
      <c r="AN11" s="116"/>
      <c r="AO11" s="119"/>
      <c r="AP11" s="170"/>
      <c r="AQ11" s="132"/>
      <c r="AR11" s="132"/>
      <c r="AS11" s="132"/>
      <c r="AT11" s="164"/>
      <c r="AU11" s="97"/>
      <c r="AV11" s="10">
        <v>11</v>
      </c>
      <c r="AW11" s="11" t="s">
        <v>4</v>
      </c>
      <c r="AX11" s="10">
        <v>8</v>
      </c>
      <c r="AY11" s="110"/>
      <c r="AZ11" s="97"/>
      <c r="BA11" s="10">
        <v>9</v>
      </c>
      <c r="BB11" s="11" t="s">
        <v>4</v>
      </c>
      <c r="BC11" s="10">
        <v>11</v>
      </c>
      <c r="BD11" s="110"/>
      <c r="BE11" s="97"/>
      <c r="BF11" s="10">
        <v>12</v>
      </c>
      <c r="BG11" s="11" t="s">
        <v>4</v>
      </c>
      <c r="BH11" s="10">
        <v>10</v>
      </c>
      <c r="BI11" s="99"/>
      <c r="BJ11" s="121"/>
      <c r="BK11" s="101"/>
      <c r="BL11" s="101"/>
      <c r="BM11" s="101"/>
      <c r="BN11" s="104"/>
      <c r="BO11" s="104"/>
      <c r="BP11" s="184"/>
      <c r="BQ11" s="106"/>
    </row>
    <row r="12" spans="1:76" ht="12" customHeight="1" x14ac:dyDescent="0.2">
      <c r="A12" s="1">
        <f t="shared" ref="A12:A53" si="0">A7+1</f>
        <v>2</v>
      </c>
      <c r="B12" s="1">
        <f t="shared" ref="B12:B53" si="1">B7</f>
        <v>1</v>
      </c>
      <c r="C12" s="116"/>
      <c r="D12" s="113" t="s">
        <v>37</v>
      </c>
      <c r="E12" s="170"/>
      <c r="F12" s="132"/>
      <c r="G12" s="132"/>
      <c r="H12" s="132"/>
      <c r="I12" s="164"/>
      <c r="J12" s="97"/>
      <c r="K12" s="10"/>
      <c r="L12" s="11" t="s">
        <v>4</v>
      </c>
      <c r="M12" s="10"/>
      <c r="N12" s="110"/>
      <c r="O12" s="97"/>
      <c r="P12" s="10"/>
      <c r="Q12" s="11" t="s">
        <v>4</v>
      </c>
      <c r="R12" s="10"/>
      <c r="S12" s="110"/>
      <c r="T12" s="97"/>
      <c r="U12" s="10"/>
      <c r="V12" s="11" t="s">
        <v>4</v>
      </c>
      <c r="W12" s="10"/>
      <c r="X12" s="99"/>
      <c r="Y12" s="97"/>
      <c r="Z12" s="10"/>
      <c r="AA12" s="11" t="s">
        <v>4</v>
      </c>
      <c r="AB12" s="10"/>
      <c r="AC12" s="99"/>
      <c r="AD12" s="121"/>
      <c r="AE12" s="101"/>
      <c r="AF12" s="101"/>
      <c r="AG12" s="101"/>
      <c r="AH12" s="104"/>
      <c r="AI12" s="104"/>
      <c r="AJ12" s="184"/>
      <c r="AK12" s="106"/>
      <c r="AM12" s="204"/>
      <c r="AN12" s="116"/>
      <c r="AO12" s="113" t="s">
        <v>82</v>
      </c>
      <c r="AP12" s="170"/>
      <c r="AQ12" s="132"/>
      <c r="AR12" s="132"/>
      <c r="AS12" s="132"/>
      <c r="AT12" s="164"/>
      <c r="AU12" s="97"/>
      <c r="AV12" s="10"/>
      <c r="AW12" s="11" t="s">
        <v>4</v>
      </c>
      <c r="AX12" s="10"/>
      <c r="AY12" s="110"/>
      <c r="AZ12" s="97"/>
      <c r="BA12" s="10">
        <v>11</v>
      </c>
      <c r="BB12" s="11" t="s">
        <v>4</v>
      </c>
      <c r="BC12" s="10">
        <v>7</v>
      </c>
      <c r="BD12" s="110"/>
      <c r="BE12" s="97"/>
      <c r="BF12" s="10">
        <v>8</v>
      </c>
      <c r="BG12" s="11" t="s">
        <v>4</v>
      </c>
      <c r="BH12" s="10">
        <v>11</v>
      </c>
      <c r="BI12" s="99"/>
      <c r="BJ12" s="121"/>
      <c r="BK12" s="101"/>
      <c r="BL12" s="101"/>
      <c r="BM12" s="101"/>
      <c r="BN12" s="104"/>
      <c r="BO12" s="104"/>
      <c r="BP12" s="184"/>
      <c r="BQ12" s="106"/>
    </row>
    <row r="13" spans="1:76" ht="12" customHeight="1" x14ac:dyDescent="0.2">
      <c r="A13" s="1">
        <f t="shared" si="0"/>
        <v>2</v>
      </c>
      <c r="B13" s="1">
        <f t="shared" si="1"/>
        <v>2</v>
      </c>
      <c r="C13" s="120"/>
      <c r="D13" s="152"/>
      <c r="E13" s="171"/>
      <c r="F13" s="166"/>
      <c r="G13" s="166"/>
      <c r="H13" s="166"/>
      <c r="I13" s="167"/>
      <c r="J13" s="98"/>
      <c r="K13" s="12"/>
      <c r="L13" s="13" t="s">
        <v>4</v>
      </c>
      <c r="M13" s="12"/>
      <c r="N13" s="151"/>
      <c r="O13" s="98"/>
      <c r="P13" s="12"/>
      <c r="Q13" s="13" t="s">
        <v>4</v>
      </c>
      <c r="R13" s="12"/>
      <c r="S13" s="151"/>
      <c r="T13" s="98"/>
      <c r="U13" s="12"/>
      <c r="V13" s="13" t="s">
        <v>4</v>
      </c>
      <c r="W13" s="12"/>
      <c r="X13" s="100"/>
      <c r="Y13" s="98"/>
      <c r="Z13" s="12"/>
      <c r="AA13" s="13" t="s">
        <v>4</v>
      </c>
      <c r="AB13" s="12"/>
      <c r="AC13" s="100"/>
      <c r="AD13" s="121"/>
      <c r="AE13" s="101"/>
      <c r="AF13" s="101"/>
      <c r="AG13" s="101"/>
      <c r="AH13" s="104"/>
      <c r="AI13" s="104"/>
      <c r="AJ13" s="184"/>
      <c r="AK13" s="106"/>
      <c r="AM13" s="204"/>
      <c r="AN13" s="120"/>
      <c r="AO13" s="152"/>
      <c r="AP13" s="171"/>
      <c r="AQ13" s="166"/>
      <c r="AR13" s="166"/>
      <c r="AS13" s="166"/>
      <c r="AT13" s="167"/>
      <c r="AU13" s="98"/>
      <c r="AV13" s="12"/>
      <c r="AW13" s="13" t="s">
        <v>4</v>
      </c>
      <c r="AX13" s="12"/>
      <c r="AY13" s="151"/>
      <c r="AZ13" s="98"/>
      <c r="BA13" s="12"/>
      <c r="BB13" s="13" t="s">
        <v>4</v>
      </c>
      <c r="BC13" s="12"/>
      <c r="BD13" s="151"/>
      <c r="BE13" s="98"/>
      <c r="BF13" s="12">
        <v>11</v>
      </c>
      <c r="BG13" s="13" t="s">
        <v>4</v>
      </c>
      <c r="BH13" s="12">
        <v>0</v>
      </c>
      <c r="BI13" s="100"/>
      <c r="BJ13" s="121"/>
      <c r="BK13" s="101"/>
      <c r="BL13" s="101"/>
      <c r="BM13" s="101"/>
      <c r="BN13" s="104"/>
      <c r="BO13" s="104"/>
      <c r="BP13" s="184"/>
      <c r="BQ13" s="106"/>
    </row>
    <row r="14" spans="1:76" ht="12" customHeight="1" x14ac:dyDescent="0.2">
      <c r="A14" s="1">
        <f t="shared" si="0"/>
        <v>2</v>
      </c>
      <c r="B14" s="1">
        <f t="shared" si="1"/>
        <v>3</v>
      </c>
      <c r="C14" s="115">
        <v>2</v>
      </c>
      <c r="D14" s="118" t="s">
        <v>38</v>
      </c>
      <c r="E14" s="6" t="str">
        <f>IF(J9="","",IF(J9="○","×","○"))</f>
        <v>×</v>
      </c>
      <c r="F14" s="14">
        <f>IF(M9="","",M9)</f>
        <v>7</v>
      </c>
      <c r="G14" s="15" t="s">
        <v>4</v>
      </c>
      <c r="H14" s="16">
        <f>IF(K9="","",K9)</f>
        <v>11</v>
      </c>
      <c r="I14" s="17"/>
      <c r="J14" s="161" t="str">
        <f>IF(J15="","",IF(J15&gt;N15,"○","×"))</f>
        <v/>
      </c>
      <c r="K14" s="162"/>
      <c r="L14" s="162"/>
      <c r="M14" s="162"/>
      <c r="N14" s="163"/>
      <c r="O14" s="6" t="str">
        <f>IF(O15="","",IF(O15="W","○",IF(O15="L","×",IF(O15&gt;S15,"○","×"))))</f>
        <v>×</v>
      </c>
      <c r="P14" s="7">
        <v>6</v>
      </c>
      <c r="Q14" s="8" t="s">
        <v>4</v>
      </c>
      <c r="R14" s="7">
        <v>11</v>
      </c>
      <c r="S14" s="9"/>
      <c r="T14" s="6" t="str">
        <f>IF(T15="","",IF(T15="W","○",IF(T15="L","×",IF(T15&gt;X15,"○","×"))))</f>
        <v>○</v>
      </c>
      <c r="U14" s="7">
        <v>10</v>
      </c>
      <c r="V14" s="8" t="s">
        <v>4</v>
      </c>
      <c r="W14" s="7">
        <v>12</v>
      </c>
      <c r="X14" s="27"/>
      <c r="Y14" s="6" t="str">
        <f>IF(Y15="","",IF(Y15="W","○",IF(Y15="L","×",IF(Y15&gt;AC15,"○","×"))))</f>
        <v>×</v>
      </c>
      <c r="Z14" s="7">
        <v>11</v>
      </c>
      <c r="AA14" s="8" t="s">
        <v>4</v>
      </c>
      <c r="AB14" s="7">
        <v>6</v>
      </c>
      <c r="AC14" s="27"/>
      <c r="AD14" s="121">
        <f>IF(D14="","",COUNTIF($E$14:$AC$18,"○"))</f>
        <v>1</v>
      </c>
      <c r="AE14" s="101"/>
      <c r="AF14" s="101">
        <f>IF(D14="","",COUNTIF($E$14:$AC$18,"×"))</f>
        <v>3</v>
      </c>
      <c r="AG14" s="101"/>
      <c r="AH14" s="104">
        <f>IF(D14="","",AD14*2+AF14)</f>
        <v>5</v>
      </c>
      <c r="AI14" s="104"/>
      <c r="AJ14" s="184">
        <f>IF(D14="","",RANK(AH14,$AH$9:$AI$33))</f>
        <v>4</v>
      </c>
      <c r="AK14" s="106"/>
      <c r="AM14" s="204" t="s">
        <v>95</v>
      </c>
      <c r="AN14" s="115" t="s">
        <v>63</v>
      </c>
      <c r="AO14" s="118" t="s">
        <v>83</v>
      </c>
      <c r="AP14" s="6" t="str">
        <f>IF(AU9="","",IF(AU9="○","×","○"))</f>
        <v>×</v>
      </c>
      <c r="AQ14" s="14">
        <f>IF(AX9="","",AX9)</f>
        <v>4</v>
      </c>
      <c r="AR14" s="15" t="s">
        <v>4</v>
      </c>
      <c r="AS14" s="16">
        <f>IF(AV9="","",AV9)</f>
        <v>11</v>
      </c>
      <c r="AT14" s="17"/>
      <c r="AU14" s="161" t="str">
        <f>IF(AU15="","",IF(AU15&gt;AY15,"○","×"))</f>
        <v/>
      </c>
      <c r="AV14" s="162"/>
      <c r="AW14" s="162"/>
      <c r="AX14" s="162"/>
      <c r="AY14" s="163"/>
      <c r="AZ14" s="6" t="str">
        <f>IF(AZ15="","",IF(AZ15="W","○",IF(AZ15="L","×",IF(AZ15&gt;BD15,"○","×"))))</f>
        <v>×</v>
      </c>
      <c r="BA14" s="7">
        <v>8</v>
      </c>
      <c r="BB14" s="8" t="s">
        <v>4</v>
      </c>
      <c r="BC14" s="7">
        <v>11</v>
      </c>
      <c r="BD14" s="9"/>
      <c r="BE14" s="6" t="str">
        <f>IF(BE15="","",IF(BE15="W","○",IF(BE15="L","×",IF(BE15&gt;BI15,"○","×"))))</f>
        <v>○</v>
      </c>
      <c r="BF14" s="7">
        <v>11</v>
      </c>
      <c r="BG14" s="8" t="s">
        <v>4</v>
      </c>
      <c r="BH14" s="7">
        <v>8</v>
      </c>
      <c r="BI14" s="27"/>
      <c r="BJ14" s="121">
        <f>IF(AO14="","",COUNTIF($AP$14:$BI$18,"○"))</f>
        <v>1</v>
      </c>
      <c r="BK14" s="101"/>
      <c r="BL14" s="101">
        <f>IF(AO14="","",COUNTIF($AP$14:$BI$18,"×"))</f>
        <v>2</v>
      </c>
      <c r="BM14" s="101"/>
      <c r="BN14" s="104">
        <f>IF(AO14="","",BJ14*2+BL14)</f>
        <v>4</v>
      </c>
      <c r="BO14" s="104"/>
      <c r="BP14" s="184">
        <f>IF(AO14="","",RANK(BN14,$BN$9:$BO$28))</f>
        <v>3</v>
      </c>
      <c r="BQ14" s="106"/>
    </row>
    <row r="15" spans="1:76" ht="12" customHeight="1" x14ac:dyDescent="0.2">
      <c r="A15" s="1">
        <f t="shared" si="0"/>
        <v>2</v>
      </c>
      <c r="B15" s="1">
        <f t="shared" si="1"/>
        <v>4</v>
      </c>
      <c r="C15" s="116"/>
      <c r="D15" s="119"/>
      <c r="E15" s="108">
        <f>IF(J10="W","L",IF(J10="L","W",IF(J10="","",N10)))</f>
        <v>0</v>
      </c>
      <c r="F15" s="18">
        <f>IF(M10="","",M10)</f>
        <v>2</v>
      </c>
      <c r="G15" s="11" t="s">
        <v>4</v>
      </c>
      <c r="H15" s="19">
        <f>IF(K10="","",K10)</f>
        <v>11</v>
      </c>
      <c r="I15" s="110">
        <f>IF(OR(E15="L",E15="W"),"",J10)</f>
        <v>3</v>
      </c>
      <c r="J15" s="131"/>
      <c r="K15" s="132"/>
      <c r="L15" s="132"/>
      <c r="M15" s="132"/>
      <c r="N15" s="164"/>
      <c r="O15" s="97">
        <f>IF(P14="","",IF(P14&gt;R14,1,0)+IF(P15&gt;R15,1,0)+IF(P16&gt;R16,1,0)+IF(P17&gt;R17,1,0)+IF(P18&gt;R18,1,0))</f>
        <v>0</v>
      </c>
      <c r="P15" s="10">
        <v>8</v>
      </c>
      <c r="Q15" s="11" t="s">
        <v>4</v>
      </c>
      <c r="R15" s="10">
        <v>11</v>
      </c>
      <c r="S15" s="110">
        <f>IF(OR(O15="L",O15="W"),"",IF(P14="","",IF(P14&lt;R14,1,0)+IF(P15&lt;R15,1,0)+IF(P16&lt;R16,1,0)+IF(P17&lt;R17,1,0)+IF(P18&lt;R18,1,0)))</f>
        <v>3</v>
      </c>
      <c r="T15" s="97">
        <f>IF(U14="","",IF(U14&gt;W14,1,0)+IF(U15&gt;W15,1,0)+IF(U16&gt;W16,1,0)+IF(U17&gt;W17,1,0)+IF(U18&gt;W18,1,0))</f>
        <v>3</v>
      </c>
      <c r="U15" s="10">
        <v>11</v>
      </c>
      <c r="V15" s="11" t="s">
        <v>4</v>
      </c>
      <c r="W15" s="10">
        <v>4</v>
      </c>
      <c r="X15" s="99">
        <f>IF(OR(T15="L",T15="W"),"",IF(U14="","",IF(U14&lt;W14,1,0)+IF(U15&lt;W15,1,0)+IF(U16&lt;W16,1,0)+IF(U17&lt;W17,1,0)+IF(U18&lt;W18,1,0)))</f>
        <v>1</v>
      </c>
      <c r="Y15" s="97">
        <f>IF(Z14="","",IF(Z14&gt;AB14,1,0)+IF(Z15&gt;AB15,1,0)+IF(Z16&gt;AB16,1,0)+IF(Z17&gt;AB17,1,0)+IF(Z18&gt;AB18,1,0))</f>
        <v>2</v>
      </c>
      <c r="Z15" s="10">
        <v>9</v>
      </c>
      <c r="AA15" s="11" t="s">
        <v>4</v>
      </c>
      <c r="AB15" s="10">
        <v>11</v>
      </c>
      <c r="AC15" s="99">
        <f>IF(OR(Y15="L",Y15="W"),"",IF(Z14="","",IF(Z14&lt;AB14,1,0)+IF(Z15&lt;AB15,1,0)+IF(Z16&lt;AB16,1,0)+IF(Z17&lt;AB17,1,0)+IF(Z18&lt;AB18,1,0)))</f>
        <v>3</v>
      </c>
      <c r="AD15" s="121"/>
      <c r="AE15" s="101"/>
      <c r="AF15" s="101"/>
      <c r="AG15" s="101"/>
      <c r="AH15" s="104"/>
      <c r="AI15" s="104"/>
      <c r="AJ15" s="184"/>
      <c r="AK15" s="106"/>
      <c r="AM15" s="204"/>
      <c r="AN15" s="116"/>
      <c r="AO15" s="119"/>
      <c r="AP15" s="108">
        <f>IF(AU10="W","L",IF(AU10="L","W",IF(AU10="","",AY10)))</f>
        <v>0</v>
      </c>
      <c r="AQ15" s="18">
        <f>IF(AX10="","",AX10)</f>
        <v>8</v>
      </c>
      <c r="AR15" s="11" t="s">
        <v>4</v>
      </c>
      <c r="AS15" s="19">
        <f>IF(AV10="","",AV10)</f>
        <v>11</v>
      </c>
      <c r="AT15" s="110">
        <f>IF(OR(AP15="L",AP15="W"),"",AU10)</f>
        <v>3</v>
      </c>
      <c r="AU15" s="131"/>
      <c r="AV15" s="132"/>
      <c r="AW15" s="132"/>
      <c r="AX15" s="132"/>
      <c r="AY15" s="164"/>
      <c r="AZ15" s="97">
        <f>IF(BA14="","",IF(BA14&gt;BC14,1,0)+IF(BA15&gt;BC15,1,0)+IF(BA16&gt;BC16,1,0)+IF(BA17&gt;BC17,1,0)+IF(BA18&gt;BC18,1,0))</f>
        <v>0</v>
      </c>
      <c r="BA15" s="10">
        <v>10</v>
      </c>
      <c r="BB15" s="11" t="s">
        <v>4</v>
      </c>
      <c r="BC15" s="10">
        <v>12</v>
      </c>
      <c r="BD15" s="110">
        <f>IF(OR(AZ15="L",AZ15="W"),"",IF(BA14="","",IF(BA14&lt;BC14,1,0)+IF(BA15&lt;BC15,1,0)+IF(BA16&lt;BC16,1,0)+IF(BA17&lt;BC17,1,0)+IF(BA18&lt;BC18,1,0)))</f>
        <v>3</v>
      </c>
      <c r="BE15" s="97">
        <f>IF(BF14="","",IF(BF14&gt;BH14,1,0)+IF(BF15&gt;BH15,1,0)+IF(BF16&gt;BH16,1,0)+IF(BF17&gt;BH17,1,0)+IF(BF18&gt;BH18,1,0))</f>
        <v>3</v>
      </c>
      <c r="BF15" s="10">
        <v>3</v>
      </c>
      <c r="BG15" s="11" t="s">
        <v>4</v>
      </c>
      <c r="BH15" s="10">
        <v>11</v>
      </c>
      <c r="BI15" s="99">
        <f>IF(OR(BE15="L",BE15="W"),"",IF(BF14="","",IF(BF14&lt;BH14,1,0)+IF(BF15&lt;BH15,1,0)+IF(BF16&lt;BH16,1,0)+IF(BF17&lt;BH17,1,0)+IF(BF18&lt;BH18,1,0)))</f>
        <v>2</v>
      </c>
      <c r="BJ15" s="121"/>
      <c r="BK15" s="101"/>
      <c r="BL15" s="101"/>
      <c r="BM15" s="101"/>
      <c r="BN15" s="104"/>
      <c r="BO15" s="104"/>
      <c r="BP15" s="184"/>
      <c r="BQ15" s="106"/>
    </row>
    <row r="16" spans="1:76" ht="12" customHeight="1" x14ac:dyDescent="0.2">
      <c r="A16" s="1">
        <f t="shared" si="0"/>
        <v>2</v>
      </c>
      <c r="B16" s="1">
        <f t="shared" si="1"/>
        <v>5</v>
      </c>
      <c r="C16" s="116"/>
      <c r="D16" s="119"/>
      <c r="E16" s="108"/>
      <c r="F16" s="18">
        <f>IF(M11="","",M11)</f>
        <v>10</v>
      </c>
      <c r="G16" s="11" t="s">
        <v>4</v>
      </c>
      <c r="H16" s="19">
        <f>IF(K11="","",K11)</f>
        <v>12</v>
      </c>
      <c r="I16" s="110"/>
      <c r="J16" s="131"/>
      <c r="K16" s="132"/>
      <c r="L16" s="132"/>
      <c r="M16" s="132"/>
      <c r="N16" s="164"/>
      <c r="O16" s="97"/>
      <c r="P16" s="10">
        <v>5</v>
      </c>
      <c r="Q16" s="11" t="s">
        <v>4</v>
      </c>
      <c r="R16" s="10">
        <v>11</v>
      </c>
      <c r="S16" s="110"/>
      <c r="T16" s="97"/>
      <c r="U16" s="10">
        <v>11</v>
      </c>
      <c r="V16" s="11" t="s">
        <v>4</v>
      </c>
      <c r="W16" s="10">
        <v>9</v>
      </c>
      <c r="X16" s="99"/>
      <c r="Y16" s="97"/>
      <c r="Z16" s="10">
        <v>11</v>
      </c>
      <c r="AA16" s="11" t="s">
        <v>4</v>
      </c>
      <c r="AB16" s="10">
        <v>5</v>
      </c>
      <c r="AC16" s="99"/>
      <c r="AD16" s="121"/>
      <c r="AE16" s="101"/>
      <c r="AF16" s="101"/>
      <c r="AG16" s="101"/>
      <c r="AH16" s="104"/>
      <c r="AI16" s="104"/>
      <c r="AJ16" s="184"/>
      <c r="AK16" s="106"/>
      <c r="AM16" s="204"/>
      <c r="AN16" s="116"/>
      <c r="AO16" s="119"/>
      <c r="AP16" s="108"/>
      <c r="AQ16" s="18">
        <f>IF(AX11="","",AX11)</f>
        <v>8</v>
      </c>
      <c r="AR16" s="11" t="s">
        <v>4</v>
      </c>
      <c r="AS16" s="19">
        <f>IF(AV11="","",AV11)</f>
        <v>11</v>
      </c>
      <c r="AT16" s="110"/>
      <c r="AU16" s="131"/>
      <c r="AV16" s="132"/>
      <c r="AW16" s="132"/>
      <c r="AX16" s="132"/>
      <c r="AY16" s="164"/>
      <c r="AZ16" s="97"/>
      <c r="BA16" s="10">
        <v>6</v>
      </c>
      <c r="BB16" s="11" t="s">
        <v>4</v>
      </c>
      <c r="BC16" s="10">
        <v>11</v>
      </c>
      <c r="BD16" s="110"/>
      <c r="BE16" s="97"/>
      <c r="BF16" s="10">
        <v>9</v>
      </c>
      <c r="BG16" s="11" t="s">
        <v>4</v>
      </c>
      <c r="BH16" s="10">
        <v>11</v>
      </c>
      <c r="BI16" s="99"/>
      <c r="BJ16" s="121"/>
      <c r="BK16" s="101"/>
      <c r="BL16" s="101"/>
      <c r="BM16" s="101"/>
      <c r="BN16" s="104"/>
      <c r="BO16" s="104"/>
      <c r="BP16" s="184"/>
      <c r="BQ16" s="106"/>
    </row>
    <row r="17" spans="1:69" ht="12" customHeight="1" x14ac:dyDescent="0.2">
      <c r="A17" s="1">
        <f t="shared" si="0"/>
        <v>3</v>
      </c>
      <c r="B17" s="1">
        <f t="shared" si="1"/>
        <v>1</v>
      </c>
      <c r="C17" s="116"/>
      <c r="D17" s="113" t="s">
        <v>20</v>
      </c>
      <c r="E17" s="108"/>
      <c r="F17" s="18" t="str">
        <f>IF(M12="","",M12)</f>
        <v/>
      </c>
      <c r="G17" s="11" t="s">
        <v>4</v>
      </c>
      <c r="H17" s="19" t="str">
        <f>IF(K12="","",K12)</f>
        <v/>
      </c>
      <c r="I17" s="110"/>
      <c r="J17" s="131"/>
      <c r="K17" s="132"/>
      <c r="L17" s="132"/>
      <c r="M17" s="132"/>
      <c r="N17" s="164"/>
      <c r="O17" s="97"/>
      <c r="P17" s="10"/>
      <c r="Q17" s="11" t="s">
        <v>4</v>
      </c>
      <c r="R17" s="10"/>
      <c r="S17" s="110"/>
      <c r="T17" s="97"/>
      <c r="U17" s="10">
        <v>11</v>
      </c>
      <c r="V17" s="11" t="s">
        <v>4</v>
      </c>
      <c r="W17" s="10">
        <v>5</v>
      </c>
      <c r="X17" s="99"/>
      <c r="Y17" s="97"/>
      <c r="Z17" s="10">
        <v>9</v>
      </c>
      <c r="AA17" s="11" t="s">
        <v>4</v>
      </c>
      <c r="AB17" s="10">
        <v>11</v>
      </c>
      <c r="AC17" s="99"/>
      <c r="AD17" s="121"/>
      <c r="AE17" s="101"/>
      <c r="AF17" s="101"/>
      <c r="AG17" s="101"/>
      <c r="AH17" s="104"/>
      <c r="AI17" s="104"/>
      <c r="AJ17" s="184"/>
      <c r="AK17" s="106"/>
      <c r="AM17" s="204"/>
      <c r="AN17" s="116"/>
      <c r="AO17" s="113" t="s">
        <v>6</v>
      </c>
      <c r="AP17" s="108"/>
      <c r="AQ17" s="18" t="str">
        <f>IF(AX12="","",AX12)</f>
        <v/>
      </c>
      <c r="AR17" s="11" t="s">
        <v>4</v>
      </c>
      <c r="AS17" s="19" t="str">
        <f>IF(AV12="","",AV12)</f>
        <v/>
      </c>
      <c r="AT17" s="110"/>
      <c r="AU17" s="131"/>
      <c r="AV17" s="132"/>
      <c r="AW17" s="132"/>
      <c r="AX17" s="132"/>
      <c r="AY17" s="164"/>
      <c r="AZ17" s="97"/>
      <c r="BA17" s="10"/>
      <c r="BB17" s="11" t="s">
        <v>4</v>
      </c>
      <c r="BC17" s="10"/>
      <c r="BD17" s="110"/>
      <c r="BE17" s="97"/>
      <c r="BF17" s="10">
        <v>13</v>
      </c>
      <c r="BG17" s="11" t="s">
        <v>4</v>
      </c>
      <c r="BH17" s="10">
        <v>11</v>
      </c>
      <c r="BI17" s="99"/>
      <c r="BJ17" s="121"/>
      <c r="BK17" s="101"/>
      <c r="BL17" s="101"/>
      <c r="BM17" s="101"/>
      <c r="BN17" s="104"/>
      <c r="BO17" s="104"/>
      <c r="BP17" s="184"/>
      <c r="BQ17" s="106"/>
    </row>
    <row r="18" spans="1:69" ht="12" customHeight="1" x14ac:dyDescent="0.2">
      <c r="A18" s="1">
        <f t="shared" si="0"/>
        <v>3</v>
      </c>
      <c r="B18" s="1">
        <f t="shared" si="1"/>
        <v>2</v>
      </c>
      <c r="C18" s="160"/>
      <c r="D18" s="152"/>
      <c r="E18" s="158"/>
      <c r="F18" s="20" t="str">
        <f>IF(M13="","",M13)</f>
        <v/>
      </c>
      <c r="G18" s="13" t="s">
        <v>4</v>
      </c>
      <c r="H18" s="21" t="str">
        <f>IF(K13="","",K13)</f>
        <v/>
      </c>
      <c r="I18" s="151"/>
      <c r="J18" s="165"/>
      <c r="K18" s="166"/>
      <c r="L18" s="166"/>
      <c r="M18" s="166"/>
      <c r="N18" s="167"/>
      <c r="O18" s="98"/>
      <c r="P18" s="12"/>
      <c r="Q18" s="13" t="s">
        <v>4</v>
      </c>
      <c r="R18" s="12"/>
      <c r="S18" s="151"/>
      <c r="T18" s="98"/>
      <c r="U18" s="12"/>
      <c r="V18" s="13" t="s">
        <v>4</v>
      </c>
      <c r="W18" s="12"/>
      <c r="X18" s="100"/>
      <c r="Y18" s="98"/>
      <c r="Z18" s="12">
        <v>7</v>
      </c>
      <c r="AA18" s="13" t="s">
        <v>4</v>
      </c>
      <c r="AB18" s="12">
        <v>11</v>
      </c>
      <c r="AC18" s="100"/>
      <c r="AD18" s="121"/>
      <c r="AE18" s="101"/>
      <c r="AF18" s="101"/>
      <c r="AG18" s="101"/>
      <c r="AH18" s="104"/>
      <c r="AI18" s="104"/>
      <c r="AJ18" s="184"/>
      <c r="AK18" s="106"/>
      <c r="AM18" s="204"/>
      <c r="AN18" s="160"/>
      <c r="AO18" s="152"/>
      <c r="AP18" s="158"/>
      <c r="AQ18" s="20" t="str">
        <f>IF(AX13="","",AX13)</f>
        <v/>
      </c>
      <c r="AR18" s="13" t="s">
        <v>4</v>
      </c>
      <c r="AS18" s="21" t="str">
        <f>IF(AV13="","",AV13)</f>
        <v/>
      </c>
      <c r="AT18" s="151"/>
      <c r="AU18" s="165"/>
      <c r="AV18" s="166"/>
      <c r="AW18" s="166"/>
      <c r="AX18" s="166"/>
      <c r="AY18" s="167"/>
      <c r="AZ18" s="98"/>
      <c r="BA18" s="12"/>
      <c r="BB18" s="13" t="s">
        <v>4</v>
      </c>
      <c r="BC18" s="12"/>
      <c r="BD18" s="151"/>
      <c r="BE18" s="98"/>
      <c r="BF18" s="12">
        <v>11</v>
      </c>
      <c r="BG18" s="13" t="s">
        <v>4</v>
      </c>
      <c r="BH18" s="12">
        <v>2</v>
      </c>
      <c r="BI18" s="100"/>
      <c r="BJ18" s="121"/>
      <c r="BK18" s="101"/>
      <c r="BL18" s="101"/>
      <c r="BM18" s="101"/>
      <c r="BN18" s="104"/>
      <c r="BO18" s="104"/>
      <c r="BP18" s="184"/>
      <c r="BQ18" s="106"/>
    </row>
    <row r="19" spans="1:69" ht="12" customHeight="1" x14ac:dyDescent="0.2">
      <c r="A19" s="1">
        <f t="shared" si="0"/>
        <v>3</v>
      </c>
      <c r="B19" s="1">
        <f t="shared" si="1"/>
        <v>3</v>
      </c>
      <c r="C19" s="188">
        <v>3</v>
      </c>
      <c r="D19" s="189" t="s">
        <v>39</v>
      </c>
      <c r="E19" s="6" t="str">
        <f>IF(O9="","",IF(O9="○","×","○"))</f>
        <v>×</v>
      </c>
      <c r="F19" s="14">
        <f>IF(R9="","",R9)</f>
        <v>4</v>
      </c>
      <c r="G19" s="15" t="s">
        <v>4</v>
      </c>
      <c r="H19" s="16">
        <f>IF(P9="","",P9)</f>
        <v>11</v>
      </c>
      <c r="I19" s="22"/>
      <c r="J19" s="6" t="str">
        <f>IF(O14="","",IF(O14="○","×","○"))</f>
        <v>○</v>
      </c>
      <c r="K19" s="14">
        <f>IF(R14="","",R14)</f>
        <v>11</v>
      </c>
      <c r="L19" s="15" t="s">
        <v>4</v>
      </c>
      <c r="M19" s="16">
        <f>IF(P14="","",P14)</f>
        <v>6</v>
      </c>
      <c r="N19" s="22"/>
      <c r="O19" s="161" t="str">
        <f>IF(O20="","",IF(O20&gt;S20,"○","×"))</f>
        <v/>
      </c>
      <c r="P19" s="162"/>
      <c r="Q19" s="162"/>
      <c r="R19" s="162"/>
      <c r="S19" s="163"/>
      <c r="T19" s="6" t="str">
        <f>IF(T20="","",IF(T20="W","○",IF(T20="L","×",IF(T20&gt;X20,"○","×"))))</f>
        <v>○</v>
      </c>
      <c r="U19" s="7">
        <v>11</v>
      </c>
      <c r="V19" s="8" t="s">
        <v>4</v>
      </c>
      <c r="W19" s="7">
        <v>7</v>
      </c>
      <c r="X19" s="27"/>
      <c r="Y19" s="6" t="str">
        <f>IF(Y20="","",IF(Y20="W","○",IF(Y20="L","×",IF(Y20&gt;AC20,"○","×"))))</f>
        <v>○</v>
      </c>
      <c r="Z19" s="7">
        <v>14</v>
      </c>
      <c r="AA19" s="8" t="s">
        <v>4</v>
      </c>
      <c r="AB19" s="7">
        <v>16</v>
      </c>
      <c r="AC19" s="27"/>
      <c r="AD19" s="121">
        <f>IF(D19="","",COUNTIF($E$19:$AC$23,"○"))</f>
        <v>3</v>
      </c>
      <c r="AE19" s="101"/>
      <c r="AF19" s="101">
        <f>IF(D19="","",COUNTIF($E$19:$AC$23,"×"))</f>
        <v>1</v>
      </c>
      <c r="AG19" s="101"/>
      <c r="AH19" s="104">
        <f>IF(D19="","",AD19*2+AF19)</f>
        <v>7</v>
      </c>
      <c r="AI19" s="104"/>
      <c r="AJ19" s="184">
        <f>IF(D19="","",RANK(AH19,$AH$9:$AI$33))</f>
        <v>2</v>
      </c>
      <c r="AK19" s="106"/>
      <c r="AM19" s="204" t="s">
        <v>94</v>
      </c>
      <c r="AN19" s="188" t="s">
        <v>64</v>
      </c>
      <c r="AO19" s="189" t="s">
        <v>84</v>
      </c>
      <c r="AP19" s="6" t="str">
        <f>IF(AZ9="","",IF(AZ9="○","×","○"))</f>
        <v>×</v>
      </c>
      <c r="AQ19" s="14">
        <f>IF(BC9="","",BC9)</f>
        <v>5</v>
      </c>
      <c r="AR19" s="15" t="s">
        <v>4</v>
      </c>
      <c r="AS19" s="16">
        <f>IF(BA9="","",BA9)</f>
        <v>11</v>
      </c>
      <c r="AT19" s="22"/>
      <c r="AU19" s="6" t="str">
        <f>IF(AZ14="","",IF(AZ14="○","×","○"))</f>
        <v>○</v>
      </c>
      <c r="AV19" s="14">
        <f>IF(BC14="","",BC14)</f>
        <v>11</v>
      </c>
      <c r="AW19" s="15" t="s">
        <v>4</v>
      </c>
      <c r="AX19" s="16">
        <f>IF(BA14="","",BA14)</f>
        <v>8</v>
      </c>
      <c r="AY19" s="22"/>
      <c r="AZ19" s="161" t="str">
        <f>IF(AZ20="","",IF(AZ20&gt;BD20,"○","×"))</f>
        <v/>
      </c>
      <c r="BA19" s="162"/>
      <c r="BB19" s="162"/>
      <c r="BC19" s="162"/>
      <c r="BD19" s="163"/>
      <c r="BE19" s="6" t="str">
        <f>IF(BE20="","",IF(BE20="W","○",IF(BE20="L","×",IF(BE20&gt;BI20,"○","×"))))</f>
        <v>○</v>
      </c>
      <c r="BF19" s="7">
        <v>11</v>
      </c>
      <c r="BG19" s="8" t="s">
        <v>4</v>
      </c>
      <c r="BH19" s="7">
        <v>6</v>
      </c>
      <c r="BI19" s="27"/>
      <c r="BJ19" s="121">
        <f>IF(AO19="","",COUNTIF($AP$19:$BI$23,"○"))</f>
        <v>2</v>
      </c>
      <c r="BK19" s="101"/>
      <c r="BL19" s="101">
        <f>IF(AO19="","",COUNTIF($AP$19:$BI$23,"×"))</f>
        <v>1</v>
      </c>
      <c r="BM19" s="101"/>
      <c r="BN19" s="104">
        <f>IF(AO19="","",BJ19*2+BL19)</f>
        <v>5</v>
      </c>
      <c r="BO19" s="104"/>
      <c r="BP19" s="184">
        <f>IF(AO19="","",RANK(BN19,$BN$9:$BO$28))</f>
        <v>2</v>
      </c>
      <c r="BQ19" s="106"/>
    </row>
    <row r="20" spans="1:69" ht="12" customHeight="1" x14ac:dyDescent="0.2">
      <c r="A20" s="1">
        <f t="shared" si="0"/>
        <v>3</v>
      </c>
      <c r="B20" s="1">
        <f t="shared" si="1"/>
        <v>4</v>
      </c>
      <c r="C20" s="116"/>
      <c r="D20" s="119"/>
      <c r="E20" s="108">
        <f>IF(O10="W","L",IF(O10="L","W",IF(O10="","",S10)))</f>
        <v>0</v>
      </c>
      <c r="F20" s="18">
        <f>IF(R10="","",R10)</f>
        <v>8</v>
      </c>
      <c r="G20" s="11" t="s">
        <v>4</v>
      </c>
      <c r="H20" s="19">
        <f>IF(P10="","",P10)</f>
        <v>11</v>
      </c>
      <c r="I20" s="110">
        <f>IF(OR(E20="L",E20="W"),"",O10)</f>
        <v>3</v>
      </c>
      <c r="J20" s="97">
        <f>IF(O15="W","L",IF(O15="L","W",IF(O15="","",S15)))</f>
        <v>3</v>
      </c>
      <c r="K20" s="18">
        <f>IF(R15="","",R15)</f>
        <v>11</v>
      </c>
      <c r="L20" s="11" t="s">
        <v>4</v>
      </c>
      <c r="M20" s="19">
        <f>IF(P15="","",P15)</f>
        <v>8</v>
      </c>
      <c r="N20" s="110">
        <f>IF(OR(J20="L",J20="W"),"",O15)</f>
        <v>0</v>
      </c>
      <c r="O20" s="131"/>
      <c r="P20" s="132"/>
      <c r="Q20" s="132"/>
      <c r="R20" s="132"/>
      <c r="S20" s="164"/>
      <c r="T20" s="97">
        <f>IF(U19="","",IF(U19&gt;W19,1,0)+IF(U20&gt;W20,1,0)+IF(U21&gt;W21,1,0)+IF(U22&gt;W22,1,0)+IF(U23&gt;W23,1,0))</f>
        <v>3</v>
      </c>
      <c r="U20" s="10">
        <v>11</v>
      </c>
      <c r="V20" s="11" t="s">
        <v>4</v>
      </c>
      <c r="W20" s="10">
        <v>7</v>
      </c>
      <c r="X20" s="99">
        <f>IF(OR(T20="L",T20="W"),"",IF(U19="","",IF(U19&lt;W19,1,0)+IF(U20&lt;W20,1,0)+IF(U21&lt;W21,1,0)+IF(U22&lt;W22,1,0)+IF(U23&lt;W23,1,0)))</f>
        <v>0</v>
      </c>
      <c r="Y20" s="97">
        <f>IF(Z19="","",IF(Z19&gt;AB19,1,0)+IF(Z20&gt;AB20,1,0)+IF(Z21&gt;AB21,1,0)+IF(Z22&gt;AB22,1,0)+IF(Z23&gt;AB23,1,0))</f>
        <v>3</v>
      </c>
      <c r="Z20" s="10">
        <v>11</v>
      </c>
      <c r="AA20" s="11" t="s">
        <v>4</v>
      </c>
      <c r="AB20" s="10">
        <v>9</v>
      </c>
      <c r="AC20" s="99">
        <f>IF(OR(Y20="L",Y20="W"),"",IF(Z19="","",IF(Z19&lt;AB19,1,0)+IF(Z20&lt;AB20,1,0)+IF(Z21&lt;AB21,1,0)+IF(Z22&lt;AB22,1,0)+IF(Z23&lt;AB23,1,0)))</f>
        <v>1</v>
      </c>
      <c r="AD20" s="121"/>
      <c r="AE20" s="101"/>
      <c r="AF20" s="101"/>
      <c r="AG20" s="101"/>
      <c r="AH20" s="104"/>
      <c r="AI20" s="104"/>
      <c r="AJ20" s="184"/>
      <c r="AK20" s="106"/>
      <c r="AM20" s="204"/>
      <c r="AN20" s="116"/>
      <c r="AO20" s="119"/>
      <c r="AP20" s="108">
        <f>IF(AZ10="W","L",IF(AZ10="L","W",IF(AZ10="","",BD10)))</f>
        <v>1</v>
      </c>
      <c r="AQ20" s="18">
        <f>IF(BC10="","",BC10)</f>
        <v>6</v>
      </c>
      <c r="AR20" s="11" t="s">
        <v>4</v>
      </c>
      <c r="AS20" s="19">
        <f>IF(BA10="","",BA10)</f>
        <v>11</v>
      </c>
      <c r="AT20" s="110">
        <f>IF(OR(AP20="L",AP20="W"),"",AZ10)</f>
        <v>3</v>
      </c>
      <c r="AU20" s="97">
        <f>IF(AZ15="W","L",IF(AZ15="L","W",IF(AZ15="","",BD15)))</f>
        <v>3</v>
      </c>
      <c r="AV20" s="18">
        <f>IF(BC15="","",BC15)</f>
        <v>12</v>
      </c>
      <c r="AW20" s="11" t="s">
        <v>4</v>
      </c>
      <c r="AX20" s="19">
        <f>IF(BA15="","",BA15)</f>
        <v>10</v>
      </c>
      <c r="AY20" s="110">
        <f>IF(OR(AU20="L",AU20="W"),"",AZ15)</f>
        <v>0</v>
      </c>
      <c r="AZ20" s="131"/>
      <c r="BA20" s="132"/>
      <c r="BB20" s="132"/>
      <c r="BC20" s="132"/>
      <c r="BD20" s="164"/>
      <c r="BE20" s="97">
        <f>IF(BF19="","",IF(BF19&gt;BH19,1,0)+IF(BF20&gt;BH20,1,0)+IF(BF21&gt;BH21,1,0)+IF(BF22&gt;BH22,1,0)+IF(BF23&gt;BH23,1,0))</f>
        <v>3</v>
      </c>
      <c r="BF20" s="10">
        <v>10</v>
      </c>
      <c r="BG20" s="11" t="s">
        <v>4</v>
      </c>
      <c r="BH20" s="10">
        <v>12</v>
      </c>
      <c r="BI20" s="99">
        <f>IF(OR(BE20="L",BE20="W"),"",IF(BF19="","",IF(BF19&lt;BH19,1,0)+IF(BF20&lt;BH20,1,0)+IF(BF21&lt;BH21,1,0)+IF(BF22&lt;BH22,1,0)+IF(BF23&lt;BH23,1,0)))</f>
        <v>2</v>
      </c>
      <c r="BJ20" s="121"/>
      <c r="BK20" s="101"/>
      <c r="BL20" s="101"/>
      <c r="BM20" s="101"/>
      <c r="BN20" s="104"/>
      <c r="BO20" s="104"/>
      <c r="BP20" s="184"/>
      <c r="BQ20" s="106"/>
    </row>
    <row r="21" spans="1:69" ht="12" customHeight="1" x14ac:dyDescent="0.2">
      <c r="A21" s="1">
        <f t="shared" si="0"/>
        <v>3</v>
      </c>
      <c r="B21" s="1">
        <f t="shared" si="1"/>
        <v>5</v>
      </c>
      <c r="C21" s="116"/>
      <c r="D21" s="119"/>
      <c r="E21" s="108"/>
      <c r="F21" s="18">
        <f>IF(R11="","",R11)</f>
        <v>8</v>
      </c>
      <c r="G21" s="11" t="s">
        <v>4</v>
      </c>
      <c r="H21" s="19">
        <f>IF(P11="","",P11)</f>
        <v>11</v>
      </c>
      <c r="I21" s="110"/>
      <c r="J21" s="97"/>
      <c r="K21" s="18">
        <f>IF(R16="","",R16)</f>
        <v>11</v>
      </c>
      <c r="L21" s="11" t="s">
        <v>4</v>
      </c>
      <c r="M21" s="19">
        <f>IF(P16="","",P16)</f>
        <v>5</v>
      </c>
      <c r="N21" s="110"/>
      <c r="O21" s="131"/>
      <c r="P21" s="132"/>
      <c r="Q21" s="132"/>
      <c r="R21" s="132"/>
      <c r="S21" s="164"/>
      <c r="T21" s="97"/>
      <c r="U21" s="10">
        <v>11</v>
      </c>
      <c r="V21" s="11" t="s">
        <v>4</v>
      </c>
      <c r="W21" s="10">
        <v>9</v>
      </c>
      <c r="X21" s="99"/>
      <c r="Y21" s="97"/>
      <c r="Z21" s="10">
        <v>11</v>
      </c>
      <c r="AA21" s="11" t="s">
        <v>4</v>
      </c>
      <c r="AB21" s="10">
        <v>6</v>
      </c>
      <c r="AC21" s="99"/>
      <c r="AD21" s="121"/>
      <c r="AE21" s="101"/>
      <c r="AF21" s="101"/>
      <c r="AG21" s="101"/>
      <c r="AH21" s="104"/>
      <c r="AI21" s="104"/>
      <c r="AJ21" s="184"/>
      <c r="AK21" s="106"/>
      <c r="AM21" s="204"/>
      <c r="AN21" s="116"/>
      <c r="AO21" s="119"/>
      <c r="AP21" s="108"/>
      <c r="AQ21" s="18">
        <f>IF(BC11="","",BC11)</f>
        <v>11</v>
      </c>
      <c r="AR21" s="11" t="s">
        <v>4</v>
      </c>
      <c r="AS21" s="19">
        <f>IF(BA11="","",BA11)</f>
        <v>9</v>
      </c>
      <c r="AT21" s="110"/>
      <c r="AU21" s="97"/>
      <c r="AV21" s="18">
        <f>IF(BC16="","",BC16)</f>
        <v>11</v>
      </c>
      <c r="AW21" s="11" t="s">
        <v>4</v>
      </c>
      <c r="AX21" s="19">
        <f>IF(BA16="","",BA16)</f>
        <v>6</v>
      </c>
      <c r="AY21" s="110"/>
      <c r="AZ21" s="131"/>
      <c r="BA21" s="132"/>
      <c r="BB21" s="132"/>
      <c r="BC21" s="132"/>
      <c r="BD21" s="164"/>
      <c r="BE21" s="97"/>
      <c r="BF21" s="10">
        <v>11</v>
      </c>
      <c r="BG21" s="11" t="s">
        <v>4</v>
      </c>
      <c r="BH21" s="10">
        <v>3</v>
      </c>
      <c r="BI21" s="99"/>
      <c r="BJ21" s="121"/>
      <c r="BK21" s="101"/>
      <c r="BL21" s="101"/>
      <c r="BM21" s="101"/>
      <c r="BN21" s="104"/>
      <c r="BO21" s="104"/>
      <c r="BP21" s="184"/>
      <c r="BQ21" s="106"/>
    </row>
    <row r="22" spans="1:69" ht="12" customHeight="1" x14ac:dyDescent="0.2">
      <c r="A22" s="1">
        <f t="shared" si="0"/>
        <v>4</v>
      </c>
      <c r="B22" s="1">
        <f t="shared" si="1"/>
        <v>1</v>
      </c>
      <c r="C22" s="116"/>
      <c r="D22" s="113" t="s">
        <v>20</v>
      </c>
      <c r="E22" s="108"/>
      <c r="F22" s="18" t="str">
        <f>IF(R12="","",R12)</f>
        <v/>
      </c>
      <c r="G22" s="11" t="s">
        <v>4</v>
      </c>
      <c r="H22" s="19" t="str">
        <f>IF(P12="","",P12)</f>
        <v/>
      </c>
      <c r="I22" s="110"/>
      <c r="J22" s="97"/>
      <c r="K22" s="18" t="str">
        <f>IF(R17="","",R17)</f>
        <v/>
      </c>
      <c r="L22" s="11" t="s">
        <v>4</v>
      </c>
      <c r="M22" s="19" t="str">
        <f>IF(P17="","",P17)</f>
        <v/>
      </c>
      <c r="N22" s="110"/>
      <c r="O22" s="131"/>
      <c r="P22" s="132"/>
      <c r="Q22" s="132"/>
      <c r="R22" s="132"/>
      <c r="S22" s="164"/>
      <c r="T22" s="97"/>
      <c r="U22" s="10"/>
      <c r="V22" s="11" t="s">
        <v>4</v>
      </c>
      <c r="W22" s="10"/>
      <c r="X22" s="99"/>
      <c r="Y22" s="97"/>
      <c r="Z22" s="10">
        <v>12</v>
      </c>
      <c r="AA22" s="11" t="s">
        <v>4</v>
      </c>
      <c r="AB22" s="10">
        <v>10</v>
      </c>
      <c r="AC22" s="99"/>
      <c r="AD22" s="121"/>
      <c r="AE22" s="101"/>
      <c r="AF22" s="101"/>
      <c r="AG22" s="101"/>
      <c r="AH22" s="104"/>
      <c r="AI22" s="104"/>
      <c r="AJ22" s="184"/>
      <c r="AK22" s="106"/>
      <c r="AM22" s="204"/>
      <c r="AN22" s="116"/>
      <c r="AO22" s="113" t="s">
        <v>6</v>
      </c>
      <c r="AP22" s="108"/>
      <c r="AQ22" s="18">
        <f>IF(BC12="","",BC12)</f>
        <v>7</v>
      </c>
      <c r="AR22" s="11" t="s">
        <v>4</v>
      </c>
      <c r="AS22" s="19">
        <f>IF(BA12="","",BA12)</f>
        <v>11</v>
      </c>
      <c r="AT22" s="110"/>
      <c r="AU22" s="97"/>
      <c r="AV22" s="18" t="str">
        <f>IF(BC17="","",BC17)</f>
        <v/>
      </c>
      <c r="AW22" s="11" t="s">
        <v>4</v>
      </c>
      <c r="AX22" s="19" t="str">
        <f>IF(BA17="","",BA17)</f>
        <v/>
      </c>
      <c r="AY22" s="110"/>
      <c r="AZ22" s="131"/>
      <c r="BA22" s="132"/>
      <c r="BB22" s="132"/>
      <c r="BC22" s="132"/>
      <c r="BD22" s="164"/>
      <c r="BE22" s="97"/>
      <c r="BF22" s="10">
        <v>6</v>
      </c>
      <c r="BG22" s="11" t="s">
        <v>4</v>
      </c>
      <c r="BH22" s="10">
        <v>11</v>
      </c>
      <c r="BI22" s="99"/>
      <c r="BJ22" s="121"/>
      <c r="BK22" s="101"/>
      <c r="BL22" s="101"/>
      <c r="BM22" s="101"/>
      <c r="BN22" s="104"/>
      <c r="BO22" s="104"/>
      <c r="BP22" s="184"/>
      <c r="BQ22" s="106"/>
    </row>
    <row r="23" spans="1:69" ht="12" customHeight="1" x14ac:dyDescent="0.2">
      <c r="A23" s="1">
        <f t="shared" si="0"/>
        <v>4</v>
      </c>
      <c r="B23" s="1">
        <f t="shared" si="1"/>
        <v>2</v>
      </c>
      <c r="C23" s="160"/>
      <c r="D23" s="152"/>
      <c r="E23" s="158"/>
      <c r="F23" s="20" t="str">
        <f>IF(R13="","",R13)</f>
        <v/>
      </c>
      <c r="G23" s="13" t="s">
        <v>4</v>
      </c>
      <c r="H23" s="21" t="str">
        <f>IF(P13="","",P13)</f>
        <v/>
      </c>
      <c r="I23" s="151"/>
      <c r="J23" s="98"/>
      <c r="K23" s="20" t="str">
        <f>IF(R18="","",R18)</f>
        <v/>
      </c>
      <c r="L23" s="13" t="s">
        <v>4</v>
      </c>
      <c r="M23" s="21" t="str">
        <f>IF(P18="","",P18)</f>
        <v/>
      </c>
      <c r="N23" s="151"/>
      <c r="O23" s="165"/>
      <c r="P23" s="166"/>
      <c r="Q23" s="166"/>
      <c r="R23" s="166"/>
      <c r="S23" s="167"/>
      <c r="T23" s="98"/>
      <c r="U23" s="12"/>
      <c r="V23" s="13" t="s">
        <v>4</v>
      </c>
      <c r="W23" s="12"/>
      <c r="X23" s="100"/>
      <c r="Y23" s="98"/>
      <c r="Z23" s="12"/>
      <c r="AA23" s="13" t="s">
        <v>4</v>
      </c>
      <c r="AB23" s="12"/>
      <c r="AC23" s="100"/>
      <c r="AD23" s="121"/>
      <c r="AE23" s="101"/>
      <c r="AF23" s="101"/>
      <c r="AG23" s="101"/>
      <c r="AH23" s="104"/>
      <c r="AI23" s="104"/>
      <c r="AJ23" s="184"/>
      <c r="AK23" s="106"/>
      <c r="AM23" s="204"/>
      <c r="AN23" s="160"/>
      <c r="AO23" s="152"/>
      <c r="AP23" s="158"/>
      <c r="AQ23" s="20" t="str">
        <f>IF(BC13="","",BC13)</f>
        <v/>
      </c>
      <c r="AR23" s="13" t="s">
        <v>4</v>
      </c>
      <c r="AS23" s="21" t="str">
        <f>IF(BA13="","",BA13)</f>
        <v/>
      </c>
      <c r="AT23" s="151"/>
      <c r="AU23" s="98"/>
      <c r="AV23" s="20" t="str">
        <f>IF(BC18="","",BC18)</f>
        <v/>
      </c>
      <c r="AW23" s="13" t="s">
        <v>4</v>
      </c>
      <c r="AX23" s="21" t="str">
        <f>IF(BA18="","",BA18)</f>
        <v/>
      </c>
      <c r="AY23" s="151"/>
      <c r="AZ23" s="165"/>
      <c r="BA23" s="166"/>
      <c r="BB23" s="166"/>
      <c r="BC23" s="166"/>
      <c r="BD23" s="167"/>
      <c r="BE23" s="98"/>
      <c r="BF23" s="12">
        <v>11</v>
      </c>
      <c r="BG23" s="13" t="s">
        <v>4</v>
      </c>
      <c r="BH23" s="12">
        <v>6</v>
      </c>
      <c r="BI23" s="100"/>
      <c r="BJ23" s="121"/>
      <c r="BK23" s="101"/>
      <c r="BL23" s="101"/>
      <c r="BM23" s="101"/>
      <c r="BN23" s="104"/>
      <c r="BO23" s="104"/>
      <c r="BP23" s="184"/>
      <c r="BQ23" s="106"/>
    </row>
    <row r="24" spans="1:69" ht="12" customHeight="1" x14ac:dyDescent="0.2">
      <c r="C24" s="115">
        <v>4</v>
      </c>
      <c r="D24" s="118" t="s">
        <v>40</v>
      </c>
      <c r="E24" s="6" t="str">
        <f>IF(T9="","",IF(T9="○","×","○"))</f>
        <v>×</v>
      </c>
      <c r="F24" s="14">
        <f>IF(W9="","",W9)</f>
        <v>7</v>
      </c>
      <c r="G24" s="15" t="s">
        <v>4</v>
      </c>
      <c r="H24" s="16">
        <f>IF(U9="","",U9)</f>
        <v>11</v>
      </c>
      <c r="I24" s="22"/>
      <c r="J24" s="6" t="str">
        <f>IF(T14="","",IF(T14="○","×","○"))</f>
        <v>×</v>
      </c>
      <c r="K24" s="14">
        <f>IF(W14="","",W14)</f>
        <v>12</v>
      </c>
      <c r="L24" s="15" t="s">
        <v>4</v>
      </c>
      <c r="M24" s="16">
        <f>IF(U14="","",U14)</f>
        <v>10</v>
      </c>
      <c r="N24" s="22"/>
      <c r="O24" s="6" t="str">
        <f>IF(T19="","",IF(T19="○","×","○"))</f>
        <v>×</v>
      </c>
      <c r="P24" s="14">
        <f>IF(W19="","",W19)</f>
        <v>7</v>
      </c>
      <c r="Q24" s="15" t="s">
        <v>4</v>
      </c>
      <c r="R24" s="16">
        <f>IF(U19="","",U19)</f>
        <v>11</v>
      </c>
      <c r="S24" s="22"/>
      <c r="T24" s="161" t="str">
        <f>IF(T25="","",IF(T25&gt;X25,"○","×"))</f>
        <v/>
      </c>
      <c r="U24" s="162"/>
      <c r="V24" s="162"/>
      <c r="W24" s="162"/>
      <c r="X24" s="162"/>
      <c r="Y24" s="6" t="str">
        <f>IF(Y25="","",IF(Y25="W","○",IF(Y25="L","×",IF(Y25&gt;AC25,"○","×"))))</f>
        <v>×</v>
      </c>
      <c r="Z24" s="7">
        <v>7</v>
      </c>
      <c r="AA24" s="8" t="s">
        <v>4</v>
      </c>
      <c r="AB24" s="7">
        <v>11</v>
      </c>
      <c r="AC24" s="27"/>
      <c r="AD24" s="121">
        <f>IF(D24="","",COUNTIF($E$24:$AC$28,"○"))</f>
        <v>0</v>
      </c>
      <c r="AE24" s="101"/>
      <c r="AF24" s="101">
        <f>IF(D24="","",COUNTIF($E$24:$AC$28,"×"))</f>
        <v>4</v>
      </c>
      <c r="AG24" s="101"/>
      <c r="AH24" s="104">
        <f>IF(D24="","",AD24*2+AF24)</f>
        <v>4</v>
      </c>
      <c r="AI24" s="104"/>
      <c r="AJ24" s="184">
        <f>IF(D24="","",RANK(AH24,$AH$9:$AI$33))</f>
        <v>5</v>
      </c>
      <c r="AK24" s="106"/>
      <c r="AM24" s="204" t="s">
        <v>95</v>
      </c>
      <c r="AN24" s="115" t="s">
        <v>65</v>
      </c>
      <c r="AO24" s="118" t="s">
        <v>85</v>
      </c>
      <c r="AP24" s="6" t="str">
        <f>IF(BE9="","",IF(BE9="○","×","○"))</f>
        <v>×</v>
      </c>
      <c r="AQ24" s="14">
        <f>IF(BH9="","",BH9)</f>
        <v>11</v>
      </c>
      <c r="AR24" s="15" t="s">
        <v>4</v>
      </c>
      <c r="AS24" s="16">
        <f>IF(BF9="","",BF9)</f>
        <v>6</v>
      </c>
      <c r="AT24" s="22"/>
      <c r="AU24" s="6" t="str">
        <f>IF(BE14="","",IF(BE14="○","×","○"))</f>
        <v>×</v>
      </c>
      <c r="AV24" s="14">
        <f>IF(BH14="","",BH14)</f>
        <v>8</v>
      </c>
      <c r="AW24" s="15" t="s">
        <v>4</v>
      </c>
      <c r="AX24" s="16">
        <f>IF(BF14="","",BF14)</f>
        <v>11</v>
      </c>
      <c r="AY24" s="22"/>
      <c r="AZ24" s="6" t="str">
        <f>IF(BE19="","",IF(BE19="○","×","○"))</f>
        <v>×</v>
      </c>
      <c r="BA24" s="14">
        <f>IF(BH19="","",BH19)</f>
        <v>6</v>
      </c>
      <c r="BB24" s="15" t="s">
        <v>4</v>
      </c>
      <c r="BC24" s="16">
        <f>IF(BF19="","",BF19)</f>
        <v>11</v>
      </c>
      <c r="BD24" s="22"/>
      <c r="BE24" s="161" t="str">
        <f>IF(BE25="","",IF(BE25&gt;BI25,"○","×"))</f>
        <v/>
      </c>
      <c r="BF24" s="162"/>
      <c r="BG24" s="162"/>
      <c r="BH24" s="162"/>
      <c r="BI24" s="162"/>
      <c r="BJ24" s="121">
        <f>IF(AO24="","",COUNTIF($AP$24:$BI$28,"○"))</f>
        <v>0</v>
      </c>
      <c r="BK24" s="101"/>
      <c r="BL24" s="101">
        <f>IF(AO24="","",COUNTIF($AP$24:$BI$28,"×"))</f>
        <v>3</v>
      </c>
      <c r="BM24" s="101"/>
      <c r="BN24" s="104">
        <f>IF(AO24="","",BJ24*2+BL24)</f>
        <v>3</v>
      </c>
      <c r="BO24" s="104"/>
      <c r="BP24" s="184">
        <f>IF(AO24="","",RANK(BN24,$BN$9:$BO$28))</f>
        <v>4</v>
      </c>
      <c r="BQ24" s="106"/>
    </row>
    <row r="25" spans="1:69" ht="12" customHeight="1" x14ac:dyDescent="0.2">
      <c r="C25" s="116"/>
      <c r="D25" s="119"/>
      <c r="E25" s="108">
        <f>IF(T10="W","L",IF(T10="L","W",IF(T10="","",X10)))</f>
        <v>0</v>
      </c>
      <c r="F25" s="18">
        <f>IF(W10="","",W10)</f>
        <v>7</v>
      </c>
      <c r="G25" s="11" t="s">
        <v>4</v>
      </c>
      <c r="H25" s="19">
        <f>IF(U10="","",U10)</f>
        <v>11</v>
      </c>
      <c r="I25" s="110">
        <f>IF(OR(E25="L",E25="W"),"",T10)</f>
        <v>3</v>
      </c>
      <c r="J25" s="97">
        <f>IF(T15="W","L",IF(T15="L","W",IF(T15="","",X15)))</f>
        <v>1</v>
      </c>
      <c r="K25" s="18">
        <f>IF(W15="","",W15)</f>
        <v>4</v>
      </c>
      <c r="L25" s="11" t="s">
        <v>4</v>
      </c>
      <c r="M25" s="19">
        <f>IF(U15="","",U15)</f>
        <v>11</v>
      </c>
      <c r="N25" s="110">
        <f>IF(OR(J25="L",J25="W"),"",T15)</f>
        <v>3</v>
      </c>
      <c r="O25" s="97">
        <f>IF(T20="W","L",IF(T20="L","W",IF(T20="","",X20)))</f>
        <v>0</v>
      </c>
      <c r="P25" s="18">
        <f>IF(W20="","",W20)</f>
        <v>7</v>
      </c>
      <c r="Q25" s="11" t="s">
        <v>4</v>
      </c>
      <c r="R25" s="19">
        <f>IF(U20="","",U20)</f>
        <v>11</v>
      </c>
      <c r="S25" s="110">
        <f>IF(OR(O25="L",O25="W"),"",T20)</f>
        <v>3</v>
      </c>
      <c r="T25" s="131"/>
      <c r="U25" s="132"/>
      <c r="V25" s="132"/>
      <c r="W25" s="132"/>
      <c r="X25" s="132"/>
      <c r="Y25" s="97">
        <f>IF(Z24="","",IF(Z24&gt;AB24,1,0)+IF(Z25&gt;AB25,1,0)+IF(Z26&gt;AB26,1,0)+IF(Z27&gt;AB27,1,0)+IF(Z28&gt;AB28,1,0))</f>
        <v>2</v>
      </c>
      <c r="Z25" s="10">
        <v>5</v>
      </c>
      <c r="AA25" s="11" t="s">
        <v>4</v>
      </c>
      <c r="AB25" s="10">
        <v>11</v>
      </c>
      <c r="AC25" s="99">
        <f>IF(OR(Y25="L",Y25="W"),"",IF(Z24="","",IF(Z24&lt;AB24,1,0)+IF(Z25&lt;AB25,1,0)+IF(Z26&lt;AB26,1,0)+IF(Z27&lt;AB27,1,0)+IF(Z28&lt;AB28,1,0)))</f>
        <v>3</v>
      </c>
      <c r="AD25" s="121"/>
      <c r="AE25" s="101"/>
      <c r="AF25" s="101"/>
      <c r="AG25" s="101"/>
      <c r="AH25" s="104"/>
      <c r="AI25" s="104"/>
      <c r="AJ25" s="184"/>
      <c r="AK25" s="106"/>
      <c r="AM25" s="204"/>
      <c r="AN25" s="116"/>
      <c r="AO25" s="119"/>
      <c r="AP25" s="108">
        <f>IF(BE10="W","L",IF(BE10="L","W",IF(BE10="","",BI10)))</f>
        <v>2</v>
      </c>
      <c r="AQ25" s="18">
        <f>IF(BH10="","",BH10)</f>
        <v>5</v>
      </c>
      <c r="AR25" s="11" t="s">
        <v>4</v>
      </c>
      <c r="AS25" s="19">
        <f>IF(BF10="","",BF10)</f>
        <v>11</v>
      </c>
      <c r="AT25" s="110">
        <f>IF(OR(AP25="L",AP25="W"),"",BE10)</f>
        <v>3</v>
      </c>
      <c r="AU25" s="97">
        <f>IF(BE15="W","L",IF(BE15="L","W",IF(BE15="","",BI15)))</f>
        <v>2</v>
      </c>
      <c r="AV25" s="18">
        <f>IF(BH15="","",BH15)</f>
        <v>11</v>
      </c>
      <c r="AW25" s="11" t="s">
        <v>4</v>
      </c>
      <c r="AX25" s="19">
        <f>IF(BF15="","",BF15)</f>
        <v>3</v>
      </c>
      <c r="AY25" s="110">
        <f>IF(OR(AU25="L",AU25="W"),"",BE15)</f>
        <v>3</v>
      </c>
      <c r="AZ25" s="97">
        <f>IF(BE20="W","L",IF(BE20="L","W",IF(BE20="","",BI20)))</f>
        <v>2</v>
      </c>
      <c r="BA25" s="18">
        <f>IF(BH20="","",BH20)</f>
        <v>12</v>
      </c>
      <c r="BB25" s="11" t="s">
        <v>4</v>
      </c>
      <c r="BC25" s="19">
        <f>IF(BF20="","",BF20)</f>
        <v>10</v>
      </c>
      <c r="BD25" s="110">
        <f>IF(OR(AZ25="L",AZ25="W"),"",BE20)</f>
        <v>3</v>
      </c>
      <c r="BE25" s="131"/>
      <c r="BF25" s="132"/>
      <c r="BG25" s="132"/>
      <c r="BH25" s="132"/>
      <c r="BI25" s="132"/>
      <c r="BJ25" s="121"/>
      <c r="BK25" s="101"/>
      <c r="BL25" s="101"/>
      <c r="BM25" s="101"/>
      <c r="BN25" s="104"/>
      <c r="BO25" s="104"/>
      <c r="BP25" s="184"/>
      <c r="BQ25" s="106"/>
    </row>
    <row r="26" spans="1:69" ht="12" customHeight="1" x14ac:dyDescent="0.2">
      <c r="C26" s="116"/>
      <c r="D26" s="119"/>
      <c r="E26" s="108"/>
      <c r="F26" s="18">
        <f>IF(W11="","",W11)</f>
        <v>5</v>
      </c>
      <c r="G26" s="11" t="s">
        <v>4</v>
      </c>
      <c r="H26" s="19">
        <f>IF(U11="","",U11)</f>
        <v>11</v>
      </c>
      <c r="I26" s="110"/>
      <c r="J26" s="97"/>
      <c r="K26" s="18">
        <f>IF(W16="","",W16)</f>
        <v>9</v>
      </c>
      <c r="L26" s="11" t="s">
        <v>4</v>
      </c>
      <c r="M26" s="19">
        <f>IF(U16="","",U16)</f>
        <v>11</v>
      </c>
      <c r="N26" s="110"/>
      <c r="O26" s="97"/>
      <c r="P26" s="18">
        <f>IF(W21="","",W21)</f>
        <v>9</v>
      </c>
      <c r="Q26" s="11" t="s">
        <v>4</v>
      </c>
      <c r="R26" s="19">
        <f>IF(U21="","",U21)</f>
        <v>11</v>
      </c>
      <c r="S26" s="110"/>
      <c r="T26" s="131"/>
      <c r="U26" s="132"/>
      <c r="V26" s="132"/>
      <c r="W26" s="132"/>
      <c r="X26" s="132"/>
      <c r="Y26" s="97"/>
      <c r="Z26" s="10">
        <v>14</v>
      </c>
      <c r="AA26" s="11" t="s">
        <v>4</v>
      </c>
      <c r="AB26" s="10">
        <v>12</v>
      </c>
      <c r="AC26" s="99"/>
      <c r="AD26" s="121"/>
      <c r="AE26" s="101"/>
      <c r="AF26" s="101"/>
      <c r="AG26" s="101"/>
      <c r="AH26" s="104"/>
      <c r="AI26" s="104"/>
      <c r="AJ26" s="184"/>
      <c r="AK26" s="106"/>
      <c r="AM26" s="204"/>
      <c r="AN26" s="116"/>
      <c r="AO26" s="119"/>
      <c r="AP26" s="108"/>
      <c r="AQ26" s="18">
        <f>IF(BH11="","",BH11)</f>
        <v>10</v>
      </c>
      <c r="AR26" s="11" t="s">
        <v>4</v>
      </c>
      <c r="AS26" s="19">
        <f>IF(BF11="","",BF11)</f>
        <v>12</v>
      </c>
      <c r="AT26" s="110"/>
      <c r="AU26" s="97"/>
      <c r="AV26" s="18">
        <f>IF(BH16="","",BH16)</f>
        <v>11</v>
      </c>
      <c r="AW26" s="11" t="s">
        <v>4</v>
      </c>
      <c r="AX26" s="19">
        <f>IF(BF16="","",BF16)</f>
        <v>9</v>
      </c>
      <c r="AY26" s="110"/>
      <c r="AZ26" s="97"/>
      <c r="BA26" s="18">
        <f>IF(BH21="","",BH21)</f>
        <v>3</v>
      </c>
      <c r="BB26" s="11" t="s">
        <v>4</v>
      </c>
      <c r="BC26" s="19">
        <f>IF(BF21="","",BF21)</f>
        <v>11</v>
      </c>
      <c r="BD26" s="110"/>
      <c r="BE26" s="131"/>
      <c r="BF26" s="132"/>
      <c r="BG26" s="132"/>
      <c r="BH26" s="132"/>
      <c r="BI26" s="132"/>
      <c r="BJ26" s="121"/>
      <c r="BK26" s="101"/>
      <c r="BL26" s="101"/>
      <c r="BM26" s="101"/>
      <c r="BN26" s="104"/>
      <c r="BO26" s="104"/>
      <c r="BP26" s="184"/>
      <c r="BQ26" s="106"/>
    </row>
    <row r="27" spans="1:69" ht="12" customHeight="1" x14ac:dyDescent="0.2">
      <c r="C27" s="116"/>
      <c r="D27" s="113" t="s">
        <v>41</v>
      </c>
      <c r="E27" s="108"/>
      <c r="F27" s="18" t="str">
        <f>IF(W12="","",W12)</f>
        <v/>
      </c>
      <c r="G27" s="11" t="s">
        <v>4</v>
      </c>
      <c r="H27" s="19" t="str">
        <f>IF(U12="","",U12)</f>
        <v/>
      </c>
      <c r="I27" s="110"/>
      <c r="J27" s="97"/>
      <c r="K27" s="18">
        <f>IF(W17="","",W17)</f>
        <v>5</v>
      </c>
      <c r="L27" s="11" t="s">
        <v>4</v>
      </c>
      <c r="M27" s="19">
        <f>IF(U17="","",U17)</f>
        <v>11</v>
      </c>
      <c r="N27" s="110"/>
      <c r="O27" s="97"/>
      <c r="P27" s="18" t="str">
        <f>IF(W22="","",W22)</f>
        <v/>
      </c>
      <c r="Q27" s="11" t="s">
        <v>4</v>
      </c>
      <c r="R27" s="19" t="str">
        <f>IF(U22="","",U22)</f>
        <v/>
      </c>
      <c r="S27" s="110"/>
      <c r="T27" s="131"/>
      <c r="U27" s="132"/>
      <c r="V27" s="132"/>
      <c r="W27" s="132"/>
      <c r="X27" s="132"/>
      <c r="Y27" s="97"/>
      <c r="Z27" s="10">
        <v>11</v>
      </c>
      <c r="AA27" s="11" t="s">
        <v>4</v>
      </c>
      <c r="AB27" s="10">
        <v>5</v>
      </c>
      <c r="AC27" s="99"/>
      <c r="AD27" s="121"/>
      <c r="AE27" s="101"/>
      <c r="AF27" s="101"/>
      <c r="AG27" s="101"/>
      <c r="AH27" s="104"/>
      <c r="AI27" s="104"/>
      <c r="AJ27" s="184"/>
      <c r="AK27" s="106"/>
      <c r="AM27" s="204"/>
      <c r="AN27" s="116"/>
      <c r="AO27" s="113" t="s">
        <v>6</v>
      </c>
      <c r="AP27" s="108"/>
      <c r="AQ27" s="18">
        <f>IF(BH12="","",BH12)</f>
        <v>11</v>
      </c>
      <c r="AR27" s="11" t="s">
        <v>4</v>
      </c>
      <c r="AS27" s="19">
        <f>IF(BF12="","",BF12)</f>
        <v>8</v>
      </c>
      <c r="AT27" s="110"/>
      <c r="AU27" s="97"/>
      <c r="AV27" s="18">
        <f>IF(BH17="","",BH17)</f>
        <v>11</v>
      </c>
      <c r="AW27" s="11" t="s">
        <v>4</v>
      </c>
      <c r="AX27" s="19">
        <f>IF(BF17="","",BF17)</f>
        <v>13</v>
      </c>
      <c r="AY27" s="110"/>
      <c r="AZ27" s="97"/>
      <c r="BA27" s="18">
        <f>IF(BH22="","",BH22)</f>
        <v>11</v>
      </c>
      <c r="BB27" s="11" t="s">
        <v>4</v>
      </c>
      <c r="BC27" s="19">
        <f>IF(BF22="","",BF22)</f>
        <v>6</v>
      </c>
      <c r="BD27" s="110"/>
      <c r="BE27" s="131"/>
      <c r="BF27" s="132"/>
      <c r="BG27" s="132"/>
      <c r="BH27" s="132"/>
      <c r="BI27" s="132"/>
      <c r="BJ27" s="121"/>
      <c r="BK27" s="101"/>
      <c r="BL27" s="101"/>
      <c r="BM27" s="101"/>
      <c r="BN27" s="104"/>
      <c r="BO27" s="104"/>
      <c r="BP27" s="184"/>
      <c r="BQ27" s="106"/>
    </row>
    <row r="28" spans="1:69" ht="12" customHeight="1" thickBot="1" x14ac:dyDescent="0.25">
      <c r="C28" s="120"/>
      <c r="D28" s="113"/>
      <c r="E28" s="108"/>
      <c r="F28" s="34" t="str">
        <f>IF(W13="","",W13)</f>
        <v/>
      </c>
      <c r="G28" s="35" t="s">
        <v>4</v>
      </c>
      <c r="H28" s="36" t="str">
        <f>IF(U13="","",U13)</f>
        <v/>
      </c>
      <c r="I28" s="110"/>
      <c r="J28" s="97"/>
      <c r="K28" s="34" t="str">
        <f>IF(W18="","",W18)</f>
        <v/>
      </c>
      <c r="L28" s="35" t="s">
        <v>4</v>
      </c>
      <c r="M28" s="36" t="str">
        <f>IF(U18="","",U18)</f>
        <v/>
      </c>
      <c r="N28" s="110"/>
      <c r="O28" s="97"/>
      <c r="P28" s="34" t="str">
        <f>IF(W23="","",W23)</f>
        <v/>
      </c>
      <c r="Q28" s="35" t="s">
        <v>4</v>
      </c>
      <c r="R28" s="36" t="str">
        <f>IF(U23="","",U23)</f>
        <v/>
      </c>
      <c r="S28" s="110"/>
      <c r="T28" s="131"/>
      <c r="U28" s="132"/>
      <c r="V28" s="132"/>
      <c r="W28" s="132"/>
      <c r="X28" s="132"/>
      <c r="Y28" s="98"/>
      <c r="Z28" s="12">
        <v>9</v>
      </c>
      <c r="AA28" s="13" t="s">
        <v>4</v>
      </c>
      <c r="AB28" s="12">
        <v>11</v>
      </c>
      <c r="AC28" s="100"/>
      <c r="AD28" s="121"/>
      <c r="AE28" s="101"/>
      <c r="AF28" s="101"/>
      <c r="AG28" s="101"/>
      <c r="AH28" s="104"/>
      <c r="AI28" s="104"/>
      <c r="AJ28" s="184"/>
      <c r="AK28" s="106"/>
      <c r="AM28" s="204"/>
      <c r="AN28" s="117"/>
      <c r="AO28" s="114"/>
      <c r="AP28" s="109"/>
      <c r="AQ28" s="23">
        <f>IF(BH13="","",BH13)</f>
        <v>0</v>
      </c>
      <c r="AR28" s="24" t="s">
        <v>4</v>
      </c>
      <c r="AS28" s="25">
        <f>IF(BF13="","",BF13)</f>
        <v>11</v>
      </c>
      <c r="AT28" s="111"/>
      <c r="AU28" s="112"/>
      <c r="AV28" s="23">
        <f>IF(BH18="","",BH18)</f>
        <v>2</v>
      </c>
      <c r="AW28" s="24" t="s">
        <v>4</v>
      </c>
      <c r="AX28" s="25">
        <f>IF(BF18="","",BF18)</f>
        <v>11</v>
      </c>
      <c r="AY28" s="111"/>
      <c r="AZ28" s="112"/>
      <c r="BA28" s="23">
        <f>IF(BH23="","",BH23)</f>
        <v>6</v>
      </c>
      <c r="BB28" s="24" t="s">
        <v>4</v>
      </c>
      <c r="BC28" s="25">
        <f>IF(BF23="","",BF23)</f>
        <v>11</v>
      </c>
      <c r="BD28" s="111"/>
      <c r="BE28" s="133"/>
      <c r="BF28" s="134"/>
      <c r="BG28" s="134"/>
      <c r="BH28" s="134"/>
      <c r="BI28" s="134"/>
      <c r="BJ28" s="122"/>
      <c r="BK28" s="102"/>
      <c r="BL28" s="102"/>
      <c r="BM28" s="102"/>
      <c r="BN28" s="105"/>
      <c r="BO28" s="105"/>
      <c r="BP28" s="200"/>
      <c r="BQ28" s="107"/>
    </row>
    <row r="29" spans="1:69" ht="12" customHeight="1" x14ac:dyDescent="0.2">
      <c r="C29" s="115">
        <v>5</v>
      </c>
      <c r="D29" s="118" t="s">
        <v>42</v>
      </c>
      <c r="E29" s="37" t="str">
        <f>IF(Y9="","",IF(Y9="○","×","○"))</f>
        <v>×</v>
      </c>
      <c r="F29" s="38">
        <f>IF(AB9="","",AB9)</f>
        <v>7</v>
      </c>
      <c r="G29" s="39" t="s">
        <v>4</v>
      </c>
      <c r="H29" s="40">
        <f>IF(Z9="","",Z9)</f>
        <v>11</v>
      </c>
      <c r="I29" s="41"/>
      <c r="J29" s="37" t="str">
        <f>IF(Y14="","",IF(Y14="○","×","○"))</f>
        <v>○</v>
      </c>
      <c r="K29" s="38">
        <f>IF(AB14="","",AB14)</f>
        <v>6</v>
      </c>
      <c r="L29" s="39" t="s">
        <v>4</v>
      </c>
      <c r="M29" s="40">
        <f>IF(Z14="","",Z14)</f>
        <v>11</v>
      </c>
      <c r="N29" s="41"/>
      <c r="O29" s="37" t="str">
        <f>IF(Y19="","",IF(Y19="○","×","○"))</f>
        <v>×</v>
      </c>
      <c r="P29" s="38">
        <f>IF(AB19="","",AB19)</f>
        <v>16</v>
      </c>
      <c r="Q29" s="39" t="s">
        <v>4</v>
      </c>
      <c r="R29" s="40">
        <f>IF(Z19="","",Z19)</f>
        <v>14</v>
      </c>
      <c r="S29" s="41"/>
      <c r="T29" s="37" t="str">
        <f>IF(Y24="","",IF(Y24="○","×","○"))</f>
        <v>○</v>
      </c>
      <c r="U29" s="38">
        <f>IF(AB24="","",AB24)</f>
        <v>11</v>
      </c>
      <c r="V29" s="39" t="s">
        <v>4</v>
      </c>
      <c r="W29" s="40">
        <f>IF(Z24="","",Z24)</f>
        <v>7</v>
      </c>
      <c r="X29" s="41"/>
      <c r="Y29" s="129" t="str">
        <f>IF(Y30="","",IF(Y30&gt;AC30,"○","×"))</f>
        <v/>
      </c>
      <c r="Z29" s="130"/>
      <c r="AA29" s="130"/>
      <c r="AB29" s="130"/>
      <c r="AC29" s="130"/>
      <c r="AD29" s="121">
        <f>IF(D29="","",COUNTIF($E$29:$AC$33,"○"))</f>
        <v>2</v>
      </c>
      <c r="AE29" s="101"/>
      <c r="AF29" s="101">
        <f>IF(D29="","",COUNTIF($E$29:$AC$33,"×"))</f>
        <v>2</v>
      </c>
      <c r="AG29" s="101"/>
      <c r="AH29" s="104">
        <f>IF(D29="","",AD29*2+AF29)</f>
        <v>6</v>
      </c>
      <c r="AI29" s="104"/>
      <c r="AJ29" s="184">
        <f>IF(D29="","",RANK(AH29,$AH$9:$AI$33))</f>
        <v>3</v>
      </c>
      <c r="AK29" s="106"/>
      <c r="AN29" s="203" t="s">
        <v>96</v>
      </c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</row>
    <row r="30" spans="1:69" ht="12" customHeight="1" x14ac:dyDescent="0.2">
      <c r="C30" s="116"/>
      <c r="D30" s="119"/>
      <c r="E30" s="108">
        <f>IF(Y10="W","L",IF(Y10="L","W",IF(Y10="","",AC10)))</f>
        <v>0</v>
      </c>
      <c r="F30" s="18">
        <f>IF(AB10="","",AB10)</f>
        <v>4</v>
      </c>
      <c r="G30" s="11" t="s">
        <v>4</v>
      </c>
      <c r="H30" s="19">
        <f>IF(Z10="","",Z10)</f>
        <v>11</v>
      </c>
      <c r="I30" s="110">
        <f>IF(OR(E30="L",E30="W"),"",Y10)</f>
        <v>3</v>
      </c>
      <c r="J30" s="97">
        <f>IF(Y15="W","L",IF(Y15="L","W",IF(Y15="","",AC15)))</f>
        <v>3</v>
      </c>
      <c r="K30" s="18">
        <f>IF(AB15="","",AB15)</f>
        <v>11</v>
      </c>
      <c r="L30" s="11" t="s">
        <v>4</v>
      </c>
      <c r="M30" s="19">
        <f>IF(Z15="","",Z15)</f>
        <v>9</v>
      </c>
      <c r="N30" s="110">
        <f>IF(OR(J30="L",J30="W"),"",Y15)</f>
        <v>2</v>
      </c>
      <c r="O30" s="97">
        <f>IF(Y20="W","L",IF(Y20="L","W",IF(Y20="","",AC20)))</f>
        <v>1</v>
      </c>
      <c r="P30" s="18">
        <f>IF(AB20="","",AB20)</f>
        <v>9</v>
      </c>
      <c r="Q30" s="11" t="s">
        <v>4</v>
      </c>
      <c r="R30" s="19">
        <f>IF(Z20="","",Z20)</f>
        <v>11</v>
      </c>
      <c r="S30" s="110">
        <f>IF(OR(O30="L",O30="W"),"",Y20)</f>
        <v>3</v>
      </c>
      <c r="T30" s="97">
        <f>IF(Y25="W","L",IF(Y25="L","W",IF(Y25="","",AC25)))</f>
        <v>3</v>
      </c>
      <c r="U30" s="18">
        <f>IF(AB25="","",AB25)</f>
        <v>11</v>
      </c>
      <c r="V30" s="11" t="s">
        <v>4</v>
      </c>
      <c r="W30" s="19">
        <f>IF(Z25="","",Z25)</f>
        <v>5</v>
      </c>
      <c r="X30" s="110">
        <f>IF(OR(T30="L",T30="W"),"",Y25)</f>
        <v>2</v>
      </c>
      <c r="Y30" s="131"/>
      <c r="Z30" s="132"/>
      <c r="AA30" s="132"/>
      <c r="AB30" s="132"/>
      <c r="AC30" s="132"/>
      <c r="AD30" s="121"/>
      <c r="AE30" s="101"/>
      <c r="AF30" s="101"/>
      <c r="AG30" s="101"/>
      <c r="AH30" s="104"/>
      <c r="AI30" s="104"/>
      <c r="AJ30" s="184"/>
      <c r="AK30" s="106"/>
      <c r="AR30" s="1"/>
      <c r="AW30" s="1"/>
    </row>
    <row r="31" spans="1:69" ht="12" customHeight="1" x14ac:dyDescent="0.2">
      <c r="C31" s="116"/>
      <c r="D31" s="119"/>
      <c r="E31" s="108"/>
      <c r="F31" s="18">
        <f>IF(AB11="","",AB11)</f>
        <v>12</v>
      </c>
      <c r="G31" s="11" t="s">
        <v>4</v>
      </c>
      <c r="H31" s="19">
        <f>IF(Z11="","",Z11)</f>
        <v>14</v>
      </c>
      <c r="I31" s="110"/>
      <c r="J31" s="97"/>
      <c r="K31" s="18">
        <f>IF(AB16="","",AB16)</f>
        <v>5</v>
      </c>
      <c r="L31" s="11" t="s">
        <v>4</v>
      </c>
      <c r="M31" s="19">
        <f>IF(Z16="","",Z16)</f>
        <v>11</v>
      </c>
      <c r="N31" s="110"/>
      <c r="O31" s="97"/>
      <c r="P31" s="18">
        <f>IF(AB21="","",AB21)</f>
        <v>6</v>
      </c>
      <c r="Q31" s="11" t="s">
        <v>4</v>
      </c>
      <c r="R31" s="19">
        <f>IF(Z21="","",Z21)</f>
        <v>11</v>
      </c>
      <c r="S31" s="110"/>
      <c r="T31" s="97"/>
      <c r="U31" s="18">
        <f>IF(AB26="","",AB26)</f>
        <v>12</v>
      </c>
      <c r="V31" s="11" t="s">
        <v>4</v>
      </c>
      <c r="W31" s="19">
        <f>IF(Z26="","",Z26)</f>
        <v>14</v>
      </c>
      <c r="X31" s="110"/>
      <c r="Y31" s="131"/>
      <c r="Z31" s="132"/>
      <c r="AA31" s="132"/>
      <c r="AB31" s="132"/>
      <c r="AC31" s="132"/>
      <c r="AD31" s="121"/>
      <c r="AE31" s="101"/>
      <c r="AF31" s="101"/>
      <c r="AG31" s="101"/>
      <c r="AH31" s="104"/>
      <c r="AI31" s="104"/>
      <c r="AJ31" s="184"/>
      <c r="AK31" s="106"/>
      <c r="AR31" s="1"/>
      <c r="AW31" s="1"/>
    </row>
    <row r="32" spans="1:69" ht="12" customHeight="1" x14ac:dyDescent="0.2">
      <c r="C32" s="116"/>
      <c r="D32" s="113" t="s">
        <v>20</v>
      </c>
      <c r="E32" s="108"/>
      <c r="F32" s="18" t="str">
        <f>IF(AB12="","",AB12)</f>
        <v/>
      </c>
      <c r="G32" s="11" t="s">
        <v>4</v>
      </c>
      <c r="H32" s="19" t="str">
        <f>IF(Z12="","",Z12)</f>
        <v/>
      </c>
      <c r="I32" s="110"/>
      <c r="J32" s="97"/>
      <c r="K32" s="18">
        <f>IF(AB17="","",AB17)</f>
        <v>11</v>
      </c>
      <c r="L32" s="11" t="s">
        <v>4</v>
      </c>
      <c r="M32" s="19">
        <f>IF(Z17="","",Z17)</f>
        <v>9</v>
      </c>
      <c r="N32" s="110"/>
      <c r="O32" s="97"/>
      <c r="P32" s="18">
        <f>IF(AB22="","",AB22)</f>
        <v>10</v>
      </c>
      <c r="Q32" s="11" t="s">
        <v>4</v>
      </c>
      <c r="R32" s="19">
        <f>IF(Z22="","",Z22)</f>
        <v>12</v>
      </c>
      <c r="S32" s="110"/>
      <c r="T32" s="97"/>
      <c r="U32" s="18">
        <f>IF(AB27="","",AB27)</f>
        <v>5</v>
      </c>
      <c r="V32" s="11" t="s">
        <v>4</v>
      </c>
      <c r="W32" s="19">
        <f>IF(Z27="","",Z27)</f>
        <v>11</v>
      </c>
      <c r="X32" s="110"/>
      <c r="Y32" s="131"/>
      <c r="Z32" s="132"/>
      <c r="AA32" s="132"/>
      <c r="AB32" s="132"/>
      <c r="AC32" s="132"/>
      <c r="AD32" s="121"/>
      <c r="AE32" s="101"/>
      <c r="AF32" s="101"/>
      <c r="AG32" s="101"/>
      <c r="AH32" s="104"/>
      <c r="AI32" s="104"/>
      <c r="AJ32" s="184"/>
      <c r="AK32" s="106"/>
      <c r="AR32" s="1"/>
      <c r="AW32" s="1"/>
    </row>
    <row r="33" spans="1:69" ht="12" customHeight="1" thickBot="1" x14ac:dyDescent="0.25">
      <c r="C33" s="117"/>
      <c r="D33" s="114"/>
      <c r="E33" s="109"/>
      <c r="F33" s="23" t="str">
        <f>IF(AB13="","",AB13)</f>
        <v/>
      </c>
      <c r="G33" s="24" t="s">
        <v>4</v>
      </c>
      <c r="H33" s="25" t="str">
        <f>IF(Z13="","",Z13)</f>
        <v/>
      </c>
      <c r="I33" s="111"/>
      <c r="J33" s="112"/>
      <c r="K33" s="23">
        <f>IF(AB18="","",AB18)</f>
        <v>11</v>
      </c>
      <c r="L33" s="24" t="s">
        <v>4</v>
      </c>
      <c r="M33" s="25">
        <f>IF(Z18="","",Z18)</f>
        <v>7</v>
      </c>
      <c r="N33" s="111"/>
      <c r="O33" s="112"/>
      <c r="P33" s="23" t="str">
        <f>IF(AB23="","",AB23)</f>
        <v/>
      </c>
      <c r="Q33" s="24" t="s">
        <v>4</v>
      </c>
      <c r="R33" s="25" t="str">
        <f>IF(Z23="","",Z23)</f>
        <v/>
      </c>
      <c r="S33" s="111"/>
      <c r="T33" s="112"/>
      <c r="U33" s="23">
        <f>IF(AB28="","",AB28)</f>
        <v>11</v>
      </c>
      <c r="V33" s="24" t="s">
        <v>4</v>
      </c>
      <c r="W33" s="25">
        <f>IF(Z28="","",Z28)</f>
        <v>9</v>
      </c>
      <c r="X33" s="111"/>
      <c r="Y33" s="133"/>
      <c r="Z33" s="134"/>
      <c r="AA33" s="134"/>
      <c r="AB33" s="134"/>
      <c r="AC33" s="134"/>
      <c r="AD33" s="122"/>
      <c r="AE33" s="102"/>
      <c r="AF33" s="102"/>
      <c r="AG33" s="102"/>
      <c r="AH33" s="105"/>
      <c r="AI33" s="105"/>
      <c r="AJ33" s="200"/>
      <c r="AK33" s="107"/>
      <c r="AR33" s="1"/>
      <c r="AW33" s="1"/>
    </row>
    <row r="34" spans="1:69" ht="12" customHeight="1" x14ac:dyDescent="0.2">
      <c r="C34" s="28"/>
      <c r="D34" s="29"/>
      <c r="E34" s="30"/>
      <c r="F34" s="31"/>
      <c r="G34" s="32"/>
      <c r="H34" s="31"/>
      <c r="I34" s="30"/>
      <c r="J34" s="30"/>
      <c r="K34" s="31"/>
      <c r="L34" s="32"/>
      <c r="M34" s="31"/>
      <c r="N34" s="30"/>
      <c r="O34" s="3"/>
      <c r="P34" s="3"/>
      <c r="Q34" s="3"/>
      <c r="R34" s="3"/>
      <c r="S34" s="3"/>
      <c r="T34" s="45"/>
      <c r="U34" s="45"/>
      <c r="V34" s="45"/>
      <c r="W34" s="45"/>
      <c r="X34" s="46"/>
      <c r="Y34" s="46"/>
      <c r="Z34" s="46"/>
      <c r="AA34" s="46"/>
      <c r="AB34" s="46"/>
      <c r="AC34" s="46"/>
      <c r="AD34" s="46"/>
      <c r="AE34" s="47"/>
      <c r="AF34" s="47"/>
      <c r="AG34" s="2"/>
      <c r="AH34" s="1"/>
      <c r="AM34" s="1"/>
      <c r="AR34" s="1"/>
      <c r="AW34" s="1"/>
    </row>
    <row r="35" spans="1:69" ht="12" customHeight="1" x14ac:dyDescent="0.2">
      <c r="C35" s="28"/>
      <c r="D35" s="29"/>
      <c r="E35" s="30"/>
      <c r="F35" s="31"/>
      <c r="G35" s="32"/>
      <c r="H35" s="31"/>
      <c r="I35" s="30"/>
      <c r="J35" s="30"/>
      <c r="K35" s="31"/>
      <c r="L35" s="32"/>
      <c r="M35" s="31"/>
      <c r="N35" s="30"/>
      <c r="O35" s="3"/>
      <c r="P35" s="3"/>
      <c r="Q35" s="3"/>
      <c r="R35" s="3"/>
      <c r="S35" s="3"/>
      <c r="T35" s="45"/>
      <c r="U35" s="45"/>
      <c r="V35" s="45"/>
      <c r="W35" s="45"/>
      <c r="X35" s="46"/>
      <c r="Y35" s="46"/>
      <c r="Z35" s="46"/>
      <c r="AA35" s="46"/>
      <c r="AB35" s="46"/>
      <c r="AC35" s="46"/>
      <c r="AD35" s="46"/>
      <c r="AE35" s="47"/>
      <c r="AF35" s="47"/>
      <c r="AG35" s="2"/>
      <c r="AH35" s="1"/>
      <c r="AM35" s="1"/>
      <c r="AR35" s="1"/>
      <c r="AW35" s="1"/>
    </row>
    <row r="36" spans="1:69" ht="15.6" customHeight="1" x14ac:dyDescent="0.2">
      <c r="A36" s="1" t="e">
        <f>#REF!+1</f>
        <v>#REF!</v>
      </c>
      <c r="B36" s="1" t="e">
        <f>#REF!</f>
        <v>#REF!</v>
      </c>
      <c r="C36" s="48"/>
      <c r="I36" s="1"/>
      <c r="N36" s="1"/>
      <c r="S36" s="1"/>
      <c r="X36" s="1"/>
      <c r="Y36" s="1"/>
      <c r="Z36" s="1"/>
      <c r="AA36" s="1"/>
      <c r="AB36" s="1"/>
      <c r="AC36" s="1"/>
      <c r="AH36" s="1"/>
      <c r="AM36" s="1"/>
      <c r="AR36" s="1"/>
      <c r="AW36" s="1"/>
    </row>
    <row r="37" spans="1:69" ht="15.6" customHeight="1" thickBot="1" x14ac:dyDescent="0.25">
      <c r="A37" s="1" t="e">
        <f>#REF!+1</f>
        <v>#REF!</v>
      </c>
      <c r="B37" s="1" t="e">
        <f>#REF!</f>
        <v>#REF!</v>
      </c>
      <c r="C37" s="33"/>
      <c r="I37" s="1"/>
      <c r="N37" s="1"/>
      <c r="S37" s="1"/>
      <c r="X37" s="1"/>
      <c r="Y37" s="1"/>
      <c r="Z37" s="1"/>
      <c r="AA37" s="1"/>
      <c r="AB37" s="1"/>
      <c r="AC37" s="1"/>
      <c r="AH37" s="1"/>
      <c r="AM37" s="1"/>
      <c r="AR37" s="1"/>
      <c r="AW37" s="1"/>
    </row>
    <row r="38" spans="1:69" ht="13.95" customHeight="1" x14ac:dyDescent="0.2">
      <c r="A38" s="1" t="e">
        <f>#REF!+1</f>
        <v>#REF!</v>
      </c>
      <c r="B38" s="1" t="e">
        <f>#REF!</f>
        <v>#REF!</v>
      </c>
      <c r="C38" s="176" t="s">
        <v>5</v>
      </c>
      <c r="D38" s="177"/>
      <c r="E38" s="180">
        <v>1</v>
      </c>
      <c r="F38" s="139"/>
      <c r="G38" s="139"/>
      <c r="H38" s="139"/>
      <c r="I38" s="159"/>
      <c r="J38" s="138">
        <v>2</v>
      </c>
      <c r="K38" s="139"/>
      <c r="L38" s="139"/>
      <c r="M38" s="139"/>
      <c r="N38" s="159"/>
      <c r="O38" s="138">
        <v>3</v>
      </c>
      <c r="P38" s="139"/>
      <c r="Q38" s="139"/>
      <c r="R38" s="139"/>
      <c r="S38" s="159"/>
      <c r="T38" s="138">
        <v>4</v>
      </c>
      <c r="U38" s="139"/>
      <c r="V38" s="139"/>
      <c r="W38" s="139"/>
      <c r="X38" s="139"/>
      <c r="Y38" s="138">
        <v>5</v>
      </c>
      <c r="Z38" s="139"/>
      <c r="AA38" s="139"/>
      <c r="AB38" s="139"/>
      <c r="AC38" s="139"/>
      <c r="AD38" s="138">
        <v>6</v>
      </c>
      <c r="AE38" s="139"/>
      <c r="AF38" s="139"/>
      <c r="AG38" s="139"/>
      <c r="AH38" s="139"/>
      <c r="AI38" s="193" t="s">
        <v>0</v>
      </c>
      <c r="AJ38" s="195" t="s">
        <v>1</v>
      </c>
      <c r="AK38" s="195" t="s">
        <v>2</v>
      </c>
      <c r="AL38" s="172" t="s">
        <v>3</v>
      </c>
      <c r="AM38" s="1"/>
      <c r="AN38" s="176" t="s">
        <v>66</v>
      </c>
      <c r="AO38" s="177"/>
      <c r="AP38" s="180" t="s">
        <v>69</v>
      </c>
      <c r="AQ38" s="139"/>
      <c r="AR38" s="139"/>
      <c r="AS38" s="139"/>
      <c r="AT38" s="159"/>
      <c r="AU38" s="138" t="s">
        <v>70</v>
      </c>
      <c r="AV38" s="139"/>
      <c r="AW38" s="139"/>
      <c r="AX38" s="139"/>
      <c r="AY38" s="159"/>
      <c r="AZ38" s="138" t="s">
        <v>67</v>
      </c>
      <c r="BA38" s="139"/>
      <c r="BB38" s="139"/>
      <c r="BC38" s="139"/>
      <c r="BD38" s="159"/>
      <c r="BE38" s="138" t="s">
        <v>68</v>
      </c>
      <c r="BF38" s="139"/>
      <c r="BG38" s="139"/>
      <c r="BH38" s="139"/>
      <c r="BI38" s="139"/>
      <c r="BJ38" s="197" t="s">
        <v>0</v>
      </c>
      <c r="BK38" s="185"/>
      <c r="BL38" s="185" t="s">
        <v>1</v>
      </c>
      <c r="BM38" s="185"/>
      <c r="BN38" s="185" t="s">
        <v>2</v>
      </c>
      <c r="BO38" s="185"/>
      <c r="BP38" s="185" t="s">
        <v>3</v>
      </c>
      <c r="BQ38" s="191"/>
    </row>
    <row r="39" spans="1:69" ht="29.1" customHeight="1" thickBot="1" x14ac:dyDescent="0.25">
      <c r="A39" s="1" t="e">
        <f>#REF!+1</f>
        <v>#REF!</v>
      </c>
      <c r="B39" s="1" t="e">
        <f>#REF!</f>
        <v>#REF!</v>
      </c>
      <c r="C39" s="178"/>
      <c r="D39" s="179"/>
      <c r="E39" s="174" t="str">
        <f>IF(D40="","",D40)</f>
        <v>山下</v>
      </c>
      <c r="F39" s="140"/>
      <c r="G39" s="140"/>
      <c r="H39" s="140"/>
      <c r="I39" s="140"/>
      <c r="J39" s="175" t="str">
        <f>IF(D45="","",D45)</f>
        <v>礒野</v>
      </c>
      <c r="K39" s="140"/>
      <c r="L39" s="140"/>
      <c r="M39" s="140"/>
      <c r="N39" s="140"/>
      <c r="O39" s="140" t="str">
        <f>IF(D50="","",D50)</f>
        <v>山畑</v>
      </c>
      <c r="P39" s="140"/>
      <c r="Q39" s="140"/>
      <c r="R39" s="140"/>
      <c r="S39" s="140"/>
      <c r="T39" s="140" t="str">
        <f>IF(D55="","",D55)</f>
        <v>泉</v>
      </c>
      <c r="U39" s="140"/>
      <c r="V39" s="140"/>
      <c r="W39" s="140"/>
      <c r="X39" s="141"/>
      <c r="Y39" s="140" t="str">
        <f>IF(D60="","",D60)</f>
        <v>渡邊</v>
      </c>
      <c r="Z39" s="140"/>
      <c r="AA39" s="140"/>
      <c r="AB39" s="140"/>
      <c r="AC39" s="141"/>
      <c r="AD39" s="140" t="str">
        <f>IF(D65="","",D65)</f>
        <v>伊藤</v>
      </c>
      <c r="AE39" s="140"/>
      <c r="AF39" s="140"/>
      <c r="AG39" s="140"/>
      <c r="AH39" s="141"/>
      <c r="AI39" s="194"/>
      <c r="AJ39" s="196"/>
      <c r="AK39" s="196"/>
      <c r="AL39" s="173"/>
      <c r="AM39" s="1"/>
      <c r="AN39" s="178"/>
      <c r="AO39" s="179"/>
      <c r="AP39" s="174" t="str">
        <f>IF(AO40="","",AO40)</f>
        <v>窪</v>
      </c>
      <c r="AQ39" s="140"/>
      <c r="AR39" s="140"/>
      <c r="AS39" s="140"/>
      <c r="AT39" s="140"/>
      <c r="AU39" s="175" t="str">
        <f>IF(AO45="","",AO45)</f>
        <v>細川</v>
      </c>
      <c r="AV39" s="140"/>
      <c r="AW39" s="140"/>
      <c r="AX39" s="140"/>
      <c r="AY39" s="140"/>
      <c r="AZ39" s="140" t="str">
        <f>IF(AO50="","",AO50)</f>
        <v>渡邊</v>
      </c>
      <c r="BA39" s="140"/>
      <c r="BB39" s="140"/>
      <c r="BC39" s="140"/>
      <c r="BD39" s="140"/>
      <c r="BE39" s="140" t="str">
        <f>IF(AO55="","",AO55)</f>
        <v>山畑</v>
      </c>
      <c r="BF39" s="140"/>
      <c r="BG39" s="140"/>
      <c r="BH39" s="140"/>
      <c r="BI39" s="141"/>
      <c r="BJ39" s="198"/>
      <c r="BK39" s="186"/>
      <c r="BL39" s="186"/>
      <c r="BM39" s="186"/>
      <c r="BN39" s="186"/>
      <c r="BO39" s="186"/>
      <c r="BP39" s="186"/>
      <c r="BQ39" s="192"/>
    </row>
    <row r="40" spans="1:69" ht="12" customHeight="1" x14ac:dyDescent="0.2">
      <c r="A40" s="1" t="e">
        <f>#REF!+1</f>
        <v>#REF!</v>
      </c>
      <c r="B40" s="1" t="e">
        <f>#REF!</f>
        <v>#REF!</v>
      </c>
      <c r="C40" s="168">
        <v>1</v>
      </c>
      <c r="D40" s="169" t="s">
        <v>43</v>
      </c>
      <c r="E40" s="170" t="str">
        <f>IF(E41="","",IF(E41&gt;I41,"○","×"))</f>
        <v/>
      </c>
      <c r="F40" s="132"/>
      <c r="G40" s="132"/>
      <c r="H40" s="132"/>
      <c r="I40" s="164"/>
      <c r="J40" s="6" t="str">
        <f>IF(J41="","",IF(J41="W","○",IF(J41="L","×",IF(J41&gt;N41,"○","×"))))</f>
        <v>×</v>
      </c>
      <c r="K40" s="7">
        <v>6</v>
      </c>
      <c r="L40" s="8" t="s">
        <v>4</v>
      </c>
      <c r="M40" s="7">
        <v>11</v>
      </c>
      <c r="N40" s="9"/>
      <c r="O40" s="51" t="str">
        <f>IF(O41="","",IF(O41="W","○",IF(O41="L","×",IF(O41&gt;S41,"○","×"))))</f>
        <v>×</v>
      </c>
      <c r="P40" s="52">
        <v>11</v>
      </c>
      <c r="Q40" s="53" t="s">
        <v>4</v>
      </c>
      <c r="R40" s="52">
        <v>3</v>
      </c>
      <c r="S40" s="54"/>
      <c r="T40" s="6" t="str">
        <f>IF(T41="","",IF(T41="W","○",IF(T41="L","×",IF(T41&gt;X41,"○","×"))))</f>
        <v>○</v>
      </c>
      <c r="U40" s="7">
        <v>11</v>
      </c>
      <c r="V40" s="8" t="s">
        <v>4</v>
      </c>
      <c r="W40" s="7">
        <v>6</v>
      </c>
      <c r="X40" s="27"/>
      <c r="Y40" s="51" t="str">
        <f>IF(Y41="","",IF(Y41="W","○",IF(Y41="L","×",IF(Y41&gt;AC41,"○","×"))))</f>
        <v>○</v>
      </c>
      <c r="Z40" s="52">
        <v>11</v>
      </c>
      <c r="AA40" s="53" t="s">
        <v>4</v>
      </c>
      <c r="AB40" s="52">
        <v>4</v>
      </c>
      <c r="AC40" s="59"/>
      <c r="AD40" s="6" t="str">
        <f>IF(AD41="","",IF(AD41="W","○",IF(AD41="L","×",IF(AD41&gt;AH41,"○","×"))))</f>
        <v>○</v>
      </c>
      <c r="AE40" s="7">
        <v>11</v>
      </c>
      <c r="AF40" s="8" t="s">
        <v>4</v>
      </c>
      <c r="AG40" s="7">
        <v>7</v>
      </c>
      <c r="AH40" s="27"/>
      <c r="AI40" s="148">
        <f>IF(D40="","",COUNTIF($E$40:$AH$44,"○"))</f>
        <v>3</v>
      </c>
      <c r="AJ40" s="149">
        <f>IF(D40="","",COUNTIF($E$40:$AH$44,"×"))</f>
        <v>2</v>
      </c>
      <c r="AK40" s="150">
        <f>IF(D40="","",AI40*2+AJ40)</f>
        <v>8</v>
      </c>
      <c r="AL40" s="142">
        <f>IF(D40="","",RANK(AK40,$AK$40:$AK$69))</f>
        <v>2</v>
      </c>
      <c r="AM40" s="204" t="s">
        <v>95</v>
      </c>
      <c r="AN40" s="168" t="s">
        <v>69</v>
      </c>
      <c r="AO40" s="169" t="s">
        <v>86</v>
      </c>
      <c r="AP40" s="170" t="str">
        <f>IF(AP41="","",IF(AP41&gt;AT41,"○","×"))</f>
        <v/>
      </c>
      <c r="AQ40" s="132"/>
      <c r="AR40" s="132"/>
      <c r="AS40" s="132"/>
      <c r="AT40" s="164"/>
      <c r="AU40" s="6" t="str">
        <f>IF(AU41="","",IF(AU41="W","○",IF(AU41="L","×",IF(AU41&gt;AY41,"○","×"))))</f>
        <v>○</v>
      </c>
      <c r="AV40" s="7">
        <v>6</v>
      </c>
      <c r="AW40" s="8" t="s">
        <v>4</v>
      </c>
      <c r="AX40" s="7">
        <v>11</v>
      </c>
      <c r="AY40" s="9"/>
      <c r="AZ40" s="6" t="str">
        <f>IF(AZ41="","",IF(AZ41="W","○",IF(AZ41="L","×",IF(AZ41&gt;BD41,"○","×"))))</f>
        <v>○</v>
      </c>
      <c r="BA40" s="7">
        <v>11</v>
      </c>
      <c r="BB40" s="8" t="s">
        <v>4</v>
      </c>
      <c r="BC40" s="7">
        <v>4</v>
      </c>
      <c r="BD40" s="9"/>
      <c r="BE40" s="6" t="str">
        <f>IF(BE41="","",IF(BE41="W","○",IF(BE41="L","×",IF(BE41&gt;BI41,"○","×"))))</f>
        <v>○</v>
      </c>
      <c r="BF40" s="7">
        <v>11</v>
      </c>
      <c r="BG40" s="8" t="s">
        <v>4</v>
      </c>
      <c r="BH40" s="7">
        <v>4</v>
      </c>
      <c r="BI40" s="27"/>
      <c r="BJ40" s="199">
        <f>IF(AO40="","",COUNTIF($AP$40:$BI$44,"○"))</f>
        <v>3</v>
      </c>
      <c r="BK40" s="181"/>
      <c r="BL40" s="181">
        <f>IF(AO40="","",COUNTIF($AP$40:$BI$44,"×"))</f>
        <v>0</v>
      </c>
      <c r="BM40" s="181"/>
      <c r="BN40" s="187">
        <f>IF(AO40="","",BJ40*2+BL40)</f>
        <v>6</v>
      </c>
      <c r="BO40" s="187"/>
      <c r="BP40" s="182">
        <f>IF(AO40="","",RANK(BN40,$BN$40:$BO$59))</f>
        <v>1</v>
      </c>
      <c r="BQ40" s="183"/>
    </row>
    <row r="41" spans="1:69" ht="12" customHeight="1" x14ac:dyDescent="0.2">
      <c r="A41" s="1" t="e">
        <f t="shared" si="0"/>
        <v>#REF!</v>
      </c>
      <c r="B41" s="1" t="e">
        <f t="shared" si="1"/>
        <v>#REF!</v>
      </c>
      <c r="C41" s="116"/>
      <c r="D41" s="119"/>
      <c r="E41" s="170"/>
      <c r="F41" s="132"/>
      <c r="G41" s="132"/>
      <c r="H41" s="132"/>
      <c r="I41" s="164"/>
      <c r="J41" s="97">
        <f>IF(K40="","",IF(K40&gt;M40,1,0)+IF(K41&gt;M41,1,0)+IF(K42&gt;M42,1,0)+IF(K43&gt;M43,1,0)+IF(K44&gt;M44,1,0))</f>
        <v>2</v>
      </c>
      <c r="K41" s="10">
        <v>12</v>
      </c>
      <c r="L41" s="11" t="s">
        <v>4</v>
      </c>
      <c r="M41" s="10">
        <v>10</v>
      </c>
      <c r="N41" s="110">
        <f>IF(OR(J41="L",J41="W"),"",IF(K40="","",IF(K40&lt;M40,1,0)+IF(K41&lt;M41,1,0)+IF(K42&lt;M42,1,0)+IF(K43&lt;M43,1,0)+IF(K44&lt;M44,1,0)))</f>
        <v>3</v>
      </c>
      <c r="O41" s="146">
        <f>IF(P40="","",IF(P40&gt;R40,1,0)+IF(P41&gt;R41,1,0)+IF(P42&gt;R42,1,0)+IF(P43&gt;R43,1,0)+IF(P44&gt;R44,1,0))</f>
        <v>2</v>
      </c>
      <c r="P41" s="55">
        <v>8</v>
      </c>
      <c r="Q41" s="56" t="s">
        <v>4</v>
      </c>
      <c r="R41" s="55">
        <v>11</v>
      </c>
      <c r="S41" s="145">
        <f>IF(OR(O41="L",O41="W"),"",IF(P40="","",IF(P40&lt;R40,1,0)+IF(P41&lt;R41,1,0)+IF(P42&lt;R42,1,0)+IF(P43&lt;R43,1,0)+IF(P44&lt;R44,1,0)))</f>
        <v>3</v>
      </c>
      <c r="T41" s="97">
        <f>IF(U40="","",IF(U40&gt;W40,1,0)+IF(U41&gt;W41,1,0)+IF(U42&gt;W42,1,0)+IF(U43&gt;W43,1,0)+IF(U44&gt;W44,1,0))</f>
        <v>3</v>
      </c>
      <c r="U41" s="10">
        <v>9</v>
      </c>
      <c r="V41" s="11" t="s">
        <v>4</v>
      </c>
      <c r="W41" s="10">
        <v>11</v>
      </c>
      <c r="X41" s="99">
        <f>IF(OR(T41="L",T41="W"),"",IF(U40="","",IF(U40&lt;W40,1,0)+IF(U41&lt;W41,1,0)+IF(U42&lt;W42,1,0)+IF(U43&lt;W43,1,0)+IF(U44&lt;W44,1,0)))</f>
        <v>1</v>
      </c>
      <c r="Y41" s="146">
        <f>IF(Z40="","",IF(Z40&gt;AB40,1,0)+IF(Z41&gt;AB41,1,0)+IF(Z42&gt;AB42,1,0)+IF(Z43&gt;AB43,1,0)+IF(Z44&gt;AB44,1,0))</f>
        <v>3</v>
      </c>
      <c r="Z41" s="55">
        <v>11</v>
      </c>
      <c r="AA41" s="56" t="s">
        <v>4</v>
      </c>
      <c r="AB41" s="55">
        <v>6</v>
      </c>
      <c r="AC41" s="154">
        <f>IF(OR(Y41="L",Y41="W"),"",IF(Z40="","",IF(Z40&lt;AB40,1,0)+IF(Z41&lt;AB41,1,0)+IF(Z42&lt;AB42,1,0)+IF(Z43&lt;AB43,1,0)+IF(Z44&lt;AB44,1,0)))</f>
        <v>2</v>
      </c>
      <c r="AD41" s="97">
        <f>IF(AE40="","",IF(AE40&gt;AG40,1,0)+IF(AE41&gt;AG41,1,0)+IF(AE42&gt;AG42,1,0)+IF(AE43&gt;AG43,1,0)+IF(AE44&gt;AG44,1,0))</f>
        <v>3</v>
      </c>
      <c r="AE41" s="10">
        <v>11</v>
      </c>
      <c r="AF41" s="11" t="s">
        <v>4</v>
      </c>
      <c r="AG41" s="10">
        <v>5</v>
      </c>
      <c r="AH41" s="99">
        <f>IF(OR(AD41="L",AD41="W"),"",IF(AE40="","",IF(AE40&lt;AG40,1,0)+IF(AE41&lt;AG41,1,0)+IF(AE42&lt;AG42,1,0)+IF(AE43&lt;AG43,1,0)+IF(AE44&lt;AG44,1,0)))</f>
        <v>0</v>
      </c>
      <c r="AI41" s="121"/>
      <c r="AJ41" s="101"/>
      <c r="AK41" s="104"/>
      <c r="AL41" s="106"/>
      <c r="AM41" s="204"/>
      <c r="AN41" s="116"/>
      <c r="AO41" s="119"/>
      <c r="AP41" s="170"/>
      <c r="AQ41" s="132"/>
      <c r="AR41" s="132"/>
      <c r="AS41" s="132"/>
      <c r="AT41" s="164"/>
      <c r="AU41" s="97">
        <f>IF(AV40="","",IF(AV40&gt;AX40,1,0)+IF(AV41&gt;AX41,1,0)+IF(AV42&gt;AX42,1,0)+IF(AV43&gt;AX43,1,0)+IF(AV44&gt;AX44,1,0))</f>
        <v>3</v>
      </c>
      <c r="AV41" s="10">
        <v>11</v>
      </c>
      <c r="AW41" s="11" t="s">
        <v>4</v>
      </c>
      <c r="AX41" s="10">
        <v>9</v>
      </c>
      <c r="AY41" s="110">
        <f>IF(OR(AU41="L",AU41="W"),"",IF(AV40="","",IF(AV40&lt;AX40,1,0)+IF(AV41&lt;AX41,1,0)+IF(AV42&lt;AX42,1,0)+IF(AV43&lt;AX43,1,0)+IF(AV44&lt;AX44,1,0)))</f>
        <v>2</v>
      </c>
      <c r="AZ41" s="97">
        <f>IF(BA40="","",IF(BA40&gt;BC40,1,0)+IF(BA41&gt;BC41,1,0)+IF(BA42&gt;BC42,1,0)+IF(BA43&gt;BC43,1,0)+IF(BA44&gt;BC44,1,0))</f>
        <v>3</v>
      </c>
      <c r="BA41" s="10">
        <v>11</v>
      </c>
      <c r="BB41" s="11" t="s">
        <v>4</v>
      </c>
      <c r="BC41" s="10">
        <v>9</v>
      </c>
      <c r="BD41" s="110">
        <f>IF(OR(AZ41="L",AZ41="W"),"",IF(BA40="","",IF(BA40&lt;BC40,1,0)+IF(BA41&lt;BC41,1,0)+IF(BA42&lt;BC42,1,0)+IF(BA43&lt;BC43,1,0)+IF(BA44&lt;BC44,1,0)))</f>
        <v>0</v>
      </c>
      <c r="BE41" s="97">
        <f>IF(BF40="","",IF(BF40&gt;BH40,1,0)+IF(BF41&gt;BH41,1,0)+IF(BF42&gt;BH42,1,0)+IF(BF43&gt;BH43,1,0)+IF(BF44&gt;BH44,1,0))</f>
        <v>3</v>
      </c>
      <c r="BF41" s="10">
        <v>11</v>
      </c>
      <c r="BG41" s="11" t="s">
        <v>4</v>
      </c>
      <c r="BH41" s="10">
        <v>4</v>
      </c>
      <c r="BI41" s="99">
        <f>IF(OR(BE41="L",BE41="W"),"",IF(BF40="","",IF(BF40&lt;BH40,1,0)+IF(BF41&lt;BH41,1,0)+IF(BF42&lt;BH42,1,0)+IF(BF43&lt;BH43,1,0)+IF(BF44&lt;BH44,1,0)))</f>
        <v>0</v>
      </c>
      <c r="BJ41" s="121"/>
      <c r="BK41" s="101"/>
      <c r="BL41" s="101"/>
      <c r="BM41" s="101"/>
      <c r="BN41" s="104"/>
      <c r="BO41" s="104"/>
      <c r="BP41" s="184"/>
      <c r="BQ41" s="106"/>
    </row>
    <row r="42" spans="1:69" ht="12" customHeight="1" x14ac:dyDescent="0.2">
      <c r="A42" s="1" t="e">
        <f t="shared" si="0"/>
        <v>#REF!</v>
      </c>
      <c r="B42" s="1" t="e">
        <f t="shared" si="1"/>
        <v>#REF!</v>
      </c>
      <c r="C42" s="116"/>
      <c r="D42" s="119"/>
      <c r="E42" s="170"/>
      <c r="F42" s="132"/>
      <c r="G42" s="132"/>
      <c r="H42" s="132"/>
      <c r="I42" s="164"/>
      <c r="J42" s="97"/>
      <c r="K42" s="10">
        <v>3</v>
      </c>
      <c r="L42" s="11" t="s">
        <v>4</v>
      </c>
      <c r="M42" s="10">
        <v>11</v>
      </c>
      <c r="N42" s="110"/>
      <c r="O42" s="146"/>
      <c r="P42" s="55">
        <v>9</v>
      </c>
      <c r="Q42" s="56" t="s">
        <v>4</v>
      </c>
      <c r="R42" s="55">
        <v>11</v>
      </c>
      <c r="S42" s="145"/>
      <c r="T42" s="97"/>
      <c r="U42" s="10">
        <v>11</v>
      </c>
      <c r="V42" s="11" t="s">
        <v>4</v>
      </c>
      <c r="W42" s="10">
        <v>4</v>
      </c>
      <c r="X42" s="99"/>
      <c r="Y42" s="146"/>
      <c r="Z42" s="55">
        <v>13</v>
      </c>
      <c r="AA42" s="56" t="s">
        <v>4</v>
      </c>
      <c r="AB42" s="55">
        <v>15</v>
      </c>
      <c r="AC42" s="154"/>
      <c r="AD42" s="97"/>
      <c r="AE42" s="10">
        <v>11</v>
      </c>
      <c r="AF42" s="11" t="s">
        <v>4</v>
      </c>
      <c r="AG42" s="10">
        <v>3</v>
      </c>
      <c r="AH42" s="99"/>
      <c r="AI42" s="121"/>
      <c r="AJ42" s="101"/>
      <c r="AK42" s="104"/>
      <c r="AL42" s="106"/>
      <c r="AM42" s="204"/>
      <c r="AN42" s="116"/>
      <c r="AO42" s="119"/>
      <c r="AP42" s="170"/>
      <c r="AQ42" s="132"/>
      <c r="AR42" s="132"/>
      <c r="AS42" s="132"/>
      <c r="AT42" s="164"/>
      <c r="AU42" s="97"/>
      <c r="AV42" s="10">
        <v>5</v>
      </c>
      <c r="AW42" s="11" t="s">
        <v>4</v>
      </c>
      <c r="AX42" s="10">
        <v>11</v>
      </c>
      <c r="AY42" s="110"/>
      <c r="AZ42" s="97"/>
      <c r="BA42" s="10">
        <v>14</v>
      </c>
      <c r="BB42" s="11" t="s">
        <v>4</v>
      </c>
      <c r="BC42" s="10">
        <v>12</v>
      </c>
      <c r="BD42" s="110"/>
      <c r="BE42" s="97"/>
      <c r="BF42" s="10">
        <v>14</v>
      </c>
      <c r="BG42" s="11" t="s">
        <v>4</v>
      </c>
      <c r="BH42" s="10">
        <v>12</v>
      </c>
      <c r="BI42" s="99"/>
      <c r="BJ42" s="121"/>
      <c r="BK42" s="101"/>
      <c r="BL42" s="101"/>
      <c r="BM42" s="101"/>
      <c r="BN42" s="104"/>
      <c r="BO42" s="104"/>
      <c r="BP42" s="184"/>
      <c r="BQ42" s="106"/>
    </row>
    <row r="43" spans="1:69" ht="12" customHeight="1" x14ac:dyDescent="0.2">
      <c r="A43" s="1" t="e">
        <f t="shared" si="0"/>
        <v>#REF!</v>
      </c>
      <c r="B43" s="1" t="e">
        <f t="shared" si="1"/>
        <v>#REF!</v>
      </c>
      <c r="C43" s="116"/>
      <c r="D43" s="113" t="s">
        <v>20</v>
      </c>
      <c r="E43" s="170"/>
      <c r="F43" s="132"/>
      <c r="G43" s="132"/>
      <c r="H43" s="132"/>
      <c r="I43" s="164"/>
      <c r="J43" s="97"/>
      <c r="K43" s="10">
        <v>11</v>
      </c>
      <c r="L43" s="11" t="s">
        <v>4</v>
      </c>
      <c r="M43" s="10">
        <v>6</v>
      </c>
      <c r="N43" s="110"/>
      <c r="O43" s="146"/>
      <c r="P43" s="55">
        <v>12</v>
      </c>
      <c r="Q43" s="56" t="s">
        <v>4</v>
      </c>
      <c r="R43" s="55">
        <v>10</v>
      </c>
      <c r="S43" s="145"/>
      <c r="T43" s="97"/>
      <c r="U43" s="10">
        <v>11</v>
      </c>
      <c r="V43" s="11" t="s">
        <v>4</v>
      </c>
      <c r="W43" s="10">
        <v>8</v>
      </c>
      <c r="X43" s="99"/>
      <c r="Y43" s="146"/>
      <c r="Z43" s="55">
        <v>6</v>
      </c>
      <c r="AA43" s="56" t="s">
        <v>4</v>
      </c>
      <c r="AB43" s="55">
        <v>11</v>
      </c>
      <c r="AC43" s="154"/>
      <c r="AD43" s="97"/>
      <c r="AE43" s="10"/>
      <c r="AF43" s="11" t="s">
        <v>4</v>
      </c>
      <c r="AG43" s="10"/>
      <c r="AH43" s="99"/>
      <c r="AI43" s="121"/>
      <c r="AJ43" s="101"/>
      <c r="AK43" s="104"/>
      <c r="AL43" s="106"/>
      <c r="AM43" s="204"/>
      <c r="AN43" s="116"/>
      <c r="AO43" s="113" t="s">
        <v>6</v>
      </c>
      <c r="AP43" s="170"/>
      <c r="AQ43" s="132"/>
      <c r="AR43" s="132"/>
      <c r="AS43" s="132"/>
      <c r="AT43" s="164"/>
      <c r="AU43" s="97"/>
      <c r="AV43" s="10">
        <v>11</v>
      </c>
      <c r="AW43" s="11" t="s">
        <v>4</v>
      </c>
      <c r="AX43" s="10">
        <v>9</v>
      </c>
      <c r="AY43" s="110"/>
      <c r="AZ43" s="97"/>
      <c r="BA43" s="10"/>
      <c r="BB43" s="11" t="s">
        <v>4</v>
      </c>
      <c r="BC43" s="10"/>
      <c r="BD43" s="110"/>
      <c r="BE43" s="97"/>
      <c r="BF43" s="10"/>
      <c r="BG43" s="11" t="s">
        <v>4</v>
      </c>
      <c r="BH43" s="10"/>
      <c r="BI43" s="99"/>
      <c r="BJ43" s="121"/>
      <c r="BK43" s="101"/>
      <c r="BL43" s="101"/>
      <c r="BM43" s="101"/>
      <c r="BN43" s="104"/>
      <c r="BO43" s="104"/>
      <c r="BP43" s="184"/>
      <c r="BQ43" s="106"/>
    </row>
    <row r="44" spans="1:69" ht="12" customHeight="1" x14ac:dyDescent="0.2">
      <c r="A44" s="1" t="e">
        <f t="shared" si="0"/>
        <v>#REF!</v>
      </c>
      <c r="B44" s="1" t="e">
        <f t="shared" si="1"/>
        <v>#REF!</v>
      </c>
      <c r="C44" s="120"/>
      <c r="D44" s="152"/>
      <c r="E44" s="171"/>
      <c r="F44" s="166"/>
      <c r="G44" s="166"/>
      <c r="H44" s="166"/>
      <c r="I44" s="167"/>
      <c r="J44" s="98"/>
      <c r="K44" s="12">
        <v>6</v>
      </c>
      <c r="L44" s="13" t="s">
        <v>4</v>
      </c>
      <c r="M44" s="12">
        <v>11</v>
      </c>
      <c r="N44" s="151"/>
      <c r="O44" s="153"/>
      <c r="P44" s="57">
        <v>9</v>
      </c>
      <c r="Q44" s="58" t="s">
        <v>4</v>
      </c>
      <c r="R44" s="57">
        <v>11</v>
      </c>
      <c r="S44" s="157"/>
      <c r="T44" s="98"/>
      <c r="U44" s="12"/>
      <c r="V44" s="13" t="s">
        <v>4</v>
      </c>
      <c r="W44" s="12"/>
      <c r="X44" s="100"/>
      <c r="Y44" s="153"/>
      <c r="Z44" s="57">
        <v>11</v>
      </c>
      <c r="AA44" s="58" t="s">
        <v>4</v>
      </c>
      <c r="AB44" s="57">
        <v>7</v>
      </c>
      <c r="AC44" s="155"/>
      <c r="AD44" s="98"/>
      <c r="AE44" s="12"/>
      <c r="AF44" s="13" t="s">
        <v>4</v>
      </c>
      <c r="AG44" s="12"/>
      <c r="AH44" s="100"/>
      <c r="AI44" s="121"/>
      <c r="AJ44" s="101"/>
      <c r="AK44" s="104"/>
      <c r="AL44" s="106"/>
      <c r="AM44" s="204"/>
      <c r="AN44" s="120"/>
      <c r="AO44" s="152"/>
      <c r="AP44" s="171"/>
      <c r="AQ44" s="166"/>
      <c r="AR44" s="166"/>
      <c r="AS44" s="166"/>
      <c r="AT44" s="167"/>
      <c r="AU44" s="98"/>
      <c r="AV44" s="12">
        <v>11</v>
      </c>
      <c r="AW44" s="13" t="s">
        <v>4</v>
      </c>
      <c r="AX44" s="12">
        <v>7</v>
      </c>
      <c r="AY44" s="151"/>
      <c r="AZ44" s="98"/>
      <c r="BA44" s="12"/>
      <c r="BB44" s="13" t="s">
        <v>4</v>
      </c>
      <c r="BC44" s="12"/>
      <c r="BD44" s="151"/>
      <c r="BE44" s="98"/>
      <c r="BF44" s="12"/>
      <c r="BG44" s="13" t="s">
        <v>4</v>
      </c>
      <c r="BH44" s="12"/>
      <c r="BI44" s="100"/>
      <c r="BJ44" s="121"/>
      <c r="BK44" s="101"/>
      <c r="BL44" s="101"/>
      <c r="BM44" s="101"/>
      <c r="BN44" s="104"/>
      <c r="BO44" s="104"/>
      <c r="BP44" s="184"/>
      <c r="BQ44" s="106"/>
    </row>
    <row r="45" spans="1:69" ht="12" customHeight="1" x14ac:dyDescent="0.2">
      <c r="A45" s="1" t="e">
        <f t="shared" si="0"/>
        <v>#REF!</v>
      </c>
      <c r="B45" s="1" t="e">
        <f t="shared" si="1"/>
        <v>#REF!</v>
      </c>
      <c r="C45" s="115">
        <v>2</v>
      </c>
      <c r="D45" s="118" t="s">
        <v>44</v>
      </c>
      <c r="E45" s="6" t="str">
        <f>IF(J40="","",IF(J40="○","×","○"))</f>
        <v>○</v>
      </c>
      <c r="F45" s="14">
        <f>IF(M40="","",M40)</f>
        <v>11</v>
      </c>
      <c r="G45" s="15" t="s">
        <v>4</v>
      </c>
      <c r="H45" s="16">
        <f>IF(K40="","",K40)</f>
        <v>6</v>
      </c>
      <c r="I45" s="17"/>
      <c r="J45" s="161" t="str">
        <f>IF(J46="","",IF(J46&gt;N46,"○","×"))</f>
        <v/>
      </c>
      <c r="K45" s="162"/>
      <c r="L45" s="162"/>
      <c r="M45" s="162"/>
      <c r="N45" s="163"/>
      <c r="O45" s="6" t="str">
        <f>IF(O46="","",IF(O46="W","○",IF(O46="L","×",IF(O46&gt;S46,"○","×"))))</f>
        <v>○</v>
      </c>
      <c r="P45" s="7">
        <v>12</v>
      </c>
      <c r="Q45" s="8" t="s">
        <v>4</v>
      </c>
      <c r="R45" s="7">
        <v>10</v>
      </c>
      <c r="S45" s="9"/>
      <c r="T45" s="6" t="str">
        <f>IF(T46="","",IF(T46="W","○",IF(T46="L","×",IF(T46&gt;X46,"○","×"))))</f>
        <v>○</v>
      </c>
      <c r="U45" s="7">
        <v>11</v>
      </c>
      <c r="V45" s="8" t="s">
        <v>4</v>
      </c>
      <c r="W45" s="7">
        <v>8</v>
      </c>
      <c r="X45" s="27"/>
      <c r="Y45" s="6" t="str">
        <f>IF(Y46="","",IF(Y46="W","○",IF(Y46="L","×",IF(Y46&gt;AC46,"○","×"))))</f>
        <v>○</v>
      </c>
      <c r="Z45" s="7">
        <v>11</v>
      </c>
      <c r="AA45" s="8" t="s">
        <v>4</v>
      </c>
      <c r="AB45" s="7">
        <v>7</v>
      </c>
      <c r="AC45" s="27"/>
      <c r="AD45" s="6" t="str">
        <f>IF(AD46="","",IF(AD46="W","○",IF(AD46="L","×",IF(AD46&gt;AH46,"○","×"))))</f>
        <v>○</v>
      </c>
      <c r="AE45" s="7">
        <v>11</v>
      </c>
      <c r="AF45" s="8" t="s">
        <v>4</v>
      </c>
      <c r="AG45" s="7">
        <v>6</v>
      </c>
      <c r="AH45" s="27"/>
      <c r="AI45" s="148">
        <f>IF(D45="","",COUNTIF($E$45:$AH$49,"○"))</f>
        <v>5</v>
      </c>
      <c r="AJ45" s="149">
        <f>IF(D45="","",COUNTIF($E$45:$AH$49,"×"))</f>
        <v>0</v>
      </c>
      <c r="AK45" s="150">
        <f>IF(D45="","",AI45*2+AJ45)</f>
        <v>10</v>
      </c>
      <c r="AL45" s="142">
        <f>IF(D45="","",RANK(AK45,$AK$40:$AK$69))</f>
        <v>1</v>
      </c>
      <c r="AM45" s="204" t="s">
        <v>95</v>
      </c>
      <c r="AN45" s="115" t="s">
        <v>70</v>
      </c>
      <c r="AO45" s="118" t="s">
        <v>87</v>
      </c>
      <c r="AP45" s="6" t="str">
        <f>IF(AU40="","",IF(AU40="○","×","○"))</f>
        <v>×</v>
      </c>
      <c r="AQ45" s="14">
        <f>IF(AX40="","",AX40)</f>
        <v>11</v>
      </c>
      <c r="AR45" s="15" t="s">
        <v>4</v>
      </c>
      <c r="AS45" s="16">
        <f>IF(AV40="","",AV40)</f>
        <v>6</v>
      </c>
      <c r="AT45" s="17"/>
      <c r="AU45" s="161" t="str">
        <f>IF(AU46="","",IF(AU46&gt;AY46,"○","×"))</f>
        <v/>
      </c>
      <c r="AV45" s="162"/>
      <c r="AW45" s="162"/>
      <c r="AX45" s="162"/>
      <c r="AY45" s="163"/>
      <c r="AZ45" s="6" t="str">
        <f>IF(AZ46="","",IF(AZ46="W","○",IF(AZ46="L","×",IF(AZ46&gt;BD46,"○","×"))))</f>
        <v>○</v>
      </c>
      <c r="BA45" s="7">
        <v>11</v>
      </c>
      <c r="BB45" s="8" t="s">
        <v>4</v>
      </c>
      <c r="BC45" s="7">
        <v>8</v>
      </c>
      <c r="BD45" s="9"/>
      <c r="BE45" s="6" t="str">
        <f>IF(BE46="","",IF(BE46="W","○",IF(BE46="L","×",IF(BE46&gt;BI46,"○","×"))))</f>
        <v>○</v>
      </c>
      <c r="BF45" s="7">
        <v>5</v>
      </c>
      <c r="BG45" s="8" t="s">
        <v>4</v>
      </c>
      <c r="BH45" s="7">
        <v>11</v>
      </c>
      <c r="BI45" s="27"/>
      <c r="BJ45" s="121">
        <f>IF(AO45="","",COUNTIF($AP$45:$BI$49,"○"))</f>
        <v>2</v>
      </c>
      <c r="BK45" s="101"/>
      <c r="BL45" s="101">
        <f>IF(AO45="","",COUNTIF($AP$45:$BI$49,"×"))</f>
        <v>1</v>
      </c>
      <c r="BM45" s="101"/>
      <c r="BN45" s="104">
        <f>IF(AO45="","",BJ45*2+BL45)</f>
        <v>5</v>
      </c>
      <c r="BO45" s="104"/>
      <c r="BP45" s="184">
        <f>IF(AO45="","",RANK(BN45,$BN$40:$BO$59))</f>
        <v>2</v>
      </c>
      <c r="BQ45" s="106"/>
    </row>
    <row r="46" spans="1:69" ht="12" customHeight="1" x14ac:dyDescent="0.2">
      <c r="A46" s="1" t="e">
        <f t="shared" si="0"/>
        <v>#REF!</v>
      </c>
      <c r="B46" s="1" t="e">
        <f t="shared" si="1"/>
        <v>#REF!</v>
      </c>
      <c r="C46" s="116"/>
      <c r="D46" s="119"/>
      <c r="E46" s="108">
        <f>IF(J41="W","L",IF(J41="L","W",IF(J41="","",N41)))</f>
        <v>3</v>
      </c>
      <c r="F46" s="18">
        <f>IF(M41="","",M41)</f>
        <v>10</v>
      </c>
      <c r="G46" s="11" t="s">
        <v>4</v>
      </c>
      <c r="H46" s="19">
        <f>IF(K41="","",K41)</f>
        <v>12</v>
      </c>
      <c r="I46" s="110">
        <f>IF(OR(E46="L",E46="W"),"",J41)</f>
        <v>2</v>
      </c>
      <c r="J46" s="131"/>
      <c r="K46" s="132"/>
      <c r="L46" s="132"/>
      <c r="M46" s="132"/>
      <c r="N46" s="164"/>
      <c r="O46" s="97">
        <f>IF(P45="","",IF(P45&gt;R45,1,0)+IF(P46&gt;R46,1,0)+IF(P47&gt;R47,1,0)+IF(P48&gt;R48,1,0)+IF(P49&gt;R49,1,0))</f>
        <v>3</v>
      </c>
      <c r="P46" s="10">
        <v>6</v>
      </c>
      <c r="Q46" s="11" t="s">
        <v>4</v>
      </c>
      <c r="R46" s="10">
        <v>11</v>
      </c>
      <c r="S46" s="110">
        <f>IF(OR(O46="L",O46="W"),"",IF(P45="","",IF(P45&lt;R45,1,0)+IF(P46&lt;R46,1,0)+IF(P47&lt;R47,1,0)+IF(P48&lt;R48,1,0)+IF(P49&lt;R49,1,0)))</f>
        <v>1</v>
      </c>
      <c r="T46" s="97">
        <f>IF(U45="","",IF(U45&gt;W45,1,0)+IF(U46&gt;W46,1,0)+IF(U47&gt;W47,1,0)+IF(U48&gt;W48,1,0)+IF(U49&gt;W49,1,0))</f>
        <v>3</v>
      </c>
      <c r="U46" s="10">
        <v>11</v>
      </c>
      <c r="V46" s="11" t="s">
        <v>4</v>
      </c>
      <c r="W46" s="10">
        <v>8</v>
      </c>
      <c r="X46" s="99">
        <f>IF(OR(T46="L",T46="W"),"",IF(U45="","",IF(U45&lt;W45,1,0)+IF(U46&lt;W46,1,0)+IF(U47&lt;W47,1,0)+IF(U48&lt;W48,1,0)+IF(U49&lt;W49,1,0)))</f>
        <v>0</v>
      </c>
      <c r="Y46" s="97">
        <f>IF(Z45="","",IF(Z45&gt;AB45,1,0)+IF(Z46&gt;AB46,1,0)+IF(Z47&gt;AB47,1,0)+IF(Z48&gt;AB48,1,0)+IF(Z49&gt;AB49,1,0))</f>
        <v>3</v>
      </c>
      <c r="Z46" s="10">
        <v>9</v>
      </c>
      <c r="AA46" s="11" t="s">
        <v>4</v>
      </c>
      <c r="AB46" s="10">
        <v>11</v>
      </c>
      <c r="AC46" s="99">
        <f>IF(OR(Y46="L",Y46="W"),"",IF(Z45="","",IF(Z45&lt;AB45,1,0)+IF(Z46&lt;AB46,1,0)+IF(Z47&lt;AB47,1,0)+IF(Z48&lt;AB48,1,0)+IF(Z49&lt;AB49,1,0)))</f>
        <v>1</v>
      </c>
      <c r="AD46" s="97">
        <f>IF(AE45="","",IF(AE45&gt;AG45,1,0)+IF(AE46&gt;AG46,1,0)+IF(AE47&gt;AG47,1,0)+IF(AE48&gt;AG48,1,0)+IF(AE49&gt;AG49,1,0))</f>
        <v>3</v>
      </c>
      <c r="AE46" s="10">
        <v>11</v>
      </c>
      <c r="AF46" s="11" t="s">
        <v>4</v>
      </c>
      <c r="AG46" s="10">
        <v>4</v>
      </c>
      <c r="AH46" s="99">
        <f>IF(OR(AD46="L",AD46="W"),"",IF(AE45="","",IF(AE45&lt;AG45,1,0)+IF(AE46&lt;AG46,1,0)+IF(AE47&lt;AG47,1,0)+IF(AE48&lt;AG48,1,0)+IF(AE49&lt;AG49,1,0)))</f>
        <v>0</v>
      </c>
      <c r="AI46" s="121"/>
      <c r="AJ46" s="101"/>
      <c r="AK46" s="104"/>
      <c r="AL46" s="106"/>
      <c r="AM46" s="204"/>
      <c r="AN46" s="116"/>
      <c r="AO46" s="119"/>
      <c r="AP46" s="108">
        <f>IF(AU41="W","L",IF(AU41="L","W",IF(AU41="","",AY41)))</f>
        <v>2</v>
      </c>
      <c r="AQ46" s="18">
        <f>IF(AX41="","",AX41)</f>
        <v>9</v>
      </c>
      <c r="AR46" s="11" t="s">
        <v>4</v>
      </c>
      <c r="AS46" s="19">
        <f>IF(AV41="","",AV41)</f>
        <v>11</v>
      </c>
      <c r="AT46" s="110">
        <f>IF(OR(AP46="L",AP46="W"),"",AU41)</f>
        <v>3</v>
      </c>
      <c r="AU46" s="131"/>
      <c r="AV46" s="132"/>
      <c r="AW46" s="132"/>
      <c r="AX46" s="132"/>
      <c r="AY46" s="164"/>
      <c r="AZ46" s="97">
        <f>IF(BA45="","",IF(BA45&gt;BC45,1,0)+IF(BA46&gt;BC46,1,0)+IF(BA47&gt;BC47,1,0)+IF(BA48&gt;BC48,1,0)+IF(BA49&gt;BC49,1,0))</f>
        <v>3</v>
      </c>
      <c r="BA46" s="10">
        <v>7</v>
      </c>
      <c r="BB46" s="11" t="s">
        <v>4</v>
      </c>
      <c r="BC46" s="10">
        <v>11</v>
      </c>
      <c r="BD46" s="110">
        <f>IF(OR(AZ46="L",AZ46="W"),"",IF(BA45="","",IF(BA45&lt;BC45,1,0)+IF(BA46&lt;BC46,1,0)+IF(BA47&lt;BC47,1,0)+IF(BA48&lt;BC48,1,0)+IF(BA49&lt;BC49,1,0)))</f>
        <v>2</v>
      </c>
      <c r="BE46" s="97">
        <f>IF(BF45="","",IF(BF45&gt;BH45,1,0)+IF(BF46&gt;BH46,1,0)+IF(BF47&gt;BH47,1,0)+IF(BF48&gt;BH48,1,0)+IF(BF49&gt;BH49,1,0))</f>
        <v>3</v>
      </c>
      <c r="BF46" s="10">
        <v>11</v>
      </c>
      <c r="BG46" s="11" t="s">
        <v>4</v>
      </c>
      <c r="BH46" s="10">
        <v>7</v>
      </c>
      <c r="BI46" s="99">
        <f>IF(OR(BE46="L",BE46="W"),"",IF(BF45="","",IF(BF45&lt;BH45,1,0)+IF(BF46&lt;BH46,1,0)+IF(BF47&lt;BH47,1,0)+IF(BF48&lt;BH48,1,0)+IF(BF49&lt;BH49,1,0)))</f>
        <v>2</v>
      </c>
      <c r="BJ46" s="121"/>
      <c r="BK46" s="101"/>
      <c r="BL46" s="101"/>
      <c r="BM46" s="101"/>
      <c r="BN46" s="104"/>
      <c r="BO46" s="104"/>
      <c r="BP46" s="184"/>
      <c r="BQ46" s="106"/>
    </row>
    <row r="47" spans="1:69" ht="12" customHeight="1" x14ac:dyDescent="0.2">
      <c r="A47" s="1" t="e">
        <f t="shared" si="0"/>
        <v>#REF!</v>
      </c>
      <c r="B47" s="1" t="e">
        <f t="shared" si="1"/>
        <v>#REF!</v>
      </c>
      <c r="C47" s="116"/>
      <c r="D47" s="119"/>
      <c r="E47" s="108"/>
      <c r="F47" s="18">
        <f>IF(M42="","",M42)</f>
        <v>11</v>
      </c>
      <c r="G47" s="11" t="s">
        <v>4</v>
      </c>
      <c r="H47" s="19">
        <f>IF(K42="","",K42)</f>
        <v>3</v>
      </c>
      <c r="I47" s="110"/>
      <c r="J47" s="131"/>
      <c r="K47" s="132"/>
      <c r="L47" s="132"/>
      <c r="M47" s="132"/>
      <c r="N47" s="164"/>
      <c r="O47" s="97"/>
      <c r="P47" s="10">
        <v>11</v>
      </c>
      <c r="Q47" s="11" t="s">
        <v>4</v>
      </c>
      <c r="R47" s="10">
        <v>4</v>
      </c>
      <c r="S47" s="110"/>
      <c r="T47" s="97"/>
      <c r="U47" s="10">
        <v>11</v>
      </c>
      <c r="V47" s="11" t="s">
        <v>4</v>
      </c>
      <c r="W47" s="10">
        <v>6</v>
      </c>
      <c r="X47" s="99"/>
      <c r="Y47" s="97"/>
      <c r="Z47" s="10">
        <v>11</v>
      </c>
      <c r="AA47" s="11" t="s">
        <v>4</v>
      </c>
      <c r="AB47" s="10">
        <v>5</v>
      </c>
      <c r="AC47" s="99"/>
      <c r="AD47" s="97"/>
      <c r="AE47" s="10">
        <v>11</v>
      </c>
      <c r="AF47" s="11" t="s">
        <v>4</v>
      </c>
      <c r="AG47" s="10">
        <v>4</v>
      </c>
      <c r="AH47" s="99"/>
      <c r="AI47" s="121"/>
      <c r="AJ47" s="101"/>
      <c r="AK47" s="104"/>
      <c r="AL47" s="106"/>
      <c r="AM47" s="204"/>
      <c r="AN47" s="116"/>
      <c r="AO47" s="119"/>
      <c r="AP47" s="108"/>
      <c r="AQ47" s="18">
        <f>IF(AX42="","",AX42)</f>
        <v>11</v>
      </c>
      <c r="AR47" s="11" t="s">
        <v>4</v>
      </c>
      <c r="AS47" s="19">
        <f>IF(AV42="","",AV42)</f>
        <v>5</v>
      </c>
      <c r="AT47" s="110"/>
      <c r="AU47" s="131"/>
      <c r="AV47" s="132"/>
      <c r="AW47" s="132"/>
      <c r="AX47" s="132"/>
      <c r="AY47" s="164"/>
      <c r="AZ47" s="97"/>
      <c r="BA47" s="10">
        <v>8</v>
      </c>
      <c r="BB47" s="11" t="s">
        <v>4</v>
      </c>
      <c r="BC47" s="10">
        <v>11</v>
      </c>
      <c r="BD47" s="110"/>
      <c r="BE47" s="97"/>
      <c r="BF47" s="10">
        <v>11</v>
      </c>
      <c r="BG47" s="11" t="s">
        <v>4</v>
      </c>
      <c r="BH47" s="10">
        <v>8</v>
      </c>
      <c r="BI47" s="99"/>
      <c r="BJ47" s="121"/>
      <c r="BK47" s="101"/>
      <c r="BL47" s="101"/>
      <c r="BM47" s="101"/>
      <c r="BN47" s="104"/>
      <c r="BO47" s="104"/>
      <c r="BP47" s="184"/>
      <c r="BQ47" s="106"/>
    </row>
    <row r="48" spans="1:69" ht="12" customHeight="1" x14ac:dyDescent="0.2">
      <c r="A48" s="1" t="e">
        <f t="shared" si="0"/>
        <v>#REF!</v>
      </c>
      <c r="B48" s="1" t="e">
        <f t="shared" si="1"/>
        <v>#REF!</v>
      </c>
      <c r="C48" s="116"/>
      <c r="D48" s="113" t="s">
        <v>20</v>
      </c>
      <c r="E48" s="108"/>
      <c r="F48" s="18">
        <f>IF(M43="","",M43)</f>
        <v>6</v>
      </c>
      <c r="G48" s="11" t="s">
        <v>4</v>
      </c>
      <c r="H48" s="19">
        <f>IF(K43="","",K43)</f>
        <v>11</v>
      </c>
      <c r="I48" s="110"/>
      <c r="J48" s="131"/>
      <c r="K48" s="132"/>
      <c r="L48" s="132"/>
      <c r="M48" s="132"/>
      <c r="N48" s="164"/>
      <c r="O48" s="97"/>
      <c r="P48" s="10">
        <v>11</v>
      </c>
      <c r="Q48" s="11" t="s">
        <v>4</v>
      </c>
      <c r="R48" s="10">
        <v>3</v>
      </c>
      <c r="S48" s="110"/>
      <c r="T48" s="97"/>
      <c r="U48" s="10"/>
      <c r="V48" s="11" t="s">
        <v>4</v>
      </c>
      <c r="W48" s="10"/>
      <c r="X48" s="99"/>
      <c r="Y48" s="97"/>
      <c r="Z48" s="10">
        <v>15</v>
      </c>
      <c r="AA48" s="11" t="s">
        <v>4</v>
      </c>
      <c r="AB48" s="10">
        <v>13</v>
      </c>
      <c r="AC48" s="99"/>
      <c r="AD48" s="97"/>
      <c r="AE48" s="10"/>
      <c r="AF48" s="11" t="s">
        <v>4</v>
      </c>
      <c r="AG48" s="10"/>
      <c r="AH48" s="99"/>
      <c r="AI48" s="121"/>
      <c r="AJ48" s="101"/>
      <c r="AK48" s="104"/>
      <c r="AL48" s="106"/>
      <c r="AM48" s="204"/>
      <c r="AN48" s="116"/>
      <c r="AO48" s="113" t="s">
        <v>6</v>
      </c>
      <c r="AP48" s="108"/>
      <c r="AQ48" s="18">
        <f>IF(AX43="","",AX43)</f>
        <v>9</v>
      </c>
      <c r="AR48" s="11" t="s">
        <v>4</v>
      </c>
      <c r="AS48" s="19">
        <f>IF(AV43="","",AV43)</f>
        <v>11</v>
      </c>
      <c r="AT48" s="110"/>
      <c r="AU48" s="131"/>
      <c r="AV48" s="132"/>
      <c r="AW48" s="132"/>
      <c r="AX48" s="132"/>
      <c r="AY48" s="164"/>
      <c r="AZ48" s="97"/>
      <c r="BA48" s="10">
        <v>11</v>
      </c>
      <c r="BB48" s="11" t="s">
        <v>4</v>
      </c>
      <c r="BC48" s="10">
        <v>4</v>
      </c>
      <c r="BD48" s="110"/>
      <c r="BE48" s="97"/>
      <c r="BF48" s="10">
        <v>10</v>
      </c>
      <c r="BG48" s="11" t="s">
        <v>4</v>
      </c>
      <c r="BH48" s="10">
        <v>12</v>
      </c>
      <c r="BI48" s="99"/>
      <c r="BJ48" s="121"/>
      <c r="BK48" s="101"/>
      <c r="BL48" s="101"/>
      <c r="BM48" s="101"/>
      <c r="BN48" s="104"/>
      <c r="BO48" s="104"/>
      <c r="BP48" s="184"/>
      <c r="BQ48" s="106"/>
    </row>
    <row r="49" spans="1:69" ht="12" customHeight="1" x14ac:dyDescent="0.2">
      <c r="A49" s="1" t="e">
        <f t="shared" si="0"/>
        <v>#REF!</v>
      </c>
      <c r="B49" s="1" t="e">
        <f t="shared" si="1"/>
        <v>#REF!</v>
      </c>
      <c r="C49" s="160"/>
      <c r="D49" s="152"/>
      <c r="E49" s="158"/>
      <c r="F49" s="20">
        <f>IF(M44="","",M44)</f>
        <v>11</v>
      </c>
      <c r="G49" s="13" t="s">
        <v>4</v>
      </c>
      <c r="H49" s="21">
        <f>IF(K44="","",K44)</f>
        <v>6</v>
      </c>
      <c r="I49" s="151"/>
      <c r="J49" s="165"/>
      <c r="K49" s="166"/>
      <c r="L49" s="166"/>
      <c r="M49" s="166"/>
      <c r="N49" s="167"/>
      <c r="O49" s="98"/>
      <c r="P49" s="12"/>
      <c r="Q49" s="13" t="s">
        <v>4</v>
      </c>
      <c r="R49" s="12"/>
      <c r="S49" s="151"/>
      <c r="T49" s="98"/>
      <c r="U49" s="12"/>
      <c r="V49" s="13" t="s">
        <v>4</v>
      </c>
      <c r="W49" s="12"/>
      <c r="X49" s="100"/>
      <c r="Y49" s="98"/>
      <c r="Z49" s="12"/>
      <c r="AA49" s="13" t="s">
        <v>4</v>
      </c>
      <c r="AB49" s="12"/>
      <c r="AC49" s="100"/>
      <c r="AD49" s="98"/>
      <c r="AE49" s="12"/>
      <c r="AF49" s="13" t="s">
        <v>4</v>
      </c>
      <c r="AG49" s="12"/>
      <c r="AH49" s="100"/>
      <c r="AI49" s="121"/>
      <c r="AJ49" s="101"/>
      <c r="AK49" s="104"/>
      <c r="AL49" s="106"/>
      <c r="AM49" s="204"/>
      <c r="AN49" s="160"/>
      <c r="AO49" s="152"/>
      <c r="AP49" s="158"/>
      <c r="AQ49" s="20">
        <f>IF(AX44="","",AX44)</f>
        <v>7</v>
      </c>
      <c r="AR49" s="13" t="s">
        <v>4</v>
      </c>
      <c r="AS49" s="21">
        <f>IF(AV44="","",AV44)</f>
        <v>11</v>
      </c>
      <c r="AT49" s="151"/>
      <c r="AU49" s="165"/>
      <c r="AV49" s="166"/>
      <c r="AW49" s="166"/>
      <c r="AX49" s="166"/>
      <c r="AY49" s="167"/>
      <c r="AZ49" s="98"/>
      <c r="BA49" s="12">
        <v>11</v>
      </c>
      <c r="BB49" s="13" t="s">
        <v>4</v>
      </c>
      <c r="BC49" s="12">
        <v>9</v>
      </c>
      <c r="BD49" s="151"/>
      <c r="BE49" s="98"/>
      <c r="BF49" s="12">
        <v>11</v>
      </c>
      <c r="BG49" s="13" t="s">
        <v>4</v>
      </c>
      <c r="BH49" s="12">
        <v>8</v>
      </c>
      <c r="BI49" s="100"/>
      <c r="BJ49" s="121"/>
      <c r="BK49" s="101"/>
      <c r="BL49" s="101"/>
      <c r="BM49" s="101"/>
      <c r="BN49" s="104"/>
      <c r="BO49" s="104"/>
      <c r="BP49" s="184"/>
      <c r="BQ49" s="106"/>
    </row>
    <row r="50" spans="1:69" ht="12" customHeight="1" x14ac:dyDescent="0.2">
      <c r="A50" s="1" t="e">
        <f t="shared" si="0"/>
        <v>#REF!</v>
      </c>
      <c r="B50" s="1" t="e">
        <f t="shared" si="1"/>
        <v>#REF!</v>
      </c>
      <c r="C50" s="188">
        <v>3</v>
      </c>
      <c r="D50" s="189" t="s">
        <v>45</v>
      </c>
      <c r="E50" s="51" t="str">
        <f>IF(O40="","",IF(O40="○","×","○"))</f>
        <v>○</v>
      </c>
      <c r="F50" s="60">
        <f>IF(R40="","",R40)</f>
        <v>3</v>
      </c>
      <c r="G50" s="61" t="s">
        <v>4</v>
      </c>
      <c r="H50" s="62">
        <f>IF(P40="","",P40)</f>
        <v>11</v>
      </c>
      <c r="I50" s="63"/>
      <c r="J50" s="6" t="str">
        <f>IF(O45="","",IF(O45="○","×","○"))</f>
        <v>×</v>
      </c>
      <c r="K50" s="14">
        <f>IF(R45="","",R45)</f>
        <v>10</v>
      </c>
      <c r="L50" s="15" t="s">
        <v>4</v>
      </c>
      <c r="M50" s="16">
        <f>IF(P45="","",P45)</f>
        <v>12</v>
      </c>
      <c r="N50" s="22"/>
      <c r="O50" s="161" t="str">
        <f>IF(O51="","",IF(O51&gt;S51,"○","×"))</f>
        <v/>
      </c>
      <c r="P50" s="162"/>
      <c r="Q50" s="162"/>
      <c r="R50" s="162"/>
      <c r="S50" s="163"/>
      <c r="T50" s="6" t="str">
        <f>IF(T51="","",IF(T51="W","○",IF(T51="L","×",IF(T51&gt;X51,"○","×"))))</f>
        <v>○</v>
      </c>
      <c r="U50" s="7">
        <v>11</v>
      </c>
      <c r="V50" s="8" t="s">
        <v>4</v>
      </c>
      <c r="W50" s="7">
        <v>7</v>
      </c>
      <c r="X50" s="27"/>
      <c r="Y50" s="51" t="str">
        <f>IF(Y51="","",IF(Y51="W","○",IF(Y51="L","×",IF(Y51&gt;AC51,"○","×"))))</f>
        <v>×</v>
      </c>
      <c r="Z50" s="52">
        <v>5</v>
      </c>
      <c r="AA50" s="53" t="s">
        <v>4</v>
      </c>
      <c r="AB50" s="52">
        <v>11</v>
      </c>
      <c r="AC50" s="59"/>
      <c r="AD50" s="6" t="str">
        <f>IF(AD51="","",IF(AD51="W","○",IF(AD51="L","×",IF(AD51&gt;AH51,"○","×"))))</f>
        <v>○</v>
      </c>
      <c r="AE50" s="7">
        <v>11</v>
      </c>
      <c r="AF50" s="8" t="s">
        <v>4</v>
      </c>
      <c r="AG50" s="7">
        <v>4</v>
      </c>
      <c r="AH50" s="27"/>
      <c r="AI50" s="148">
        <f>IF(D50="","",COUNTIF($E$50:$AH$54,"○"))</f>
        <v>3</v>
      </c>
      <c r="AJ50" s="149">
        <f>IF(D50="","",COUNTIF($D$50:$AG$54,"×"))</f>
        <v>2</v>
      </c>
      <c r="AK50" s="150">
        <f>IF(D50="","",AI50*2+AJ50)</f>
        <v>8</v>
      </c>
      <c r="AL50" s="142">
        <v>4</v>
      </c>
      <c r="AM50" s="204"/>
      <c r="AN50" s="188" t="s">
        <v>67</v>
      </c>
      <c r="AO50" s="189" t="s">
        <v>88</v>
      </c>
      <c r="AP50" s="6" t="str">
        <f>IF(AZ40="","",IF(AZ40="○","×","○"))</f>
        <v>×</v>
      </c>
      <c r="AQ50" s="14">
        <f>IF(BC40="","",BC40)</f>
        <v>4</v>
      </c>
      <c r="AR50" s="15" t="s">
        <v>4</v>
      </c>
      <c r="AS50" s="16">
        <f>IF(BA40="","",BA40)</f>
        <v>11</v>
      </c>
      <c r="AT50" s="22"/>
      <c r="AU50" s="6" t="str">
        <f>IF(AZ45="","",IF(AZ45="○","×","○"))</f>
        <v>×</v>
      </c>
      <c r="AV50" s="14">
        <f>IF(BC45="","",BC45)</f>
        <v>8</v>
      </c>
      <c r="AW50" s="15" t="s">
        <v>4</v>
      </c>
      <c r="AX50" s="16">
        <f>IF(BA45="","",BA45)</f>
        <v>11</v>
      </c>
      <c r="AY50" s="22"/>
      <c r="AZ50" s="161" t="str">
        <f>IF(AZ51="","",IF(AZ51&gt;BD51,"○","×"))</f>
        <v/>
      </c>
      <c r="BA50" s="162"/>
      <c r="BB50" s="162"/>
      <c r="BC50" s="162"/>
      <c r="BD50" s="163"/>
      <c r="BE50" s="6" t="str">
        <f>IF(BE51="","",IF(BE51="W","○",IF(BE51="L","×",IF(BE51&gt;BI51,"○","×"))))</f>
        <v>○</v>
      </c>
      <c r="BF50" s="7">
        <v>11</v>
      </c>
      <c r="BG50" s="8" t="s">
        <v>4</v>
      </c>
      <c r="BH50" s="7">
        <v>5</v>
      </c>
      <c r="BI50" s="27"/>
      <c r="BJ50" s="121">
        <f>IF(AO50="","",COUNTIF($AP$50:$BI$54,"○"))</f>
        <v>1</v>
      </c>
      <c r="BK50" s="101"/>
      <c r="BL50" s="101">
        <f>IF(AO50="","",COUNTIF($AP$50:$BI$54,"×"))</f>
        <v>2</v>
      </c>
      <c r="BM50" s="101"/>
      <c r="BN50" s="104">
        <f>IF(AO50="","",BJ50*2+BL50)</f>
        <v>4</v>
      </c>
      <c r="BO50" s="104"/>
      <c r="BP50" s="184">
        <f>IF(AO50="","",RANK(BN50,$BN$40:$BO$59))</f>
        <v>3</v>
      </c>
      <c r="BQ50" s="106"/>
    </row>
    <row r="51" spans="1:69" ht="12" customHeight="1" x14ac:dyDescent="0.2">
      <c r="A51" s="1" t="e">
        <f t="shared" si="0"/>
        <v>#REF!</v>
      </c>
      <c r="B51" s="1" t="e">
        <f t="shared" si="1"/>
        <v>#REF!</v>
      </c>
      <c r="C51" s="116"/>
      <c r="D51" s="119"/>
      <c r="E51" s="144">
        <f>IF(O41="W","L",IF(O41="L","W",IF(O41="","",S41)))</f>
        <v>3</v>
      </c>
      <c r="F51" s="64">
        <f>IF(R41="","",R41)</f>
        <v>11</v>
      </c>
      <c r="G51" s="56" t="s">
        <v>4</v>
      </c>
      <c r="H51" s="65">
        <f>IF(P41="","",P41)</f>
        <v>8</v>
      </c>
      <c r="I51" s="145">
        <f>IF(OR(E51="L",E51="W"),"",O41)</f>
        <v>2</v>
      </c>
      <c r="J51" s="97">
        <f>IF(O46="W","L",IF(O46="L","W",IF(O46="","",S46)))</f>
        <v>1</v>
      </c>
      <c r="K51" s="18">
        <f>IF(R46="","",R46)</f>
        <v>11</v>
      </c>
      <c r="L51" s="11" t="s">
        <v>4</v>
      </c>
      <c r="M51" s="19">
        <f>IF(P46="","",P46)</f>
        <v>6</v>
      </c>
      <c r="N51" s="110">
        <f>IF(OR(J51="L",J51="W"),"",O46)</f>
        <v>3</v>
      </c>
      <c r="O51" s="131"/>
      <c r="P51" s="132"/>
      <c r="Q51" s="132"/>
      <c r="R51" s="132"/>
      <c r="S51" s="164"/>
      <c r="T51" s="97">
        <f>IF(U50="","",IF(U50&gt;W50,1,0)+IF(U51&gt;W51,1,0)+IF(U52&gt;W52,1,0)+IF(U53&gt;W53,1,0)+IF(U54&gt;W54,1,0))</f>
        <v>3</v>
      </c>
      <c r="U51" s="10">
        <v>14</v>
      </c>
      <c r="V51" s="11" t="s">
        <v>4</v>
      </c>
      <c r="W51" s="10">
        <v>12</v>
      </c>
      <c r="X51" s="99">
        <f>IF(OR(T51="L",T51="W"),"",IF(U50="","",IF(U50&lt;W50,1,0)+IF(U51&lt;W51,1,0)+IF(U52&lt;W52,1,0)+IF(U53&lt;W53,1,0)+IF(U54&lt;W54,1,0)))</f>
        <v>2</v>
      </c>
      <c r="Y51" s="146">
        <f>IF(Z50="","",IF(Z50&gt;AB50,1,0)+IF(Z51&gt;AB51,1,0)+IF(Z52&gt;AB52,1,0)+IF(Z53&gt;AB53,1,0)+IF(Z54&gt;AB54,1,0))</f>
        <v>2</v>
      </c>
      <c r="Z51" s="55">
        <v>11</v>
      </c>
      <c r="AA51" s="56" t="s">
        <v>4</v>
      </c>
      <c r="AB51" s="55">
        <v>8</v>
      </c>
      <c r="AC51" s="154">
        <f>IF(OR(Y51="L",Y51="W"),"",IF(Z50="","",IF(Z50&lt;AB50,1,0)+IF(Z51&lt;AB51,1,0)+IF(Z52&lt;AB52,1,0)+IF(Z53&lt;AB53,1,0)+IF(Z54&lt;AB54,1,0)))</f>
        <v>3</v>
      </c>
      <c r="AD51" s="97">
        <f>IF(AE50="","",IF(AE50&gt;AG50,1,0)+IF(AE51&gt;AG51,1,0)+IF(AE52&gt;AG52,1,0)+IF(AE53&gt;AG53,1,0)+IF(AE54&gt;AG54,1,0))</f>
        <v>3</v>
      </c>
      <c r="AE51" s="10">
        <v>11</v>
      </c>
      <c r="AF51" s="11" t="s">
        <v>4</v>
      </c>
      <c r="AG51" s="10">
        <v>8</v>
      </c>
      <c r="AH51" s="99">
        <f>IF(OR(AD51="L",AD51="W"),"",IF(AE50="","",IF(AE50&lt;AG50,1,0)+IF(AE51&lt;AG51,1,0)+IF(AE52&lt;AG52,1,0)+IF(AE53&lt;AG53,1,0)+IF(AE54&lt;AG54,1,0)))</f>
        <v>0</v>
      </c>
      <c r="AI51" s="121"/>
      <c r="AJ51" s="101"/>
      <c r="AK51" s="104"/>
      <c r="AL51" s="106"/>
      <c r="AM51" s="204"/>
      <c r="AN51" s="116"/>
      <c r="AO51" s="119"/>
      <c r="AP51" s="108">
        <f>IF(AZ41="W","L",IF(AZ41="L","W",IF(AZ41="","",BD41)))</f>
        <v>0</v>
      </c>
      <c r="AQ51" s="18">
        <f>IF(BC41="","",BC41)</f>
        <v>9</v>
      </c>
      <c r="AR51" s="11" t="s">
        <v>4</v>
      </c>
      <c r="AS51" s="19">
        <f>IF(BA41="","",BA41)</f>
        <v>11</v>
      </c>
      <c r="AT51" s="110">
        <f>IF(OR(AP51="L",AP51="W"),"",AZ41)</f>
        <v>3</v>
      </c>
      <c r="AU51" s="97">
        <f>IF(AZ46="W","L",IF(AZ46="L","W",IF(AZ46="","",BD46)))</f>
        <v>2</v>
      </c>
      <c r="AV51" s="18">
        <f>IF(BC46="","",BC46)</f>
        <v>11</v>
      </c>
      <c r="AW51" s="11" t="s">
        <v>4</v>
      </c>
      <c r="AX51" s="19">
        <f>IF(BA46="","",BA46)</f>
        <v>7</v>
      </c>
      <c r="AY51" s="110">
        <f>IF(OR(AU51="L",AU51="W"),"",AZ46)</f>
        <v>3</v>
      </c>
      <c r="AZ51" s="131"/>
      <c r="BA51" s="132"/>
      <c r="BB51" s="132"/>
      <c r="BC51" s="132"/>
      <c r="BD51" s="164"/>
      <c r="BE51" s="97">
        <f>IF(BF50="","",IF(BF50&gt;BH50,1,0)+IF(BF51&gt;BH51,1,0)+IF(BF52&gt;BH52,1,0)+IF(BF53&gt;BH53,1,0)+IF(BF54&gt;BH54,1,0))</f>
        <v>3</v>
      </c>
      <c r="BF51" s="10">
        <v>8</v>
      </c>
      <c r="BG51" s="11" t="s">
        <v>4</v>
      </c>
      <c r="BH51" s="10">
        <v>11</v>
      </c>
      <c r="BI51" s="99">
        <f>IF(OR(BE51="L",BE51="W"),"",IF(BF50="","",IF(BF50&lt;BH50,1,0)+IF(BF51&lt;BH51,1,0)+IF(BF52&lt;BH52,1,0)+IF(BF53&lt;BH53,1,0)+IF(BF54&lt;BH54,1,0)))</f>
        <v>2</v>
      </c>
      <c r="BJ51" s="121"/>
      <c r="BK51" s="101"/>
      <c r="BL51" s="101"/>
      <c r="BM51" s="101"/>
      <c r="BN51" s="104"/>
      <c r="BO51" s="104"/>
      <c r="BP51" s="184"/>
      <c r="BQ51" s="106"/>
    </row>
    <row r="52" spans="1:69" ht="12" customHeight="1" x14ac:dyDescent="0.2">
      <c r="A52" s="1" t="e">
        <f t="shared" si="0"/>
        <v>#REF!</v>
      </c>
      <c r="B52" s="1" t="e">
        <f t="shared" si="1"/>
        <v>#REF!</v>
      </c>
      <c r="C52" s="116"/>
      <c r="D52" s="119"/>
      <c r="E52" s="144"/>
      <c r="F52" s="64">
        <f>IF(R42="","",R42)</f>
        <v>11</v>
      </c>
      <c r="G52" s="56" t="s">
        <v>4</v>
      </c>
      <c r="H52" s="65">
        <f>IF(P42="","",P42)</f>
        <v>9</v>
      </c>
      <c r="I52" s="145"/>
      <c r="J52" s="97"/>
      <c r="K52" s="18">
        <f>IF(R47="","",R47)</f>
        <v>4</v>
      </c>
      <c r="L52" s="11" t="s">
        <v>4</v>
      </c>
      <c r="M52" s="19">
        <f>IF(P47="","",P47)</f>
        <v>11</v>
      </c>
      <c r="N52" s="110"/>
      <c r="O52" s="131"/>
      <c r="P52" s="132"/>
      <c r="Q52" s="132"/>
      <c r="R52" s="132"/>
      <c r="S52" s="164"/>
      <c r="T52" s="97"/>
      <c r="U52" s="10">
        <v>8</v>
      </c>
      <c r="V52" s="11" t="s">
        <v>4</v>
      </c>
      <c r="W52" s="10">
        <v>11</v>
      </c>
      <c r="X52" s="99"/>
      <c r="Y52" s="146"/>
      <c r="Z52" s="55">
        <v>2</v>
      </c>
      <c r="AA52" s="56" t="s">
        <v>4</v>
      </c>
      <c r="AB52" s="55">
        <v>11</v>
      </c>
      <c r="AC52" s="154"/>
      <c r="AD52" s="97"/>
      <c r="AE52" s="10">
        <v>11</v>
      </c>
      <c r="AF52" s="11" t="s">
        <v>4</v>
      </c>
      <c r="AG52" s="10">
        <v>9</v>
      </c>
      <c r="AH52" s="99"/>
      <c r="AI52" s="121"/>
      <c r="AJ52" s="101"/>
      <c r="AK52" s="104"/>
      <c r="AL52" s="106"/>
      <c r="AM52" s="204"/>
      <c r="AN52" s="116"/>
      <c r="AO52" s="119"/>
      <c r="AP52" s="108"/>
      <c r="AQ52" s="18">
        <f>IF(BC42="","",BC42)</f>
        <v>12</v>
      </c>
      <c r="AR52" s="11" t="s">
        <v>4</v>
      </c>
      <c r="AS52" s="19">
        <f>IF(BA42="","",BA42)</f>
        <v>14</v>
      </c>
      <c r="AT52" s="110"/>
      <c r="AU52" s="97"/>
      <c r="AV52" s="18">
        <f>IF(BC47="","",BC47)</f>
        <v>11</v>
      </c>
      <c r="AW52" s="11" t="s">
        <v>4</v>
      </c>
      <c r="AX52" s="19">
        <f>IF(BA47="","",BA47)</f>
        <v>8</v>
      </c>
      <c r="AY52" s="110"/>
      <c r="AZ52" s="131"/>
      <c r="BA52" s="132"/>
      <c r="BB52" s="132"/>
      <c r="BC52" s="132"/>
      <c r="BD52" s="164"/>
      <c r="BE52" s="97"/>
      <c r="BF52" s="10">
        <v>11</v>
      </c>
      <c r="BG52" s="11" t="s">
        <v>4</v>
      </c>
      <c r="BH52" s="10">
        <v>2</v>
      </c>
      <c r="BI52" s="99"/>
      <c r="BJ52" s="121"/>
      <c r="BK52" s="101"/>
      <c r="BL52" s="101"/>
      <c r="BM52" s="101"/>
      <c r="BN52" s="104"/>
      <c r="BO52" s="104"/>
      <c r="BP52" s="184"/>
      <c r="BQ52" s="106"/>
    </row>
    <row r="53" spans="1:69" ht="12" customHeight="1" x14ac:dyDescent="0.2">
      <c r="A53" s="1" t="e">
        <f t="shared" si="0"/>
        <v>#REF!</v>
      </c>
      <c r="B53" s="1" t="e">
        <f t="shared" si="1"/>
        <v>#REF!</v>
      </c>
      <c r="C53" s="116"/>
      <c r="D53" s="113" t="s">
        <v>46</v>
      </c>
      <c r="E53" s="144"/>
      <c r="F53" s="64">
        <f>IF(R43="","",R43)</f>
        <v>10</v>
      </c>
      <c r="G53" s="56" t="s">
        <v>4</v>
      </c>
      <c r="H53" s="65">
        <f>IF(P43="","",P43)</f>
        <v>12</v>
      </c>
      <c r="I53" s="145"/>
      <c r="J53" s="97"/>
      <c r="K53" s="18">
        <f>IF(R48="","",R48)</f>
        <v>3</v>
      </c>
      <c r="L53" s="11" t="s">
        <v>4</v>
      </c>
      <c r="M53" s="19">
        <f>IF(P48="","",P48)</f>
        <v>11</v>
      </c>
      <c r="N53" s="110"/>
      <c r="O53" s="131"/>
      <c r="P53" s="132"/>
      <c r="Q53" s="132"/>
      <c r="R53" s="132"/>
      <c r="S53" s="164"/>
      <c r="T53" s="97"/>
      <c r="U53" s="10">
        <v>9</v>
      </c>
      <c r="V53" s="11" t="s">
        <v>4</v>
      </c>
      <c r="W53" s="10">
        <v>11</v>
      </c>
      <c r="X53" s="99"/>
      <c r="Y53" s="146"/>
      <c r="Z53" s="55">
        <v>14</v>
      </c>
      <c r="AA53" s="56" t="s">
        <v>4</v>
      </c>
      <c r="AB53" s="55">
        <v>12</v>
      </c>
      <c r="AC53" s="154"/>
      <c r="AD53" s="97"/>
      <c r="AE53" s="10"/>
      <c r="AF53" s="11" t="s">
        <v>4</v>
      </c>
      <c r="AG53" s="10"/>
      <c r="AH53" s="99"/>
      <c r="AI53" s="121"/>
      <c r="AJ53" s="101"/>
      <c r="AK53" s="104"/>
      <c r="AL53" s="106"/>
      <c r="AM53" s="204"/>
      <c r="AN53" s="116"/>
      <c r="AO53" s="113" t="s">
        <v>89</v>
      </c>
      <c r="AP53" s="108"/>
      <c r="AQ53" s="18" t="str">
        <f>IF(BC43="","",BC43)</f>
        <v/>
      </c>
      <c r="AR53" s="11" t="s">
        <v>4</v>
      </c>
      <c r="AS53" s="19" t="str">
        <f>IF(BA43="","",BA43)</f>
        <v/>
      </c>
      <c r="AT53" s="110"/>
      <c r="AU53" s="97"/>
      <c r="AV53" s="18">
        <f>IF(BC48="","",BC48)</f>
        <v>4</v>
      </c>
      <c r="AW53" s="11" t="s">
        <v>4</v>
      </c>
      <c r="AX53" s="19">
        <f>IF(BA48="","",BA48)</f>
        <v>11</v>
      </c>
      <c r="AY53" s="110"/>
      <c r="AZ53" s="131"/>
      <c r="BA53" s="132"/>
      <c r="BB53" s="132"/>
      <c r="BC53" s="132"/>
      <c r="BD53" s="164"/>
      <c r="BE53" s="97"/>
      <c r="BF53" s="10">
        <v>12</v>
      </c>
      <c r="BG53" s="11" t="s">
        <v>4</v>
      </c>
      <c r="BH53" s="10">
        <v>14</v>
      </c>
      <c r="BI53" s="99"/>
      <c r="BJ53" s="121"/>
      <c r="BK53" s="101"/>
      <c r="BL53" s="101"/>
      <c r="BM53" s="101"/>
      <c r="BN53" s="104"/>
      <c r="BO53" s="104"/>
      <c r="BP53" s="184"/>
      <c r="BQ53" s="106"/>
    </row>
    <row r="54" spans="1:69" ht="12" customHeight="1" x14ac:dyDescent="0.2">
      <c r="C54" s="160"/>
      <c r="D54" s="152"/>
      <c r="E54" s="156"/>
      <c r="F54" s="66">
        <f>IF(R44="","",R44)</f>
        <v>11</v>
      </c>
      <c r="G54" s="58" t="s">
        <v>4</v>
      </c>
      <c r="H54" s="67">
        <f>IF(P44="","",P44)</f>
        <v>9</v>
      </c>
      <c r="I54" s="157"/>
      <c r="J54" s="98"/>
      <c r="K54" s="20" t="str">
        <f>IF(R49="","",R49)</f>
        <v/>
      </c>
      <c r="L54" s="13" t="s">
        <v>4</v>
      </c>
      <c r="M54" s="21" t="str">
        <f>IF(P49="","",P49)</f>
        <v/>
      </c>
      <c r="N54" s="151"/>
      <c r="O54" s="165"/>
      <c r="P54" s="166"/>
      <c r="Q54" s="166"/>
      <c r="R54" s="166"/>
      <c r="S54" s="167"/>
      <c r="T54" s="98"/>
      <c r="U54" s="12">
        <v>11</v>
      </c>
      <c r="V54" s="13" t="s">
        <v>4</v>
      </c>
      <c r="W54" s="12">
        <v>8</v>
      </c>
      <c r="X54" s="100"/>
      <c r="Y54" s="153"/>
      <c r="Z54" s="57">
        <v>11</v>
      </c>
      <c r="AA54" s="58" t="s">
        <v>4</v>
      </c>
      <c r="AB54" s="57">
        <v>13</v>
      </c>
      <c r="AC54" s="155"/>
      <c r="AD54" s="98"/>
      <c r="AE54" s="12"/>
      <c r="AF54" s="13" t="s">
        <v>4</v>
      </c>
      <c r="AG54" s="12"/>
      <c r="AH54" s="100"/>
      <c r="AI54" s="121"/>
      <c r="AJ54" s="101"/>
      <c r="AK54" s="104"/>
      <c r="AL54" s="106"/>
      <c r="AM54" s="204"/>
      <c r="AN54" s="160"/>
      <c r="AO54" s="152"/>
      <c r="AP54" s="158"/>
      <c r="AQ54" s="20" t="str">
        <f>IF(BC44="","",BC44)</f>
        <v/>
      </c>
      <c r="AR54" s="13" t="s">
        <v>4</v>
      </c>
      <c r="AS54" s="21" t="str">
        <f>IF(BA44="","",BA44)</f>
        <v/>
      </c>
      <c r="AT54" s="151"/>
      <c r="AU54" s="98"/>
      <c r="AV54" s="20">
        <f>IF(BC49="","",BC49)</f>
        <v>9</v>
      </c>
      <c r="AW54" s="13" t="s">
        <v>4</v>
      </c>
      <c r="AX54" s="21">
        <f>IF(BA49="","",BA49)</f>
        <v>11</v>
      </c>
      <c r="AY54" s="151"/>
      <c r="AZ54" s="165"/>
      <c r="BA54" s="166"/>
      <c r="BB54" s="166"/>
      <c r="BC54" s="166"/>
      <c r="BD54" s="167"/>
      <c r="BE54" s="98"/>
      <c r="BF54" s="12">
        <v>13</v>
      </c>
      <c r="BG54" s="13" t="s">
        <v>4</v>
      </c>
      <c r="BH54" s="12">
        <v>11</v>
      </c>
      <c r="BI54" s="100"/>
      <c r="BJ54" s="121"/>
      <c r="BK54" s="101"/>
      <c r="BL54" s="101"/>
      <c r="BM54" s="101"/>
      <c r="BN54" s="104"/>
      <c r="BO54" s="104"/>
      <c r="BP54" s="184"/>
      <c r="BQ54" s="106"/>
    </row>
    <row r="55" spans="1:69" ht="12" customHeight="1" x14ac:dyDescent="0.2">
      <c r="C55" s="115">
        <v>4</v>
      </c>
      <c r="D55" s="118" t="s">
        <v>47</v>
      </c>
      <c r="E55" s="6" t="str">
        <f>IF(T40="","",IF(T40="○","×","○"))</f>
        <v>×</v>
      </c>
      <c r="F55" s="14">
        <f>IF(W40="","",W40)</f>
        <v>6</v>
      </c>
      <c r="G55" s="15" t="s">
        <v>4</v>
      </c>
      <c r="H55" s="16">
        <f>IF(U40="","",U40)</f>
        <v>11</v>
      </c>
      <c r="I55" s="22"/>
      <c r="J55" s="6" t="str">
        <f>IF(T45="","",IF(T45="○","×","○"))</f>
        <v>×</v>
      </c>
      <c r="K55" s="14">
        <f>IF(W45="","",W45)</f>
        <v>8</v>
      </c>
      <c r="L55" s="15" t="s">
        <v>4</v>
      </c>
      <c r="M55" s="16">
        <f>IF(U45="","",U45)</f>
        <v>11</v>
      </c>
      <c r="N55" s="22"/>
      <c r="O55" s="6" t="str">
        <f>IF(T50="","",IF(T50="○","×","○"))</f>
        <v>×</v>
      </c>
      <c r="P55" s="14">
        <f>IF(W50="","",W50)</f>
        <v>7</v>
      </c>
      <c r="Q55" s="15" t="s">
        <v>4</v>
      </c>
      <c r="R55" s="16">
        <f>IF(U50="","",U50)</f>
        <v>11</v>
      </c>
      <c r="S55" s="22"/>
      <c r="T55" s="161" t="str">
        <f>IF(T56="","",IF(T56&gt;X56,"○","×"))</f>
        <v/>
      </c>
      <c r="U55" s="162"/>
      <c r="V55" s="162"/>
      <c r="W55" s="162"/>
      <c r="X55" s="162"/>
      <c r="Y55" s="6" t="str">
        <f>IF(Y56="","",IF(Y56="W","○",IF(Y56="L","×",IF(Y56&gt;AC56,"○","×"))))</f>
        <v>×</v>
      </c>
      <c r="Z55" s="7">
        <v>11</v>
      </c>
      <c r="AA55" s="8" t="s">
        <v>4</v>
      </c>
      <c r="AB55" s="7">
        <v>6</v>
      </c>
      <c r="AC55" s="27"/>
      <c r="AD55" s="6" t="str">
        <f>IF(AD56="","",IF(AD56="W","○",IF(AD56="L","×",IF(AD56&gt;AH56,"○","×"))))</f>
        <v>○</v>
      </c>
      <c r="AE55" s="7">
        <v>12</v>
      </c>
      <c r="AF55" s="8" t="s">
        <v>4</v>
      </c>
      <c r="AG55" s="7">
        <v>10</v>
      </c>
      <c r="AH55" s="27"/>
      <c r="AI55" s="148">
        <f>IF(D55="","",COUNTIF($E$55:$AH$59,"○"))</f>
        <v>1</v>
      </c>
      <c r="AJ55" s="149">
        <f>IF(D55="","",COUNTIF($E$55:$AH$59,"×"))</f>
        <v>4</v>
      </c>
      <c r="AK55" s="150">
        <f>IF(D55="","",AI55*2+AJ55)</f>
        <v>6</v>
      </c>
      <c r="AL55" s="142">
        <f>IF(D55="","",RANK(AK55,$AK$40:$AK$69))</f>
        <v>5</v>
      </c>
      <c r="AM55" s="204"/>
      <c r="AN55" s="115" t="s">
        <v>68</v>
      </c>
      <c r="AO55" s="118" t="s">
        <v>90</v>
      </c>
      <c r="AP55" s="6" t="str">
        <f>IF(BE40="","",IF(BE40="○","×","○"))</f>
        <v>×</v>
      </c>
      <c r="AQ55" s="14">
        <f>IF(BH40="","",BH40)</f>
        <v>4</v>
      </c>
      <c r="AR55" s="15" t="s">
        <v>4</v>
      </c>
      <c r="AS55" s="16">
        <f>IF(BF40="","",BF40)</f>
        <v>11</v>
      </c>
      <c r="AT55" s="22"/>
      <c r="AU55" s="6" t="str">
        <f>IF(BE45="","",IF(BE45="○","×","○"))</f>
        <v>×</v>
      </c>
      <c r="AV55" s="14">
        <f>IF(BH45="","",BH45)</f>
        <v>11</v>
      </c>
      <c r="AW55" s="15" t="s">
        <v>4</v>
      </c>
      <c r="AX55" s="16">
        <f>IF(BF45="","",BF45)</f>
        <v>5</v>
      </c>
      <c r="AY55" s="22"/>
      <c r="AZ55" s="6" t="str">
        <f>IF(BE50="","",IF(BE50="○","×","○"))</f>
        <v>×</v>
      </c>
      <c r="BA55" s="14">
        <f>IF(BH50="","",BH50)</f>
        <v>5</v>
      </c>
      <c r="BB55" s="15" t="s">
        <v>4</v>
      </c>
      <c r="BC55" s="16">
        <f>IF(BF50="","",BF50)</f>
        <v>11</v>
      </c>
      <c r="BD55" s="22"/>
      <c r="BE55" s="161" t="str">
        <f>IF(BE56="","",IF(BE56&gt;BI56,"○","×"))</f>
        <v/>
      </c>
      <c r="BF55" s="162"/>
      <c r="BG55" s="162"/>
      <c r="BH55" s="162"/>
      <c r="BI55" s="162"/>
      <c r="BJ55" s="121">
        <f>IF(AO55="","",COUNTIF($AP$55:$BI$59,"○"))</f>
        <v>0</v>
      </c>
      <c r="BK55" s="101"/>
      <c r="BL55" s="101">
        <f>IF(AO55="","",COUNTIF($AP$55:$BI$59,"×"))</f>
        <v>3</v>
      </c>
      <c r="BM55" s="101"/>
      <c r="BN55" s="104">
        <f>IF(AO55="","",BJ55*2+BL55)</f>
        <v>3</v>
      </c>
      <c r="BO55" s="104"/>
      <c r="BP55" s="184">
        <f>IF(AO55="","",RANK(BN55,$BN$40:$BO$59))</f>
        <v>4</v>
      </c>
      <c r="BQ55" s="106"/>
    </row>
    <row r="56" spans="1:69" ht="12" customHeight="1" x14ac:dyDescent="0.2">
      <c r="C56" s="116"/>
      <c r="D56" s="119"/>
      <c r="E56" s="108">
        <f>IF(T41="W","L",IF(T41="L","W",IF(T41="","",X41)))</f>
        <v>1</v>
      </c>
      <c r="F56" s="18">
        <f>IF(W41="","",W41)</f>
        <v>11</v>
      </c>
      <c r="G56" s="11" t="s">
        <v>4</v>
      </c>
      <c r="H56" s="19">
        <f>IF(U41="","",U41)</f>
        <v>9</v>
      </c>
      <c r="I56" s="110">
        <f>IF(OR(E56="L",E56="W"),"",T41)</f>
        <v>3</v>
      </c>
      <c r="J56" s="97">
        <f>IF(T46="W","L",IF(T46="L","W",IF(T46="","",X46)))</f>
        <v>0</v>
      </c>
      <c r="K56" s="18">
        <f>IF(W46="","",W46)</f>
        <v>8</v>
      </c>
      <c r="L56" s="11" t="s">
        <v>4</v>
      </c>
      <c r="M56" s="19">
        <f>IF(U46="","",U46)</f>
        <v>11</v>
      </c>
      <c r="N56" s="110">
        <f>IF(OR(J56="L",J56="W"),"",T46)</f>
        <v>3</v>
      </c>
      <c r="O56" s="97">
        <f>IF(T51="W","L",IF(T51="L","W",IF(T51="","",X51)))</f>
        <v>2</v>
      </c>
      <c r="P56" s="18">
        <f>IF(W51="","",W51)</f>
        <v>12</v>
      </c>
      <c r="Q56" s="11" t="s">
        <v>4</v>
      </c>
      <c r="R56" s="19">
        <f>IF(U51="","",U51)</f>
        <v>14</v>
      </c>
      <c r="S56" s="110">
        <f>IF(OR(O56="L",O56="W"),"",T51)</f>
        <v>3</v>
      </c>
      <c r="T56" s="131"/>
      <c r="U56" s="132"/>
      <c r="V56" s="132"/>
      <c r="W56" s="132"/>
      <c r="X56" s="132"/>
      <c r="Y56" s="97">
        <f>IF(Z55="","",IF(Z55&gt;AB55,1,0)+IF(Z56&gt;AB56,1,0)+IF(Z57&gt;AB57,1,0)+IF(Z58&gt;AB58,1,0)+IF(Z59&gt;AB59,1,0))</f>
        <v>1</v>
      </c>
      <c r="Z56" s="10">
        <v>10</v>
      </c>
      <c r="AA56" s="11" t="s">
        <v>4</v>
      </c>
      <c r="AB56" s="10">
        <v>12</v>
      </c>
      <c r="AC56" s="99">
        <f>IF(OR(Y56="L",Y56="W"),"",IF(Z55="","",IF(Z55&lt;AB55,1,0)+IF(Z56&lt;AB56,1,0)+IF(Z57&lt;AB57,1,0)+IF(Z58&lt;AB58,1,0)+IF(Z59&lt;AB59,1,0)))</f>
        <v>3</v>
      </c>
      <c r="AD56" s="97">
        <f>IF(AE55="","",IF(AE55&gt;AG55,1,0)+IF(AE56&gt;AG56,1,0)+IF(AE57&gt;AG57,1,0)+IF(AE58&gt;AG58,1,0)+IF(AE59&gt;AG59,1,0))</f>
        <v>3</v>
      </c>
      <c r="AE56" s="10">
        <v>11</v>
      </c>
      <c r="AF56" s="11" t="s">
        <v>4</v>
      </c>
      <c r="AG56" s="10">
        <v>7</v>
      </c>
      <c r="AH56" s="99">
        <f>IF(OR(AD56="L",AD56="W"),"",IF(AE55="","",IF(AE55&lt;AG55,1,0)+IF(AE56&lt;AG56,1,0)+IF(AE57&lt;AG57,1,0)+IF(AE58&lt;AG58,1,0)+IF(AE59&lt;AG59,1,0)))</f>
        <v>0</v>
      </c>
      <c r="AI56" s="121"/>
      <c r="AJ56" s="101"/>
      <c r="AK56" s="104"/>
      <c r="AL56" s="106"/>
      <c r="AM56" s="204"/>
      <c r="AN56" s="116"/>
      <c r="AO56" s="119"/>
      <c r="AP56" s="108">
        <f>IF(BE41="W","L",IF(BE41="L","W",IF(BE41="","",BI41)))</f>
        <v>0</v>
      </c>
      <c r="AQ56" s="18">
        <f>IF(BH41="","",BH41)</f>
        <v>4</v>
      </c>
      <c r="AR56" s="11" t="s">
        <v>4</v>
      </c>
      <c r="AS56" s="19">
        <f>IF(BF41="","",BF41)</f>
        <v>11</v>
      </c>
      <c r="AT56" s="110">
        <f>IF(OR(AP56="L",AP56="W"),"",BE41)</f>
        <v>3</v>
      </c>
      <c r="AU56" s="97">
        <f>IF(BE46="W","L",IF(BE46="L","W",IF(BE46="","",BI46)))</f>
        <v>2</v>
      </c>
      <c r="AV56" s="18">
        <f>IF(BH46="","",BH46)</f>
        <v>7</v>
      </c>
      <c r="AW56" s="11" t="s">
        <v>4</v>
      </c>
      <c r="AX56" s="19">
        <f>IF(BF46="","",BF46)</f>
        <v>11</v>
      </c>
      <c r="AY56" s="110">
        <f>IF(OR(AU56="L",AU56="W"),"",BE46)</f>
        <v>3</v>
      </c>
      <c r="AZ56" s="97">
        <f>IF(BE51="W","L",IF(BE51="L","W",IF(BE51="","",BI51)))</f>
        <v>2</v>
      </c>
      <c r="BA56" s="18">
        <f>IF(BH51="","",BH51)</f>
        <v>11</v>
      </c>
      <c r="BB56" s="11" t="s">
        <v>4</v>
      </c>
      <c r="BC56" s="19">
        <f>IF(BF51="","",BF51)</f>
        <v>8</v>
      </c>
      <c r="BD56" s="110">
        <f>IF(OR(AZ56="L",AZ56="W"),"",BE51)</f>
        <v>3</v>
      </c>
      <c r="BE56" s="131"/>
      <c r="BF56" s="132"/>
      <c r="BG56" s="132"/>
      <c r="BH56" s="132"/>
      <c r="BI56" s="132"/>
      <c r="BJ56" s="121"/>
      <c r="BK56" s="101"/>
      <c r="BL56" s="101"/>
      <c r="BM56" s="101"/>
      <c r="BN56" s="104"/>
      <c r="BO56" s="104"/>
      <c r="BP56" s="184"/>
      <c r="BQ56" s="106"/>
    </row>
    <row r="57" spans="1:69" ht="12" customHeight="1" x14ac:dyDescent="0.2">
      <c r="C57" s="116"/>
      <c r="D57" s="119"/>
      <c r="E57" s="108"/>
      <c r="F57" s="18">
        <f>IF(W42="","",W42)</f>
        <v>4</v>
      </c>
      <c r="G57" s="11" t="s">
        <v>4</v>
      </c>
      <c r="H57" s="19">
        <f>IF(U42="","",U42)</f>
        <v>11</v>
      </c>
      <c r="I57" s="110"/>
      <c r="J57" s="97"/>
      <c r="K57" s="18">
        <f>IF(W47="","",W47)</f>
        <v>6</v>
      </c>
      <c r="L57" s="11" t="s">
        <v>4</v>
      </c>
      <c r="M57" s="19">
        <f>IF(U47="","",U47)</f>
        <v>11</v>
      </c>
      <c r="N57" s="110"/>
      <c r="O57" s="97"/>
      <c r="P57" s="18">
        <f>IF(W52="","",W52)</f>
        <v>11</v>
      </c>
      <c r="Q57" s="11" t="s">
        <v>4</v>
      </c>
      <c r="R57" s="19">
        <f>IF(U52="","",U52)</f>
        <v>8</v>
      </c>
      <c r="S57" s="110"/>
      <c r="T57" s="131"/>
      <c r="U57" s="132"/>
      <c r="V57" s="132"/>
      <c r="W57" s="132"/>
      <c r="X57" s="132"/>
      <c r="Y57" s="97"/>
      <c r="Z57" s="10">
        <v>8</v>
      </c>
      <c r="AA57" s="11" t="s">
        <v>4</v>
      </c>
      <c r="AB57" s="10">
        <v>11</v>
      </c>
      <c r="AC57" s="99"/>
      <c r="AD57" s="97"/>
      <c r="AE57" s="10">
        <v>11</v>
      </c>
      <c r="AF57" s="11" t="s">
        <v>4</v>
      </c>
      <c r="AG57" s="10">
        <v>6</v>
      </c>
      <c r="AH57" s="99"/>
      <c r="AI57" s="121"/>
      <c r="AJ57" s="101"/>
      <c r="AK57" s="104"/>
      <c r="AL57" s="106"/>
      <c r="AM57" s="204"/>
      <c r="AN57" s="116"/>
      <c r="AO57" s="119"/>
      <c r="AP57" s="108"/>
      <c r="AQ57" s="18">
        <f>IF(BH42="","",BH42)</f>
        <v>12</v>
      </c>
      <c r="AR57" s="11" t="s">
        <v>4</v>
      </c>
      <c r="AS57" s="19">
        <f>IF(BF42="","",BF42)</f>
        <v>14</v>
      </c>
      <c r="AT57" s="110"/>
      <c r="AU57" s="97"/>
      <c r="AV57" s="18">
        <f>IF(BH47="","",BH47)</f>
        <v>8</v>
      </c>
      <c r="AW57" s="11" t="s">
        <v>4</v>
      </c>
      <c r="AX57" s="19">
        <f>IF(BF47="","",BF47)</f>
        <v>11</v>
      </c>
      <c r="AY57" s="110"/>
      <c r="AZ57" s="97"/>
      <c r="BA57" s="18">
        <f>IF(BH52="","",BH52)</f>
        <v>2</v>
      </c>
      <c r="BB57" s="11" t="s">
        <v>4</v>
      </c>
      <c r="BC57" s="19">
        <f>IF(BF52="","",BF52)</f>
        <v>11</v>
      </c>
      <c r="BD57" s="110"/>
      <c r="BE57" s="131"/>
      <c r="BF57" s="132"/>
      <c r="BG57" s="132"/>
      <c r="BH57" s="132"/>
      <c r="BI57" s="132"/>
      <c r="BJ57" s="121"/>
      <c r="BK57" s="101"/>
      <c r="BL57" s="101"/>
      <c r="BM57" s="101"/>
      <c r="BN57" s="104"/>
      <c r="BO57" s="104"/>
      <c r="BP57" s="184"/>
      <c r="BQ57" s="106"/>
    </row>
    <row r="58" spans="1:69" ht="12" customHeight="1" x14ac:dyDescent="0.2">
      <c r="C58" s="116"/>
      <c r="D58" s="113" t="s">
        <v>41</v>
      </c>
      <c r="E58" s="108"/>
      <c r="F58" s="18">
        <f>IF(W43="","",W43)</f>
        <v>8</v>
      </c>
      <c r="G58" s="11" t="s">
        <v>4</v>
      </c>
      <c r="H58" s="19">
        <f>IF(U43="","",U43)</f>
        <v>11</v>
      </c>
      <c r="I58" s="110"/>
      <c r="J58" s="97"/>
      <c r="K58" s="18" t="str">
        <f>IF(W48="","",W48)</f>
        <v/>
      </c>
      <c r="L58" s="11" t="s">
        <v>4</v>
      </c>
      <c r="M58" s="19" t="str">
        <f>IF(U48="","",U48)</f>
        <v/>
      </c>
      <c r="N58" s="110"/>
      <c r="O58" s="97"/>
      <c r="P58" s="18">
        <f>IF(W53="","",W53)</f>
        <v>11</v>
      </c>
      <c r="Q58" s="11" t="s">
        <v>4</v>
      </c>
      <c r="R58" s="19">
        <f>IF(U53="","",U53)</f>
        <v>9</v>
      </c>
      <c r="S58" s="110"/>
      <c r="T58" s="131"/>
      <c r="U58" s="132"/>
      <c r="V58" s="132"/>
      <c r="W58" s="132"/>
      <c r="X58" s="132"/>
      <c r="Y58" s="97"/>
      <c r="Z58" s="10">
        <v>4</v>
      </c>
      <c r="AA58" s="11" t="s">
        <v>4</v>
      </c>
      <c r="AB58" s="10">
        <v>11</v>
      </c>
      <c r="AC58" s="99"/>
      <c r="AD58" s="97"/>
      <c r="AE58" s="10"/>
      <c r="AF58" s="11" t="s">
        <v>4</v>
      </c>
      <c r="AG58" s="10"/>
      <c r="AH58" s="99"/>
      <c r="AI58" s="121"/>
      <c r="AJ58" s="101"/>
      <c r="AK58" s="104"/>
      <c r="AL58" s="106"/>
      <c r="AM58" s="204"/>
      <c r="AN58" s="116"/>
      <c r="AO58" s="113" t="s">
        <v>91</v>
      </c>
      <c r="AP58" s="108"/>
      <c r="AQ58" s="18" t="str">
        <f>IF(BH43="","",BH43)</f>
        <v/>
      </c>
      <c r="AR58" s="11" t="s">
        <v>4</v>
      </c>
      <c r="AS58" s="19" t="str">
        <f>IF(BF43="","",BF43)</f>
        <v/>
      </c>
      <c r="AT58" s="110"/>
      <c r="AU58" s="97"/>
      <c r="AV58" s="18">
        <f>IF(BH48="","",BH48)</f>
        <v>12</v>
      </c>
      <c r="AW58" s="11" t="s">
        <v>4</v>
      </c>
      <c r="AX58" s="19">
        <f>IF(BF48="","",BF48)</f>
        <v>10</v>
      </c>
      <c r="AY58" s="110"/>
      <c r="AZ58" s="97"/>
      <c r="BA58" s="18">
        <f>IF(BH53="","",BH53)</f>
        <v>14</v>
      </c>
      <c r="BB58" s="11" t="s">
        <v>4</v>
      </c>
      <c r="BC58" s="19">
        <f>IF(BF53="","",BF53)</f>
        <v>12</v>
      </c>
      <c r="BD58" s="110"/>
      <c r="BE58" s="131"/>
      <c r="BF58" s="132"/>
      <c r="BG58" s="132"/>
      <c r="BH58" s="132"/>
      <c r="BI58" s="132"/>
      <c r="BJ58" s="121"/>
      <c r="BK58" s="101"/>
      <c r="BL58" s="101"/>
      <c r="BM58" s="101"/>
      <c r="BN58" s="104"/>
      <c r="BO58" s="104"/>
      <c r="BP58" s="184"/>
      <c r="BQ58" s="106"/>
    </row>
    <row r="59" spans="1:69" ht="12" customHeight="1" thickBot="1" x14ac:dyDescent="0.25">
      <c r="C59" s="120"/>
      <c r="D59" s="113"/>
      <c r="E59" s="108"/>
      <c r="F59" s="34" t="str">
        <f>IF(W44="","",W44)</f>
        <v/>
      </c>
      <c r="G59" s="35" t="s">
        <v>4</v>
      </c>
      <c r="H59" s="36" t="str">
        <f>IF(U44="","",U44)</f>
        <v/>
      </c>
      <c r="I59" s="110"/>
      <c r="J59" s="97"/>
      <c r="K59" s="34" t="str">
        <f>IF(W49="","",W49)</f>
        <v/>
      </c>
      <c r="L59" s="35" t="s">
        <v>4</v>
      </c>
      <c r="M59" s="36" t="str">
        <f>IF(U49="","",U49)</f>
        <v/>
      </c>
      <c r="N59" s="110"/>
      <c r="O59" s="97"/>
      <c r="P59" s="34">
        <f>IF(W54="","",W54)</f>
        <v>8</v>
      </c>
      <c r="Q59" s="35" t="s">
        <v>4</v>
      </c>
      <c r="R59" s="36">
        <f>IF(U54="","",U54)</f>
        <v>11</v>
      </c>
      <c r="S59" s="110"/>
      <c r="T59" s="131"/>
      <c r="U59" s="132"/>
      <c r="V59" s="132"/>
      <c r="W59" s="132"/>
      <c r="X59" s="132"/>
      <c r="Y59" s="98"/>
      <c r="Z59" s="12"/>
      <c r="AA59" s="13" t="s">
        <v>4</v>
      </c>
      <c r="AB59" s="12"/>
      <c r="AC59" s="100"/>
      <c r="AD59" s="98"/>
      <c r="AE59" s="12"/>
      <c r="AF59" s="13" t="s">
        <v>4</v>
      </c>
      <c r="AG59" s="12"/>
      <c r="AH59" s="100"/>
      <c r="AI59" s="143"/>
      <c r="AJ59" s="103"/>
      <c r="AK59" s="147"/>
      <c r="AL59" s="135"/>
      <c r="AM59" s="204"/>
      <c r="AN59" s="117"/>
      <c r="AO59" s="114"/>
      <c r="AP59" s="109"/>
      <c r="AQ59" s="23" t="str">
        <f>IF(BH44="","",BH44)</f>
        <v/>
      </c>
      <c r="AR59" s="24" t="s">
        <v>4</v>
      </c>
      <c r="AS59" s="25" t="str">
        <f>IF(BF44="","",BF44)</f>
        <v/>
      </c>
      <c r="AT59" s="111"/>
      <c r="AU59" s="112"/>
      <c r="AV59" s="23">
        <f>IF(BH49="","",BH49)</f>
        <v>8</v>
      </c>
      <c r="AW59" s="24" t="s">
        <v>4</v>
      </c>
      <c r="AX59" s="25">
        <f>IF(BF49="","",BF49)</f>
        <v>11</v>
      </c>
      <c r="AY59" s="111"/>
      <c r="AZ59" s="112"/>
      <c r="BA59" s="23">
        <f>IF(BH54="","",BH54)</f>
        <v>11</v>
      </c>
      <c r="BB59" s="24" t="s">
        <v>4</v>
      </c>
      <c r="BC59" s="25">
        <f>IF(BF54="","",BF54)</f>
        <v>13</v>
      </c>
      <c r="BD59" s="111"/>
      <c r="BE59" s="133"/>
      <c r="BF59" s="134"/>
      <c r="BG59" s="134"/>
      <c r="BH59" s="134"/>
      <c r="BI59" s="134"/>
      <c r="BJ59" s="122"/>
      <c r="BK59" s="102"/>
      <c r="BL59" s="102"/>
      <c r="BM59" s="102"/>
      <c r="BN59" s="105"/>
      <c r="BO59" s="105"/>
      <c r="BP59" s="200"/>
      <c r="BQ59" s="107"/>
    </row>
    <row r="60" spans="1:69" ht="12" customHeight="1" x14ac:dyDescent="0.2">
      <c r="C60" s="115">
        <v>5</v>
      </c>
      <c r="D60" s="118" t="s">
        <v>48</v>
      </c>
      <c r="E60" s="68" t="str">
        <f>IF(Y40="","",IF(Y40="○","×","○"))</f>
        <v>×</v>
      </c>
      <c r="F60" s="69">
        <f>IF(AB40="","",AB40)</f>
        <v>4</v>
      </c>
      <c r="G60" s="70" t="s">
        <v>4</v>
      </c>
      <c r="H60" s="71">
        <f>IF(Z40="","",Z40)</f>
        <v>11</v>
      </c>
      <c r="I60" s="72"/>
      <c r="J60" s="37" t="str">
        <f>IF(Y45="","",IF(Y45="○","×","○"))</f>
        <v>×</v>
      </c>
      <c r="K60" s="38">
        <f>IF(AB45="","",AB45)</f>
        <v>7</v>
      </c>
      <c r="L60" s="39" t="s">
        <v>4</v>
      </c>
      <c r="M60" s="40">
        <f>IF(Z45="","",Z45)</f>
        <v>11</v>
      </c>
      <c r="N60" s="41"/>
      <c r="O60" s="68" t="str">
        <f>IF(Y50="","",IF(Y50="○","×","○"))</f>
        <v>○</v>
      </c>
      <c r="P60" s="69">
        <f>IF(AB50="","",AB50)</f>
        <v>11</v>
      </c>
      <c r="Q60" s="70" t="s">
        <v>4</v>
      </c>
      <c r="R60" s="71">
        <f t="shared" ref="R60:R67" si="2">IF(Z50="","",Z50)</f>
        <v>5</v>
      </c>
      <c r="S60" s="72"/>
      <c r="T60" s="37" t="str">
        <f>IF(Y55="","",IF(Y55="○","×","○"))</f>
        <v>○</v>
      </c>
      <c r="U60" s="38">
        <f>IF(AB55="","",AB55)</f>
        <v>6</v>
      </c>
      <c r="V60" s="39" t="s">
        <v>4</v>
      </c>
      <c r="W60" s="40">
        <f>IF(Z55="","",Z55)</f>
        <v>11</v>
      </c>
      <c r="X60" s="41"/>
      <c r="Y60" s="129" t="str">
        <f>IF(Y61="","",IF(Y61&gt;AC61,"○","×"))</f>
        <v/>
      </c>
      <c r="Z60" s="130"/>
      <c r="AA60" s="130"/>
      <c r="AB60" s="130"/>
      <c r="AC60" s="130"/>
      <c r="AD60" s="6" t="str">
        <f>IF(AD61="","",IF(AD61="W","○",IF(AD61="L","×",IF(AD61&gt;AH61,"○","×"))))</f>
        <v>○</v>
      </c>
      <c r="AE60" s="7">
        <v>11</v>
      </c>
      <c r="AF60" s="8" t="s">
        <v>4</v>
      </c>
      <c r="AG60" s="7">
        <v>6</v>
      </c>
      <c r="AH60" s="27"/>
      <c r="AI60" s="121">
        <f>IF(D60="","",COUNTIF($E$60:$AH$64,"○"))</f>
        <v>3</v>
      </c>
      <c r="AJ60" s="101">
        <f>IF(D60="","",COUNTIF($E$60:$AH$64,"×"))</f>
        <v>2</v>
      </c>
      <c r="AK60" s="104">
        <f>IF(D60="","",AI60*2+AJ60)</f>
        <v>8</v>
      </c>
      <c r="AL60" s="106">
        <v>3</v>
      </c>
      <c r="AN60" s="203" t="s">
        <v>97</v>
      </c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</row>
    <row r="61" spans="1:69" ht="12" customHeight="1" x14ac:dyDescent="0.2">
      <c r="C61" s="116"/>
      <c r="D61" s="119"/>
      <c r="E61" s="144">
        <f>IF(Y41="W","L",IF(Y41="L","W",IF(Y41="","",AC41)))</f>
        <v>2</v>
      </c>
      <c r="F61" s="64">
        <f>IF(AB41="","",AB41)</f>
        <v>6</v>
      </c>
      <c r="G61" s="56" t="s">
        <v>4</v>
      </c>
      <c r="H61" s="65">
        <f>IF(Z41="","",Z41)</f>
        <v>11</v>
      </c>
      <c r="I61" s="145">
        <f>IF(OR(E61="L",E61="W"),"",Y41)</f>
        <v>3</v>
      </c>
      <c r="J61" s="97">
        <f>IF(Y46="W","L",IF(Y46="L","W",IF(Y46="","",AC46)))</f>
        <v>1</v>
      </c>
      <c r="K61" s="18">
        <f>IF(AB46="","",AB46)</f>
        <v>11</v>
      </c>
      <c r="L61" s="11" t="s">
        <v>4</v>
      </c>
      <c r="M61" s="19">
        <f>IF(Z46="","",Z46)</f>
        <v>9</v>
      </c>
      <c r="N61" s="110">
        <f>IF(OR(J61="L",J61="W"),"",Y46)</f>
        <v>3</v>
      </c>
      <c r="O61" s="146">
        <f>IF(Y51="W","L",IF(Y51="L","W",IF(Y51="","",AC51)))</f>
        <v>3</v>
      </c>
      <c r="P61" s="64">
        <f>IF(AB51="","",AB51)</f>
        <v>8</v>
      </c>
      <c r="Q61" s="56" t="s">
        <v>4</v>
      </c>
      <c r="R61" s="65">
        <f t="shared" si="2"/>
        <v>11</v>
      </c>
      <c r="S61" s="145">
        <f>IF(OR(O61="L",O61="W"),"",Y51)</f>
        <v>2</v>
      </c>
      <c r="T61" s="97">
        <f>IF(Y56="W","L",IF(Y56="L","W",IF(Y56="","",AC56)))</f>
        <v>3</v>
      </c>
      <c r="U61" s="18">
        <f>IF(AB56="","",AB56)</f>
        <v>12</v>
      </c>
      <c r="V61" s="11" t="s">
        <v>4</v>
      </c>
      <c r="W61" s="19">
        <f>IF(Z56="","",Z56)</f>
        <v>10</v>
      </c>
      <c r="X61" s="110">
        <f>IF(OR(T61="L",T61="W"),"",Y56)</f>
        <v>1</v>
      </c>
      <c r="Y61" s="131"/>
      <c r="Z61" s="132"/>
      <c r="AA61" s="132"/>
      <c r="AB61" s="132"/>
      <c r="AC61" s="132"/>
      <c r="AD61" s="97">
        <f>IF(AE60="","",IF(AE60&gt;AG60,1,0)+IF(AE61&gt;AG61,1,0)+IF(AE62&gt;AG62,1,0)+IF(AE63&gt;AG63,1,0)+IF(AE64&gt;AG64,1,0))</f>
        <v>3</v>
      </c>
      <c r="AE61" s="10">
        <v>11</v>
      </c>
      <c r="AF61" s="11" t="s">
        <v>4</v>
      </c>
      <c r="AG61" s="10">
        <v>4</v>
      </c>
      <c r="AH61" s="99">
        <f>IF(OR(AD61="L",AD61="W"),"",IF(AE60="","",IF(AE60&lt;AG60,1,0)+IF(AE61&lt;AG61,1,0)+IF(AE62&lt;AG62,1,0)+IF(AE63&lt;AG63,1,0)+IF(AE64&lt;AG64,1,0)))</f>
        <v>1</v>
      </c>
      <c r="AI61" s="121"/>
      <c r="AJ61" s="101"/>
      <c r="AK61" s="104"/>
      <c r="AL61" s="106"/>
      <c r="AR61" s="1"/>
      <c r="AW61" s="1"/>
    </row>
    <row r="62" spans="1:69" ht="12" customHeight="1" x14ac:dyDescent="0.2">
      <c r="C62" s="116"/>
      <c r="D62" s="119"/>
      <c r="E62" s="144"/>
      <c r="F62" s="64">
        <f>IF(AB42="","",AB42)</f>
        <v>15</v>
      </c>
      <c r="G62" s="56" t="s">
        <v>4</v>
      </c>
      <c r="H62" s="65">
        <f>IF(Z42="","",Z42)</f>
        <v>13</v>
      </c>
      <c r="I62" s="145"/>
      <c r="J62" s="97"/>
      <c r="K62" s="18">
        <f>IF(AB47="","",AB47)</f>
        <v>5</v>
      </c>
      <c r="L62" s="11" t="s">
        <v>4</v>
      </c>
      <c r="M62" s="19">
        <f>IF(Z47="","",Z47)</f>
        <v>11</v>
      </c>
      <c r="N62" s="110"/>
      <c r="O62" s="146"/>
      <c r="P62" s="64">
        <f>IF(AB52="","",AB52)</f>
        <v>11</v>
      </c>
      <c r="Q62" s="56" t="s">
        <v>4</v>
      </c>
      <c r="R62" s="65">
        <f t="shared" si="2"/>
        <v>2</v>
      </c>
      <c r="S62" s="145"/>
      <c r="T62" s="97"/>
      <c r="U62" s="18">
        <f>IF(AB57="","",AB57)</f>
        <v>11</v>
      </c>
      <c r="V62" s="11" t="s">
        <v>4</v>
      </c>
      <c r="W62" s="19">
        <f>IF(Z57="","",Z57)</f>
        <v>8</v>
      </c>
      <c r="X62" s="110"/>
      <c r="Y62" s="131"/>
      <c r="Z62" s="132"/>
      <c r="AA62" s="132"/>
      <c r="AB62" s="132"/>
      <c r="AC62" s="132"/>
      <c r="AD62" s="97"/>
      <c r="AE62" s="10">
        <v>9</v>
      </c>
      <c r="AF62" s="11" t="s">
        <v>4</v>
      </c>
      <c r="AG62" s="10">
        <v>11</v>
      </c>
      <c r="AH62" s="99"/>
      <c r="AI62" s="121"/>
      <c r="AJ62" s="101"/>
      <c r="AK62" s="104"/>
      <c r="AL62" s="106"/>
      <c r="AR62" s="1"/>
      <c r="AW62" s="1"/>
    </row>
    <row r="63" spans="1:69" ht="12" customHeight="1" x14ac:dyDescent="0.2">
      <c r="C63" s="116"/>
      <c r="D63" s="113" t="s">
        <v>49</v>
      </c>
      <c r="E63" s="144"/>
      <c r="F63" s="64">
        <f>IF(AB43="","",AB43)</f>
        <v>11</v>
      </c>
      <c r="G63" s="56" t="s">
        <v>4</v>
      </c>
      <c r="H63" s="65">
        <f>IF(Z43="","",Z43)</f>
        <v>6</v>
      </c>
      <c r="I63" s="145"/>
      <c r="J63" s="97"/>
      <c r="K63" s="18">
        <f>IF(AB48="","",AB48)</f>
        <v>13</v>
      </c>
      <c r="L63" s="11" t="s">
        <v>4</v>
      </c>
      <c r="M63" s="19">
        <f>IF(Z48="","",Z48)</f>
        <v>15</v>
      </c>
      <c r="N63" s="110"/>
      <c r="O63" s="146"/>
      <c r="P63" s="64">
        <f>IF(AB53="","",AB53)</f>
        <v>12</v>
      </c>
      <c r="Q63" s="56" t="s">
        <v>4</v>
      </c>
      <c r="R63" s="65">
        <f t="shared" si="2"/>
        <v>14</v>
      </c>
      <c r="S63" s="145"/>
      <c r="T63" s="97"/>
      <c r="U63" s="18">
        <f>IF(AB58="","",AB58)</f>
        <v>11</v>
      </c>
      <c r="V63" s="11" t="s">
        <v>4</v>
      </c>
      <c r="W63" s="19">
        <f>IF(Z58="","",Z58)</f>
        <v>4</v>
      </c>
      <c r="X63" s="110"/>
      <c r="Y63" s="131"/>
      <c r="Z63" s="132"/>
      <c r="AA63" s="132"/>
      <c r="AB63" s="132"/>
      <c r="AC63" s="132"/>
      <c r="AD63" s="97"/>
      <c r="AE63" s="10">
        <v>11</v>
      </c>
      <c r="AF63" s="11" t="s">
        <v>4</v>
      </c>
      <c r="AG63" s="10">
        <v>3</v>
      </c>
      <c r="AH63" s="99"/>
      <c r="AI63" s="121"/>
      <c r="AJ63" s="101"/>
      <c r="AK63" s="104"/>
      <c r="AL63" s="106"/>
      <c r="AR63" s="1"/>
      <c r="AW63" s="1"/>
    </row>
    <row r="64" spans="1:69" ht="12" customHeight="1" x14ac:dyDescent="0.2">
      <c r="C64" s="120"/>
      <c r="D64" s="113"/>
      <c r="E64" s="144"/>
      <c r="F64" s="73">
        <f>IF(AB44="","",AB44)</f>
        <v>7</v>
      </c>
      <c r="G64" s="74" t="s">
        <v>4</v>
      </c>
      <c r="H64" s="75">
        <f>IF(Z44="","",Z44)</f>
        <v>11</v>
      </c>
      <c r="I64" s="145"/>
      <c r="J64" s="97"/>
      <c r="K64" s="34" t="str">
        <f>IF(AB49="","",AB49)</f>
        <v/>
      </c>
      <c r="L64" s="35" t="s">
        <v>4</v>
      </c>
      <c r="M64" s="36" t="str">
        <f>IF(Z49="","",Z49)</f>
        <v/>
      </c>
      <c r="N64" s="110"/>
      <c r="O64" s="146"/>
      <c r="P64" s="73">
        <f>IF(AB54="","",AB54)</f>
        <v>13</v>
      </c>
      <c r="Q64" s="74" t="s">
        <v>4</v>
      </c>
      <c r="R64" s="75">
        <f t="shared" si="2"/>
        <v>11</v>
      </c>
      <c r="S64" s="145"/>
      <c r="T64" s="97"/>
      <c r="U64" s="34" t="str">
        <f>IF(AB59="","",AB59)</f>
        <v/>
      </c>
      <c r="V64" s="35" t="s">
        <v>4</v>
      </c>
      <c r="W64" s="36" t="str">
        <f>IF(Z59="","",Z59)</f>
        <v/>
      </c>
      <c r="X64" s="110"/>
      <c r="Y64" s="131"/>
      <c r="Z64" s="132"/>
      <c r="AA64" s="132"/>
      <c r="AB64" s="132"/>
      <c r="AC64" s="132"/>
      <c r="AD64" s="97"/>
      <c r="AE64" s="49"/>
      <c r="AF64" s="35" t="s">
        <v>4</v>
      </c>
      <c r="AG64" s="49"/>
      <c r="AH64" s="99"/>
      <c r="AI64" s="143"/>
      <c r="AJ64" s="103"/>
      <c r="AK64" s="147"/>
      <c r="AL64" s="135"/>
      <c r="AR64" s="1"/>
      <c r="AW64" s="1"/>
    </row>
    <row r="65" spans="3:68" ht="12" customHeight="1" x14ac:dyDescent="0.2">
      <c r="C65" s="115">
        <v>6</v>
      </c>
      <c r="D65" s="118" t="s">
        <v>39</v>
      </c>
      <c r="E65" s="37" t="str">
        <f>IF(AD40="","",IF(AD40="○","×","○"))</f>
        <v>×</v>
      </c>
      <c r="F65" s="38">
        <f>IF(AG40="","",AG40)</f>
        <v>7</v>
      </c>
      <c r="G65" s="39" t="s">
        <v>4</v>
      </c>
      <c r="H65" s="40">
        <f>IF(AE40="","",AE40)</f>
        <v>11</v>
      </c>
      <c r="I65" s="41"/>
      <c r="J65" s="37" t="str">
        <f>IF(AD45="","",IF(AD45="○","×","○"))</f>
        <v>×</v>
      </c>
      <c r="K65" s="38">
        <f>IF(AG45="","",AG45)</f>
        <v>6</v>
      </c>
      <c r="L65" s="39" t="s">
        <v>4</v>
      </c>
      <c r="M65" s="40">
        <f>IF(AE45="","",AE45)</f>
        <v>11</v>
      </c>
      <c r="N65" s="41"/>
      <c r="O65" s="37" t="str">
        <f>IF(AD50="","",IF(AD50="○","×","○"))</f>
        <v>×</v>
      </c>
      <c r="P65" s="38">
        <f>IF(AG50="","",AG50)</f>
        <v>4</v>
      </c>
      <c r="Q65" s="39" t="s">
        <v>4</v>
      </c>
      <c r="R65" s="40">
        <f t="shared" si="2"/>
        <v>11</v>
      </c>
      <c r="S65" s="41"/>
      <c r="T65" s="37" t="str">
        <f>IF(AD55="","",IF(AD55="○","×","○"))</f>
        <v>×</v>
      </c>
      <c r="U65" s="38">
        <f>IF(AG55="","",AG55)</f>
        <v>10</v>
      </c>
      <c r="V65" s="39" t="s">
        <v>4</v>
      </c>
      <c r="W65" s="40">
        <f>IF(AE55="","",AE55)</f>
        <v>12</v>
      </c>
      <c r="X65" s="41"/>
      <c r="Y65" s="37" t="str">
        <f>IF(AD60="","",IF(AD60="○","×","○"))</f>
        <v>×</v>
      </c>
      <c r="Z65" s="38">
        <f>IF(AG60="","",AG60)</f>
        <v>6</v>
      </c>
      <c r="AA65" s="39" t="s">
        <v>4</v>
      </c>
      <c r="AB65" s="40">
        <f>IF(AE60="","",AE60)</f>
        <v>11</v>
      </c>
      <c r="AC65" s="41"/>
      <c r="AD65" s="123"/>
      <c r="AE65" s="123"/>
      <c r="AF65" s="123"/>
      <c r="AG65" s="123"/>
      <c r="AH65" s="124"/>
      <c r="AI65" s="121">
        <f>IF(D65="","",COUNTIF($E$65:$AH$69,"○"))</f>
        <v>0</v>
      </c>
      <c r="AJ65" s="101">
        <f>IF(D65="","",COUNTIF($E$65:$AH$69,"×"))</f>
        <v>5</v>
      </c>
      <c r="AK65" s="104">
        <f>IF(D65="","",AI65*2+AJ65)</f>
        <v>5</v>
      </c>
      <c r="AL65" s="106">
        <f>IF(D65="","",RANK(AK65,$AK$40:$AK$69))</f>
        <v>6</v>
      </c>
      <c r="AR65" s="1"/>
      <c r="AW65" s="1"/>
    </row>
    <row r="66" spans="3:68" ht="12" customHeight="1" x14ac:dyDescent="0.2">
      <c r="C66" s="116"/>
      <c r="D66" s="119"/>
      <c r="E66" s="108">
        <f>IF(AD41="W","L",IF(AD41="L","W",IF(AD41="","",AH41)))</f>
        <v>0</v>
      </c>
      <c r="F66" s="18">
        <f>IF(AG41="","",AG41)</f>
        <v>5</v>
      </c>
      <c r="G66" s="11" t="s">
        <v>4</v>
      </c>
      <c r="H66" s="19">
        <f>IF(AE41="","",AE41)</f>
        <v>11</v>
      </c>
      <c r="I66" s="110">
        <f>IF(OR(E66="L",E66="W"),"",AD41)</f>
        <v>3</v>
      </c>
      <c r="J66" s="97">
        <f>IF(AD46="W","L",IF(AD46="L","W",IF(AD46="","",AH46)))</f>
        <v>0</v>
      </c>
      <c r="K66" s="18">
        <f>IF(AG46="","",AG46)</f>
        <v>4</v>
      </c>
      <c r="L66" s="11" t="s">
        <v>4</v>
      </c>
      <c r="M66" s="19">
        <f>IF(AE46="","",AE46)</f>
        <v>11</v>
      </c>
      <c r="N66" s="110">
        <f>IF(OR(J66="L",J66="W"),"",AD46)</f>
        <v>3</v>
      </c>
      <c r="O66" s="97">
        <f>IF(AD51="W","L",IF(AD51="L","W",IF(AD51="","",AH51)))</f>
        <v>0</v>
      </c>
      <c r="P66" s="18">
        <f>IF(AG51="","",AG51)</f>
        <v>8</v>
      </c>
      <c r="Q66" s="11" t="s">
        <v>4</v>
      </c>
      <c r="R66" s="19">
        <f t="shared" si="2"/>
        <v>10</v>
      </c>
      <c r="S66" s="110">
        <f>IF(OR(O66="L",O66="W"),"",AD51)</f>
        <v>3</v>
      </c>
      <c r="T66" s="97">
        <f>IF(AD56="W","L",IF(AD56="L","W",IF(AD56="","",AH56)))</f>
        <v>0</v>
      </c>
      <c r="U66" s="18">
        <f>IF(AG56="","",AG56)</f>
        <v>7</v>
      </c>
      <c r="V66" s="11" t="s">
        <v>4</v>
      </c>
      <c r="W66" s="19">
        <f>IF(AE56="","",AE56)</f>
        <v>11</v>
      </c>
      <c r="X66" s="110">
        <f>IF(OR(T66="L",T66="W"),"",AD56)</f>
        <v>3</v>
      </c>
      <c r="Y66" s="97">
        <f>IF(AD61="W","L",IF(AD61="L","W",IF(AD61="","",AH61)))</f>
        <v>1</v>
      </c>
      <c r="Z66" s="18">
        <f>IF(AG61="","",AG61)</f>
        <v>4</v>
      </c>
      <c r="AA66" s="11" t="s">
        <v>4</v>
      </c>
      <c r="AB66" s="19">
        <f>IF(AE61="","",AE61)</f>
        <v>11</v>
      </c>
      <c r="AC66" s="110">
        <f>IF(OR(Y66="L",Y66="W"),"",AD61)</f>
        <v>3</v>
      </c>
      <c r="AD66" s="125"/>
      <c r="AE66" s="125"/>
      <c r="AF66" s="125"/>
      <c r="AG66" s="125"/>
      <c r="AH66" s="126"/>
      <c r="AI66" s="121"/>
      <c r="AJ66" s="101"/>
      <c r="AK66" s="104"/>
      <c r="AL66" s="106"/>
      <c r="AR66" s="1"/>
      <c r="AW66" s="1"/>
    </row>
    <row r="67" spans="3:68" ht="12" customHeight="1" x14ac:dyDescent="0.2">
      <c r="C67" s="116"/>
      <c r="D67" s="119"/>
      <c r="E67" s="108"/>
      <c r="F67" s="18">
        <f>IF(AG42="","",AG42)</f>
        <v>3</v>
      </c>
      <c r="G67" s="11" t="s">
        <v>4</v>
      </c>
      <c r="H67" s="19">
        <f>IF(AE42="","",AE42)</f>
        <v>11</v>
      </c>
      <c r="I67" s="110"/>
      <c r="J67" s="97"/>
      <c r="K67" s="18">
        <f>IF(AG47="","",AG47)</f>
        <v>4</v>
      </c>
      <c r="L67" s="11" t="s">
        <v>4</v>
      </c>
      <c r="M67" s="19">
        <f>IF(AE47="","",AE47)</f>
        <v>11</v>
      </c>
      <c r="N67" s="110"/>
      <c r="O67" s="97"/>
      <c r="P67" s="18">
        <f>IF(AG52="","",AG52)</f>
        <v>9</v>
      </c>
      <c r="Q67" s="11" t="s">
        <v>4</v>
      </c>
      <c r="R67" s="19">
        <f t="shared" si="2"/>
        <v>8</v>
      </c>
      <c r="S67" s="110"/>
      <c r="T67" s="97"/>
      <c r="U67" s="18">
        <f>IF(AG57="","",AG57)</f>
        <v>6</v>
      </c>
      <c r="V67" s="11" t="s">
        <v>4</v>
      </c>
      <c r="W67" s="19">
        <f>IF(AE57="","",AE57)</f>
        <v>11</v>
      </c>
      <c r="X67" s="110"/>
      <c r="Y67" s="97"/>
      <c r="Z67" s="18">
        <f>IF(AG62="","",AG62)</f>
        <v>11</v>
      </c>
      <c r="AA67" s="11" t="s">
        <v>4</v>
      </c>
      <c r="AB67" s="19">
        <f>IF(AE62="","",AE62)</f>
        <v>9</v>
      </c>
      <c r="AC67" s="110"/>
      <c r="AD67" s="125"/>
      <c r="AE67" s="125"/>
      <c r="AF67" s="125"/>
      <c r="AG67" s="125"/>
      <c r="AH67" s="126"/>
      <c r="AI67" s="121"/>
      <c r="AJ67" s="101"/>
      <c r="AK67" s="104"/>
      <c r="AL67" s="106"/>
      <c r="AQ67" s="26"/>
      <c r="AR67" s="1"/>
      <c r="AV67" s="26"/>
      <c r="AW67" s="1"/>
      <c r="BA67" s="26"/>
      <c r="BF67" s="26"/>
    </row>
    <row r="68" spans="3:68" ht="12" customHeight="1" x14ac:dyDescent="0.2">
      <c r="C68" s="116"/>
      <c r="D68" s="113" t="s">
        <v>25</v>
      </c>
      <c r="E68" s="108"/>
      <c r="F68" s="18" t="str">
        <f>IF(AG43="","",AG43)</f>
        <v/>
      </c>
      <c r="G68" s="11" t="s">
        <v>4</v>
      </c>
      <c r="H68" s="19" t="str">
        <f>IF(AE43="","",AE43)</f>
        <v/>
      </c>
      <c r="I68" s="110"/>
      <c r="J68" s="97"/>
      <c r="K68" s="18" t="str">
        <f>IF(AG48="","",AG48)</f>
        <v/>
      </c>
      <c r="L68" s="11" t="s">
        <v>4</v>
      </c>
      <c r="M68" s="19" t="str">
        <f>IF(AE48="","",AE48)</f>
        <v/>
      </c>
      <c r="N68" s="110"/>
      <c r="O68" s="97"/>
      <c r="P68" s="18" t="str">
        <f>IF(AG53="","",AG53)</f>
        <v/>
      </c>
      <c r="Q68" s="11" t="s">
        <v>4</v>
      </c>
      <c r="R68" s="19" t="str">
        <f>IF(AE53="","",AE53)</f>
        <v/>
      </c>
      <c r="S68" s="110"/>
      <c r="T68" s="97"/>
      <c r="U68" s="18" t="str">
        <f>IF(AG58="","",AG58)</f>
        <v/>
      </c>
      <c r="V68" s="11" t="s">
        <v>4</v>
      </c>
      <c r="W68" s="19" t="str">
        <f>IF(AE58="","",AE58)</f>
        <v/>
      </c>
      <c r="X68" s="110"/>
      <c r="Y68" s="97"/>
      <c r="Z68" s="18">
        <f>IF(AG63="","",AG63)</f>
        <v>3</v>
      </c>
      <c r="AA68" s="11" t="s">
        <v>4</v>
      </c>
      <c r="AB68" s="19">
        <f>IF(AE63="","",AE63)</f>
        <v>11</v>
      </c>
      <c r="AC68" s="110"/>
      <c r="AD68" s="125"/>
      <c r="AE68" s="125"/>
      <c r="AF68" s="125"/>
      <c r="AG68" s="125"/>
      <c r="AH68" s="126"/>
      <c r="AI68" s="121"/>
      <c r="AJ68" s="101"/>
      <c r="AK68" s="104"/>
      <c r="AL68" s="106"/>
      <c r="AQ68" s="26"/>
      <c r="AR68" s="1"/>
      <c r="AV68" s="26"/>
      <c r="AW68" s="1"/>
      <c r="BA68" s="26"/>
    </row>
    <row r="69" spans="3:68" ht="12" customHeight="1" thickBot="1" x14ac:dyDescent="0.25">
      <c r="C69" s="117"/>
      <c r="D69" s="114"/>
      <c r="E69" s="109"/>
      <c r="F69" s="23" t="str">
        <f>IF(AG44="","",AG44)</f>
        <v/>
      </c>
      <c r="G69" s="24" t="s">
        <v>4</v>
      </c>
      <c r="H69" s="25" t="str">
        <f>IF(AE44="","",AE44)</f>
        <v/>
      </c>
      <c r="I69" s="111"/>
      <c r="J69" s="112"/>
      <c r="K69" s="23" t="str">
        <f>IF(AG49="","",AG49)</f>
        <v/>
      </c>
      <c r="L69" s="24" t="s">
        <v>4</v>
      </c>
      <c r="M69" s="25" t="str">
        <f>IF(AE49="","",AE49)</f>
        <v/>
      </c>
      <c r="N69" s="111"/>
      <c r="O69" s="112"/>
      <c r="P69" s="23" t="str">
        <f>IF(AG54="","",AG54)</f>
        <v/>
      </c>
      <c r="Q69" s="24" t="s">
        <v>4</v>
      </c>
      <c r="R69" s="25" t="str">
        <f>IF(AE54="","",AE54)</f>
        <v/>
      </c>
      <c r="S69" s="111"/>
      <c r="T69" s="112"/>
      <c r="U69" s="23" t="str">
        <f>IF(AG59="","",AG59)</f>
        <v/>
      </c>
      <c r="V69" s="24" t="s">
        <v>4</v>
      </c>
      <c r="W69" s="25" t="str">
        <f>IF(AE59="","",AE59)</f>
        <v/>
      </c>
      <c r="X69" s="111"/>
      <c r="Y69" s="112"/>
      <c r="Z69" s="23" t="str">
        <f>IF(AG64="","",AG64)</f>
        <v/>
      </c>
      <c r="AA69" s="24" t="s">
        <v>4</v>
      </c>
      <c r="AB69" s="25" t="str">
        <f>IF(AE64="","",AE64)</f>
        <v/>
      </c>
      <c r="AC69" s="111"/>
      <c r="AD69" s="127"/>
      <c r="AE69" s="127"/>
      <c r="AF69" s="127"/>
      <c r="AG69" s="127"/>
      <c r="AH69" s="128"/>
      <c r="AI69" s="122"/>
      <c r="AJ69" s="102"/>
      <c r="AK69" s="105"/>
      <c r="AL69" s="107"/>
      <c r="AW69" s="1"/>
    </row>
    <row r="70" spans="3:68" ht="12" customHeight="1" x14ac:dyDescent="0.2">
      <c r="C70" s="28"/>
      <c r="D70" s="29"/>
      <c r="E70" s="30"/>
      <c r="F70" s="31"/>
      <c r="G70" s="32"/>
      <c r="H70" s="31"/>
      <c r="I70" s="30"/>
      <c r="J70" s="30"/>
      <c r="K70" s="31"/>
      <c r="L70" s="32"/>
      <c r="M70" s="31"/>
      <c r="N70" s="30"/>
      <c r="O70" s="30"/>
      <c r="P70" s="31"/>
      <c r="Q70" s="32"/>
      <c r="R70" s="31"/>
      <c r="S70" s="30"/>
      <c r="T70" s="30"/>
      <c r="U70" s="31"/>
      <c r="V70" s="32"/>
      <c r="W70" s="31"/>
      <c r="X70" s="3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45"/>
      <c r="AJ70" s="45"/>
      <c r="AK70" s="46"/>
      <c r="AL70" s="47"/>
      <c r="AW70" s="1"/>
    </row>
    <row r="71" spans="3:68" ht="15.6" customHeight="1" x14ac:dyDescent="0.2">
      <c r="AM71" s="1"/>
    </row>
    <row r="72" spans="3:68" ht="15.6" customHeight="1" x14ac:dyDescent="0.2">
      <c r="C72" s="136" t="s">
        <v>12</v>
      </c>
      <c r="D72" s="136"/>
      <c r="AN72" s="1" t="s">
        <v>74</v>
      </c>
    </row>
    <row r="73" spans="3:68" ht="15.6" customHeight="1" x14ac:dyDescent="0.2">
      <c r="C73" s="44"/>
      <c r="D73" s="44"/>
      <c r="AN73" s="1" t="s">
        <v>75</v>
      </c>
    </row>
    <row r="74" spans="3:68" ht="15.6" customHeight="1" x14ac:dyDescent="0.2">
      <c r="C74" s="1" t="s">
        <v>32</v>
      </c>
    </row>
    <row r="75" spans="3:68" ht="13.95" customHeight="1" x14ac:dyDescent="0.2">
      <c r="C75" s="1" t="s">
        <v>33</v>
      </c>
      <c r="I75" s="1"/>
      <c r="N75" s="1"/>
      <c r="S75" s="1"/>
      <c r="X75" s="1"/>
      <c r="Y75" s="1"/>
      <c r="Z75" s="1"/>
      <c r="AA75" s="1"/>
      <c r="AB75" s="1"/>
      <c r="AL75" s="26"/>
      <c r="AM75" s="1"/>
    </row>
    <row r="76" spans="3:68" ht="13.95" customHeight="1" x14ac:dyDescent="0.2">
      <c r="I76" s="1"/>
      <c r="N76" s="1"/>
      <c r="S76" s="1"/>
      <c r="X76" s="1"/>
      <c r="Y76" s="1"/>
      <c r="Z76" s="1"/>
      <c r="AA76" s="1"/>
      <c r="AB76" s="1"/>
      <c r="AL76" s="26"/>
      <c r="AM76" s="1"/>
    </row>
    <row r="77" spans="3:68" ht="13.95" customHeight="1" x14ac:dyDescent="0.2">
      <c r="C77" s="1" t="s">
        <v>72</v>
      </c>
      <c r="I77" s="1"/>
      <c r="N77" s="1"/>
      <c r="S77" s="1"/>
      <c r="X77" s="1"/>
      <c r="Y77" s="1"/>
      <c r="Z77" s="1"/>
      <c r="AA77" s="1"/>
      <c r="AB77" s="1"/>
    </row>
    <row r="78" spans="3:68" ht="13.95" customHeight="1" x14ac:dyDescent="0.2">
      <c r="C78" s="1" t="s">
        <v>73</v>
      </c>
      <c r="I78" s="1"/>
      <c r="N78" s="1"/>
      <c r="S78" s="1"/>
      <c r="X78" s="1"/>
      <c r="Y78" s="1"/>
      <c r="Z78" s="1"/>
      <c r="AA78" s="1"/>
      <c r="AB78" s="1"/>
      <c r="AC78" s="1"/>
    </row>
    <row r="79" spans="3:68" ht="13.95" customHeight="1" x14ac:dyDescent="0.2">
      <c r="I79" s="1"/>
      <c r="N79" s="1"/>
      <c r="S79" s="1"/>
      <c r="X79" s="1"/>
      <c r="Y79" s="1"/>
      <c r="Z79" s="1"/>
      <c r="AA79" s="1"/>
      <c r="AB79" s="1"/>
      <c r="AC79" s="1"/>
    </row>
    <row r="80" spans="3:68" ht="13.95" customHeight="1" x14ac:dyDescent="0.2">
      <c r="I80" s="1"/>
      <c r="N80" s="1"/>
      <c r="S80" s="1"/>
      <c r="X80" s="1"/>
      <c r="Y80" s="1"/>
      <c r="Z80" s="1"/>
      <c r="AA80" s="1"/>
      <c r="AB80" s="1"/>
      <c r="AC80" s="1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</row>
    <row r="81" spans="1:74" ht="13.95" customHeight="1" x14ac:dyDescent="0.2">
      <c r="I81" s="1"/>
      <c r="N81" s="1"/>
      <c r="S81" s="1"/>
      <c r="X81" s="1"/>
      <c r="Y81" s="1"/>
      <c r="Z81" s="1"/>
      <c r="AA81" s="1"/>
      <c r="AB81" s="1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</row>
    <row r="82" spans="1:74" ht="13.95" customHeight="1" x14ac:dyDescent="0.2">
      <c r="I82" s="1"/>
      <c r="N82" s="1"/>
      <c r="S82" s="1"/>
      <c r="X82" s="1"/>
      <c r="Y82" s="1"/>
      <c r="Z82" s="1"/>
      <c r="AA82" s="1"/>
      <c r="AB82" s="1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</row>
    <row r="83" spans="1:74" ht="13.95" customHeight="1" x14ac:dyDescent="0.2">
      <c r="I83" s="1"/>
      <c r="N83" s="1"/>
      <c r="S83" s="1"/>
      <c r="X83" s="1"/>
      <c r="Y83" s="1"/>
      <c r="Z83" s="1"/>
      <c r="AA83" s="1"/>
      <c r="AB83" s="1"/>
      <c r="AW83" s="1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</row>
    <row r="84" spans="1:74" ht="12" customHeight="1" x14ac:dyDescent="0.2">
      <c r="I84" s="1"/>
      <c r="N84" s="1"/>
      <c r="S84" s="1"/>
      <c r="X84" s="1"/>
      <c r="Y84" s="1"/>
      <c r="Z84" s="1"/>
      <c r="AA84" s="1"/>
      <c r="AB84" s="1"/>
      <c r="AW84" s="1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</row>
    <row r="85" spans="1:74" ht="12" customHeight="1" x14ac:dyDescent="0.2">
      <c r="I85" s="1"/>
      <c r="N85" s="1"/>
      <c r="S85" s="1"/>
      <c r="X85" s="1"/>
      <c r="Y85" s="1"/>
      <c r="Z85" s="1"/>
      <c r="AA85" s="1"/>
      <c r="AB85" s="1"/>
      <c r="AW85" s="1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</row>
    <row r="86" spans="1:74" ht="12" customHeight="1" x14ac:dyDescent="0.2">
      <c r="I86" s="1"/>
      <c r="N86" s="1"/>
      <c r="S86" s="1"/>
      <c r="X86" s="1"/>
      <c r="Y86" s="1"/>
      <c r="Z86" s="1"/>
      <c r="AA86" s="1"/>
      <c r="AB86" s="1"/>
      <c r="AW86" s="1"/>
      <c r="BB86" s="26"/>
      <c r="BC86" s="26"/>
      <c r="BD86" s="26"/>
      <c r="BE86" s="26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26"/>
      <c r="BR86" s="26"/>
      <c r="BS86" s="26"/>
      <c r="BT86" s="26"/>
      <c r="BU86" s="26"/>
    </row>
    <row r="87" spans="1:74" ht="12" customHeight="1" x14ac:dyDescent="0.2">
      <c r="I87" s="1"/>
      <c r="N87" s="1"/>
      <c r="S87" s="1"/>
      <c r="X87" s="1"/>
      <c r="Y87" s="1"/>
      <c r="Z87" s="1"/>
      <c r="AA87" s="1"/>
      <c r="AB87" s="1"/>
      <c r="AW87" s="1"/>
      <c r="BB87" s="26"/>
      <c r="BC87" s="26"/>
      <c r="BD87" s="26"/>
      <c r="BE87" s="26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26"/>
      <c r="BR87" s="26"/>
      <c r="BS87" s="26"/>
      <c r="BT87" s="26"/>
      <c r="BU87" s="26"/>
      <c r="BV87" s="26"/>
    </row>
    <row r="88" spans="1:74" ht="12" customHeight="1" x14ac:dyDescent="0.2">
      <c r="I88" s="1"/>
      <c r="N88" s="1"/>
      <c r="S88" s="1"/>
      <c r="X88" s="1"/>
      <c r="Y88" s="1"/>
      <c r="Z88" s="1"/>
      <c r="AA88" s="1"/>
      <c r="AB88" s="1"/>
      <c r="AW88" s="1"/>
      <c r="BB88" s="26"/>
      <c r="BC88" s="26"/>
      <c r="BD88" s="26"/>
      <c r="BE88" s="26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26"/>
      <c r="BR88" s="26"/>
      <c r="BS88" s="26"/>
      <c r="BT88" s="26"/>
      <c r="BU88" s="26"/>
      <c r="BV88" s="26"/>
    </row>
    <row r="89" spans="1:74" ht="12" customHeight="1" x14ac:dyDescent="0.2">
      <c r="I89" s="1"/>
      <c r="N89" s="1"/>
      <c r="S89" s="1"/>
      <c r="X89" s="1"/>
      <c r="Y89" s="1"/>
      <c r="Z89" s="1"/>
      <c r="AA89" s="1"/>
      <c r="AB89" s="1"/>
      <c r="AW89" s="1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</row>
    <row r="90" spans="1:74" ht="12" customHeight="1" x14ac:dyDescent="0.2">
      <c r="I90" s="1"/>
      <c r="N90" s="1"/>
      <c r="S90" s="1"/>
      <c r="X90" s="1"/>
      <c r="Y90" s="1"/>
      <c r="Z90" s="1"/>
      <c r="AA90" s="1"/>
      <c r="AB90" s="1"/>
      <c r="AW90" s="1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</row>
    <row r="91" spans="1:74" s="26" customFormat="1" ht="12" customHeight="1" x14ac:dyDescent="0.2">
      <c r="A91" s="1"/>
      <c r="B91" s="1"/>
      <c r="AD91" s="1"/>
      <c r="AE91" s="1"/>
      <c r="AF91" s="1"/>
      <c r="AG91" s="1"/>
      <c r="AI91" s="1"/>
      <c r="AJ91" s="1"/>
      <c r="AK91" s="1"/>
      <c r="AL91" s="1"/>
      <c r="AN91" s="1"/>
      <c r="AO91" s="1"/>
      <c r="AP91" s="1"/>
      <c r="AQ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74" s="26" customFormat="1" ht="12" customHeight="1" x14ac:dyDescent="0.2">
      <c r="A92" s="1"/>
      <c r="B92" s="1"/>
      <c r="AD92" s="1"/>
      <c r="AE92" s="1"/>
      <c r="AF92" s="1"/>
      <c r="AG92" s="1"/>
      <c r="AI92" s="1"/>
      <c r="AJ92" s="1"/>
      <c r="AK92" s="1"/>
      <c r="AL92" s="1"/>
      <c r="AN92" s="1"/>
      <c r="AO92" s="1"/>
      <c r="AP92" s="1"/>
      <c r="AQ92" s="1"/>
      <c r="AS92" s="1"/>
      <c r="AT92" s="1"/>
      <c r="AU92" s="1"/>
      <c r="AV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1:74" s="26" customFormat="1" ht="12" customHeight="1" x14ac:dyDescent="0.2">
      <c r="A93" s="1"/>
      <c r="B93" s="1"/>
      <c r="AD93" s="1"/>
      <c r="AE93" s="1"/>
      <c r="AF93" s="1"/>
      <c r="AG93" s="1"/>
      <c r="AI93" s="1"/>
      <c r="AJ93" s="1"/>
      <c r="AK93" s="1"/>
      <c r="AL93" s="1"/>
      <c r="AN93" s="1"/>
      <c r="AO93" s="1"/>
      <c r="AP93" s="1"/>
      <c r="AQ93" s="1"/>
      <c r="AS93" s="1"/>
      <c r="AT93" s="1"/>
      <c r="AU93" s="1"/>
      <c r="AV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1:74" s="26" customFormat="1" ht="12" customHeight="1" x14ac:dyDescent="0.2">
      <c r="A94" s="1"/>
      <c r="B94" s="1"/>
      <c r="AD94" s="1"/>
      <c r="AE94" s="1"/>
      <c r="AF94" s="1"/>
      <c r="AG94" s="1"/>
      <c r="AI94" s="1"/>
      <c r="AJ94" s="1"/>
      <c r="AK94" s="1"/>
      <c r="AL94" s="1"/>
      <c r="AN94" s="1"/>
      <c r="AO94" s="1"/>
      <c r="AP94" s="1"/>
      <c r="AQ94" s="1"/>
      <c r="AS94" s="1"/>
      <c r="AT94" s="1"/>
      <c r="AU94" s="1"/>
      <c r="AV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spans="1:74" s="26" customFormat="1" ht="12" customHeight="1" x14ac:dyDescent="0.2">
      <c r="A95" s="1"/>
      <c r="B95" s="1"/>
      <c r="AD95" s="1"/>
      <c r="AE95" s="1"/>
      <c r="AF95" s="1"/>
      <c r="AG95" s="1"/>
      <c r="AI95" s="1"/>
      <c r="AJ95" s="1"/>
      <c r="AK95" s="1"/>
      <c r="AL95" s="1"/>
      <c r="AN95" s="1"/>
      <c r="AO95" s="1"/>
      <c r="AP95" s="1"/>
      <c r="AQ95" s="1"/>
      <c r="AS95" s="1"/>
      <c r="AT95" s="1"/>
      <c r="AU95" s="1"/>
      <c r="AV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</row>
    <row r="96" spans="1:74" s="26" customFormat="1" ht="12" customHeight="1" x14ac:dyDescent="0.2">
      <c r="A96" s="1"/>
      <c r="B96" s="1"/>
      <c r="AD96" s="1"/>
      <c r="AE96" s="1"/>
      <c r="AF96" s="1"/>
      <c r="AG96" s="1"/>
      <c r="AI96" s="1"/>
      <c r="AJ96" s="1"/>
      <c r="AK96" s="1"/>
      <c r="AL96" s="1"/>
      <c r="AN96" s="1"/>
      <c r="AO96" s="1"/>
      <c r="AP96" s="1"/>
      <c r="AQ96" s="1"/>
      <c r="AS96" s="1"/>
      <c r="AT96" s="1"/>
      <c r="AU96" s="1"/>
      <c r="AV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</sheetData>
  <mergeCells count="376">
    <mergeCell ref="AN60:BE60"/>
    <mergeCell ref="AM9:AM13"/>
    <mergeCell ref="AM14:AM18"/>
    <mergeCell ref="AM19:AM23"/>
    <mergeCell ref="AM24:AM28"/>
    <mergeCell ref="AM40:AM44"/>
    <mergeCell ref="AM45:AM49"/>
    <mergeCell ref="AM50:AM54"/>
    <mergeCell ref="AM55:AM59"/>
    <mergeCell ref="AN29:BE29"/>
    <mergeCell ref="BH2:BQ2"/>
    <mergeCell ref="BH3:BQ3"/>
    <mergeCell ref="AN5:BQ5"/>
    <mergeCell ref="BP55:BQ59"/>
    <mergeCell ref="AP56:AP59"/>
    <mergeCell ref="AT56:AT59"/>
    <mergeCell ref="AU56:AU59"/>
    <mergeCell ref="AY56:AY59"/>
    <mergeCell ref="AZ56:AZ59"/>
    <mergeCell ref="BD56:BD59"/>
    <mergeCell ref="AN55:AN59"/>
    <mergeCell ref="AO55:AO57"/>
    <mergeCell ref="BE55:BI59"/>
    <mergeCell ref="BJ55:BK59"/>
    <mergeCell ref="BL55:BM59"/>
    <mergeCell ref="BN55:BO59"/>
    <mergeCell ref="AO58:AO59"/>
    <mergeCell ref="BP50:BQ54"/>
    <mergeCell ref="AP51:AP54"/>
    <mergeCell ref="AT51:AT54"/>
    <mergeCell ref="AU51:AU54"/>
    <mergeCell ref="AY51:AY54"/>
    <mergeCell ref="BE51:BE54"/>
    <mergeCell ref="BI51:BI54"/>
    <mergeCell ref="AN50:AN54"/>
    <mergeCell ref="AO50:AO52"/>
    <mergeCell ref="AZ50:BD54"/>
    <mergeCell ref="BJ50:BK54"/>
    <mergeCell ref="BL50:BM54"/>
    <mergeCell ref="BN50:BO54"/>
    <mergeCell ref="AO53:AO54"/>
    <mergeCell ref="BP45:BQ49"/>
    <mergeCell ref="AP46:AP49"/>
    <mergeCell ref="AT46:AT49"/>
    <mergeCell ref="AZ46:AZ49"/>
    <mergeCell ref="BD46:BD49"/>
    <mergeCell ref="BE46:BE49"/>
    <mergeCell ref="BI46:BI49"/>
    <mergeCell ref="AN45:AN49"/>
    <mergeCell ref="AO45:AO47"/>
    <mergeCell ref="AU45:AY49"/>
    <mergeCell ref="BJ45:BK49"/>
    <mergeCell ref="BL45:BM49"/>
    <mergeCell ref="BN45:BO49"/>
    <mergeCell ref="AO48:AO49"/>
    <mergeCell ref="BJ40:BK44"/>
    <mergeCell ref="BL40:BM44"/>
    <mergeCell ref="BN40:BO44"/>
    <mergeCell ref="BP40:BQ44"/>
    <mergeCell ref="AU41:AU44"/>
    <mergeCell ref="AY41:AY44"/>
    <mergeCell ref="AZ41:AZ44"/>
    <mergeCell ref="BD41:BD44"/>
    <mergeCell ref="BE41:BE44"/>
    <mergeCell ref="BI41:BI44"/>
    <mergeCell ref="AP39:AT39"/>
    <mergeCell ref="AU39:AY39"/>
    <mergeCell ref="AZ39:BD39"/>
    <mergeCell ref="BE39:BI39"/>
    <mergeCell ref="AN40:AN44"/>
    <mergeCell ref="AO40:AO42"/>
    <mergeCell ref="AP40:AT44"/>
    <mergeCell ref="AO43:AO44"/>
    <mergeCell ref="AN38:AO39"/>
    <mergeCell ref="AP38:AT38"/>
    <mergeCell ref="AZ38:BD38"/>
    <mergeCell ref="BE38:BI38"/>
    <mergeCell ref="BJ38:BK39"/>
    <mergeCell ref="BL38:BM39"/>
    <mergeCell ref="BN38:BO39"/>
    <mergeCell ref="BP38:BQ39"/>
    <mergeCell ref="BJ24:BK28"/>
    <mergeCell ref="BL24:BM28"/>
    <mergeCell ref="BN24:BO28"/>
    <mergeCell ref="BP24:BQ28"/>
    <mergeCell ref="AP25:AP28"/>
    <mergeCell ref="AT25:AT28"/>
    <mergeCell ref="AU25:AU28"/>
    <mergeCell ref="AY25:AY28"/>
    <mergeCell ref="AZ25:AZ28"/>
    <mergeCell ref="BD25:BD28"/>
    <mergeCell ref="AO22:AO23"/>
    <mergeCell ref="AN24:AN28"/>
    <mergeCell ref="AO24:AO26"/>
    <mergeCell ref="BE24:BI28"/>
    <mergeCell ref="AO27:AO28"/>
    <mergeCell ref="AZ19:BD23"/>
    <mergeCell ref="AO19:AO21"/>
    <mergeCell ref="BJ19:BK23"/>
    <mergeCell ref="BL19:BM23"/>
    <mergeCell ref="BN19:BO23"/>
    <mergeCell ref="BP19:BQ23"/>
    <mergeCell ref="AP20:AP23"/>
    <mergeCell ref="AT20:AT23"/>
    <mergeCell ref="AU20:AU23"/>
    <mergeCell ref="AY20:AY23"/>
    <mergeCell ref="BE20:BE23"/>
    <mergeCell ref="BI20:BI23"/>
    <mergeCell ref="BJ14:BK18"/>
    <mergeCell ref="BL14:BM18"/>
    <mergeCell ref="BN14:BO18"/>
    <mergeCell ref="BP14:BQ18"/>
    <mergeCell ref="AP15:AP18"/>
    <mergeCell ref="AT15:AT18"/>
    <mergeCell ref="AZ15:AZ18"/>
    <mergeCell ref="BD15:BD18"/>
    <mergeCell ref="BE15:BE18"/>
    <mergeCell ref="BI15:BI18"/>
    <mergeCell ref="AO12:AO13"/>
    <mergeCell ref="AN14:AN18"/>
    <mergeCell ref="AO14:AO16"/>
    <mergeCell ref="AU14:AY18"/>
    <mergeCell ref="AO17:AO18"/>
    <mergeCell ref="AP9:AT13"/>
    <mergeCell ref="BJ9:BK13"/>
    <mergeCell ref="BL9:BM13"/>
    <mergeCell ref="BN9:BO13"/>
    <mergeCell ref="BP9:BQ13"/>
    <mergeCell ref="AU10:AU13"/>
    <mergeCell ref="AY10:AY13"/>
    <mergeCell ref="AZ10:AZ13"/>
    <mergeCell ref="BD10:BD13"/>
    <mergeCell ref="BE10:BE13"/>
    <mergeCell ref="BI10:BI13"/>
    <mergeCell ref="BN7:BO8"/>
    <mergeCell ref="BP7:BQ8"/>
    <mergeCell ref="AP8:AT8"/>
    <mergeCell ref="AU8:AY8"/>
    <mergeCell ref="AZ8:BD8"/>
    <mergeCell ref="BE8:BI8"/>
    <mergeCell ref="AU7:AY7"/>
    <mergeCell ref="AZ7:BD7"/>
    <mergeCell ref="BE7:BI7"/>
    <mergeCell ref="BJ7:BK8"/>
    <mergeCell ref="BL7:BM8"/>
    <mergeCell ref="AJ14:AK18"/>
    <mergeCell ref="AJ19:AK23"/>
    <mergeCell ref="AJ24:AK28"/>
    <mergeCell ref="AJ29:AK33"/>
    <mergeCell ref="B5:AL5"/>
    <mergeCell ref="AN7:AO8"/>
    <mergeCell ref="AN9:AN13"/>
    <mergeCell ref="AO9:AO11"/>
    <mergeCell ref="AN19:AN23"/>
    <mergeCell ref="AH14:AI18"/>
    <mergeCell ref="AH19:AI23"/>
    <mergeCell ref="AH24:AI28"/>
    <mergeCell ref="AH29:AI33"/>
    <mergeCell ref="AF14:AG18"/>
    <mergeCell ref="AF19:AG23"/>
    <mergeCell ref="AF24:AG28"/>
    <mergeCell ref="AI38:AI39"/>
    <mergeCell ref="AJ38:AJ39"/>
    <mergeCell ref="AK38:AK39"/>
    <mergeCell ref="AD7:AE8"/>
    <mergeCell ref="AD9:AE13"/>
    <mergeCell ref="AD14:AE18"/>
    <mergeCell ref="AD19:AE23"/>
    <mergeCell ref="AD24:AE28"/>
    <mergeCell ref="AD29:AE33"/>
    <mergeCell ref="AF29:AG33"/>
    <mergeCell ref="C72:D72"/>
    <mergeCell ref="AC15:AC18"/>
    <mergeCell ref="AC20:AC23"/>
    <mergeCell ref="T30:T33"/>
    <mergeCell ref="C50:C54"/>
    <mergeCell ref="D50:D52"/>
    <mergeCell ref="O50:S54"/>
    <mergeCell ref="T55:X59"/>
    <mergeCell ref="S56:S59"/>
    <mergeCell ref="C55:C59"/>
    <mergeCell ref="O19:S23"/>
    <mergeCell ref="E20:E23"/>
    <mergeCell ref="I20:I23"/>
    <mergeCell ref="J20:J23"/>
    <mergeCell ref="N20:N23"/>
    <mergeCell ref="S15:S18"/>
    <mergeCell ref="J14:N18"/>
    <mergeCell ref="E15:E18"/>
    <mergeCell ref="J7:N7"/>
    <mergeCell ref="O7:S7"/>
    <mergeCell ref="E8:I8"/>
    <mergeCell ref="J8:N8"/>
    <mergeCell ref="O8:S8"/>
    <mergeCell ref="O10:O13"/>
    <mergeCell ref="S10:S13"/>
    <mergeCell ref="J10:J13"/>
    <mergeCell ref="N10:N13"/>
    <mergeCell ref="D22:D23"/>
    <mergeCell ref="C29:C33"/>
    <mergeCell ref="C7:D8"/>
    <mergeCell ref="E7:I7"/>
    <mergeCell ref="O15:O18"/>
    <mergeCell ref="D12:D13"/>
    <mergeCell ref="C14:C18"/>
    <mergeCell ref="D14:D16"/>
    <mergeCell ref="I15:I18"/>
    <mergeCell ref="D17:D18"/>
    <mergeCell ref="C19:C23"/>
    <mergeCell ref="D19:D21"/>
    <mergeCell ref="C9:C13"/>
    <mergeCell ref="D9:D11"/>
    <mergeCell ref="E9:I13"/>
    <mergeCell ref="B1:BP1"/>
    <mergeCell ref="T7:X7"/>
    <mergeCell ref="AF7:AG8"/>
    <mergeCell ref="AJ7:AK8"/>
    <mergeCell ref="AP7:AT7"/>
    <mergeCell ref="T8:X8"/>
    <mergeCell ref="Y10:Y13"/>
    <mergeCell ref="AC10:AC13"/>
    <mergeCell ref="AF9:AG13"/>
    <mergeCell ref="AJ9:AK13"/>
    <mergeCell ref="T10:T13"/>
    <mergeCell ref="X10:X13"/>
    <mergeCell ref="AH7:AI8"/>
    <mergeCell ref="AH9:AI13"/>
    <mergeCell ref="T15:T18"/>
    <mergeCell ref="X15:X18"/>
    <mergeCell ref="T20:T23"/>
    <mergeCell ref="X20:X23"/>
    <mergeCell ref="C24:C28"/>
    <mergeCell ref="D24:D26"/>
    <mergeCell ref="T24:X28"/>
    <mergeCell ref="S25:S28"/>
    <mergeCell ref="E25:E28"/>
    <mergeCell ref="I25:I28"/>
    <mergeCell ref="J25:J28"/>
    <mergeCell ref="N25:N28"/>
    <mergeCell ref="O25:O28"/>
    <mergeCell ref="D27:D28"/>
    <mergeCell ref="C38:D39"/>
    <mergeCell ref="E38:I38"/>
    <mergeCell ref="J38:N38"/>
    <mergeCell ref="O38:S38"/>
    <mergeCell ref="E30:E33"/>
    <mergeCell ref="I30:I33"/>
    <mergeCell ref="T38:X38"/>
    <mergeCell ref="AL38:AL39"/>
    <mergeCell ref="E39:I39"/>
    <mergeCell ref="J39:N39"/>
    <mergeCell ref="O39:S39"/>
    <mergeCell ref="T39:X39"/>
    <mergeCell ref="Y39:AC39"/>
    <mergeCell ref="AD38:AH38"/>
    <mergeCell ref="AD39:AH39"/>
    <mergeCell ref="Y38:AC38"/>
    <mergeCell ref="C40:C44"/>
    <mergeCell ref="D40:D42"/>
    <mergeCell ref="E40:I44"/>
    <mergeCell ref="AI40:AI44"/>
    <mergeCell ref="AJ40:AJ44"/>
    <mergeCell ref="AK40:AK44"/>
    <mergeCell ref="AL40:AL44"/>
    <mergeCell ref="J41:J44"/>
    <mergeCell ref="N41:N44"/>
    <mergeCell ref="O41:O44"/>
    <mergeCell ref="S41:S44"/>
    <mergeCell ref="T41:T44"/>
    <mergeCell ref="AD41:AD44"/>
    <mergeCell ref="AH41:AH44"/>
    <mergeCell ref="AU38:AY38"/>
    <mergeCell ref="D43:D44"/>
    <mergeCell ref="X41:X44"/>
    <mergeCell ref="Y41:Y44"/>
    <mergeCell ref="AC41:AC44"/>
    <mergeCell ref="C45:C49"/>
    <mergeCell ref="D45:D47"/>
    <mergeCell ref="J45:N49"/>
    <mergeCell ref="AI45:AI49"/>
    <mergeCell ref="AJ45:AJ49"/>
    <mergeCell ref="E46:E49"/>
    <mergeCell ref="I46:I49"/>
    <mergeCell ref="O46:O49"/>
    <mergeCell ref="S46:S49"/>
    <mergeCell ref="T46:T49"/>
    <mergeCell ref="X46:X49"/>
    <mergeCell ref="Y46:Y49"/>
    <mergeCell ref="AC46:AC49"/>
    <mergeCell ref="AL45:AL49"/>
    <mergeCell ref="D48:D49"/>
    <mergeCell ref="AJ50:AJ54"/>
    <mergeCell ref="AK50:AK54"/>
    <mergeCell ref="AL50:AL54"/>
    <mergeCell ref="AK45:AK49"/>
    <mergeCell ref="E51:E54"/>
    <mergeCell ref="I51:I54"/>
    <mergeCell ref="D58:D59"/>
    <mergeCell ref="J51:J54"/>
    <mergeCell ref="N51:N54"/>
    <mergeCell ref="T51:T54"/>
    <mergeCell ref="AI50:AI54"/>
    <mergeCell ref="D53:D54"/>
    <mergeCell ref="X51:X54"/>
    <mergeCell ref="Y51:Y54"/>
    <mergeCell ref="AC51:AC54"/>
    <mergeCell ref="D55:D57"/>
    <mergeCell ref="AK60:AK64"/>
    <mergeCell ref="AI55:AI59"/>
    <mergeCell ref="AJ55:AJ59"/>
    <mergeCell ref="AK55:AK59"/>
    <mergeCell ref="AD61:AD64"/>
    <mergeCell ref="E56:E59"/>
    <mergeCell ref="I56:I59"/>
    <mergeCell ref="J56:J59"/>
    <mergeCell ref="N56:N59"/>
    <mergeCell ref="O56:O59"/>
    <mergeCell ref="T61:T64"/>
    <mergeCell ref="X61:X64"/>
    <mergeCell ref="AH56:AH59"/>
    <mergeCell ref="Y56:Y59"/>
    <mergeCell ref="AC56:AC59"/>
    <mergeCell ref="Y60:AC64"/>
    <mergeCell ref="E61:E64"/>
    <mergeCell ref="I61:I64"/>
    <mergeCell ref="J61:J64"/>
    <mergeCell ref="N61:N64"/>
    <mergeCell ref="O61:O64"/>
    <mergeCell ref="S61:S64"/>
    <mergeCell ref="AL60:AL64"/>
    <mergeCell ref="BF80:BP81"/>
    <mergeCell ref="BF82:BP88"/>
    <mergeCell ref="Y7:AC7"/>
    <mergeCell ref="Y8:AC8"/>
    <mergeCell ref="AC25:AC28"/>
    <mergeCell ref="Y15:Y18"/>
    <mergeCell ref="Y20:Y23"/>
    <mergeCell ref="AL55:AL59"/>
    <mergeCell ref="AI60:AI64"/>
    <mergeCell ref="Y25:Y28"/>
    <mergeCell ref="AI65:AI69"/>
    <mergeCell ref="X66:X69"/>
    <mergeCell ref="D68:D69"/>
    <mergeCell ref="AD65:AH69"/>
    <mergeCell ref="Y66:Y69"/>
    <mergeCell ref="D29:D31"/>
    <mergeCell ref="Y29:AC33"/>
    <mergeCell ref="D63:D64"/>
    <mergeCell ref="AH61:AH64"/>
    <mergeCell ref="X30:X33"/>
    <mergeCell ref="D32:D33"/>
    <mergeCell ref="C65:C69"/>
    <mergeCell ref="D65:D67"/>
    <mergeCell ref="C60:C64"/>
    <mergeCell ref="D60:D62"/>
    <mergeCell ref="O30:O33"/>
    <mergeCell ref="S30:S33"/>
    <mergeCell ref="J30:J33"/>
    <mergeCell ref="N30:N33"/>
    <mergeCell ref="AK65:AK69"/>
    <mergeCell ref="AL65:AL69"/>
    <mergeCell ref="E66:E69"/>
    <mergeCell ref="I66:I69"/>
    <mergeCell ref="J66:J69"/>
    <mergeCell ref="N66:N69"/>
    <mergeCell ref="O66:O69"/>
    <mergeCell ref="AC66:AC69"/>
    <mergeCell ref="S66:S69"/>
    <mergeCell ref="T66:T69"/>
    <mergeCell ref="AD46:AD49"/>
    <mergeCell ref="AH46:AH49"/>
    <mergeCell ref="AD51:AD54"/>
    <mergeCell ref="AH51:AH54"/>
    <mergeCell ref="AD56:AD59"/>
    <mergeCell ref="AJ65:AJ69"/>
    <mergeCell ref="AJ60:AJ64"/>
  </mergeCells>
  <phoneticPr fontId="2"/>
  <conditionalFormatting sqref="T29">
    <cfRule type="cellIs" dxfId="87" priority="33" stopIfTrue="1" operator="equal">
      <formula>"×"</formula>
    </cfRule>
    <cfRule type="cellIs" dxfId="86" priority="34" stopIfTrue="1" operator="equal">
      <formula>"○"</formula>
    </cfRule>
  </conditionalFormatting>
  <conditionalFormatting sqref="E29 J29 O29">
    <cfRule type="cellIs" dxfId="85" priority="39" stopIfTrue="1" operator="equal">
      <formula>"×"</formula>
    </cfRule>
    <cfRule type="cellIs" dxfId="84" priority="40" stopIfTrue="1" operator="equal">
      <formula>"○"</formula>
    </cfRule>
  </conditionalFormatting>
  <conditionalFormatting sqref="Y24">
    <cfRule type="cellIs" dxfId="83" priority="35" stopIfTrue="1" operator="equal">
      <formula>"×"</formula>
    </cfRule>
    <cfRule type="cellIs" dxfId="82" priority="36" stopIfTrue="1" operator="equal">
      <formula>"○"</formula>
    </cfRule>
  </conditionalFormatting>
  <conditionalFormatting sqref="AE34:AE35">
    <cfRule type="expression" dxfId="81" priority="84" stopIfTrue="1">
      <formula>COUNTIF(#REF!,AE34)&gt;1</formula>
    </cfRule>
  </conditionalFormatting>
  <conditionalFormatting sqref="J45 O50 T55 E40">
    <cfRule type="cellIs" dxfId="80" priority="81" stopIfTrue="1" operator="equal">
      <formula>"×"</formula>
    </cfRule>
  </conditionalFormatting>
  <conditionalFormatting sqref="J40 O40 T40 O45 T45 E45 E50 J50 T50 E55 J55 O55">
    <cfRule type="cellIs" dxfId="79" priority="82" stopIfTrue="1" operator="equal">
      <formula>"×"</formula>
    </cfRule>
    <cfRule type="cellIs" dxfId="78" priority="83" stopIfTrue="1" operator="equal">
      <formula>"○"</formula>
    </cfRule>
  </conditionalFormatting>
  <conditionalFormatting sqref="AL40:AL59">
    <cfRule type="expression" dxfId="77" priority="80" stopIfTrue="1">
      <formula>COUNTIF(#REF!,AL40)&gt;1</formula>
    </cfRule>
  </conditionalFormatting>
  <conditionalFormatting sqref="Y40 Y45 Y50">
    <cfRule type="cellIs" dxfId="76" priority="74" stopIfTrue="1" operator="equal">
      <formula>"×"</formula>
    </cfRule>
    <cfRule type="cellIs" dxfId="75" priority="75" stopIfTrue="1" operator="equal">
      <formula>"○"</formula>
    </cfRule>
  </conditionalFormatting>
  <conditionalFormatting sqref="E60 J60 O60">
    <cfRule type="cellIs" dxfId="74" priority="72" stopIfTrue="1" operator="equal">
      <formula>"×"</formula>
    </cfRule>
    <cfRule type="cellIs" dxfId="73" priority="73" stopIfTrue="1" operator="equal">
      <formula>"○"</formula>
    </cfRule>
  </conditionalFormatting>
  <conditionalFormatting sqref="AL60:AL64 AL70">
    <cfRule type="expression" dxfId="72" priority="71" stopIfTrue="1">
      <formula>COUNTIF(#REF!,AL60)&gt;1</formula>
    </cfRule>
  </conditionalFormatting>
  <conditionalFormatting sqref="Y60">
    <cfRule type="cellIs" dxfId="71" priority="70" stopIfTrue="1" operator="equal">
      <formula>"×"</formula>
    </cfRule>
  </conditionalFormatting>
  <conditionalFormatting sqref="Y55">
    <cfRule type="cellIs" dxfId="70" priority="68" stopIfTrue="1" operator="equal">
      <formula>"×"</formula>
    </cfRule>
    <cfRule type="cellIs" dxfId="69" priority="69" stopIfTrue="1" operator="equal">
      <formula>"○"</formula>
    </cfRule>
  </conditionalFormatting>
  <conditionalFormatting sqref="T60">
    <cfRule type="cellIs" dxfId="68" priority="66" stopIfTrue="1" operator="equal">
      <formula>"×"</formula>
    </cfRule>
    <cfRule type="cellIs" dxfId="67" priority="67" stopIfTrue="1" operator="equal">
      <formula>"○"</formula>
    </cfRule>
  </conditionalFormatting>
  <conditionalFormatting sqref="J14 O19 T24 E9">
    <cfRule type="cellIs" dxfId="66" priority="44" stopIfTrue="1" operator="equal">
      <formula>"×"</formula>
    </cfRule>
  </conditionalFormatting>
  <conditionalFormatting sqref="J9 O9 T9 O14 T14 E14 E19 J19 T19 E24 J24 O24">
    <cfRule type="cellIs" dxfId="65" priority="45" stopIfTrue="1" operator="equal">
      <formula>"×"</formula>
    </cfRule>
    <cfRule type="cellIs" dxfId="64" priority="46" stopIfTrue="1" operator="equal">
      <formula>"○"</formula>
    </cfRule>
  </conditionalFormatting>
  <conditionalFormatting sqref="Y9 Y14 Y19">
    <cfRule type="cellIs" dxfId="63" priority="41" stopIfTrue="1" operator="equal">
      <formula>"×"</formula>
    </cfRule>
    <cfRule type="cellIs" dxfId="62" priority="42" stopIfTrue="1" operator="equal">
      <formula>"○"</formula>
    </cfRule>
  </conditionalFormatting>
  <conditionalFormatting sqref="Y29">
    <cfRule type="cellIs" dxfId="61" priority="37" stopIfTrue="1" operator="equal">
      <formula>"×"</formula>
    </cfRule>
  </conditionalFormatting>
  <conditionalFormatting sqref="AJ9:AJ28">
    <cfRule type="expression" dxfId="60" priority="43" stopIfTrue="1">
      <formula>COUNTIF(#REF!,AJ9)&gt;1</formula>
    </cfRule>
  </conditionalFormatting>
  <conditionalFormatting sqref="AJ29:AJ33">
    <cfRule type="expression" dxfId="59" priority="38" stopIfTrue="1">
      <formula>COUNTIF(#REF!,AJ29)&gt;1</formula>
    </cfRule>
  </conditionalFormatting>
  <conditionalFormatting sqref="E65 J65 O65">
    <cfRule type="cellIs" dxfId="58" priority="31" stopIfTrue="1" operator="equal">
      <formula>"×"</formula>
    </cfRule>
    <cfRule type="cellIs" dxfId="57" priority="32" stopIfTrue="1" operator="equal">
      <formula>"○"</formula>
    </cfRule>
  </conditionalFormatting>
  <conditionalFormatting sqref="AL65:AL69">
    <cfRule type="expression" dxfId="56" priority="30" stopIfTrue="1">
      <formula>COUNTIF(#REF!,AL65)&gt;1</formula>
    </cfRule>
  </conditionalFormatting>
  <conditionalFormatting sqref="T65">
    <cfRule type="cellIs" dxfId="55" priority="27" stopIfTrue="1" operator="equal">
      <formula>"×"</formula>
    </cfRule>
    <cfRule type="cellIs" dxfId="54" priority="28" stopIfTrue="1" operator="equal">
      <formula>"○"</formula>
    </cfRule>
  </conditionalFormatting>
  <conditionalFormatting sqref="Y65">
    <cfRule type="cellIs" dxfId="53" priority="25" stopIfTrue="1" operator="equal">
      <formula>"×"</formula>
    </cfRule>
    <cfRule type="cellIs" dxfId="52" priority="26" stopIfTrue="1" operator="equal">
      <formula>"○"</formula>
    </cfRule>
  </conditionalFormatting>
  <conditionalFormatting sqref="AD40 AD45 AD50">
    <cfRule type="cellIs" dxfId="51" priority="23" stopIfTrue="1" operator="equal">
      <formula>"×"</formula>
    </cfRule>
    <cfRule type="cellIs" dxfId="50" priority="24" stopIfTrue="1" operator="equal">
      <formula>"○"</formula>
    </cfRule>
  </conditionalFormatting>
  <conditionalFormatting sqref="AD55">
    <cfRule type="cellIs" dxfId="49" priority="21" stopIfTrue="1" operator="equal">
      <formula>"×"</formula>
    </cfRule>
    <cfRule type="cellIs" dxfId="48" priority="22" stopIfTrue="1" operator="equal">
      <formula>"○"</formula>
    </cfRule>
  </conditionalFormatting>
  <conditionalFormatting sqref="AD60">
    <cfRule type="cellIs" dxfId="47" priority="19" stopIfTrue="1" operator="equal">
      <formula>"×"</formula>
    </cfRule>
    <cfRule type="cellIs" dxfId="46" priority="20" stopIfTrue="1" operator="equal">
      <formula>"○"</formula>
    </cfRule>
  </conditionalFormatting>
  <conditionalFormatting sqref="AU40 AZ40 BE40 AZ45 BE45 AP45 AP50 AU50 BE50 AP55 AU55 AZ55">
    <cfRule type="cellIs" dxfId="45" priority="3" stopIfTrue="1" operator="equal">
      <formula>"×"</formula>
    </cfRule>
    <cfRule type="cellIs" dxfId="44" priority="4" stopIfTrue="1" operator="equal">
      <formula>"○"</formula>
    </cfRule>
  </conditionalFormatting>
  <conditionalFormatting sqref="AU14 AZ19 BE24 AP9">
    <cfRule type="cellIs" dxfId="43" priority="16" stopIfTrue="1" operator="equal">
      <formula>"×"</formula>
    </cfRule>
  </conditionalFormatting>
  <conditionalFormatting sqref="AU9 AZ9 BE9 AZ14 BE14 AP14 AP19 AU19 BE19 AP24 AU24 AZ24">
    <cfRule type="cellIs" dxfId="42" priority="17" stopIfTrue="1" operator="equal">
      <formula>"×"</formula>
    </cfRule>
    <cfRule type="cellIs" dxfId="41" priority="18" stopIfTrue="1" operator="equal">
      <formula>"○"</formula>
    </cfRule>
  </conditionalFormatting>
  <conditionalFormatting sqref="BP9:BP28">
    <cfRule type="expression" dxfId="40" priority="15" stopIfTrue="1">
      <formula>COUNTIF(#REF!,BP9)&gt;1</formula>
    </cfRule>
  </conditionalFormatting>
  <conditionalFormatting sqref="AU45 AZ50 BE55 AP40">
    <cfRule type="cellIs" dxfId="39" priority="2" stopIfTrue="1" operator="equal">
      <formula>"×"</formula>
    </cfRule>
  </conditionalFormatting>
  <conditionalFormatting sqref="BP40:BP59">
    <cfRule type="expression" dxfId="38" priority="1" stopIfTrue="1">
      <formula>COUNTIF(#REF!,BP40)&gt;1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12" scale="7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95BC-4D8D-4FF0-BA3C-4D0BC552FADF}">
  <dimension ref="A1:BX81"/>
  <sheetViews>
    <sheetView tabSelected="1" view="pageBreakPreview" topLeftCell="C1" zoomScale="70" zoomScaleNormal="70" zoomScaleSheetLayoutView="70" workbookViewId="0">
      <selection activeCell="BA39" sqref="BA39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664062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3" width="2.6640625" style="1" customWidth="1"/>
    <col min="24" max="29" width="2.6640625" style="26" customWidth="1"/>
    <col min="30" max="31" width="4.6640625" style="1" customWidth="1"/>
    <col min="32" max="32" width="7.21875" style="1" customWidth="1"/>
    <col min="33" max="33" width="11.44140625" style="1" customWidth="1"/>
    <col min="34" max="34" width="2.6640625" style="26" customWidth="1"/>
    <col min="35" max="35" width="6.21875" style="1" customWidth="1"/>
    <col min="36" max="36" width="2.88671875" style="1" customWidth="1"/>
    <col min="37" max="37" width="2.6640625" style="1" customWidth="1"/>
    <col min="38" max="38" width="3.6640625" style="1" customWidth="1"/>
    <col min="39" max="39" width="10.6640625" style="26" customWidth="1"/>
    <col min="40" max="43" width="2.77734375" style="1" customWidth="1"/>
    <col min="44" max="44" width="2.77734375" style="26" customWidth="1"/>
    <col min="45" max="48" width="2.77734375" style="1" customWidth="1"/>
    <col min="49" max="49" width="2.77734375" style="26" customWidth="1"/>
    <col min="50" max="64" width="2.77734375" style="1" customWidth="1"/>
    <col min="65" max="66" width="4.6640625" style="1" customWidth="1"/>
    <col min="67" max="67" width="7.33203125" style="1" customWidth="1"/>
    <col min="68" max="68" width="11.5546875" style="1" customWidth="1"/>
    <col min="69" max="16384" width="8.77734375" style="1"/>
  </cols>
  <sheetData>
    <row r="1" spans="1:68" ht="23.55" customHeight="1" x14ac:dyDescent="0.2">
      <c r="B1" s="190" t="s">
        <v>13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</row>
    <row r="2" spans="1:68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BH2" s="202" t="s">
        <v>29</v>
      </c>
      <c r="BI2" s="218"/>
      <c r="BJ2" s="218"/>
      <c r="BK2" s="218"/>
      <c r="BL2" s="218"/>
      <c r="BM2" s="218"/>
      <c r="BN2" s="218"/>
      <c r="BO2" s="218"/>
      <c r="BP2" s="218"/>
    </row>
    <row r="3" spans="1:68" s="2" customFormat="1" ht="21" customHeight="1" x14ac:dyDescent="0.2">
      <c r="D3" s="3"/>
      <c r="R3" s="3"/>
      <c r="S3" s="3"/>
      <c r="AL3" s="3"/>
      <c r="AM3" s="3"/>
      <c r="BH3" s="202" t="s">
        <v>30</v>
      </c>
      <c r="BI3" s="218"/>
      <c r="BJ3" s="218"/>
      <c r="BK3" s="218"/>
      <c r="BL3" s="218"/>
      <c r="BM3" s="218"/>
      <c r="BN3" s="218"/>
      <c r="BO3" s="218"/>
      <c r="BP3" s="218"/>
    </row>
    <row r="4" spans="1:68" s="2" customFormat="1" ht="21" customHeight="1" x14ac:dyDescent="0.2">
      <c r="D4" s="3"/>
      <c r="R4" s="3"/>
      <c r="S4" s="3"/>
      <c r="AL4" s="3"/>
      <c r="AM4" s="3"/>
      <c r="BH4" s="42"/>
      <c r="BI4" s="43"/>
      <c r="BJ4" s="43"/>
      <c r="BK4" s="43"/>
      <c r="BL4" s="43"/>
      <c r="BM4" s="43"/>
      <c r="BN4" s="43"/>
      <c r="BO4" s="43"/>
      <c r="BP4" s="43"/>
    </row>
    <row r="5" spans="1:68" s="2" customFormat="1" ht="22.5" customHeight="1" x14ac:dyDescent="0.2">
      <c r="B5" s="201" t="s">
        <v>10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3"/>
      <c r="AI5" s="3"/>
      <c r="AJ5" s="3"/>
      <c r="AK5" s="3"/>
      <c r="AL5" s="205" t="s">
        <v>11</v>
      </c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</row>
    <row r="6" spans="1:68" s="2" customFormat="1" ht="13.8" thickBot="1" x14ac:dyDescent="0.25">
      <c r="AM6" s="4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68" ht="13.95" customHeight="1" x14ac:dyDescent="0.2">
      <c r="A7" s="1">
        <v>1</v>
      </c>
      <c r="B7" s="1">
        <v>1</v>
      </c>
      <c r="C7" s="176" t="s">
        <v>26</v>
      </c>
      <c r="D7" s="177"/>
      <c r="E7" s="180">
        <v>1</v>
      </c>
      <c r="F7" s="139"/>
      <c r="G7" s="139"/>
      <c r="H7" s="139"/>
      <c r="I7" s="159"/>
      <c r="J7" s="138">
        <v>2</v>
      </c>
      <c r="K7" s="139"/>
      <c r="L7" s="139"/>
      <c r="M7" s="139"/>
      <c r="N7" s="159"/>
      <c r="O7" s="138">
        <v>3</v>
      </c>
      <c r="P7" s="139"/>
      <c r="Q7" s="139"/>
      <c r="R7" s="139"/>
      <c r="S7" s="159"/>
      <c r="T7" s="138">
        <v>4</v>
      </c>
      <c r="U7" s="139"/>
      <c r="V7" s="139"/>
      <c r="W7" s="139"/>
      <c r="X7" s="139"/>
      <c r="Y7" s="197" t="s">
        <v>0</v>
      </c>
      <c r="Z7" s="185"/>
      <c r="AA7" s="185" t="s">
        <v>1</v>
      </c>
      <c r="AB7" s="185"/>
      <c r="AC7" s="185" t="s">
        <v>2</v>
      </c>
      <c r="AD7" s="185"/>
      <c r="AE7" s="185" t="s">
        <v>3</v>
      </c>
      <c r="AF7" s="191"/>
      <c r="AL7" s="176" t="s">
        <v>27</v>
      </c>
      <c r="AM7" s="177"/>
      <c r="AN7" s="180" t="s">
        <v>51</v>
      </c>
      <c r="AO7" s="139"/>
      <c r="AP7" s="139"/>
      <c r="AQ7" s="139"/>
      <c r="AR7" s="159"/>
      <c r="AS7" s="138" t="s">
        <v>52</v>
      </c>
      <c r="AT7" s="139"/>
      <c r="AU7" s="139"/>
      <c r="AV7" s="139"/>
      <c r="AW7" s="159"/>
      <c r="AX7" s="138" t="s">
        <v>53</v>
      </c>
      <c r="AY7" s="139"/>
      <c r="AZ7" s="139"/>
      <c r="BA7" s="139"/>
      <c r="BB7" s="159"/>
      <c r="BC7" s="138" t="s">
        <v>54</v>
      </c>
      <c r="BD7" s="139"/>
      <c r="BE7" s="139"/>
      <c r="BF7" s="139"/>
      <c r="BG7" s="139"/>
      <c r="BH7" s="197" t="s">
        <v>0</v>
      </c>
      <c r="BI7" s="185"/>
      <c r="BJ7" s="185" t="s">
        <v>1</v>
      </c>
      <c r="BK7" s="185"/>
      <c r="BL7" s="185" t="s">
        <v>2</v>
      </c>
      <c r="BM7" s="185"/>
      <c r="BN7" s="185" t="s">
        <v>3</v>
      </c>
      <c r="BO7" s="191"/>
    </row>
    <row r="8" spans="1:68" ht="28.05" customHeight="1" thickBot="1" x14ac:dyDescent="0.25">
      <c r="A8" s="1">
        <v>1</v>
      </c>
      <c r="B8" s="1">
        <v>2</v>
      </c>
      <c r="C8" s="178"/>
      <c r="D8" s="179"/>
      <c r="E8" s="174" t="str">
        <f>IF(D9="","",D9)</f>
        <v>地下</v>
      </c>
      <c r="F8" s="140"/>
      <c r="G8" s="140"/>
      <c r="H8" s="140"/>
      <c r="I8" s="140"/>
      <c r="J8" s="175" t="str">
        <f>IF(D14="","",D14)</f>
        <v>若林</v>
      </c>
      <c r="K8" s="140"/>
      <c r="L8" s="140"/>
      <c r="M8" s="140"/>
      <c r="N8" s="140"/>
      <c r="O8" s="140" t="str">
        <f>IF(D19="","",D19)</f>
        <v>木村</v>
      </c>
      <c r="P8" s="140"/>
      <c r="Q8" s="140"/>
      <c r="R8" s="140"/>
      <c r="S8" s="140"/>
      <c r="T8" s="140" t="str">
        <f>IF(D24="","",D24)</f>
        <v>三谷</v>
      </c>
      <c r="U8" s="140"/>
      <c r="V8" s="140"/>
      <c r="W8" s="140"/>
      <c r="X8" s="141"/>
      <c r="Y8" s="198"/>
      <c r="Z8" s="186"/>
      <c r="AA8" s="186"/>
      <c r="AB8" s="186"/>
      <c r="AC8" s="186"/>
      <c r="AD8" s="186"/>
      <c r="AE8" s="186"/>
      <c r="AF8" s="192"/>
      <c r="AL8" s="178"/>
      <c r="AM8" s="179"/>
      <c r="AN8" s="174" t="str">
        <f>IF(AM9="","",AM9)</f>
        <v>地下</v>
      </c>
      <c r="AO8" s="140"/>
      <c r="AP8" s="140"/>
      <c r="AQ8" s="140"/>
      <c r="AR8" s="140"/>
      <c r="AS8" s="175" t="str">
        <f>IF(AM14="","",AM14)</f>
        <v>若林</v>
      </c>
      <c r="AT8" s="140"/>
      <c r="AU8" s="140"/>
      <c r="AV8" s="140"/>
      <c r="AW8" s="140"/>
      <c r="AX8" s="140" t="str">
        <f>IF(AM19="","",AM19)</f>
        <v>石川</v>
      </c>
      <c r="AY8" s="140"/>
      <c r="AZ8" s="140"/>
      <c r="BA8" s="140"/>
      <c r="BB8" s="140"/>
      <c r="BC8" s="140" t="str">
        <f>IF(AM24="","",AM24)</f>
        <v>小林</v>
      </c>
      <c r="BD8" s="140"/>
      <c r="BE8" s="140"/>
      <c r="BF8" s="140"/>
      <c r="BG8" s="141"/>
      <c r="BH8" s="198"/>
      <c r="BI8" s="186"/>
      <c r="BJ8" s="186"/>
      <c r="BK8" s="186"/>
      <c r="BL8" s="186"/>
      <c r="BM8" s="186"/>
      <c r="BN8" s="186"/>
      <c r="BO8" s="192"/>
    </row>
    <row r="9" spans="1:68" ht="12" customHeight="1" x14ac:dyDescent="0.2">
      <c r="A9" s="1">
        <v>1</v>
      </c>
      <c r="B9" s="1">
        <v>3</v>
      </c>
      <c r="C9" s="168">
        <v>1</v>
      </c>
      <c r="D9" s="169" t="s">
        <v>7</v>
      </c>
      <c r="E9" s="170" t="str">
        <f>IF(E10="","",IF(E10&gt;I10,"○","×"))</f>
        <v/>
      </c>
      <c r="F9" s="132"/>
      <c r="G9" s="132"/>
      <c r="H9" s="132"/>
      <c r="I9" s="164"/>
      <c r="J9" s="6" t="str">
        <f>IF(J10="","",IF(J10="W","○",IF(J10="L","×",IF(J10&gt;N10,"○","×"))))</f>
        <v>○</v>
      </c>
      <c r="K9" s="7">
        <v>12</v>
      </c>
      <c r="L9" s="8" t="s">
        <v>4</v>
      </c>
      <c r="M9" s="7">
        <v>10</v>
      </c>
      <c r="N9" s="9"/>
      <c r="O9" s="6" t="str">
        <f>IF(O10="","",IF(O10="W","○",IF(O10="L","×",IF(O10&gt;S10,"○","×"))))</f>
        <v>○</v>
      </c>
      <c r="P9" s="7">
        <v>11</v>
      </c>
      <c r="Q9" s="8" t="s">
        <v>4</v>
      </c>
      <c r="R9" s="7">
        <v>6</v>
      </c>
      <c r="S9" s="9"/>
      <c r="T9" s="6" t="str">
        <f>IF(T10="","",IF(T10="W","○",IF(T10="L","×",IF(T10&gt;X10,"○","×"))))</f>
        <v>○</v>
      </c>
      <c r="U9" s="7">
        <v>9</v>
      </c>
      <c r="V9" s="8" t="s">
        <v>4</v>
      </c>
      <c r="W9" s="7">
        <v>11</v>
      </c>
      <c r="X9" s="27"/>
      <c r="Y9" s="199">
        <f>IF(D9="","",COUNTIF($E$9:$X$13,"○"))</f>
        <v>3</v>
      </c>
      <c r="Z9" s="181"/>
      <c r="AA9" s="181">
        <f>IF(D9="","",COUNTIF($E$9:$X$13,"×"))</f>
        <v>0</v>
      </c>
      <c r="AB9" s="181"/>
      <c r="AC9" s="187">
        <f>IF(D9="","",Y9*2+AA9)</f>
        <v>6</v>
      </c>
      <c r="AD9" s="187"/>
      <c r="AE9" s="182">
        <f>IF(D9="","",RANK(AC9,$AC$9:$AD$28))</f>
        <v>1</v>
      </c>
      <c r="AF9" s="183"/>
      <c r="AJ9" s="221" t="s">
        <v>92</v>
      </c>
      <c r="AK9" s="204"/>
      <c r="AL9" s="168" t="s">
        <v>51</v>
      </c>
      <c r="AM9" s="169" t="s">
        <v>76</v>
      </c>
      <c r="AN9" s="170" t="str">
        <f>IF(AN10="","",IF(AN10&gt;AR10,"○","×"))</f>
        <v/>
      </c>
      <c r="AO9" s="132"/>
      <c r="AP9" s="132"/>
      <c r="AQ9" s="132"/>
      <c r="AR9" s="164"/>
      <c r="AS9" s="6" t="str">
        <f>IF(AS10="","",IF(AS10="W","○",IF(AS10="L","×",IF(AS10&gt;AW10,"○","×"))))</f>
        <v>○</v>
      </c>
      <c r="AT9" s="7">
        <v>12</v>
      </c>
      <c r="AU9" s="8" t="s">
        <v>4</v>
      </c>
      <c r="AV9" s="7">
        <v>10</v>
      </c>
      <c r="AW9" s="9"/>
      <c r="AX9" s="6" t="str">
        <f>IF(AX10="","",IF(AX10="W","○",IF(AX10="L","×",IF(AX10&gt;BB10,"○","×"))))</f>
        <v>○</v>
      </c>
      <c r="AY9" s="7">
        <v>12</v>
      </c>
      <c r="AZ9" s="8" t="s">
        <v>4</v>
      </c>
      <c r="BA9" s="7">
        <v>10</v>
      </c>
      <c r="BB9" s="9"/>
      <c r="BC9" s="6" t="str">
        <f>IF(BC10="","",IF(BC10="W","○",IF(BC10="L","×",IF(BC10&gt;BG10,"○","×"))))</f>
        <v>○</v>
      </c>
      <c r="BD9" s="7">
        <v>11</v>
      </c>
      <c r="BE9" s="8" t="s">
        <v>4</v>
      </c>
      <c r="BF9" s="7">
        <v>9</v>
      </c>
      <c r="BG9" s="27"/>
      <c r="BH9" s="199">
        <f>IF(AM9="","",COUNTIF($AN$9:$BG$13,"○"))</f>
        <v>3</v>
      </c>
      <c r="BI9" s="181"/>
      <c r="BJ9" s="181">
        <f>IF(AM9="","",COUNTIF($AN$9:$BG$13,"×"))</f>
        <v>0</v>
      </c>
      <c r="BK9" s="181"/>
      <c r="BL9" s="187">
        <f>IF(AM9="","",BH9*2+BJ9)</f>
        <v>6</v>
      </c>
      <c r="BM9" s="187"/>
      <c r="BN9" s="182">
        <f>IF(AM9="","",RANK(BL9,$BL$9:$BM$28))</f>
        <v>1</v>
      </c>
      <c r="BO9" s="183"/>
      <c r="BP9" s="220"/>
    </row>
    <row r="10" spans="1:68" ht="12" customHeight="1" x14ac:dyDescent="0.2">
      <c r="A10" s="1">
        <v>1</v>
      </c>
      <c r="B10" s="1">
        <v>4</v>
      </c>
      <c r="C10" s="116"/>
      <c r="D10" s="119"/>
      <c r="E10" s="170"/>
      <c r="F10" s="132"/>
      <c r="G10" s="132"/>
      <c r="H10" s="132"/>
      <c r="I10" s="164"/>
      <c r="J10" s="97">
        <f>IF(K9="","",IF(K9&gt;M9,1,0)+IF(K10&gt;M10,1,0)+IF(K11&gt;M11,1,0)+IF(K12&gt;M12,1,0)+IF(K13&gt;M13,1,0))</f>
        <v>3</v>
      </c>
      <c r="K10" s="10">
        <v>11</v>
      </c>
      <c r="L10" s="11" t="s">
        <v>4</v>
      </c>
      <c r="M10" s="10">
        <v>7</v>
      </c>
      <c r="N10" s="110">
        <f>IF(OR(J10="L",J10="W"),"",IF(K9="","",IF(K9&lt;M9,1,0)+IF(K10&lt;M10,1,0)+IF(K11&lt;M11,1,0)+IF(K12&lt;M12,1,0)+IF(K13&lt;M13,1,0)))</f>
        <v>1</v>
      </c>
      <c r="O10" s="97">
        <f>IF(P9="","",IF(P9&gt;R9,1,0)+IF(P10&gt;R10,1,0)+IF(P11&gt;R11,1,0)+IF(P12&gt;R12,1,0)+IF(P13&gt;R13,1,0))</f>
        <v>3</v>
      </c>
      <c r="P10" s="10">
        <v>11</v>
      </c>
      <c r="Q10" s="11" t="s">
        <v>4</v>
      </c>
      <c r="R10" s="10">
        <v>9</v>
      </c>
      <c r="S10" s="110">
        <f>IF(OR(O10="L",O10="W"),"",IF(P9="","",IF(P9&lt;R9,1,0)+IF(P10&lt;R10,1,0)+IF(P11&lt;R11,1,0)+IF(P12&lt;R12,1,0)+IF(P13&lt;R13,1,0)))</f>
        <v>0</v>
      </c>
      <c r="T10" s="97">
        <f>IF(U9="","",IF(U9&gt;W9,1,0)+IF(U10&gt;W10,1,0)+IF(U11&gt;W11,1,0)+IF(U12&gt;W12,1,0)+IF(U13&gt;W13,1,0))</f>
        <v>3</v>
      </c>
      <c r="U10" s="10">
        <v>10</v>
      </c>
      <c r="V10" s="11" t="s">
        <v>4</v>
      </c>
      <c r="W10" s="10">
        <v>12</v>
      </c>
      <c r="X10" s="99">
        <f>IF(OR(T10="L",T10="W"),"",IF(U9="","",IF(U9&lt;W9,1,0)+IF(U10&lt;W10,1,0)+IF(U11&lt;W11,1,0)+IF(U12&lt;W12,1,0)+IF(U13&lt;W13,1,0)))</f>
        <v>2</v>
      </c>
      <c r="Y10" s="121"/>
      <c r="Z10" s="101"/>
      <c r="AA10" s="101"/>
      <c r="AB10" s="101"/>
      <c r="AC10" s="104"/>
      <c r="AD10" s="104"/>
      <c r="AE10" s="184"/>
      <c r="AF10" s="106"/>
      <c r="AJ10" s="221"/>
      <c r="AK10" s="204"/>
      <c r="AL10" s="116"/>
      <c r="AM10" s="119"/>
      <c r="AN10" s="170"/>
      <c r="AO10" s="132"/>
      <c r="AP10" s="132"/>
      <c r="AQ10" s="132"/>
      <c r="AR10" s="164"/>
      <c r="AS10" s="97">
        <f>IF(AT9="","",IF(AT9&gt;AV9,1,0)+IF(AT10&gt;AV10,1,0)+IF(AT11&gt;AV11,1,0)+IF(AT12&gt;AV12,1,0)+IF(AT13&gt;AV13,1,0))</f>
        <v>3</v>
      </c>
      <c r="AT10" s="10">
        <v>11</v>
      </c>
      <c r="AU10" s="11" t="s">
        <v>4</v>
      </c>
      <c r="AV10" s="10">
        <v>7</v>
      </c>
      <c r="AW10" s="110">
        <f>IF(OR(AS10="L",AS10="W"),"",IF(AT9="","",IF(AT9&lt;AV9,1,0)+IF(AT10&lt;AV10,1,0)+IF(AT11&lt;AV11,1,0)+IF(AT12&lt;AV12,1,0)+IF(AT13&lt;AV13,1,0)))</f>
        <v>1</v>
      </c>
      <c r="AX10" s="97">
        <f>IF(AY9="","",IF(AY9&gt;BA9,1,0)+IF(AY10&gt;BA10,1,0)+IF(AY11&gt;BA11,1,0)+IF(AY12&gt;BA12,1,0)+IF(AY13&gt;BA13,1,0))</f>
        <v>3</v>
      </c>
      <c r="AY10" s="10">
        <v>11</v>
      </c>
      <c r="AZ10" s="11" t="s">
        <v>4</v>
      </c>
      <c r="BA10" s="10">
        <v>13</v>
      </c>
      <c r="BB10" s="110">
        <f>IF(OR(AX10="L",AX10="W"),"",IF(AY9="","",IF(AY9&lt;BA9,1,0)+IF(AY10&lt;BA10,1,0)+IF(AY11&lt;BA11,1,0)+IF(AY12&lt;BA12,1,0)+IF(AY13&lt;BA13,1,0)))</f>
        <v>1</v>
      </c>
      <c r="BC10" s="97">
        <f>IF(BD9="","",IF(BD9&gt;BF9,1,0)+IF(BD10&gt;BF10,1,0)+IF(BD11&gt;BF11,1,0)+IF(BD12&gt;BF12,1,0)+IF(BD13&gt;BF13,1,0))</f>
        <v>3</v>
      </c>
      <c r="BD10" s="10">
        <v>11</v>
      </c>
      <c r="BE10" s="11" t="s">
        <v>4</v>
      </c>
      <c r="BF10" s="10">
        <v>8</v>
      </c>
      <c r="BG10" s="99">
        <f>IF(OR(BC10="L",BC10="W"),"",IF(BD9="","",IF(BD9&lt;BF9,1,0)+IF(BD10&lt;BF10,1,0)+IF(BD11&lt;BF11,1,0)+IF(BD12&lt;BF12,1,0)+IF(BD13&lt;BF13,1,0)))</f>
        <v>1</v>
      </c>
      <c r="BH10" s="121"/>
      <c r="BI10" s="101"/>
      <c r="BJ10" s="101"/>
      <c r="BK10" s="101"/>
      <c r="BL10" s="104"/>
      <c r="BM10" s="104"/>
      <c r="BN10" s="184"/>
      <c r="BO10" s="106"/>
      <c r="BP10" s="220"/>
    </row>
    <row r="11" spans="1:68" ht="12" customHeight="1" x14ac:dyDescent="0.2">
      <c r="A11" s="1">
        <v>1</v>
      </c>
      <c r="B11" s="1">
        <v>5</v>
      </c>
      <c r="C11" s="116"/>
      <c r="D11" s="119"/>
      <c r="E11" s="170"/>
      <c r="F11" s="132"/>
      <c r="G11" s="132"/>
      <c r="H11" s="132"/>
      <c r="I11" s="164"/>
      <c r="J11" s="97"/>
      <c r="K11" s="10">
        <v>6</v>
      </c>
      <c r="L11" s="11" t="s">
        <v>4</v>
      </c>
      <c r="M11" s="10">
        <v>11</v>
      </c>
      <c r="N11" s="110"/>
      <c r="O11" s="97"/>
      <c r="P11" s="10">
        <v>11</v>
      </c>
      <c r="Q11" s="11" t="s">
        <v>4</v>
      </c>
      <c r="R11" s="10">
        <v>3</v>
      </c>
      <c r="S11" s="110"/>
      <c r="T11" s="97"/>
      <c r="U11" s="10">
        <v>11</v>
      </c>
      <c r="V11" s="11" t="s">
        <v>4</v>
      </c>
      <c r="W11" s="10">
        <v>8</v>
      </c>
      <c r="X11" s="99"/>
      <c r="Y11" s="121"/>
      <c r="Z11" s="101"/>
      <c r="AA11" s="101"/>
      <c r="AB11" s="101"/>
      <c r="AC11" s="104"/>
      <c r="AD11" s="104"/>
      <c r="AE11" s="184"/>
      <c r="AF11" s="106"/>
      <c r="AJ11" s="221"/>
      <c r="AK11" s="204"/>
      <c r="AL11" s="116"/>
      <c r="AM11" s="119"/>
      <c r="AN11" s="170"/>
      <c r="AO11" s="132"/>
      <c r="AP11" s="132"/>
      <c r="AQ11" s="132"/>
      <c r="AR11" s="164"/>
      <c r="AS11" s="97"/>
      <c r="AT11" s="10">
        <v>6</v>
      </c>
      <c r="AU11" s="11" t="s">
        <v>4</v>
      </c>
      <c r="AV11" s="10">
        <v>11</v>
      </c>
      <c r="AW11" s="110"/>
      <c r="AX11" s="97"/>
      <c r="AY11" s="10">
        <v>11</v>
      </c>
      <c r="AZ11" s="11" t="s">
        <v>4</v>
      </c>
      <c r="BA11" s="10">
        <v>4</v>
      </c>
      <c r="BB11" s="110"/>
      <c r="BC11" s="97"/>
      <c r="BD11" s="10">
        <v>9</v>
      </c>
      <c r="BE11" s="11" t="s">
        <v>4</v>
      </c>
      <c r="BF11" s="10">
        <v>11</v>
      </c>
      <c r="BG11" s="99"/>
      <c r="BH11" s="121"/>
      <c r="BI11" s="101"/>
      <c r="BJ11" s="101"/>
      <c r="BK11" s="101"/>
      <c r="BL11" s="104"/>
      <c r="BM11" s="104"/>
      <c r="BN11" s="184"/>
      <c r="BO11" s="106"/>
      <c r="BP11" s="220"/>
    </row>
    <row r="12" spans="1:68" ht="12" customHeight="1" x14ac:dyDescent="0.2">
      <c r="A12" s="1">
        <f t="shared" ref="A12:A47" si="0">A7+1</f>
        <v>2</v>
      </c>
      <c r="B12" s="1">
        <f t="shared" ref="B12:B47" si="1">B7</f>
        <v>1</v>
      </c>
      <c r="C12" s="116"/>
      <c r="D12" s="113" t="s">
        <v>6</v>
      </c>
      <c r="E12" s="170"/>
      <c r="F12" s="132"/>
      <c r="G12" s="132"/>
      <c r="H12" s="132"/>
      <c r="I12" s="164"/>
      <c r="J12" s="97"/>
      <c r="K12" s="10">
        <v>11</v>
      </c>
      <c r="L12" s="11" t="s">
        <v>4</v>
      </c>
      <c r="M12" s="10">
        <v>8</v>
      </c>
      <c r="N12" s="110"/>
      <c r="O12" s="97"/>
      <c r="P12" s="10"/>
      <c r="Q12" s="11" t="s">
        <v>4</v>
      </c>
      <c r="R12" s="10"/>
      <c r="S12" s="110"/>
      <c r="T12" s="97"/>
      <c r="U12" s="10">
        <v>11</v>
      </c>
      <c r="V12" s="11" t="s">
        <v>4</v>
      </c>
      <c r="W12" s="10">
        <v>7</v>
      </c>
      <c r="X12" s="99"/>
      <c r="Y12" s="121"/>
      <c r="Z12" s="101"/>
      <c r="AA12" s="101"/>
      <c r="AB12" s="101"/>
      <c r="AC12" s="104"/>
      <c r="AD12" s="104"/>
      <c r="AE12" s="184"/>
      <c r="AF12" s="106"/>
      <c r="AJ12" s="221"/>
      <c r="AK12" s="204"/>
      <c r="AL12" s="116"/>
      <c r="AM12" s="113" t="s">
        <v>20</v>
      </c>
      <c r="AN12" s="170"/>
      <c r="AO12" s="132"/>
      <c r="AP12" s="132"/>
      <c r="AQ12" s="132"/>
      <c r="AR12" s="164"/>
      <c r="AS12" s="97"/>
      <c r="AT12" s="10">
        <v>11</v>
      </c>
      <c r="AU12" s="11" t="s">
        <v>4</v>
      </c>
      <c r="AV12" s="10">
        <v>8</v>
      </c>
      <c r="AW12" s="110"/>
      <c r="AX12" s="97"/>
      <c r="AY12" s="10">
        <v>11</v>
      </c>
      <c r="AZ12" s="11" t="s">
        <v>4</v>
      </c>
      <c r="BA12" s="10">
        <v>9</v>
      </c>
      <c r="BB12" s="110"/>
      <c r="BC12" s="97"/>
      <c r="BD12" s="10">
        <v>11</v>
      </c>
      <c r="BE12" s="11" t="s">
        <v>4</v>
      </c>
      <c r="BF12" s="10">
        <v>6</v>
      </c>
      <c r="BG12" s="99"/>
      <c r="BH12" s="121"/>
      <c r="BI12" s="101"/>
      <c r="BJ12" s="101"/>
      <c r="BK12" s="101"/>
      <c r="BL12" s="104"/>
      <c r="BM12" s="104"/>
      <c r="BN12" s="184"/>
      <c r="BO12" s="106"/>
      <c r="BP12" s="220"/>
    </row>
    <row r="13" spans="1:68" ht="12" customHeight="1" x14ac:dyDescent="0.2">
      <c r="A13" s="1">
        <f t="shared" si="0"/>
        <v>2</v>
      </c>
      <c r="B13" s="1">
        <f t="shared" si="1"/>
        <v>2</v>
      </c>
      <c r="C13" s="120"/>
      <c r="D13" s="152"/>
      <c r="E13" s="171"/>
      <c r="F13" s="166"/>
      <c r="G13" s="166"/>
      <c r="H13" s="166"/>
      <c r="I13" s="167"/>
      <c r="J13" s="98"/>
      <c r="K13" s="12"/>
      <c r="L13" s="13" t="s">
        <v>4</v>
      </c>
      <c r="M13" s="12"/>
      <c r="N13" s="151"/>
      <c r="O13" s="98"/>
      <c r="P13" s="12"/>
      <c r="Q13" s="13" t="s">
        <v>4</v>
      </c>
      <c r="R13" s="12"/>
      <c r="S13" s="151"/>
      <c r="T13" s="98"/>
      <c r="U13" s="12">
        <v>11</v>
      </c>
      <c r="V13" s="13" t="s">
        <v>4</v>
      </c>
      <c r="W13" s="12">
        <v>5</v>
      </c>
      <c r="X13" s="100"/>
      <c r="Y13" s="121"/>
      <c r="Z13" s="101"/>
      <c r="AA13" s="101"/>
      <c r="AB13" s="101"/>
      <c r="AC13" s="104"/>
      <c r="AD13" s="104"/>
      <c r="AE13" s="184"/>
      <c r="AF13" s="106"/>
      <c r="AJ13" s="221"/>
      <c r="AK13" s="204"/>
      <c r="AL13" s="120"/>
      <c r="AM13" s="152"/>
      <c r="AN13" s="171"/>
      <c r="AO13" s="166"/>
      <c r="AP13" s="166"/>
      <c r="AQ13" s="166"/>
      <c r="AR13" s="167"/>
      <c r="AS13" s="98"/>
      <c r="AT13" s="12"/>
      <c r="AU13" s="13" t="s">
        <v>4</v>
      </c>
      <c r="AV13" s="12"/>
      <c r="AW13" s="151"/>
      <c r="AX13" s="98"/>
      <c r="AY13" s="12"/>
      <c r="AZ13" s="13" t="s">
        <v>4</v>
      </c>
      <c r="BA13" s="12"/>
      <c r="BB13" s="151"/>
      <c r="BC13" s="98"/>
      <c r="BD13" s="12"/>
      <c r="BE13" s="13" t="s">
        <v>4</v>
      </c>
      <c r="BF13" s="12"/>
      <c r="BG13" s="100"/>
      <c r="BH13" s="121"/>
      <c r="BI13" s="101"/>
      <c r="BJ13" s="101"/>
      <c r="BK13" s="101"/>
      <c r="BL13" s="104"/>
      <c r="BM13" s="104"/>
      <c r="BN13" s="184"/>
      <c r="BO13" s="106"/>
      <c r="BP13" s="220"/>
    </row>
    <row r="14" spans="1:68" ht="12" customHeight="1" x14ac:dyDescent="0.2">
      <c r="A14" s="1">
        <f t="shared" si="0"/>
        <v>2</v>
      </c>
      <c r="B14" s="1">
        <f t="shared" si="1"/>
        <v>3</v>
      </c>
      <c r="C14" s="115">
        <v>2</v>
      </c>
      <c r="D14" s="118" t="s">
        <v>14</v>
      </c>
      <c r="E14" s="6" t="str">
        <f>IF(J9="","",IF(J9="○","×","○"))</f>
        <v>×</v>
      </c>
      <c r="F14" s="14">
        <f>IF(M9="","",M9)</f>
        <v>10</v>
      </c>
      <c r="G14" s="15" t="s">
        <v>4</v>
      </c>
      <c r="H14" s="16">
        <f>IF(K9="","",K9)</f>
        <v>12</v>
      </c>
      <c r="I14" s="17"/>
      <c r="J14" s="161" t="str">
        <f>IF(J15="","",IF(J15&gt;N15,"○","×"))</f>
        <v/>
      </c>
      <c r="K14" s="162"/>
      <c r="L14" s="162"/>
      <c r="M14" s="162"/>
      <c r="N14" s="163"/>
      <c r="O14" s="6" t="str">
        <f>IF(O15="","",IF(O15="W","○",IF(O15="L","×",IF(O15&gt;S15,"○","×"))))</f>
        <v>○</v>
      </c>
      <c r="P14" s="7">
        <v>11</v>
      </c>
      <c r="Q14" s="8" t="s">
        <v>4</v>
      </c>
      <c r="R14" s="7">
        <v>8</v>
      </c>
      <c r="S14" s="9"/>
      <c r="T14" s="6" t="str">
        <f>IF(T15="","",IF(T15="W","○",IF(T15="L","×",IF(T15&gt;X15,"○","×"))))</f>
        <v>○</v>
      </c>
      <c r="U14" s="7">
        <v>11</v>
      </c>
      <c r="V14" s="8" t="s">
        <v>4</v>
      </c>
      <c r="W14" s="7">
        <v>7</v>
      </c>
      <c r="X14" s="27"/>
      <c r="Y14" s="121">
        <f>IF(D14="","",COUNTIF($E$14:$X$18,"○"))</f>
        <v>2</v>
      </c>
      <c r="Z14" s="101"/>
      <c r="AA14" s="101">
        <f>IF(D14="","",COUNTIF($E$14:$X$18,"×"))</f>
        <v>1</v>
      </c>
      <c r="AB14" s="101"/>
      <c r="AC14" s="104">
        <f>IF(D14="","",Y14*2+AA14)</f>
        <v>5</v>
      </c>
      <c r="AD14" s="104"/>
      <c r="AE14" s="184">
        <f>IF(D14="","",RANK(AC14,$AC$9:$AD$28))</f>
        <v>2</v>
      </c>
      <c r="AF14" s="106"/>
      <c r="AJ14" s="221" t="s">
        <v>93</v>
      </c>
      <c r="AK14" s="204"/>
      <c r="AL14" s="115" t="s">
        <v>52</v>
      </c>
      <c r="AM14" s="118" t="s">
        <v>77</v>
      </c>
      <c r="AN14" s="6" t="str">
        <f>IF(AS9="","",IF(AS9="○","×","○"))</f>
        <v>×</v>
      </c>
      <c r="AO14" s="14">
        <f>IF(AV9="","",AV9)</f>
        <v>10</v>
      </c>
      <c r="AP14" s="15" t="s">
        <v>4</v>
      </c>
      <c r="AQ14" s="16">
        <f>IF(AT9="","",AT9)</f>
        <v>12</v>
      </c>
      <c r="AR14" s="17"/>
      <c r="AS14" s="161" t="str">
        <f>IF(AS15="","",IF(AS15&gt;AW15,"○","×"))</f>
        <v/>
      </c>
      <c r="AT14" s="162"/>
      <c r="AU14" s="162"/>
      <c r="AV14" s="162"/>
      <c r="AW14" s="163"/>
      <c r="AX14" s="6" t="str">
        <f>IF(AX15="","",IF(AX15="W","○",IF(AX15="L","×",IF(AX15&gt;BB15,"○","×"))))</f>
        <v>×</v>
      </c>
      <c r="AY14" s="7">
        <v>11</v>
      </c>
      <c r="AZ14" s="8" t="s">
        <v>4</v>
      </c>
      <c r="BA14" s="7">
        <v>7</v>
      </c>
      <c r="BB14" s="9"/>
      <c r="BC14" s="6" t="str">
        <f>IF(BC15="","",IF(BC15="W","○",IF(BC15="L","×",IF(BC15&gt;BG15,"○","×"))))</f>
        <v>○</v>
      </c>
      <c r="BD14" s="7">
        <v>7</v>
      </c>
      <c r="BE14" s="8" t="s">
        <v>4</v>
      </c>
      <c r="BF14" s="7">
        <v>11</v>
      </c>
      <c r="BG14" s="27"/>
      <c r="BH14" s="121">
        <f>IF(AM14="","",COUNTIF($AN$14:$BG$18,"○"))</f>
        <v>1</v>
      </c>
      <c r="BI14" s="101"/>
      <c r="BJ14" s="101">
        <f>IF(AM14="","",COUNTIF($AN$14:$BG$18,"×"))</f>
        <v>2</v>
      </c>
      <c r="BK14" s="101"/>
      <c r="BL14" s="104">
        <f>IF(AM14="","",BH14*2+BJ14)</f>
        <v>4</v>
      </c>
      <c r="BM14" s="104"/>
      <c r="BN14" s="184">
        <f>IF(AM14="","",RANK(BL14,$BL$9:$BM$28))</f>
        <v>3</v>
      </c>
      <c r="BO14" s="106"/>
      <c r="BP14" s="220"/>
    </row>
    <row r="15" spans="1:68" ht="12" customHeight="1" x14ac:dyDescent="0.2">
      <c r="A15" s="1">
        <f t="shared" si="0"/>
        <v>2</v>
      </c>
      <c r="B15" s="1">
        <f t="shared" si="1"/>
        <v>4</v>
      </c>
      <c r="C15" s="116"/>
      <c r="D15" s="119"/>
      <c r="E15" s="108">
        <f>IF(J10="W","L",IF(J10="L","W",IF(J10="","",N10)))</f>
        <v>1</v>
      </c>
      <c r="F15" s="18">
        <f>IF(M10="","",M10)</f>
        <v>7</v>
      </c>
      <c r="G15" s="11" t="s">
        <v>4</v>
      </c>
      <c r="H15" s="19">
        <f>IF(K10="","",K10)</f>
        <v>11</v>
      </c>
      <c r="I15" s="110">
        <f>IF(OR(E15="L",E15="W"),"",J10)</f>
        <v>3</v>
      </c>
      <c r="J15" s="131"/>
      <c r="K15" s="132"/>
      <c r="L15" s="132"/>
      <c r="M15" s="132"/>
      <c r="N15" s="164"/>
      <c r="O15" s="97">
        <f>IF(P14="","",IF(P14&gt;R14,1,0)+IF(P15&gt;R15,1,0)+IF(P16&gt;R16,1,0)+IF(P17&gt;R17,1,0)+IF(P18&gt;R18,1,0))</f>
        <v>3</v>
      </c>
      <c r="P15" s="10">
        <v>11</v>
      </c>
      <c r="Q15" s="11" t="s">
        <v>4</v>
      </c>
      <c r="R15" s="10">
        <v>7</v>
      </c>
      <c r="S15" s="110">
        <f>IF(OR(O15="L",O15="W"),"",IF(P14="","",IF(P14&lt;R14,1,0)+IF(P15&lt;R15,1,0)+IF(P16&lt;R16,1,0)+IF(P17&lt;R17,1,0)+IF(P18&lt;R18,1,0)))</f>
        <v>1</v>
      </c>
      <c r="T15" s="97">
        <f>IF(U14="","",IF(U14&gt;W14,1,0)+IF(U15&gt;W15,1,0)+IF(U16&gt;W16,1,0)+IF(U17&gt;W17,1,0)+IF(U18&gt;W18,1,0))</f>
        <v>3</v>
      </c>
      <c r="U15" s="10">
        <v>14</v>
      </c>
      <c r="V15" s="11" t="s">
        <v>4</v>
      </c>
      <c r="W15" s="10">
        <v>12</v>
      </c>
      <c r="X15" s="99">
        <f>IF(OR(T15="L",T15="W"),"",IF(U14="","",IF(U14&lt;W14,1,0)+IF(U15&lt;W15,1,0)+IF(U16&lt;W16,1,0)+IF(U17&lt;W17,1,0)+IF(U18&lt;W18,1,0)))</f>
        <v>0</v>
      </c>
      <c r="Y15" s="121"/>
      <c r="Z15" s="101"/>
      <c r="AA15" s="101"/>
      <c r="AB15" s="101"/>
      <c r="AC15" s="104"/>
      <c r="AD15" s="104"/>
      <c r="AE15" s="184"/>
      <c r="AF15" s="106"/>
      <c r="AJ15" s="221"/>
      <c r="AK15" s="204"/>
      <c r="AL15" s="116"/>
      <c r="AM15" s="119"/>
      <c r="AN15" s="108">
        <f>IF(AS10="W","L",IF(AS10="L","W",IF(AS10="","",AW10)))</f>
        <v>1</v>
      </c>
      <c r="AO15" s="18">
        <f>IF(AV10="","",AV10)</f>
        <v>7</v>
      </c>
      <c r="AP15" s="11" t="s">
        <v>4</v>
      </c>
      <c r="AQ15" s="19">
        <f>IF(AT10="","",AT10)</f>
        <v>11</v>
      </c>
      <c r="AR15" s="110">
        <f>IF(OR(AN15="L",AN15="W"),"",AS10)</f>
        <v>3</v>
      </c>
      <c r="AS15" s="131"/>
      <c r="AT15" s="132"/>
      <c r="AU15" s="132"/>
      <c r="AV15" s="132"/>
      <c r="AW15" s="164"/>
      <c r="AX15" s="97">
        <f>IF(AY14="","",IF(AY14&gt;BA14,1,0)+IF(AY15&gt;BA15,1,0)+IF(AY16&gt;BA16,1,0)+IF(AY17&gt;BA17,1,0)+IF(AY18&gt;BA18,1,0))</f>
        <v>2</v>
      </c>
      <c r="AY15" s="10">
        <v>9</v>
      </c>
      <c r="AZ15" s="11" t="s">
        <v>4</v>
      </c>
      <c r="BA15" s="10">
        <v>11</v>
      </c>
      <c r="BB15" s="110">
        <f>IF(OR(AX15="L",AX15="W"),"",IF(AY14="","",IF(AY14&lt;BA14,1,0)+IF(AY15&lt;BA15,1,0)+IF(AY16&lt;BA16,1,0)+IF(AY17&lt;BA17,1,0)+IF(AY18&lt;BA18,1,0)))</f>
        <v>3</v>
      </c>
      <c r="BC15" s="97">
        <f>IF(BD14="","",IF(BD14&gt;BF14,1,0)+IF(BD15&gt;BF15,1,0)+IF(BD16&gt;BF16,1,0)+IF(BD17&gt;BF17,1,0)+IF(BD18&gt;BF18,1,0))</f>
        <v>3</v>
      </c>
      <c r="BD15" s="10">
        <v>11</v>
      </c>
      <c r="BE15" s="11" t="s">
        <v>4</v>
      </c>
      <c r="BF15" s="10">
        <v>8</v>
      </c>
      <c r="BG15" s="99">
        <f>IF(OR(BC15="L",BC15="W"),"",IF(BD14="","",IF(BD14&lt;BF14,1,0)+IF(BD15&lt;BF15,1,0)+IF(BD16&lt;BF16,1,0)+IF(BD17&lt;BF17,1,0)+IF(BD18&lt;BF18,1,0)))</f>
        <v>1</v>
      </c>
      <c r="BH15" s="121"/>
      <c r="BI15" s="101"/>
      <c r="BJ15" s="101"/>
      <c r="BK15" s="101"/>
      <c r="BL15" s="104"/>
      <c r="BM15" s="104"/>
      <c r="BN15" s="184"/>
      <c r="BO15" s="106"/>
      <c r="BP15" s="220"/>
    </row>
    <row r="16" spans="1:68" ht="12" customHeight="1" x14ac:dyDescent="0.2">
      <c r="A16" s="1">
        <f t="shared" si="0"/>
        <v>2</v>
      </c>
      <c r="B16" s="1">
        <f t="shared" si="1"/>
        <v>5</v>
      </c>
      <c r="C16" s="116"/>
      <c r="D16" s="119"/>
      <c r="E16" s="108"/>
      <c r="F16" s="18">
        <f>IF(M11="","",M11)</f>
        <v>11</v>
      </c>
      <c r="G16" s="11" t="s">
        <v>4</v>
      </c>
      <c r="H16" s="19">
        <f>IF(K11="","",K11)</f>
        <v>6</v>
      </c>
      <c r="I16" s="110"/>
      <c r="J16" s="131"/>
      <c r="K16" s="132"/>
      <c r="L16" s="132"/>
      <c r="M16" s="132"/>
      <c r="N16" s="164"/>
      <c r="O16" s="97"/>
      <c r="P16" s="10">
        <v>8</v>
      </c>
      <c r="Q16" s="11" t="s">
        <v>4</v>
      </c>
      <c r="R16" s="10">
        <v>11</v>
      </c>
      <c r="S16" s="110"/>
      <c r="T16" s="97"/>
      <c r="U16" s="10">
        <v>11</v>
      </c>
      <c r="V16" s="11" t="s">
        <v>4</v>
      </c>
      <c r="W16" s="10">
        <v>9</v>
      </c>
      <c r="X16" s="99"/>
      <c r="Y16" s="121"/>
      <c r="Z16" s="101"/>
      <c r="AA16" s="101"/>
      <c r="AB16" s="101"/>
      <c r="AC16" s="104"/>
      <c r="AD16" s="104"/>
      <c r="AE16" s="184"/>
      <c r="AF16" s="106"/>
      <c r="AJ16" s="221"/>
      <c r="AK16" s="204"/>
      <c r="AL16" s="116"/>
      <c r="AM16" s="119"/>
      <c r="AN16" s="108"/>
      <c r="AO16" s="18">
        <f>IF(AV11="","",AV11)</f>
        <v>11</v>
      </c>
      <c r="AP16" s="11" t="s">
        <v>4</v>
      </c>
      <c r="AQ16" s="19">
        <f>IF(AT11="","",AT11)</f>
        <v>6</v>
      </c>
      <c r="AR16" s="110"/>
      <c r="AS16" s="131"/>
      <c r="AT16" s="132"/>
      <c r="AU16" s="132"/>
      <c r="AV16" s="132"/>
      <c r="AW16" s="164"/>
      <c r="AX16" s="97"/>
      <c r="AY16" s="10">
        <v>11</v>
      </c>
      <c r="AZ16" s="11" t="s">
        <v>4</v>
      </c>
      <c r="BA16" s="10">
        <v>8</v>
      </c>
      <c r="BB16" s="110"/>
      <c r="BC16" s="97"/>
      <c r="BD16" s="10">
        <v>11</v>
      </c>
      <c r="BE16" s="11" t="s">
        <v>4</v>
      </c>
      <c r="BF16" s="10">
        <v>9</v>
      </c>
      <c r="BG16" s="99"/>
      <c r="BH16" s="121"/>
      <c r="BI16" s="101"/>
      <c r="BJ16" s="101"/>
      <c r="BK16" s="101"/>
      <c r="BL16" s="104"/>
      <c r="BM16" s="104"/>
      <c r="BN16" s="184"/>
      <c r="BO16" s="106"/>
      <c r="BP16" s="220"/>
    </row>
    <row r="17" spans="1:68" ht="12" customHeight="1" x14ac:dyDescent="0.2">
      <c r="A17" s="1">
        <f t="shared" si="0"/>
        <v>3</v>
      </c>
      <c r="B17" s="1">
        <f t="shared" si="1"/>
        <v>1</v>
      </c>
      <c r="C17" s="116"/>
      <c r="D17" s="113" t="s">
        <v>15</v>
      </c>
      <c r="E17" s="108"/>
      <c r="F17" s="18">
        <f>IF(M12="","",M12)</f>
        <v>8</v>
      </c>
      <c r="G17" s="11" t="s">
        <v>4</v>
      </c>
      <c r="H17" s="19">
        <f>IF(K12="","",K12)</f>
        <v>11</v>
      </c>
      <c r="I17" s="110"/>
      <c r="J17" s="131"/>
      <c r="K17" s="132"/>
      <c r="L17" s="132"/>
      <c r="M17" s="132"/>
      <c r="N17" s="164"/>
      <c r="O17" s="97"/>
      <c r="P17" s="10">
        <v>11</v>
      </c>
      <c r="Q17" s="11" t="s">
        <v>4</v>
      </c>
      <c r="R17" s="10">
        <v>7</v>
      </c>
      <c r="S17" s="110"/>
      <c r="T17" s="97"/>
      <c r="U17" s="10"/>
      <c r="V17" s="11" t="s">
        <v>4</v>
      </c>
      <c r="W17" s="10"/>
      <c r="X17" s="99"/>
      <c r="Y17" s="121"/>
      <c r="Z17" s="101"/>
      <c r="AA17" s="101"/>
      <c r="AB17" s="101"/>
      <c r="AC17" s="104"/>
      <c r="AD17" s="104"/>
      <c r="AE17" s="184"/>
      <c r="AF17" s="106"/>
      <c r="AJ17" s="221"/>
      <c r="AK17" s="204"/>
      <c r="AL17" s="116"/>
      <c r="AM17" s="113" t="s">
        <v>18</v>
      </c>
      <c r="AN17" s="108"/>
      <c r="AO17" s="18">
        <f>IF(AV12="","",AV12)</f>
        <v>8</v>
      </c>
      <c r="AP17" s="11" t="s">
        <v>4</v>
      </c>
      <c r="AQ17" s="19">
        <f>IF(AT12="","",AT12)</f>
        <v>11</v>
      </c>
      <c r="AR17" s="110"/>
      <c r="AS17" s="131"/>
      <c r="AT17" s="132"/>
      <c r="AU17" s="132"/>
      <c r="AV17" s="132"/>
      <c r="AW17" s="164"/>
      <c r="AX17" s="97"/>
      <c r="AY17" s="10">
        <v>6</v>
      </c>
      <c r="AZ17" s="11" t="s">
        <v>4</v>
      </c>
      <c r="BA17" s="10">
        <v>11</v>
      </c>
      <c r="BB17" s="110"/>
      <c r="BC17" s="97"/>
      <c r="BD17" s="10">
        <v>11</v>
      </c>
      <c r="BE17" s="11" t="s">
        <v>4</v>
      </c>
      <c r="BF17" s="10">
        <v>9</v>
      </c>
      <c r="BG17" s="99"/>
      <c r="BH17" s="121"/>
      <c r="BI17" s="101"/>
      <c r="BJ17" s="101"/>
      <c r="BK17" s="101"/>
      <c r="BL17" s="104"/>
      <c r="BM17" s="104"/>
      <c r="BN17" s="184"/>
      <c r="BO17" s="106"/>
      <c r="BP17" s="220"/>
    </row>
    <row r="18" spans="1:68" ht="12" customHeight="1" x14ac:dyDescent="0.2">
      <c r="A18" s="1">
        <f t="shared" si="0"/>
        <v>3</v>
      </c>
      <c r="B18" s="1">
        <f t="shared" si="1"/>
        <v>2</v>
      </c>
      <c r="C18" s="160"/>
      <c r="D18" s="152"/>
      <c r="E18" s="158"/>
      <c r="F18" s="20" t="str">
        <f>IF(M13="","",M13)</f>
        <v/>
      </c>
      <c r="G18" s="13" t="s">
        <v>4</v>
      </c>
      <c r="H18" s="21" t="str">
        <f>IF(K13="","",K13)</f>
        <v/>
      </c>
      <c r="I18" s="151"/>
      <c r="J18" s="165"/>
      <c r="K18" s="166"/>
      <c r="L18" s="166"/>
      <c r="M18" s="166"/>
      <c r="N18" s="167"/>
      <c r="O18" s="98"/>
      <c r="P18" s="12"/>
      <c r="Q18" s="13" t="s">
        <v>4</v>
      </c>
      <c r="R18" s="12"/>
      <c r="S18" s="151"/>
      <c r="T18" s="98"/>
      <c r="U18" s="12"/>
      <c r="V18" s="13" t="s">
        <v>4</v>
      </c>
      <c r="W18" s="12"/>
      <c r="X18" s="100"/>
      <c r="Y18" s="121"/>
      <c r="Z18" s="101"/>
      <c r="AA18" s="101"/>
      <c r="AB18" s="101"/>
      <c r="AC18" s="104"/>
      <c r="AD18" s="104"/>
      <c r="AE18" s="184"/>
      <c r="AF18" s="106"/>
      <c r="AJ18" s="221"/>
      <c r="AK18" s="204"/>
      <c r="AL18" s="160"/>
      <c r="AM18" s="152"/>
      <c r="AN18" s="158"/>
      <c r="AO18" s="20" t="str">
        <f>IF(AV13="","",AV13)</f>
        <v/>
      </c>
      <c r="AP18" s="13" t="s">
        <v>4</v>
      </c>
      <c r="AQ18" s="21" t="str">
        <f>IF(AT13="","",AT13)</f>
        <v/>
      </c>
      <c r="AR18" s="151"/>
      <c r="AS18" s="165"/>
      <c r="AT18" s="166"/>
      <c r="AU18" s="166"/>
      <c r="AV18" s="166"/>
      <c r="AW18" s="167"/>
      <c r="AX18" s="98"/>
      <c r="AY18" s="12">
        <v>9</v>
      </c>
      <c r="AZ18" s="13" t="s">
        <v>4</v>
      </c>
      <c r="BA18" s="12">
        <v>11</v>
      </c>
      <c r="BB18" s="151"/>
      <c r="BC18" s="98"/>
      <c r="BD18" s="12"/>
      <c r="BE18" s="13" t="s">
        <v>4</v>
      </c>
      <c r="BF18" s="12"/>
      <c r="BG18" s="100"/>
      <c r="BH18" s="121"/>
      <c r="BI18" s="101"/>
      <c r="BJ18" s="101"/>
      <c r="BK18" s="101"/>
      <c r="BL18" s="104"/>
      <c r="BM18" s="104"/>
      <c r="BN18" s="184"/>
      <c r="BO18" s="106"/>
      <c r="BP18" s="220"/>
    </row>
    <row r="19" spans="1:68" ht="12" customHeight="1" x14ac:dyDescent="0.2">
      <c r="A19" s="1">
        <f t="shared" si="0"/>
        <v>3</v>
      </c>
      <c r="B19" s="1">
        <f t="shared" si="1"/>
        <v>3</v>
      </c>
      <c r="C19" s="188">
        <v>3</v>
      </c>
      <c r="D19" s="189" t="s">
        <v>8</v>
      </c>
      <c r="E19" s="6" t="str">
        <f>IF(O9="","",IF(O9="○","×","○"))</f>
        <v>×</v>
      </c>
      <c r="F19" s="14">
        <f>IF(R9="","",R9)</f>
        <v>6</v>
      </c>
      <c r="G19" s="15" t="s">
        <v>4</v>
      </c>
      <c r="H19" s="16">
        <f>IF(P9="","",P9)</f>
        <v>11</v>
      </c>
      <c r="I19" s="22"/>
      <c r="J19" s="6" t="str">
        <f>IF(O14="","",IF(O14="○","×","○"))</f>
        <v>×</v>
      </c>
      <c r="K19" s="14">
        <f>IF(R14="","",R14)</f>
        <v>8</v>
      </c>
      <c r="L19" s="15" t="s">
        <v>4</v>
      </c>
      <c r="M19" s="16">
        <f>IF(P14="","",P14)</f>
        <v>11</v>
      </c>
      <c r="N19" s="22"/>
      <c r="O19" s="161" t="str">
        <f>IF(O20="","",IF(O20&gt;S20,"○","×"))</f>
        <v/>
      </c>
      <c r="P19" s="162"/>
      <c r="Q19" s="162"/>
      <c r="R19" s="162"/>
      <c r="S19" s="163"/>
      <c r="T19" s="6" t="str">
        <f>IF(T20="","",IF(T20="W","○",IF(T20="L","×",IF(T20&gt;X20,"○","×"))))</f>
        <v>○</v>
      </c>
      <c r="U19" s="7">
        <v>12</v>
      </c>
      <c r="V19" s="8" t="s">
        <v>4</v>
      </c>
      <c r="W19" s="7">
        <v>10</v>
      </c>
      <c r="X19" s="27"/>
      <c r="Y19" s="121">
        <f>IF(D19="","",COUNTIF($E$19:$X$23,"○"))</f>
        <v>1</v>
      </c>
      <c r="Z19" s="101"/>
      <c r="AA19" s="101">
        <f>IF(D19="","",COUNTIF($E$19:$X$23,"×"))</f>
        <v>2</v>
      </c>
      <c r="AB19" s="101"/>
      <c r="AC19" s="104">
        <f>IF(D19="","",Y19*2+AA19)</f>
        <v>4</v>
      </c>
      <c r="AD19" s="104"/>
      <c r="AE19" s="184">
        <f>IF(D19="","",RANK(AC19,$AC$9:$AD$28))</f>
        <v>3</v>
      </c>
      <c r="AF19" s="106"/>
      <c r="AJ19" s="221" t="s">
        <v>92</v>
      </c>
      <c r="AK19" s="204"/>
      <c r="AL19" s="188" t="s">
        <v>53</v>
      </c>
      <c r="AM19" s="189" t="s">
        <v>21</v>
      </c>
      <c r="AN19" s="6" t="str">
        <f>IF(AX9="","",IF(AX9="○","×","○"))</f>
        <v>×</v>
      </c>
      <c r="AO19" s="14">
        <f>IF(BA9="","",BA9)</f>
        <v>10</v>
      </c>
      <c r="AP19" s="15" t="s">
        <v>4</v>
      </c>
      <c r="AQ19" s="16">
        <f>IF(AY9="","",AY9)</f>
        <v>12</v>
      </c>
      <c r="AR19" s="22"/>
      <c r="AS19" s="6" t="str">
        <f>IF(AX14="","",IF(AX14="○","×","○"))</f>
        <v>○</v>
      </c>
      <c r="AT19" s="14">
        <f>IF(BA14="","",BA14)</f>
        <v>7</v>
      </c>
      <c r="AU19" s="15" t="s">
        <v>4</v>
      </c>
      <c r="AV19" s="16">
        <f>IF(AY14="","",AY14)</f>
        <v>11</v>
      </c>
      <c r="AW19" s="22"/>
      <c r="AX19" s="161" t="str">
        <f>IF(AX20="","",IF(AX20&gt;BB20,"○","×"))</f>
        <v/>
      </c>
      <c r="AY19" s="162"/>
      <c r="AZ19" s="162"/>
      <c r="BA19" s="162"/>
      <c r="BB19" s="163"/>
      <c r="BC19" s="6" t="str">
        <f>IF(BC20="","",IF(BC20="W","○",IF(BC20="L","×",IF(BC20&gt;BG20,"○","×"))))</f>
        <v>○</v>
      </c>
      <c r="BD19" s="7">
        <v>7</v>
      </c>
      <c r="BE19" s="8" t="s">
        <v>4</v>
      </c>
      <c r="BF19" s="7">
        <v>11</v>
      </c>
      <c r="BG19" s="27"/>
      <c r="BH19" s="121">
        <f>IF(AM19="","",COUNTIF($AN$19:$BG$23,"○"))</f>
        <v>2</v>
      </c>
      <c r="BI19" s="101"/>
      <c r="BJ19" s="101">
        <f>IF(AM19="","",COUNTIF($AN$19:$BG$23,"×"))</f>
        <v>1</v>
      </c>
      <c r="BK19" s="101"/>
      <c r="BL19" s="104">
        <f>IF(AM19="","",BH19*2+BJ19)</f>
        <v>5</v>
      </c>
      <c r="BM19" s="104"/>
      <c r="BN19" s="184">
        <f>IF(AM19="","",RANK(BL19,$BL$9:$BM$28))</f>
        <v>2</v>
      </c>
      <c r="BO19" s="106"/>
      <c r="BP19" s="220"/>
    </row>
    <row r="20" spans="1:68" ht="12" customHeight="1" x14ac:dyDescent="0.2">
      <c r="A20" s="1">
        <f t="shared" si="0"/>
        <v>3</v>
      </c>
      <c r="B20" s="1">
        <f t="shared" si="1"/>
        <v>4</v>
      </c>
      <c r="C20" s="116"/>
      <c r="D20" s="119"/>
      <c r="E20" s="108">
        <f>IF(O10="W","L",IF(O10="L","W",IF(O10="","",S10)))</f>
        <v>0</v>
      </c>
      <c r="F20" s="18">
        <f>IF(R10="","",R10)</f>
        <v>9</v>
      </c>
      <c r="G20" s="11" t="s">
        <v>4</v>
      </c>
      <c r="H20" s="19">
        <f>IF(P10="","",P10)</f>
        <v>11</v>
      </c>
      <c r="I20" s="110">
        <f>IF(OR(E20="L",E20="W"),"",O10)</f>
        <v>3</v>
      </c>
      <c r="J20" s="97">
        <f>IF(O15="W","L",IF(O15="L","W",IF(O15="","",S15)))</f>
        <v>1</v>
      </c>
      <c r="K20" s="18">
        <f>IF(R15="","",R15)</f>
        <v>7</v>
      </c>
      <c r="L20" s="11" t="s">
        <v>4</v>
      </c>
      <c r="M20" s="19">
        <f>IF(P15="","",P15)</f>
        <v>11</v>
      </c>
      <c r="N20" s="110">
        <f>IF(OR(J20="L",J20="W"),"",O15)</f>
        <v>3</v>
      </c>
      <c r="O20" s="131"/>
      <c r="P20" s="132"/>
      <c r="Q20" s="132"/>
      <c r="R20" s="132"/>
      <c r="S20" s="164"/>
      <c r="T20" s="97">
        <f>IF(U19="","",IF(U19&gt;W19,1,0)+IF(U20&gt;W20,1,0)+IF(U21&gt;W21,1,0)+IF(U22&gt;W22,1,0)+IF(U23&gt;W23,1,0))</f>
        <v>3</v>
      </c>
      <c r="U20" s="10">
        <v>11</v>
      </c>
      <c r="V20" s="11" t="s">
        <v>4</v>
      </c>
      <c r="W20" s="10">
        <v>9</v>
      </c>
      <c r="X20" s="99">
        <f>IF(OR(T20="L",T20="W"),"",IF(U19="","",IF(U19&lt;W19,1,0)+IF(U20&lt;W20,1,0)+IF(U21&lt;W21,1,0)+IF(U22&lt;W22,1,0)+IF(U23&lt;W23,1,0)))</f>
        <v>0</v>
      </c>
      <c r="Y20" s="121"/>
      <c r="Z20" s="101"/>
      <c r="AA20" s="101"/>
      <c r="AB20" s="101"/>
      <c r="AC20" s="104"/>
      <c r="AD20" s="104"/>
      <c r="AE20" s="184"/>
      <c r="AF20" s="106"/>
      <c r="AJ20" s="221"/>
      <c r="AK20" s="204"/>
      <c r="AL20" s="116"/>
      <c r="AM20" s="119"/>
      <c r="AN20" s="108">
        <f>IF(AX10="W","L",IF(AX10="L","W",IF(AX10="","",BB10)))</f>
        <v>1</v>
      </c>
      <c r="AO20" s="18">
        <f>IF(BA10="","",BA10)</f>
        <v>13</v>
      </c>
      <c r="AP20" s="11" t="s">
        <v>4</v>
      </c>
      <c r="AQ20" s="19">
        <f>IF(AY10="","",AY10)</f>
        <v>11</v>
      </c>
      <c r="AR20" s="110">
        <f>IF(OR(AN20="L",AN20="W"),"",AX10)</f>
        <v>3</v>
      </c>
      <c r="AS20" s="97">
        <f>IF(AX15="W","L",IF(AX15="L","W",IF(AX15="","",BB15)))</f>
        <v>3</v>
      </c>
      <c r="AT20" s="18">
        <f>IF(BA15="","",BA15)</f>
        <v>11</v>
      </c>
      <c r="AU20" s="11" t="s">
        <v>4</v>
      </c>
      <c r="AV20" s="19">
        <f>IF(AY15="","",AY15)</f>
        <v>9</v>
      </c>
      <c r="AW20" s="110">
        <f>IF(OR(AS20="L",AS20="W"),"",AX15)</f>
        <v>2</v>
      </c>
      <c r="AX20" s="131"/>
      <c r="AY20" s="132"/>
      <c r="AZ20" s="132"/>
      <c r="BA20" s="132"/>
      <c r="BB20" s="164"/>
      <c r="BC20" s="97">
        <f>IF(BD19="","",IF(BD19&gt;BF19,1,0)+IF(BD20&gt;BF20,1,0)+IF(BD21&gt;BF21,1,0)+IF(BD22&gt;BF22,1,0)+IF(BD23&gt;BF23,1,0))</f>
        <v>3</v>
      </c>
      <c r="BD20" s="10">
        <v>11</v>
      </c>
      <c r="BE20" s="11" t="s">
        <v>4</v>
      </c>
      <c r="BF20" s="10">
        <v>4</v>
      </c>
      <c r="BG20" s="99">
        <f>IF(OR(BC20="L",BC20="W"),"",IF(BD19="","",IF(BD19&lt;BF19,1,0)+IF(BD20&lt;BF20,1,0)+IF(BD21&lt;BF21,1,0)+IF(BD22&lt;BF22,1,0)+IF(BD23&lt;BF23,1,0)))</f>
        <v>2</v>
      </c>
      <c r="BH20" s="121"/>
      <c r="BI20" s="101"/>
      <c r="BJ20" s="101"/>
      <c r="BK20" s="101"/>
      <c r="BL20" s="104"/>
      <c r="BM20" s="104"/>
      <c r="BN20" s="184"/>
      <c r="BO20" s="106"/>
      <c r="BP20" s="220"/>
    </row>
    <row r="21" spans="1:68" ht="12" customHeight="1" x14ac:dyDescent="0.2">
      <c r="A21" s="1">
        <f t="shared" si="0"/>
        <v>3</v>
      </c>
      <c r="B21" s="1">
        <f t="shared" si="1"/>
        <v>5</v>
      </c>
      <c r="C21" s="116"/>
      <c r="D21" s="119"/>
      <c r="E21" s="108"/>
      <c r="F21" s="18">
        <f>IF(R11="","",R11)</f>
        <v>3</v>
      </c>
      <c r="G21" s="11" t="s">
        <v>4</v>
      </c>
      <c r="H21" s="19">
        <f>IF(P11="","",P11)</f>
        <v>11</v>
      </c>
      <c r="I21" s="110"/>
      <c r="J21" s="97"/>
      <c r="K21" s="18">
        <f>IF(R16="","",R16)</f>
        <v>11</v>
      </c>
      <c r="L21" s="11" t="s">
        <v>4</v>
      </c>
      <c r="M21" s="19">
        <f>IF(P16="","",P16)</f>
        <v>8</v>
      </c>
      <c r="N21" s="110"/>
      <c r="O21" s="131"/>
      <c r="P21" s="132"/>
      <c r="Q21" s="132"/>
      <c r="R21" s="132"/>
      <c r="S21" s="164"/>
      <c r="T21" s="97"/>
      <c r="U21" s="10">
        <v>12</v>
      </c>
      <c r="V21" s="11" t="s">
        <v>4</v>
      </c>
      <c r="W21" s="10">
        <v>10</v>
      </c>
      <c r="X21" s="99"/>
      <c r="Y21" s="121"/>
      <c r="Z21" s="101"/>
      <c r="AA21" s="101"/>
      <c r="AB21" s="101"/>
      <c r="AC21" s="104"/>
      <c r="AD21" s="104"/>
      <c r="AE21" s="184"/>
      <c r="AF21" s="106"/>
      <c r="AJ21" s="221"/>
      <c r="AK21" s="204"/>
      <c r="AL21" s="116"/>
      <c r="AM21" s="119"/>
      <c r="AN21" s="108"/>
      <c r="AO21" s="18">
        <f>IF(BA11="","",BA11)</f>
        <v>4</v>
      </c>
      <c r="AP21" s="11" t="s">
        <v>4</v>
      </c>
      <c r="AQ21" s="19">
        <f>IF(AY11="","",AY11)</f>
        <v>11</v>
      </c>
      <c r="AR21" s="110"/>
      <c r="AS21" s="97"/>
      <c r="AT21" s="18">
        <f>IF(BA16="","",BA16)</f>
        <v>8</v>
      </c>
      <c r="AU21" s="11" t="s">
        <v>4</v>
      </c>
      <c r="AV21" s="19">
        <f>IF(AY16="","",AY16)</f>
        <v>11</v>
      </c>
      <c r="AW21" s="110"/>
      <c r="AX21" s="131"/>
      <c r="AY21" s="132"/>
      <c r="AZ21" s="132"/>
      <c r="BA21" s="132"/>
      <c r="BB21" s="164"/>
      <c r="BC21" s="97"/>
      <c r="BD21" s="10">
        <v>11</v>
      </c>
      <c r="BE21" s="11" t="s">
        <v>4</v>
      </c>
      <c r="BF21" s="10">
        <v>7</v>
      </c>
      <c r="BG21" s="99"/>
      <c r="BH21" s="121"/>
      <c r="BI21" s="101"/>
      <c r="BJ21" s="101"/>
      <c r="BK21" s="101"/>
      <c r="BL21" s="104"/>
      <c r="BM21" s="104"/>
      <c r="BN21" s="184"/>
      <c r="BO21" s="106"/>
      <c r="BP21" s="220"/>
    </row>
    <row r="22" spans="1:68" ht="12" customHeight="1" x14ac:dyDescent="0.2">
      <c r="A22" s="1">
        <f t="shared" si="0"/>
        <v>4</v>
      </c>
      <c r="B22" s="1">
        <f t="shared" si="1"/>
        <v>1</v>
      </c>
      <c r="C22" s="116"/>
      <c r="D22" s="113" t="s">
        <v>15</v>
      </c>
      <c r="E22" s="108"/>
      <c r="F22" s="18" t="str">
        <f>IF(R12="","",R12)</f>
        <v/>
      </c>
      <c r="G22" s="11" t="s">
        <v>4</v>
      </c>
      <c r="H22" s="19" t="str">
        <f>IF(P12="","",P12)</f>
        <v/>
      </c>
      <c r="I22" s="110"/>
      <c r="J22" s="97"/>
      <c r="K22" s="18">
        <f>IF(R17="","",R17)</f>
        <v>7</v>
      </c>
      <c r="L22" s="11" t="s">
        <v>4</v>
      </c>
      <c r="M22" s="19">
        <f>IF(P17="","",P17)</f>
        <v>11</v>
      </c>
      <c r="N22" s="110"/>
      <c r="O22" s="131"/>
      <c r="P22" s="132"/>
      <c r="Q22" s="132"/>
      <c r="R22" s="132"/>
      <c r="S22" s="164"/>
      <c r="T22" s="97"/>
      <c r="U22" s="10"/>
      <c r="V22" s="11" t="s">
        <v>4</v>
      </c>
      <c r="W22" s="10"/>
      <c r="X22" s="99"/>
      <c r="Y22" s="121"/>
      <c r="Z22" s="101"/>
      <c r="AA22" s="101"/>
      <c r="AB22" s="101"/>
      <c r="AC22" s="104"/>
      <c r="AD22" s="104"/>
      <c r="AE22" s="184"/>
      <c r="AF22" s="106"/>
      <c r="AJ22" s="221"/>
      <c r="AK22" s="204"/>
      <c r="AL22" s="116"/>
      <c r="AM22" s="113" t="s">
        <v>20</v>
      </c>
      <c r="AN22" s="108"/>
      <c r="AO22" s="18">
        <f>IF(BA12="","",BA12)</f>
        <v>9</v>
      </c>
      <c r="AP22" s="11" t="s">
        <v>4</v>
      </c>
      <c r="AQ22" s="19">
        <f>IF(AY12="","",AY12)</f>
        <v>11</v>
      </c>
      <c r="AR22" s="110"/>
      <c r="AS22" s="97"/>
      <c r="AT22" s="18">
        <f>IF(BA17="","",BA17)</f>
        <v>11</v>
      </c>
      <c r="AU22" s="11" t="s">
        <v>4</v>
      </c>
      <c r="AV22" s="19">
        <f>IF(AY17="","",AY17)</f>
        <v>6</v>
      </c>
      <c r="AW22" s="110"/>
      <c r="AX22" s="131"/>
      <c r="AY22" s="132"/>
      <c r="AZ22" s="132"/>
      <c r="BA22" s="132"/>
      <c r="BB22" s="164"/>
      <c r="BC22" s="97"/>
      <c r="BD22" s="10">
        <v>5</v>
      </c>
      <c r="BE22" s="11" t="s">
        <v>4</v>
      </c>
      <c r="BF22" s="10">
        <v>11</v>
      </c>
      <c r="BG22" s="99"/>
      <c r="BH22" s="121"/>
      <c r="BI22" s="101"/>
      <c r="BJ22" s="101"/>
      <c r="BK22" s="101"/>
      <c r="BL22" s="104"/>
      <c r="BM22" s="104"/>
      <c r="BN22" s="184"/>
      <c r="BO22" s="106"/>
      <c r="BP22" s="220"/>
    </row>
    <row r="23" spans="1:68" ht="12" customHeight="1" x14ac:dyDescent="0.2">
      <c r="A23" s="1">
        <f t="shared" si="0"/>
        <v>4</v>
      </c>
      <c r="B23" s="1">
        <f t="shared" si="1"/>
        <v>2</v>
      </c>
      <c r="C23" s="160"/>
      <c r="D23" s="152"/>
      <c r="E23" s="158"/>
      <c r="F23" s="20" t="str">
        <f>IF(R13="","",R13)</f>
        <v/>
      </c>
      <c r="G23" s="13" t="s">
        <v>4</v>
      </c>
      <c r="H23" s="21" t="str">
        <f>IF(P13="","",P13)</f>
        <v/>
      </c>
      <c r="I23" s="151"/>
      <c r="J23" s="98"/>
      <c r="K23" s="20" t="str">
        <f>IF(R18="","",R18)</f>
        <v/>
      </c>
      <c r="L23" s="13" t="s">
        <v>4</v>
      </c>
      <c r="M23" s="21" t="str">
        <f>IF(P18="","",P18)</f>
        <v/>
      </c>
      <c r="N23" s="151"/>
      <c r="O23" s="165"/>
      <c r="P23" s="166"/>
      <c r="Q23" s="166"/>
      <c r="R23" s="166"/>
      <c r="S23" s="167"/>
      <c r="T23" s="98"/>
      <c r="U23" s="12"/>
      <c r="V23" s="13" t="s">
        <v>4</v>
      </c>
      <c r="W23" s="12"/>
      <c r="X23" s="100"/>
      <c r="Y23" s="121"/>
      <c r="Z23" s="101"/>
      <c r="AA23" s="101"/>
      <c r="AB23" s="101"/>
      <c r="AC23" s="104"/>
      <c r="AD23" s="104"/>
      <c r="AE23" s="184"/>
      <c r="AF23" s="106"/>
      <c r="AH23" s="1"/>
      <c r="AJ23" s="221"/>
      <c r="AK23" s="204"/>
      <c r="AL23" s="160"/>
      <c r="AM23" s="152"/>
      <c r="AN23" s="158"/>
      <c r="AO23" s="20" t="str">
        <f>IF(BA13="","",BA13)</f>
        <v/>
      </c>
      <c r="AP23" s="13" t="s">
        <v>4</v>
      </c>
      <c r="AQ23" s="21" t="str">
        <f>IF(AY13="","",AY13)</f>
        <v/>
      </c>
      <c r="AR23" s="151"/>
      <c r="AS23" s="98"/>
      <c r="AT23" s="20">
        <f>IF(BA18="","",BA18)</f>
        <v>11</v>
      </c>
      <c r="AU23" s="13" t="s">
        <v>4</v>
      </c>
      <c r="AV23" s="21">
        <f>IF(AY18="","",AY18)</f>
        <v>9</v>
      </c>
      <c r="AW23" s="151"/>
      <c r="AX23" s="165"/>
      <c r="AY23" s="166"/>
      <c r="AZ23" s="166"/>
      <c r="BA23" s="166"/>
      <c r="BB23" s="167"/>
      <c r="BC23" s="98"/>
      <c r="BD23" s="12">
        <v>14</v>
      </c>
      <c r="BE23" s="13" t="s">
        <v>4</v>
      </c>
      <c r="BF23" s="12">
        <v>12</v>
      </c>
      <c r="BG23" s="100"/>
      <c r="BH23" s="121"/>
      <c r="BI23" s="101"/>
      <c r="BJ23" s="101"/>
      <c r="BK23" s="101"/>
      <c r="BL23" s="104"/>
      <c r="BM23" s="104"/>
      <c r="BN23" s="184"/>
      <c r="BO23" s="106"/>
      <c r="BP23" s="220"/>
    </row>
    <row r="24" spans="1:68" ht="12" customHeight="1" x14ac:dyDescent="0.2">
      <c r="C24" s="115">
        <v>4</v>
      </c>
      <c r="D24" s="118" t="s">
        <v>16</v>
      </c>
      <c r="E24" s="6" t="str">
        <f>IF(T9="","",IF(T9="○","×","○"))</f>
        <v>×</v>
      </c>
      <c r="F24" s="14">
        <f>IF(W9="","",W9)</f>
        <v>11</v>
      </c>
      <c r="G24" s="15" t="s">
        <v>4</v>
      </c>
      <c r="H24" s="16">
        <f>IF(U9="","",U9)</f>
        <v>9</v>
      </c>
      <c r="I24" s="22"/>
      <c r="J24" s="6" t="str">
        <f>IF(T14="","",IF(T14="○","×","○"))</f>
        <v>×</v>
      </c>
      <c r="K24" s="14">
        <f>IF(W14="","",W14)</f>
        <v>7</v>
      </c>
      <c r="L24" s="15" t="s">
        <v>4</v>
      </c>
      <c r="M24" s="16">
        <f>IF(U14="","",U14)</f>
        <v>11</v>
      </c>
      <c r="N24" s="22"/>
      <c r="O24" s="6" t="str">
        <f>IF(T19="","",IF(T19="○","×","○"))</f>
        <v>×</v>
      </c>
      <c r="P24" s="14">
        <f>IF(W19="","",W19)</f>
        <v>10</v>
      </c>
      <c r="Q24" s="15" t="s">
        <v>4</v>
      </c>
      <c r="R24" s="16">
        <f>IF(U19="","",U19)</f>
        <v>12</v>
      </c>
      <c r="S24" s="22"/>
      <c r="T24" s="161" t="str">
        <f>IF(T25="","",IF(T25&gt;X25,"○","×"))</f>
        <v/>
      </c>
      <c r="U24" s="162"/>
      <c r="V24" s="162"/>
      <c r="W24" s="162"/>
      <c r="X24" s="162"/>
      <c r="Y24" s="121">
        <f>IF(D24="","",COUNTIF($E$24:$X$28,"○"))</f>
        <v>0</v>
      </c>
      <c r="Z24" s="101"/>
      <c r="AA24" s="101">
        <f>IF(D24="","",COUNTIF($E$24:$X$28,"×"))</f>
        <v>3</v>
      </c>
      <c r="AB24" s="101"/>
      <c r="AC24" s="104">
        <f>IF(D24="","",Y24*2+AA24)</f>
        <v>3</v>
      </c>
      <c r="AD24" s="104"/>
      <c r="AE24" s="184">
        <f>IF(D24="","",RANK(AC24,$AC$9:$AD$28))</f>
        <v>4</v>
      </c>
      <c r="AF24" s="106"/>
      <c r="AH24" s="1"/>
      <c r="AJ24" s="221" t="s">
        <v>93</v>
      </c>
      <c r="AK24" s="204"/>
      <c r="AL24" s="115" t="s">
        <v>54</v>
      </c>
      <c r="AM24" s="118" t="s">
        <v>19</v>
      </c>
      <c r="AN24" s="6" t="str">
        <f>IF(BC9="","",IF(BC9="○","×","○"))</f>
        <v>×</v>
      </c>
      <c r="AO24" s="14">
        <f>IF(BF9="","",BF9)</f>
        <v>9</v>
      </c>
      <c r="AP24" s="15" t="s">
        <v>4</v>
      </c>
      <c r="AQ24" s="16">
        <f>IF(BD9="","",BD9)</f>
        <v>11</v>
      </c>
      <c r="AR24" s="22"/>
      <c r="AS24" s="6" t="str">
        <f>IF(BC14="","",IF(BC14="○","×","○"))</f>
        <v>×</v>
      </c>
      <c r="AT24" s="14">
        <f>IF(BF14="","",BF14)</f>
        <v>11</v>
      </c>
      <c r="AU24" s="15" t="s">
        <v>4</v>
      </c>
      <c r="AV24" s="16">
        <f>IF(BD14="","",BD14)</f>
        <v>7</v>
      </c>
      <c r="AW24" s="22"/>
      <c r="AX24" s="6" t="str">
        <f>IF(BC19="","",IF(BC19="○","×","○"))</f>
        <v>×</v>
      </c>
      <c r="AY24" s="14">
        <f>IF(BF19="","",BF19)</f>
        <v>11</v>
      </c>
      <c r="AZ24" s="15" t="s">
        <v>4</v>
      </c>
      <c r="BA24" s="16">
        <f>IF(BD19="","",BD19)</f>
        <v>7</v>
      </c>
      <c r="BB24" s="22"/>
      <c r="BC24" s="161" t="str">
        <f>IF(BC25="","",IF(BC25&gt;BG25,"○","×"))</f>
        <v/>
      </c>
      <c r="BD24" s="162"/>
      <c r="BE24" s="162"/>
      <c r="BF24" s="162"/>
      <c r="BG24" s="162"/>
      <c r="BH24" s="121">
        <f>IF(AM24="","",COUNTIF($AN$24:$BG$28,"○"))</f>
        <v>0</v>
      </c>
      <c r="BI24" s="101"/>
      <c r="BJ24" s="101">
        <f>IF(AM24="","",COUNTIF($AN$24:$BG$28,"×"))</f>
        <v>3</v>
      </c>
      <c r="BK24" s="101"/>
      <c r="BL24" s="104">
        <f>IF(AM24="","",BH24*2+BJ24)</f>
        <v>3</v>
      </c>
      <c r="BM24" s="104"/>
      <c r="BN24" s="184">
        <f>IF(AM24="","",RANK(BL24,$BL$9:$BM$28))</f>
        <v>4</v>
      </c>
      <c r="BO24" s="106"/>
      <c r="BP24" s="220"/>
    </row>
    <row r="25" spans="1:68" ht="12" customHeight="1" x14ac:dyDescent="0.2">
      <c r="C25" s="116"/>
      <c r="D25" s="119"/>
      <c r="E25" s="108">
        <f>IF(T10="W","L",IF(T10="L","W",IF(T10="","",X10)))</f>
        <v>2</v>
      </c>
      <c r="F25" s="18">
        <f>IF(W10="","",W10)</f>
        <v>12</v>
      </c>
      <c r="G25" s="11" t="s">
        <v>4</v>
      </c>
      <c r="H25" s="19">
        <f>IF(U10="","",U10)</f>
        <v>10</v>
      </c>
      <c r="I25" s="110">
        <f>IF(OR(E25="L",E25="W"),"",T10)</f>
        <v>3</v>
      </c>
      <c r="J25" s="97">
        <f>IF(T15="W","L",IF(T15="L","W",IF(T15="","",X15)))</f>
        <v>0</v>
      </c>
      <c r="K25" s="18">
        <f>IF(W15="","",W15)</f>
        <v>12</v>
      </c>
      <c r="L25" s="11" t="s">
        <v>4</v>
      </c>
      <c r="M25" s="19">
        <f>IF(U15="","",U15)</f>
        <v>14</v>
      </c>
      <c r="N25" s="110">
        <f>IF(OR(J25="L",J25="W"),"",T15)</f>
        <v>3</v>
      </c>
      <c r="O25" s="97">
        <f>IF(T20="W","L",IF(T20="L","W",IF(T20="","",X20)))</f>
        <v>0</v>
      </c>
      <c r="P25" s="18">
        <f>IF(W20="","",W20)</f>
        <v>9</v>
      </c>
      <c r="Q25" s="11" t="s">
        <v>4</v>
      </c>
      <c r="R25" s="19">
        <f>IF(U20="","",U20)</f>
        <v>11</v>
      </c>
      <c r="S25" s="110">
        <f>IF(OR(O25="L",O25="W"),"",T20)</f>
        <v>3</v>
      </c>
      <c r="T25" s="131"/>
      <c r="U25" s="132"/>
      <c r="V25" s="132"/>
      <c r="W25" s="132"/>
      <c r="X25" s="132"/>
      <c r="Y25" s="121"/>
      <c r="Z25" s="101"/>
      <c r="AA25" s="101"/>
      <c r="AB25" s="101"/>
      <c r="AC25" s="104"/>
      <c r="AD25" s="104"/>
      <c r="AE25" s="184"/>
      <c r="AF25" s="106"/>
      <c r="AH25" s="1"/>
      <c r="AJ25" s="221"/>
      <c r="AK25" s="204"/>
      <c r="AL25" s="116"/>
      <c r="AM25" s="119"/>
      <c r="AN25" s="108">
        <f>IF(BC10="W","L",IF(BC10="L","W",IF(BC10="","",BG10)))</f>
        <v>1</v>
      </c>
      <c r="AO25" s="18">
        <f>IF(BF10="","",BF10)</f>
        <v>8</v>
      </c>
      <c r="AP25" s="11" t="s">
        <v>4</v>
      </c>
      <c r="AQ25" s="19">
        <f>IF(BD10="","",BD10)</f>
        <v>11</v>
      </c>
      <c r="AR25" s="110">
        <f>IF(OR(AN25="L",AN25="W"),"",BC10)</f>
        <v>3</v>
      </c>
      <c r="AS25" s="97">
        <f>IF(BC15="W","L",IF(BC15="L","W",IF(BC15="","",BG15)))</f>
        <v>1</v>
      </c>
      <c r="AT25" s="18">
        <f>IF(BF15="","",BF15)</f>
        <v>8</v>
      </c>
      <c r="AU25" s="11" t="s">
        <v>4</v>
      </c>
      <c r="AV25" s="19">
        <f>IF(BD15="","",BD15)</f>
        <v>11</v>
      </c>
      <c r="AW25" s="110">
        <f>IF(OR(AS25="L",AS25="W"),"",BC15)</f>
        <v>3</v>
      </c>
      <c r="AX25" s="97">
        <f>IF(BC20="W","L",IF(BC20="L","W",IF(BC20="","",BG20)))</f>
        <v>2</v>
      </c>
      <c r="AY25" s="18">
        <f>IF(BF20="","",BF20)</f>
        <v>4</v>
      </c>
      <c r="AZ25" s="11" t="s">
        <v>4</v>
      </c>
      <c r="BA25" s="19">
        <f>IF(BD20="","",BD20)</f>
        <v>11</v>
      </c>
      <c r="BB25" s="110">
        <f>IF(OR(AX25="L",AX25="W"),"",BC20)</f>
        <v>3</v>
      </c>
      <c r="BC25" s="131"/>
      <c r="BD25" s="132"/>
      <c r="BE25" s="132"/>
      <c r="BF25" s="132"/>
      <c r="BG25" s="132"/>
      <c r="BH25" s="121"/>
      <c r="BI25" s="101"/>
      <c r="BJ25" s="101"/>
      <c r="BK25" s="101"/>
      <c r="BL25" s="104"/>
      <c r="BM25" s="104"/>
      <c r="BN25" s="184"/>
      <c r="BO25" s="106"/>
      <c r="BP25" s="220"/>
    </row>
    <row r="26" spans="1:68" ht="12" customHeight="1" x14ac:dyDescent="0.2">
      <c r="C26" s="116"/>
      <c r="D26" s="119"/>
      <c r="E26" s="108"/>
      <c r="F26" s="18">
        <f>IF(W11="","",W11)</f>
        <v>8</v>
      </c>
      <c r="G26" s="11" t="s">
        <v>4</v>
      </c>
      <c r="H26" s="19">
        <f>IF(U11="","",U11)</f>
        <v>11</v>
      </c>
      <c r="I26" s="110"/>
      <c r="J26" s="97"/>
      <c r="K26" s="18">
        <f>IF(W16="","",W16)</f>
        <v>9</v>
      </c>
      <c r="L26" s="11" t="s">
        <v>4</v>
      </c>
      <c r="M26" s="19">
        <f>IF(U16="","",U16)</f>
        <v>11</v>
      </c>
      <c r="N26" s="110"/>
      <c r="O26" s="97"/>
      <c r="P26" s="18">
        <f>IF(W21="","",W21)</f>
        <v>10</v>
      </c>
      <c r="Q26" s="11" t="s">
        <v>4</v>
      </c>
      <c r="R26" s="19">
        <f>IF(U21="","",U21)</f>
        <v>12</v>
      </c>
      <c r="S26" s="110"/>
      <c r="T26" s="131"/>
      <c r="U26" s="132"/>
      <c r="V26" s="132"/>
      <c r="W26" s="132"/>
      <c r="X26" s="132"/>
      <c r="Y26" s="121"/>
      <c r="Z26" s="101"/>
      <c r="AA26" s="101"/>
      <c r="AB26" s="101"/>
      <c r="AC26" s="104"/>
      <c r="AD26" s="104"/>
      <c r="AE26" s="184"/>
      <c r="AF26" s="106"/>
      <c r="AH26" s="1"/>
      <c r="AJ26" s="221"/>
      <c r="AK26" s="204"/>
      <c r="AL26" s="116"/>
      <c r="AM26" s="119"/>
      <c r="AN26" s="108"/>
      <c r="AO26" s="18">
        <f>IF(BF11="","",BF11)</f>
        <v>11</v>
      </c>
      <c r="AP26" s="11" t="s">
        <v>4</v>
      </c>
      <c r="AQ26" s="19">
        <f>IF(BD11="","",BD11)</f>
        <v>9</v>
      </c>
      <c r="AR26" s="110"/>
      <c r="AS26" s="97"/>
      <c r="AT26" s="18">
        <f>IF(BF16="","",BF16)</f>
        <v>9</v>
      </c>
      <c r="AU26" s="11" t="s">
        <v>4</v>
      </c>
      <c r="AV26" s="19">
        <f>IF(BD16="","",BD16)</f>
        <v>11</v>
      </c>
      <c r="AW26" s="110"/>
      <c r="AX26" s="97"/>
      <c r="AY26" s="18">
        <f>IF(BF21="","",BF21)</f>
        <v>7</v>
      </c>
      <c r="AZ26" s="11" t="s">
        <v>4</v>
      </c>
      <c r="BA26" s="19">
        <f>IF(BD21="","",BD21)</f>
        <v>11</v>
      </c>
      <c r="BB26" s="110"/>
      <c r="BC26" s="131"/>
      <c r="BD26" s="132"/>
      <c r="BE26" s="132"/>
      <c r="BF26" s="132"/>
      <c r="BG26" s="132"/>
      <c r="BH26" s="121"/>
      <c r="BI26" s="101"/>
      <c r="BJ26" s="101"/>
      <c r="BK26" s="101"/>
      <c r="BL26" s="104"/>
      <c r="BM26" s="104"/>
      <c r="BN26" s="184"/>
      <c r="BO26" s="106"/>
      <c r="BP26" s="220"/>
    </row>
    <row r="27" spans="1:68" ht="12" customHeight="1" x14ac:dyDescent="0.2">
      <c r="C27" s="116"/>
      <c r="D27" s="113" t="s">
        <v>9</v>
      </c>
      <c r="E27" s="108"/>
      <c r="F27" s="18">
        <f>IF(W12="","",W12)</f>
        <v>7</v>
      </c>
      <c r="G27" s="11" t="s">
        <v>4</v>
      </c>
      <c r="H27" s="19">
        <f>IF(U12="","",U12)</f>
        <v>11</v>
      </c>
      <c r="I27" s="110"/>
      <c r="J27" s="97"/>
      <c r="K27" s="18" t="str">
        <f>IF(W17="","",W17)</f>
        <v/>
      </c>
      <c r="L27" s="11" t="s">
        <v>4</v>
      </c>
      <c r="M27" s="19" t="str">
        <f>IF(U17="","",U17)</f>
        <v/>
      </c>
      <c r="N27" s="110"/>
      <c r="O27" s="97"/>
      <c r="P27" s="18" t="str">
        <f>IF(W22="","",W22)</f>
        <v/>
      </c>
      <c r="Q27" s="11" t="s">
        <v>4</v>
      </c>
      <c r="R27" s="19" t="str">
        <f>IF(U22="","",U22)</f>
        <v/>
      </c>
      <c r="S27" s="110"/>
      <c r="T27" s="131"/>
      <c r="U27" s="132"/>
      <c r="V27" s="132"/>
      <c r="W27" s="132"/>
      <c r="X27" s="132"/>
      <c r="Y27" s="121"/>
      <c r="Z27" s="101"/>
      <c r="AA27" s="101"/>
      <c r="AB27" s="101"/>
      <c r="AC27" s="104"/>
      <c r="AD27" s="104"/>
      <c r="AE27" s="184"/>
      <c r="AF27" s="106"/>
      <c r="AH27" s="1"/>
      <c r="AJ27" s="221"/>
      <c r="AK27" s="204"/>
      <c r="AL27" s="116"/>
      <c r="AM27" s="113" t="s">
        <v>20</v>
      </c>
      <c r="AN27" s="108"/>
      <c r="AO27" s="18">
        <f>IF(BF12="","",BF12)</f>
        <v>6</v>
      </c>
      <c r="AP27" s="11" t="s">
        <v>4</v>
      </c>
      <c r="AQ27" s="19">
        <f>IF(BD12="","",BD12)</f>
        <v>11</v>
      </c>
      <c r="AR27" s="110"/>
      <c r="AS27" s="97"/>
      <c r="AT27" s="18">
        <f>IF(BF17="","",BF17)</f>
        <v>9</v>
      </c>
      <c r="AU27" s="11" t="s">
        <v>4</v>
      </c>
      <c r="AV27" s="19">
        <f>IF(BD17="","",BD17)</f>
        <v>11</v>
      </c>
      <c r="AW27" s="110"/>
      <c r="AX27" s="97"/>
      <c r="AY27" s="18">
        <f>IF(BF22="","",BF22)</f>
        <v>11</v>
      </c>
      <c r="AZ27" s="11" t="s">
        <v>4</v>
      </c>
      <c r="BA27" s="19">
        <f>IF(BD22="","",BD22)</f>
        <v>5</v>
      </c>
      <c r="BB27" s="110"/>
      <c r="BC27" s="131"/>
      <c r="BD27" s="132"/>
      <c r="BE27" s="132"/>
      <c r="BF27" s="132"/>
      <c r="BG27" s="132"/>
      <c r="BH27" s="121"/>
      <c r="BI27" s="101"/>
      <c r="BJ27" s="101"/>
      <c r="BK27" s="101"/>
      <c r="BL27" s="104"/>
      <c r="BM27" s="104"/>
      <c r="BN27" s="184"/>
      <c r="BO27" s="106"/>
      <c r="BP27" s="220"/>
    </row>
    <row r="28" spans="1:68" ht="12" customHeight="1" thickBot="1" x14ac:dyDescent="0.25">
      <c r="C28" s="117"/>
      <c r="D28" s="114"/>
      <c r="E28" s="109"/>
      <c r="F28" s="23">
        <f>IF(W13="","",W13)</f>
        <v>5</v>
      </c>
      <c r="G28" s="24" t="s">
        <v>4</v>
      </c>
      <c r="H28" s="25">
        <f>IF(U13="","",U13)</f>
        <v>11</v>
      </c>
      <c r="I28" s="111"/>
      <c r="J28" s="112"/>
      <c r="K28" s="23" t="str">
        <f>IF(W18="","",W18)</f>
        <v/>
      </c>
      <c r="L28" s="24" t="s">
        <v>4</v>
      </c>
      <c r="M28" s="25" t="str">
        <f>IF(U18="","",U18)</f>
        <v/>
      </c>
      <c r="N28" s="111"/>
      <c r="O28" s="112"/>
      <c r="P28" s="23" t="str">
        <f>IF(W23="","",W23)</f>
        <v/>
      </c>
      <c r="Q28" s="24" t="s">
        <v>4</v>
      </c>
      <c r="R28" s="25" t="str">
        <f>IF(U23="","",U23)</f>
        <v/>
      </c>
      <c r="S28" s="111"/>
      <c r="T28" s="133"/>
      <c r="U28" s="134"/>
      <c r="V28" s="134"/>
      <c r="W28" s="134"/>
      <c r="X28" s="134"/>
      <c r="Y28" s="122"/>
      <c r="Z28" s="102"/>
      <c r="AA28" s="102"/>
      <c r="AB28" s="102"/>
      <c r="AC28" s="105"/>
      <c r="AD28" s="105"/>
      <c r="AE28" s="200"/>
      <c r="AF28" s="107"/>
      <c r="AH28" s="1"/>
      <c r="AJ28" s="221"/>
      <c r="AK28" s="204"/>
      <c r="AL28" s="117"/>
      <c r="AM28" s="114"/>
      <c r="AN28" s="109"/>
      <c r="AO28" s="23" t="str">
        <f>IF(BF13="","",BF13)</f>
        <v/>
      </c>
      <c r="AP28" s="24" t="s">
        <v>4</v>
      </c>
      <c r="AQ28" s="25" t="str">
        <f>IF(BD13="","",BD13)</f>
        <v/>
      </c>
      <c r="AR28" s="111"/>
      <c r="AS28" s="112"/>
      <c r="AT28" s="23" t="str">
        <f>IF(BF18="","",BF18)</f>
        <v/>
      </c>
      <c r="AU28" s="24" t="s">
        <v>4</v>
      </c>
      <c r="AV28" s="25" t="str">
        <f>IF(BD18="","",BD18)</f>
        <v/>
      </c>
      <c r="AW28" s="111"/>
      <c r="AX28" s="112"/>
      <c r="AY28" s="23">
        <f>IF(BF23="","",BF23)</f>
        <v>12</v>
      </c>
      <c r="AZ28" s="24" t="s">
        <v>4</v>
      </c>
      <c r="BA28" s="25">
        <f>IF(BD23="","",BD23)</f>
        <v>14</v>
      </c>
      <c r="BB28" s="111"/>
      <c r="BC28" s="133"/>
      <c r="BD28" s="134"/>
      <c r="BE28" s="134"/>
      <c r="BF28" s="134"/>
      <c r="BG28" s="134"/>
      <c r="BH28" s="122"/>
      <c r="BI28" s="102"/>
      <c r="BJ28" s="102"/>
      <c r="BK28" s="102"/>
      <c r="BL28" s="105"/>
      <c r="BM28" s="105"/>
      <c r="BN28" s="200"/>
      <c r="BO28" s="107"/>
      <c r="BP28" s="220"/>
    </row>
    <row r="29" spans="1:68" ht="12" customHeight="1" x14ac:dyDescent="0.2">
      <c r="C29" s="28"/>
      <c r="D29" s="29"/>
      <c r="E29" s="30"/>
      <c r="F29" s="31"/>
      <c r="G29" s="32"/>
      <c r="H29" s="31"/>
      <c r="I29" s="30"/>
      <c r="J29" s="30"/>
      <c r="K29" s="31"/>
      <c r="L29" s="32"/>
      <c r="M29" s="31"/>
      <c r="N29" s="30"/>
      <c r="O29" s="3"/>
      <c r="P29" s="3"/>
      <c r="Q29" s="3"/>
      <c r="R29" s="3"/>
      <c r="S29" s="3"/>
      <c r="T29" s="45"/>
      <c r="U29" s="45"/>
      <c r="V29" s="45"/>
      <c r="W29" s="45"/>
      <c r="X29" s="46"/>
      <c r="Y29" s="46"/>
      <c r="Z29" s="46"/>
      <c r="AA29" s="46"/>
      <c r="AB29" s="46"/>
      <c r="AC29" s="46"/>
      <c r="AD29" s="46"/>
      <c r="AE29" s="47"/>
      <c r="AF29" s="47"/>
      <c r="AG29" s="2"/>
      <c r="AH29" s="1"/>
      <c r="AL29" s="203" t="s">
        <v>96</v>
      </c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45"/>
      <c r="BE29" s="45"/>
      <c r="BF29" s="45"/>
      <c r="BG29" s="46"/>
      <c r="BH29" s="46"/>
      <c r="BI29" s="46"/>
      <c r="BJ29" s="46"/>
      <c r="BK29" s="46"/>
      <c r="BL29" s="46"/>
      <c r="BM29" s="46"/>
      <c r="BN29" s="47"/>
      <c r="BO29" s="47"/>
      <c r="BP29" s="2"/>
    </row>
    <row r="30" spans="1:68" ht="12" customHeight="1" x14ac:dyDescent="0.2">
      <c r="C30" s="28"/>
      <c r="D30" s="29"/>
      <c r="E30" s="30"/>
      <c r="F30" s="31"/>
      <c r="G30" s="32"/>
      <c r="H30" s="31"/>
      <c r="I30" s="30"/>
      <c r="J30" s="30"/>
      <c r="K30" s="31"/>
      <c r="L30" s="32"/>
      <c r="M30" s="31"/>
      <c r="N30" s="30"/>
      <c r="O30" s="3"/>
      <c r="P30" s="3"/>
      <c r="Q30" s="3"/>
      <c r="R30" s="3"/>
      <c r="S30" s="3"/>
      <c r="T30" s="45"/>
      <c r="U30" s="45"/>
      <c r="V30" s="45"/>
      <c r="W30" s="45"/>
      <c r="X30" s="46"/>
      <c r="Y30" s="46"/>
      <c r="Z30" s="46"/>
      <c r="AA30" s="46"/>
      <c r="AB30" s="46"/>
      <c r="AC30" s="46"/>
      <c r="AD30" s="46"/>
      <c r="AE30" s="47"/>
      <c r="AF30" s="47"/>
      <c r="AG30" s="2"/>
      <c r="AH30" s="1"/>
      <c r="AL30" s="28"/>
      <c r="AM30" s="29"/>
      <c r="AN30" s="30"/>
      <c r="AO30" s="31"/>
      <c r="AP30" s="32"/>
      <c r="AQ30" s="31"/>
      <c r="AR30" s="30"/>
      <c r="AS30" s="30"/>
      <c r="AT30" s="31"/>
      <c r="AU30" s="32"/>
      <c r="AV30" s="31"/>
      <c r="AW30" s="30"/>
      <c r="AX30" s="3"/>
      <c r="AY30" s="3"/>
      <c r="AZ30" s="3"/>
      <c r="BA30" s="3"/>
      <c r="BB30" s="3"/>
      <c r="BC30" s="45"/>
      <c r="BD30" s="45"/>
      <c r="BE30" s="45"/>
      <c r="BF30" s="45"/>
      <c r="BG30" s="46"/>
      <c r="BH30" s="46"/>
      <c r="BI30" s="46"/>
      <c r="BJ30" s="46"/>
      <c r="BK30" s="46"/>
      <c r="BL30" s="46"/>
      <c r="BM30" s="46"/>
      <c r="BN30" s="47"/>
      <c r="BO30" s="47"/>
      <c r="BP30" s="2"/>
    </row>
    <row r="31" spans="1:68" ht="15.6" customHeight="1" thickBot="1" x14ac:dyDescent="0.25">
      <c r="A31" s="1" t="e">
        <f>#REF!+1</f>
        <v>#REF!</v>
      </c>
      <c r="B31" s="1" t="e">
        <f>#REF!</f>
        <v>#REF!</v>
      </c>
      <c r="C31" s="33"/>
      <c r="I31" s="1"/>
      <c r="N31" s="1"/>
      <c r="S31" s="1"/>
      <c r="X31" s="1"/>
      <c r="Y31" s="1"/>
      <c r="Z31" s="1"/>
      <c r="AA31" s="1"/>
      <c r="AB31" s="1"/>
      <c r="AC31" s="1"/>
      <c r="AH31" s="1"/>
      <c r="AL31" s="33"/>
      <c r="AM31" s="1"/>
      <c r="AR31" s="1"/>
      <c r="AW31" s="1"/>
    </row>
    <row r="32" spans="1:68" ht="13.95" customHeight="1" x14ac:dyDescent="0.2">
      <c r="A32" s="1" t="e">
        <f>#REF!+1</f>
        <v>#REF!</v>
      </c>
      <c r="B32" s="1" t="e">
        <f>#REF!</f>
        <v>#REF!</v>
      </c>
      <c r="C32" s="176" t="s">
        <v>5</v>
      </c>
      <c r="D32" s="177"/>
      <c r="E32" s="180">
        <v>1</v>
      </c>
      <c r="F32" s="139"/>
      <c r="G32" s="139"/>
      <c r="H32" s="139"/>
      <c r="I32" s="159"/>
      <c r="J32" s="138">
        <v>2</v>
      </c>
      <c r="K32" s="139"/>
      <c r="L32" s="139"/>
      <c r="M32" s="139"/>
      <c r="N32" s="159"/>
      <c r="O32" s="138">
        <v>3</v>
      </c>
      <c r="P32" s="139"/>
      <c r="Q32" s="139"/>
      <c r="R32" s="139"/>
      <c r="S32" s="159"/>
      <c r="T32" s="138">
        <v>4</v>
      </c>
      <c r="U32" s="139"/>
      <c r="V32" s="139"/>
      <c r="W32" s="139"/>
      <c r="X32" s="139"/>
      <c r="Y32" s="138">
        <v>5</v>
      </c>
      <c r="Z32" s="139"/>
      <c r="AA32" s="139"/>
      <c r="AB32" s="139"/>
      <c r="AC32" s="139"/>
      <c r="AD32" s="193" t="s">
        <v>0</v>
      </c>
      <c r="AE32" s="195" t="s">
        <v>1</v>
      </c>
      <c r="AF32" s="195" t="s">
        <v>2</v>
      </c>
      <c r="AG32" s="172" t="s">
        <v>3</v>
      </c>
      <c r="AH32" s="1"/>
      <c r="AL32" s="214" t="s">
        <v>28</v>
      </c>
      <c r="AM32" s="215"/>
      <c r="AN32" s="180" t="s">
        <v>55</v>
      </c>
      <c r="AO32" s="139"/>
      <c r="AP32" s="139"/>
      <c r="AQ32" s="139"/>
      <c r="AR32" s="159"/>
      <c r="AS32" s="138" t="s">
        <v>56</v>
      </c>
      <c r="AT32" s="139"/>
      <c r="AU32" s="139"/>
      <c r="AV32" s="139"/>
      <c r="AW32" s="159"/>
      <c r="AX32" s="138" t="s">
        <v>57</v>
      </c>
      <c r="AY32" s="139"/>
      <c r="AZ32" s="139"/>
      <c r="BA32" s="139"/>
      <c r="BB32" s="159"/>
      <c r="BC32" s="138" t="s">
        <v>58</v>
      </c>
      <c r="BD32" s="139"/>
      <c r="BE32" s="139"/>
      <c r="BF32" s="139"/>
      <c r="BG32" s="139"/>
      <c r="BH32" s="138" t="s">
        <v>60</v>
      </c>
      <c r="BI32" s="139"/>
      <c r="BJ32" s="139"/>
      <c r="BK32" s="139"/>
      <c r="BL32" s="139"/>
      <c r="BM32" s="193" t="s">
        <v>0</v>
      </c>
      <c r="BN32" s="195" t="s">
        <v>1</v>
      </c>
      <c r="BO32" s="195" t="s">
        <v>2</v>
      </c>
      <c r="BP32" s="172" t="s">
        <v>3</v>
      </c>
    </row>
    <row r="33" spans="1:69" ht="29.1" customHeight="1" thickBot="1" x14ac:dyDescent="0.25">
      <c r="A33" s="1" t="e">
        <f>#REF!+1</f>
        <v>#REF!</v>
      </c>
      <c r="B33" s="1" t="e">
        <f>#REF!</f>
        <v>#REF!</v>
      </c>
      <c r="C33" s="178"/>
      <c r="D33" s="179"/>
      <c r="E33" s="174" t="str">
        <f>IF(D34="","",D34)</f>
        <v>久保</v>
      </c>
      <c r="F33" s="140"/>
      <c r="G33" s="140"/>
      <c r="H33" s="140"/>
      <c r="I33" s="140"/>
      <c r="J33" s="175" t="str">
        <f>IF(D39="","",D39)</f>
        <v>小林</v>
      </c>
      <c r="K33" s="140"/>
      <c r="L33" s="140"/>
      <c r="M33" s="140"/>
      <c r="N33" s="140"/>
      <c r="O33" s="140" t="str">
        <f>IF(D44="","",D44)</f>
        <v>石川</v>
      </c>
      <c r="P33" s="140"/>
      <c r="Q33" s="140"/>
      <c r="R33" s="140"/>
      <c r="S33" s="140"/>
      <c r="T33" s="140" t="str">
        <f>IF(D49="","",D49)</f>
        <v>片岡</v>
      </c>
      <c r="U33" s="140"/>
      <c r="V33" s="140"/>
      <c r="W33" s="140"/>
      <c r="X33" s="141"/>
      <c r="Y33" s="140" t="str">
        <f>IF(D54="","",D54)</f>
        <v>大西</v>
      </c>
      <c r="Z33" s="140"/>
      <c r="AA33" s="140"/>
      <c r="AB33" s="140"/>
      <c r="AC33" s="141"/>
      <c r="AD33" s="194"/>
      <c r="AE33" s="196"/>
      <c r="AF33" s="196"/>
      <c r="AG33" s="173"/>
      <c r="AH33" s="1"/>
      <c r="AL33" s="216"/>
      <c r="AM33" s="217"/>
      <c r="AN33" s="174" t="str">
        <f>IF(AM34="","",AM34)</f>
        <v>木村</v>
      </c>
      <c r="AO33" s="140"/>
      <c r="AP33" s="140"/>
      <c r="AQ33" s="140"/>
      <c r="AR33" s="140"/>
      <c r="AS33" s="175" t="str">
        <f>IF(AM39="","",AM39)</f>
        <v>三谷</v>
      </c>
      <c r="AT33" s="140"/>
      <c r="AU33" s="140"/>
      <c r="AV33" s="140"/>
      <c r="AW33" s="140"/>
      <c r="AX33" s="140" t="str">
        <f>IF(AM44="","",AM44)</f>
        <v>大西</v>
      </c>
      <c r="AY33" s="140"/>
      <c r="AZ33" s="140"/>
      <c r="BA33" s="140"/>
      <c r="BB33" s="140"/>
      <c r="BC33" s="140" t="str">
        <f>IF(AM49="","",AM49)</f>
        <v>片岡</v>
      </c>
      <c r="BD33" s="140"/>
      <c r="BE33" s="140"/>
      <c r="BF33" s="140"/>
      <c r="BG33" s="141"/>
      <c r="BH33" s="140" t="str">
        <f>IF(AM54="","",AM54)</f>
        <v>久保</v>
      </c>
      <c r="BI33" s="140"/>
      <c r="BJ33" s="140"/>
      <c r="BK33" s="140"/>
      <c r="BL33" s="141"/>
      <c r="BM33" s="194"/>
      <c r="BN33" s="196"/>
      <c r="BO33" s="196"/>
      <c r="BP33" s="173"/>
    </row>
    <row r="34" spans="1:69" ht="12" customHeight="1" x14ac:dyDescent="0.2">
      <c r="A34" s="1" t="e">
        <f>#REF!+1</f>
        <v>#REF!</v>
      </c>
      <c r="B34" s="1" t="e">
        <f>#REF!</f>
        <v>#REF!</v>
      </c>
      <c r="C34" s="168">
        <v>1</v>
      </c>
      <c r="D34" s="169" t="s">
        <v>17</v>
      </c>
      <c r="E34" s="170" t="str">
        <f>IF(E35="","",IF(E35&gt;I35,"○","×"))</f>
        <v/>
      </c>
      <c r="F34" s="132"/>
      <c r="G34" s="132"/>
      <c r="H34" s="132"/>
      <c r="I34" s="164"/>
      <c r="J34" s="6" t="str">
        <f>IF(J35="","",IF(J35="W","○",IF(J35="L","×",IF(J35&gt;N35,"○","×"))))</f>
        <v>×</v>
      </c>
      <c r="K34" s="7">
        <v>3</v>
      </c>
      <c r="L34" s="8" t="s">
        <v>4</v>
      </c>
      <c r="M34" s="7">
        <v>11</v>
      </c>
      <c r="N34" s="9"/>
      <c r="O34" s="6" t="str">
        <f>IF(O35="","",IF(O35="W","○",IF(O35="L","×",IF(O35&gt;S35,"○","×"))))</f>
        <v>×</v>
      </c>
      <c r="P34" s="7">
        <v>8</v>
      </c>
      <c r="Q34" s="8" t="s">
        <v>4</v>
      </c>
      <c r="R34" s="7">
        <v>11</v>
      </c>
      <c r="S34" s="9"/>
      <c r="T34" s="6" t="str">
        <f>IF(T35="","",IF(T35="W","○",IF(T35="L","×",IF(T35&gt;X35,"○","×"))))</f>
        <v>×</v>
      </c>
      <c r="U34" s="7">
        <v>7</v>
      </c>
      <c r="V34" s="8" t="s">
        <v>4</v>
      </c>
      <c r="W34" s="7">
        <v>11</v>
      </c>
      <c r="X34" s="27"/>
      <c r="Y34" s="6" t="str">
        <f>IF(Y35="","",IF(Y35="W","○",IF(Y35="L","×",IF(Y35&gt;AC35,"○","×"))))</f>
        <v>×</v>
      </c>
      <c r="Z34" s="7">
        <v>9</v>
      </c>
      <c r="AA34" s="8" t="s">
        <v>4</v>
      </c>
      <c r="AB34" s="7">
        <v>11</v>
      </c>
      <c r="AC34" s="27"/>
      <c r="AD34" s="148">
        <f>IF(D34="","",COUNTIF($E$34:$AC$38,"○"))</f>
        <v>0</v>
      </c>
      <c r="AE34" s="149">
        <f>IF(D34="","",COUNTIF($E$34:$AC$38,"×"))</f>
        <v>4</v>
      </c>
      <c r="AF34" s="150">
        <f>IF(D34="","",AD34*2+AE34)</f>
        <v>4</v>
      </c>
      <c r="AG34" s="142">
        <f>IF(D34="","",RANK(AF34,$AF$34:$AF$58))</f>
        <v>5</v>
      </c>
      <c r="AH34" s="1"/>
      <c r="AJ34" s="221" t="s">
        <v>93</v>
      </c>
      <c r="AK34" s="204"/>
      <c r="AL34" s="168" t="s">
        <v>55</v>
      </c>
      <c r="AM34" s="169" t="s">
        <v>78</v>
      </c>
      <c r="AN34" s="170" t="str">
        <f>IF(AN35="","",IF(AN35&gt;AR35,"○","×"))</f>
        <v/>
      </c>
      <c r="AO34" s="132"/>
      <c r="AP34" s="132"/>
      <c r="AQ34" s="132"/>
      <c r="AR34" s="164"/>
      <c r="AS34" s="81" t="str">
        <f>IF(AS35="","",IF(AS35="W","○",IF(AS35="L","×",IF(AS35&gt;AW35,"○","×"))))</f>
        <v>○</v>
      </c>
      <c r="AT34" s="92">
        <v>12</v>
      </c>
      <c r="AU34" s="93" t="s">
        <v>4</v>
      </c>
      <c r="AV34" s="92">
        <v>10</v>
      </c>
      <c r="AW34" s="94"/>
      <c r="AX34" s="6" t="str">
        <f>IF(AX35="","",IF(AX35="W","○",IF(AX35="L","×",IF(AX35&gt;BB35,"○","×"))))</f>
        <v>○</v>
      </c>
      <c r="AY34" s="7">
        <v>8</v>
      </c>
      <c r="AZ34" s="8" t="s">
        <v>4</v>
      </c>
      <c r="BA34" s="7">
        <v>11</v>
      </c>
      <c r="BB34" s="9"/>
      <c r="BC34" s="6" t="str">
        <f>IF(BC35="","",IF(BC35="W","○",IF(BC35="L","×",IF(BC35&gt;BG35,"○","×"))))</f>
        <v>○</v>
      </c>
      <c r="BD34" s="7">
        <v>11</v>
      </c>
      <c r="BE34" s="8" t="s">
        <v>4</v>
      </c>
      <c r="BF34" s="7">
        <v>3</v>
      </c>
      <c r="BG34" s="27"/>
      <c r="BH34" s="6" t="str">
        <f>IF(BH35="","",IF(BH35="W","○",IF(BH35="L","×",IF(BH35&gt;BL35,"○","×"))))</f>
        <v>×</v>
      </c>
      <c r="BI34" s="7">
        <v>7</v>
      </c>
      <c r="BJ34" s="8" t="s">
        <v>4</v>
      </c>
      <c r="BK34" s="7">
        <v>11</v>
      </c>
      <c r="BL34" s="27"/>
      <c r="BM34" s="148">
        <f>IF(AM34="","",COUNTIF($AN$34:$BL$38,"○"))</f>
        <v>3</v>
      </c>
      <c r="BN34" s="149">
        <f>IF(AM34="","",COUNTIF($AN$34:$BL$38,"×"))</f>
        <v>1</v>
      </c>
      <c r="BO34" s="150">
        <f>IF(AM34="","",BM34*2+BN34)</f>
        <v>7</v>
      </c>
      <c r="BP34" s="142">
        <f>IF(AM34="","",RANK(BO34,$BO$34:$BO$58))</f>
        <v>1</v>
      </c>
      <c r="BQ34" s="219"/>
    </row>
    <row r="35" spans="1:69" ht="12" customHeight="1" x14ac:dyDescent="0.2">
      <c r="A35" s="1" t="e">
        <f>#REF!+1</f>
        <v>#REF!</v>
      </c>
      <c r="B35" s="1" t="e">
        <f>#REF!</f>
        <v>#REF!</v>
      </c>
      <c r="C35" s="116"/>
      <c r="D35" s="119"/>
      <c r="E35" s="170"/>
      <c r="F35" s="132"/>
      <c r="G35" s="132"/>
      <c r="H35" s="132"/>
      <c r="I35" s="164"/>
      <c r="J35" s="97">
        <f>IF(K34="","",IF(K34&gt;M34,1,0)+IF(K35&gt;M35,1,0)+IF(K36&gt;M36,1,0)+IF(K37&gt;M37,1,0)+IF(K38&gt;M38,1,0))</f>
        <v>2</v>
      </c>
      <c r="K35" s="10">
        <v>11</v>
      </c>
      <c r="L35" s="11" t="s">
        <v>4</v>
      </c>
      <c r="M35" s="10">
        <v>9</v>
      </c>
      <c r="N35" s="110">
        <f>IF(OR(J35="L",J35="W"),"",IF(K34="","",IF(K34&lt;M34,1,0)+IF(K35&lt;M35,1,0)+IF(K36&lt;M36,1,0)+IF(K37&lt;M37,1,0)+IF(K38&lt;M38,1,0)))</f>
        <v>3</v>
      </c>
      <c r="O35" s="97">
        <f>IF(P34="","",IF(P34&gt;R34,1,0)+IF(P35&gt;R35,1,0)+IF(P36&gt;R36,1,0)+IF(P37&gt;R37,1,0)+IF(P38&gt;R38,1,0))</f>
        <v>2</v>
      </c>
      <c r="P35" s="10">
        <v>7</v>
      </c>
      <c r="Q35" s="11" t="s">
        <v>4</v>
      </c>
      <c r="R35" s="10">
        <v>11</v>
      </c>
      <c r="S35" s="110">
        <f>IF(OR(O35="L",O35="W"),"",IF(P34="","",IF(P34&lt;R34,1,0)+IF(P35&lt;R35,1,0)+IF(P36&lt;R36,1,0)+IF(P37&lt;R37,1,0)+IF(P38&lt;R38,1,0)))</f>
        <v>3</v>
      </c>
      <c r="T35" s="97">
        <f>IF(U34="","",IF(U34&gt;W34,1,0)+IF(U35&gt;W35,1,0)+IF(U36&gt;W36,1,0)+IF(U37&gt;W37,1,0)+IF(U38&gt;W38,1,0))</f>
        <v>0</v>
      </c>
      <c r="U35" s="10">
        <v>8</v>
      </c>
      <c r="V35" s="11" t="s">
        <v>4</v>
      </c>
      <c r="W35" s="10">
        <v>11</v>
      </c>
      <c r="X35" s="99">
        <f>IF(OR(T35="L",T35="W"),"",IF(U34="","",IF(U34&lt;W34,1,0)+IF(U35&lt;W35,1,0)+IF(U36&lt;W36,1,0)+IF(U37&lt;W37,1,0)+IF(U38&lt;W38,1,0)))</f>
        <v>3</v>
      </c>
      <c r="Y35" s="97">
        <f>IF(Z34="","",IF(Z34&gt;AB34,1,0)+IF(Z35&gt;AB35,1,0)+IF(Z36&gt;AB36,1,0)+IF(Z37&gt;AB37,1,0)+IF(Z38&gt;AB38,1,0))</f>
        <v>1</v>
      </c>
      <c r="Z35" s="10">
        <v>11</v>
      </c>
      <c r="AA35" s="11" t="s">
        <v>4</v>
      </c>
      <c r="AB35" s="10">
        <v>8</v>
      </c>
      <c r="AC35" s="99">
        <f>IF(OR(Y35="L",Y35="W"),"",IF(Z34="","",IF(Z34&lt;AB34,1,0)+IF(Z35&lt;AB35,1,0)+IF(Z36&lt;AB36,1,0)+IF(Z37&lt;AB37,1,0)+IF(Z38&lt;AB38,1,0)))</f>
        <v>3</v>
      </c>
      <c r="AD35" s="121"/>
      <c r="AE35" s="101"/>
      <c r="AF35" s="104"/>
      <c r="AG35" s="106"/>
      <c r="AH35" s="1"/>
      <c r="AJ35" s="221"/>
      <c r="AK35" s="204"/>
      <c r="AL35" s="116"/>
      <c r="AM35" s="119"/>
      <c r="AN35" s="170"/>
      <c r="AO35" s="132"/>
      <c r="AP35" s="132"/>
      <c r="AQ35" s="132"/>
      <c r="AR35" s="164"/>
      <c r="AS35" s="212">
        <f>IF(AT34="","",IF(AT34&gt;AV34,1,0)+IF(AT35&gt;AV35,1,0)+IF(AT36&gt;AV36,1,0)+IF(AT37&gt;AV37,1,0)+IF(AT38&gt;AV38,1,0))</f>
        <v>3</v>
      </c>
      <c r="AT35" s="95">
        <v>11</v>
      </c>
      <c r="AU35" s="87" t="s">
        <v>4</v>
      </c>
      <c r="AV35" s="95">
        <v>9</v>
      </c>
      <c r="AW35" s="210">
        <f>IF(OR(AS35="L",AS35="W"),"",IF(AT34="","",IF(AT34&lt;AV34,1,0)+IF(AT35&lt;AV35,1,0)+IF(AT36&lt;AV36,1,0)+IF(AT37&lt;AV37,1,0)+IF(AT38&lt;AV38,1,0)))</f>
        <v>0</v>
      </c>
      <c r="AX35" s="97">
        <f>IF(AY34="","",IF(AY34&gt;BA34,1,0)+IF(AY35&gt;BA35,1,0)+IF(AY36&gt;BA36,1,0)+IF(AY37&gt;BA37,1,0)+IF(AY38&gt;BA38,1,0))</f>
        <v>3</v>
      </c>
      <c r="AY35" s="10">
        <v>9</v>
      </c>
      <c r="AZ35" s="11" t="s">
        <v>4</v>
      </c>
      <c r="BA35" s="10">
        <v>11</v>
      </c>
      <c r="BB35" s="110">
        <f>IF(OR(AX35="L",AX35="W"),"",IF(AY34="","",IF(AY34&lt;BA34,1,0)+IF(AY35&lt;BA35,1,0)+IF(AY36&lt;BA36,1,0)+IF(AY37&lt;BA37,1,0)+IF(AY38&lt;BA38,1,0)))</f>
        <v>2</v>
      </c>
      <c r="BC35" s="97">
        <f>IF(BD34="","",IF(BD34&gt;BF34,1,0)+IF(BD35&gt;BF35,1,0)+IF(BD36&gt;BF36,1,0)+IF(BD37&gt;BF37,1,0)+IF(BD38&gt;BF38,1,0))</f>
        <v>3</v>
      </c>
      <c r="BD35" s="10">
        <v>12</v>
      </c>
      <c r="BE35" s="11" t="s">
        <v>4</v>
      </c>
      <c r="BF35" s="10">
        <v>14</v>
      </c>
      <c r="BG35" s="99">
        <f>IF(OR(BC35="L",BC35="W"),"",IF(BD34="","",IF(BD34&lt;BF34,1,0)+IF(BD35&lt;BF35,1,0)+IF(BD36&lt;BF36,1,0)+IF(BD37&lt;BF37,1,0)+IF(BD38&lt;BF38,1,0)))</f>
        <v>2</v>
      </c>
      <c r="BH35" s="97">
        <f>IF(BI34="","",IF(BI34&gt;BK34,1,0)+IF(BI35&gt;BK35,1,0)+IF(BI36&gt;BK36,1,0)+IF(BI37&gt;BK37,1,0)+IF(BI38&gt;BK38,1,0))</f>
        <v>0</v>
      </c>
      <c r="BI35" s="10">
        <v>8</v>
      </c>
      <c r="BJ35" s="11" t="s">
        <v>4</v>
      </c>
      <c r="BK35" s="10">
        <v>11</v>
      </c>
      <c r="BL35" s="99">
        <f>IF(OR(BH35="L",BH35="W"),"",IF(BI34="","",IF(BI34&lt;BK34,1,0)+IF(BI35&lt;BK35,1,0)+IF(BI36&lt;BK36,1,0)+IF(BI37&lt;BK37,1,0)+IF(BI38&lt;BK38,1,0)))</f>
        <v>3</v>
      </c>
      <c r="BM35" s="121"/>
      <c r="BN35" s="101"/>
      <c r="BO35" s="104"/>
      <c r="BP35" s="106"/>
      <c r="BQ35" s="219"/>
    </row>
    <row r="36" spans="1:69" ht="12" customHeight="1" x14ac:dyDescent="0.2">
      <c r="A36" s="1" t="e">
        <f t="shared" si="0"/>
        <v>#REF!</v>
      </c>
      <c r="B36" s="1" t="e">
        <f t="shared" si="1"/>
        <v>#REF!</v>
      </c>
      <c r="C36" s="116"/>
      <c r="D36" s="119"/>
      <c r="E36" s="170"/>
      <c r="F36" s="132"/>
      <c r="G36" s="132"/>
      <c r="H36" s="132"/>
      <c r="I36" s="164"/>
      <c r="J36" s="97"/>
      <c r="K36" s="10">
        <v>13</v>
      </c>
      <c r="L36" s="11" t="s">
        <v>4</v>
      </c>
      <c r="M36" s="10">
        <v>15</v>
      </c>
      <c r="N36" s="110"/>
      <c r="O36" s="97"/>
      <c r="P36" s="10">
        <v>11</v>
      </c>
      <c r="Q36" s="11" t="s">
        <v>4</v>
      </c>
      <c r="R36" s="10">
        <v>7</v>
      </c>
      <c r="S36" s="110"/>
      <c r="T36" s="97"/>
      <c r="U36" s="10">
        <v>7</v>
      </c>
      <c r="V36" s="11" t="s">
        <v>4</v>
      </c>
      <c r="W36" s="10">
        <v>11</v>
      </c>
      <c r="X36" s="99"/>
      <c r="Y36" s="97"/>
      <c r="Z36" s="10">
        <v>8</v>
      </c>
      <c r="AA36" s="11" t="s">
        <v>4</v>
      </c>
      <c r="AB36" s="10">
        <v>11</v>
      </c>
      <c r="AC36" s="99"/>
      <c r="AD36" s="121"/>
      <c r="AE36" s="101"/>
      <c r="AF36" s="104"/>
      <c r="AG36" s="106"/>
      <c r="AH36" s="1"/>
      <c r="AJ36" s="221"/>
      <c r="AK36" s="204"/>
      <c r="AL36" s="116"/>
      <c r="AM36" s="119"/>
      <c r="AN36" s="170"/>
      <c r="AO36" s="132"/>
      <c r="AP36" s="132"/>
      <c r="AQ36" s="132"/>
      <c r="AR36" s="164"/>
      <c r="AS36" s="212"/>
      <c r="AT36" s="95">
        <v>12</v>
      </c>
      <c r="AU36" s="87" t="s">
        <v>4</v>
      </c>
      <c r="AV36" s="95">
        <v>10</v>
      </c>
      <c r="AW36" s="210"/>
      <c r="AX36" s="97"/>
      <c r="AY36" s="10">
        <v>11</v>
      </c>
      <c r="AZ36" s="11" t="s">
        <v>4</v>
      </c>
      <c r="BA36" s="10">
        <v>6</v>
      </c>
      <c r="BB36" s="110"/>
      <c r="BC36" s="97"/>
      <c r="BD36" s="10">
        <v>11</v>
      </c>
      <c r="BE36" s="11" t="s">
        <v>4</v>
      </c>
      <c r="BF36" s="10">
        <v>5</v>
      </c>
      <c r="BG36" s="99"/>
      <c r="BH36" s="97"/>
      <c r="BI36" s="10">
        <v>5</v>
      </c>
      <c r="BJ36" s="11" t="s">
        <v>4</v>
      </c>
      <c r="BK36" s="10">
        <v>11</v>
      </c>
      <c r="BL36" s="99"/>
      <c r="BM36" s="121"/>
      <c r="BN36" s="101"/>
      <c r="BO36" s="104"/>
      <c r="BP36" s="106"/>
      <c r="BQ36" s="219"/>
    </row>
    <row r="37" spans="1:69" ht="12" customHeight="1" x14ac:dyDescent="0.2">
      <c r="A37" s="1" t="e">
        <f t="shared" si="0"/>
        <v>#REF!</v>
      </c>
      <c r="B37" s="1" t="e">
        <f t="shared" si="1"/>
        <v>#REF!</v>
      </c>
      <c r="C37" s="116"/>
      <c r="D37" s="113" t="s">
        <v>18</v>
      </c>
      <c r="E37" s="170"/>
      <c r="F37" s="132"/>
      <c r="G37" s="132"/>
      <c r="H37" s="132"/>
      <c r="I37" s="164"/>
      <c r="J37" s="97"/>
      <c r="K37" s="10">
        <v>11</v>
      </c>
      <c r="L37" s="11" t="s">
        <v>4</v>
      </c>
      <c r="M37" s="10">
        <v>7</v>
      </c>
      <c r="N37" s="110"/>
      <c r="O37" s="97"/>
      <c r="P37" s="10">
        <v>12</v>
      </c>
      <c r="Q37" s="11" t="s">
        <v>4</v>
      </c>
      <c r="R37" s="10">
        <v>10</v>
      </c>
      <c r="S37" s="110"/>
      <c r="T37" s="97"/>
      <c r="U37" s="10"/>
      <c r="V37" s="11" t="s">
        <v>4</v>
      </c>
      <c r="W37" s="10"/>
      <c r="X37" s="99"/>
      <c r="Y37" s="97"/>
      <c r="Z37" s="10">
        <v>11</v>
      </c>
      <c r="AA37" s="11" t="s">
        <v>4</v>
      </c>
      <c r="AB37" s="10">
        <v>13</v>
      </c>
      <c r="AC37" s="99"/>
      <c r="AD37" s="121"/>
      <c r="AE37" s="101"/>
      <c r="AF37" s="104"/>
      <c r="AG37" s="106"/>
      <c r="AH37" s="1"/>
      <c r="AJ37" s="221"/>
      <c r="AK37" s="204"/>
      <c r="AL37" s="116"/>
      <c r="AM37" s="113" t="s">
        <v>79</v>
      </c>
      <c r="AN37" s="170"/>
      <c r="AO37" s="132"/>
      <c r="AP37" s="132"/>
      <c r="AQ37" s="132"/>
      <c r="AR37" s="164"/>
      <c r="AS37" s="212"/>
      <c r="AT37" s="95"/>
      <c r="AU37" s="87" t="s">
        <v>4</v>
      </c>
      <c r="AV37" s="95"/>
      <c r="AW37" s="210"/>
      <c r="AX37" s="97"/>
      <c r="AY37" s="10">
        <v>11</v>
      </c>
      <c r="AZ37" s="11" t="s">
        <v>4</v>
      </c>
      <c r="BA37" s="10">
        <v>5</v>
      </c>
      <c r="BB37" s="110"/>
      <c r="BC37" s="97"/>
      <c r="BD37" s="10">
        <v>7</v>
      </c>
      <c r="BE37" s="11" t="s">
        <v>4</v>
      </c>
      <c r="BF37" s="10">
        <v>11</v>
      </c>
      <c r="BG37" s="99"/>
      <c r="BH37" s="97"/>
      <c r="BI37" s="10"/>
      <c r="BJ37" s="11" t="s">
        <v>4</v>
      </c>
      <c r="BK37" s="10"/>
      <c r="BL37" s="99"/>
      <c r="BM37" s="121"/>
      <c r="BN37" s="101"/>
      <c r="BO37" s="104"/>
      <c r="BP37" s="106"/>
      <c r="BQ37" s="219"/>
    </row>
    <row r="38" spans="1:69" ht="12" customHeight="1" x14ac:dyDescent="0.2">
      <c r="A38" s="1" t="e">
        <f t="shared" si="0"/>
        <v>#REF!</v>
      </c>
      <c r="B38" s="1" t="e">
        <f t="shared" si="1"/>
        <v>#REF!</v>
      </c>
      <c r="C38" s="120"/>
      <c r="D38" s="152"/>
      <c r="E38" s="171"/>
      <c r="F38" s="166"/>
      <c r="G38" s="166"/>
      <c r="H38" s="166"/>
      <c r="I38" s="167"/>
      <c r="J38" s="98"/>
      <c r="K38" s="12">
        <v>3</v>
      </c>
      <c r="L38" s="13" t="s">
        <v>4</v>
      </c>
      <c r="M38" s="12">
        <v>11</v>
      </c>
      <c r="N38" s="151"/>
      <c r="O38" s="98"/>
      <c r="P38" s="12">
        <v>5</v>
      </c>
      <c r="Q38" s="13" t="s">
        <v>4</v>
      </c>
      <c r="R38" s="12">
        <v>11</v>
      </c>
      <c r="S38" s="151"/>
      <c r="T38" s="98"/>
      <c r="U38" s="12"/>
      <c r="V38" s="13" t="s">
        <v>4</v>
      </c>
      <c r="W38" s="12"/>
      <c r="X38" s="100"/>
      <c r="Y38" s="98"/>
      <c r="Z38" s="12"/>
      <c r="AA38" s="13" t="s">
        <v>4</v>
      </c>
      <c r="AB38" s="12"/>
      <c r="AC38" s="100"/>
      <c r="AD38" s="121"/>
      <c r="AE38" s="101"/>
      <c r="AF38" s="104"/>
      <c r="AG38" s="106"/>
      <c r="AH38" s="1"/>
      <c r="AJ38" s="221"/>
      <c r="AK38" s="204"/>
      <c r="AL38" s="120"/>
      <c r="AM38" s="152"/>
      <c r="AN38" s="171"/>
      <c r="AO38" s="166"/>
      <c r="AP38" s="166"/>
      <c r="AQ38" s="166"/>
      <c r="AR38" s="167"/>
      <c r="AS38" s="213"/>
      <c r="AT38" s="96"/>
      <c r="AU38" s="90" t="s">
        <v>4</v>
      </c>
      <c r="AV38" s="96"/>
      <c r="AW38" s="211"/>
      <c r="AX38" s="98"/>
      <c r="AY38" s="12">
        <v>13</v>
      </c>
      <c r="AZ38" s="13" t="s">
        <v>4</v>
      </c>
      <c r="BA38" s="12">
        <v>11</v>
      </c>
      <c r="BB38" s="151"/>
      <c r="BC38" s="98"/>
      <c r="BD38" s="12">
        <v>11</v>
      </c>
      <c r="BE38" s="13" t="s">
        <v>4</v>
      </c>
      <c r="BF38" s="12">
        <v>5</v>
      </c>
      <c r="BG38" s="100"/>
      <c r="BH38" s="98"/>
      <c r="BI38" s="12"/>
      <c r="BJ38" s="13" t="s">
        <v>4</v>
      </c>
      <c r="BK38" s="12"/>
      <c r="BL38" s="100"/>
      <c r="BM38" s="121"/>
      <c r="BN38" s="101"/>
      <c r="BO38" s="104"/>
      <c r="BP38" s="106"/>
      <c r="BQ38" s="219"/>
    </row>
    <row r="39" spans="1:69" ht="12" customHeight="1" x14ac:dyDescent="0.2">
      <c r="A39" s="1" t="e">
        <f t="shared" si="0"/>
        <v>#REF!</v>
      </c>
      <c r="B39" s="1" t="e">
        <f t="shared" si="1"/>
        <v>#REF!</v>
      </c>
      <c r="C39" s="115">
        <v>2</v>
      </c>
      <c r="D39" s="118" t="s">
        <v>19</v>
      </c>
      <c r="E39" s="6" t="str">
        <f>IF(J34="","",IF(J34="○","×","○"))</f>
        <v>○</v>
      </c>
      <c r="F39" s="14">
        <f>IF(M34="","",M34)</f>
        <v>11</v>
      </c>
      <c r="G39" s="15" t="s">
        <v>4</v>
      </c>
      <c r="H39" s="16">
        <f>IF(K34="","",K34)</f>
        <v>3</v>
      </c>
      <c r="I39" s="17"/>
      <c r="J39" s="161" t="str">
        <f>IF(J40="","",IF(J40&gt;N40,"○","×"))</f>
        <v/>
      </c>
      <c r="K39" s="162"/>
      <c r="L39" s="162"/>
      <c r="M39" s="162"/>
      <c r="N39" s="163"/>
      <c r="O39" s="6" t="str">
        <f>IF(O40="","",IF(O40="W","○",IF(O40="L","×",IF(O40&gt;S40,"○","×"))))</f>
        <v>×</v>
      </c>
      <c r="P39" s="7">
        <v>11</v>
      </c>
      <c r="Q39" s="8" t="s">
        <v>4</v>
      </c>
      <c r="R39" s="7">
        <v>7</v>
      </c>
      <c r="S39" s="9"/>
      <c r="T39" s="6" t="str">
        <f>IF(T40="","",IF(T40="W","○",IF(T40="L","×",IF(T40&gt;X40,"○","×"))))</f>
        <v>○</v>
      </c>
      <c r="U39" s="7">
        <v>11</v>
      </c>
      <c r="V39" s="8" t="s">
        <v>4</v>
      </c>
      <c r="W39" s="7">
        <v>3</v>
      </c>
      <c r="X39" s="27"/>
      <c r="Y39" s="6" t="str">
        <f>IF(Y40="","",IF(Y40="W","○",IF(Y40="L","×",IF(Y40&gt;AC40,"○","×"))))</f>
        <v>○</v>
      </c>
      <c r="Z39" s="7">
        <v>11</v>
      </c>
      <c r="AA39" s="8" t="s">
        <v>4</v>
      </c>
      <c r="AB39" s="7">
        <v>9</v>
      </c>
      <c r="AC39" s="27"/>
      <c r="AD39" s="148">
        <f>IF(D39="","",COUNTIF($E$39:$AC$43,"○"))</f>
        <v>3</v>
      </c>
      <c r="AE39" s="149">
        <f>IF(D39="","",COUNTIF($E$39:$AC$43,"×"))</f>
        <v>1</v>
      </c>
      <c r="AF39" s="150">
        <f>IF(D39="","",AD39*2+AE39)</f>
        <v>7</v>
      </c>
      <c r="AG39" s="142">
        <f>IF(D39="","",RANK(AF39,$AF$34:$AF$58))</f>
        <v>2</v>
      </c>
      <c r="AH39" s="1"/>
      <c r="AJ39" s="77"/>
      <c r="AK39" s="77"/>
      <c r="AL39" s="115" t="s">
        <v>56</v>
      </c>
      <c r="AM39" s="118" t="s">
        <v>80</v>
      </c>
      <c r="AN39" s="81" t="str">
        <f>IF(AS34="","",IF(AS34="○","×","○"))</f>
        <v>×</v>
      </c>
      <c r="AO39" s="82">
        <f>IF(AV34="","",AV34)</f>
        <v>10</v>
      </c>
      <c r="AP39" s="83" t="s">
        <v>4</v>
      </c>
      <c r="AQ39" s="84">
        <f>IF(AT34="","",AT34)</f>
        <v>12</v>
      </c>
      <c r="AR39" s="85"/>
      <c r="AS39" s="161" t="str">
        <f>IF(AS40="","",IF(AS40&gt;AW40,"○","×"))</f>
        <v/>
      </c>
      <c r="AT39" s="162"/>
      <c r="AU39" s="162"/>
      <c r="AV39" s="162"/>
      <c r="AW39" s="163"/>
      <c r="AX39" s="6" t="str">
        <f>IF(AX40="","",IF(AX40="W","○",IF(AX40="L","×",IF(AX40&gt;BB40,"○","×"))))</f>
        <v>○</v>
      </c>
      <c r="AY39" s="7">
        <v>6</v>
      </c>
      <c r="AZ39" s="8" t="s">
        <v>4</v>
      </c>
      <c r="BA39" s="7">
        <v>11</v>
      </c>
      <c r="BB39" s="9"/>
      <c r="BC39" s="6" t="str">
        <f>IF(BC40="","",IF(BC40="W","○",IF(BC40="L","×",IF(BC40&gt;BG40,"○","×"))))</f>
        <v>○</v>
      </c>
      <c r="BD39" s="7">
        <v>11</v>
      </c>
      <c r="BE39" s="8" t="s">
        <v>4</v>
      </c>
      <c r="BF39" s="7">
        <v>3</v>
      </c>
      <c r="BG39" s="27"/>
      <c r="BH39" s="6" t="str">
        <f>IF(BH40="","",IF(BH40="W","○",IF(BH40="L","×",IF(BH40&gt;BL40,"○","×"))))</f>
        <v>○</v>
      </c>
      <c r="BI39" s="7">
        <v>11</v>
      </c>
      <c r="BJ39" s="8" t="s">
        <v>4</v>
      </c>
      <c r="BK39" s="7">
        <v>7</v>
      </c>
      <c r="BL39" s="27"/>
      <c r="BM39" s="148">
        <f>IF(AM39="","",COUNTIF($AN$39:$BL$43,"○"))</f>
        <v>3</v>
      </c>
      <c r="BN39" s="149">
        <f>IF(AM39="","",COUNTIF($AN$39:$BL$43,"×"))</f>
        <v>1</v>
      </c>
      <c r="BO39" s="150">
        <f>IF(AM39="","",BM39*2+BN39)</f>
        <v>7</v>
      </c>
      <c r="BP39" s="142">
        <v>2</v>
      </c>
      <c r="BQ39" s="219"/>
    </row>
    <row r="40" spans="1:69" ht="12" customHeight="1" x14ac:dyDescent="0.2">
      <c r="A40" s="1" t="e">
        <f t="shared" si="0"/>
        <v>#REF!</v>
      </c>
      <c r="B40" s="1" t="e">
        <f t="shared" si="1"/>
        <v>#REF!</v>
      </c>
      <c r="C40" s="116"/>
      <c r="D40" s="119"/>
      <c r="E40" s="108">
        <f>IF(J35="W","L",IF(J35="L","W",IF(J35="","",N35)))</f>
        <v>3</v>
      </c>
      <c r="F40" s="18">
        <f>IF(M35="","",M35)</f>
        <v>9</v>
      </c>
      <c r="G40" s="11" t="s">
        <v>4</v>
      </c>
      <c r="H40" s="19">
        <f>IF(K35="","",K35)</f>
        <v>11</v>
      </c>
      <c r="I40" s="110">
        <f>IF(OR(E40="L",E40="W"),"",J35)</f>
        <v>2</v>
      </c>
      <c r="J40" s="131"/>
      <c r="K40" s="132"/>
      <c r="L40" s="132"/>
      <c r="M40" s="132"/>
      <c r="N40" s="164"/>
      <c r="O40" s="97">
        <f>IF(P39="","",IF(P39&gt;R39,1,0)+IF(P40&gt;R40,1,0)+IF(P41&gt;R41,1,0)+IF(P42&gt;R42,1,0)+IF(P43&gt;R43,1,0))</f>
        <v>2</v>
      </c>
      <c r="P40" s="10">
        <v>4</v>
      </c>
      <c r="Q40" s="11" t="s">
        <v>4</v>
      </c>
      <c r="R40" s="10">
        <v>11</v>
      </c>
      <c r="S40" s="110">
        <f>IF(OR(O40="L",O40="W"),"",IF(P39="","",IF(P39&lt;R39,1,0)+IF(P40&lt;R40,1,0)+IF(P41&lt;R41,1,0)+IF(P42&lt;R42,1,0)+IF(P43&lt;R43,1,0)))</f>
        <v>3</v>
      </c>
      <c r="T40" s="97">
        <f>IF(U39="","",IF(U39&gt;W39,1,0)+IF(U40&gt;W40,1,0)+IF(U41&gt;W41,1,0)+IF(U42&gt;W42,1,0)+IF(U43&gt;W43,1,0))</f>
        <v>3</v>
      </c>
      <c r="U40" s="10">
        <v>11</v>
      </c>
      <c r="V40" s="11" t="s">
        <v>4</v>
      </c>
      <c r="W40" s="10">
        <v>7</v>
      </c>
      <c r="X40" s="99">
        <f>IF(OR(T40="L",T40="W"),"",IF(U39="","",IF(U39&lt;W39,1,0)+IF(U40&lt;W40,1,0)+IF(U41&lt;W41,1,0)+IF(U42&lt;W42,1,0)+IF(U43&lt;W43,1,0)))</f>
        <v>0</v>
      </c>
      <c r="Y40" s="97">
        <f>IF(Z39="","",IF(Z39&gt;AB39,1,0)+IF(Z40&gt;AB40,1,0)+IF(Z41&gt;AB41,1,0)+IF(Z42&gt;AB42,1,0)+IF(Z43&gt;AB43,1,0))</f>
        <v>3</v>
      </c>
      <c r="Z40" s="10">
        <v>9</v>
      </c>
      <c r="AA40" s="11" t="s">
        <v>4</v>
      </c>
      <c r="AB40" s="10">
        <v>11</v>
      </c>
      <c r="AC40" s="99">
        <f>IF(OR(Y40="L",Y40="W"),"",IF(Z39="","",IF(Z39&lt;AB39,1,0)+IF(Z40&lt;AB40,1,0)+IF(Z41&lt;AB41,1,0)+IF(Z42&lt;AB42,1,0)+IF(Z43&lt;AB43,1,0)))</f>
        <v>2</v>
      </c>
      <c r="AD40" s="121"/>
      <c r="AE40" s="101"/>
      <c r="AF40" s="104"/>
      <c r="AG40" s="106"/>
      <c r="AH40" s="1"/>
      <c r="AJ40" s="77"/>
      <c r="AK40" s="77"/>
      <c r="AL40" s="116"/>
      <c r="AM40" s="119"/>
      <c r="AN40" s="208">
        <f>IF(AS35="W","L",IF(AS35="L","W",IF(AS35="","",AW35)))</f>
        <v>0</v>
      </c>
      <c r="AO40" s="86">
        <f>IF(AV35="","",AV35)</f>
        <v>9</v>
      </c>
      <c r="AP40" s="87" t="s">
        <v>4</v>
      </c>
      <c r="AQ40" s="88">
        <f>IF(AT35="","",AT35)</f>
        <v>11</v>
      </c>
      <c r="AR40" s="210">
        <f>IF(OR(AN40="L",AN40="W"),"",AS35)</f>
        <v>3</v>
      </c>
      <c r="AS40" s="131"/>
      <c r="AT40" s="132"/>
      <c r="AU40" s="132"/>
      <c r="AV40" s="132"/>
      <c r="AW40" s="164"/>
      <c r="AX40" s="97">
        <f>IF(AY39="","",IF(AY39&gt;BA39,1,0)+IF(AY40&gt;BA40,1,0)+IF(AY41&gt;BA41,1,0)+IF(AY42&gt;BA42,1,0)+IF(AY43&gt;BA43,1,0))</f>
        <v>3</v>
      </c>
      <c r="AY40" s="10">
        <v>14</v>
      </c>
      <c r="AZ40" s="11" t="s">
        <v>4</v>
      </c>
      <c r="BA40" s="10">
        <v>12</v>
      </c>
      <c r="BB40" s="110">
        <f>IF(OR(AX40="L",AX40="W"),"",IF(AY39="","",IF(AY39&lt;BA39,1,0)+IF(AY40&lt;BA40,1,0)+IF(AY41&lt;BA41,1,0)+IF(AY42&lt;BA42,1,0)+IF(AY43&lt;BA43,1,0)))</f>
        <v>2</v>
      </c>
      <c r="BC40" s="97">
        <f>IF(BD39="","",IF(BD39&gt;BF39,1,0)+IF(BD40&gt;BF40,1,0)+IF(BD41&gt;BF41,1,0)+IF(BD42&gt;BF42,1,0)+IF(BD43&gt;BF43,1,0))</f>
        <v>3</v>
      </c>
      <c r="BD40" s="10">
        <v>5</v>
      </c>
      <c r="BE40" s="11" t="s">
        <v>4</v>
      </c>
      <c r="BF40" s="10">
        <v>11</v>
      </c>
      <c r="BG40" s="99">
        <f>IF(OR(BC40="L",BC40="W"),"",IF(BD39="","",IF(BD39&lt;BF39,1,0)+IF(BD40&lt;BF40,1,0)+IF(BD41&lt;BF41,1,0)+IF(BD42&lt;BF42,1,0)+IF(BD43&lt;BF43,1,0)))</f>
        <v>2</v>
      </c>
      <c r="BH40" s="97">
        <f>IF(BI39="","",IF(BI39&gt;BK39,1,0)+IF(BI40&gt;BK40,1,0)+IF(BI41&gt;BK41,1,0)+IF(BI42&gt;BK42,1,0)+IF(BI43&gt;BK43,1,0))</f>
        <v>3</v>
      </c>
      <c r="BI40" s="10">
        <v>11</v>
      </c>
      <c r="BJ40" s="11" t="s">
        <v>4</v>
      </c>
      <c r="BK40" s="10">
        <v>9</v>
      </c>
      <c r="BL40" s="99">
        <f>IF(OR(BH40="L",BH40="W"),"",IF(BI39="","",IF(BI39&lt;BK39,1,0)+IF(BI40&lt;BK40,1,0)+IF(BI41&lt;BK41,1,0)+IF(BI42&lt;BK42,1,0)+IF(BI43&lt;BK43,1,0)))</f>
        <v>0</v>
      </c>
      <c r="BM40" s="121"/>
      <c r="BN40" s="101"/>
      <c r="BO40" s="104"/>
      <c r="BP40" s="106"/>
      <c r="BQ40" s="219"/>
    </row>
    <row r="41" spans="1:69" ht="12" customHeight="1" x14ac:dyDescent="0.2">
      <c r="A41" s="1" t="e">
        <f t="shared" si="0"/>
        <v>#REF!</v>
      </c>
      <c r="B41" s="1" t="e">
        <f t="shared" si="1"/>
        <v>#REF!</v>
      </c>
      <c r="C41" s="116"/>
      <c r="D41" s="119"/>
      <c r="E41" s="108"/>
      <c r="F41" s="18">
        <f>IF(M36="","",M36)</f>
        <v>15</v>
      </c>
      <c r="G41" s="11" t="s">
        <v>4</v>
      </c>
      <c r="H41" s="19">
        <f>IF(K36="","",K36)</f>
        <v>13</v>
      </c>
      <c r="I41" s="110"/>
      <c r="J41" s="131"/>
      <c r="K41" s="132"/>
      <c r="L41" s="132"/>
      <c r="M41" s="132"/>
      <c r="N41" s="164"/>
      <c r="O41" s="97"/>
      <c r="P41" s="10">
        <v>7</v>
      </c>
      <c r="Q41" s="11" t="s">
        <v>4</v>
      </c>
      <c r="R41" s="10">
        <v>11</v>
      </c>
      <c r="S41" s="110"/>
      <c r="T41" s="97"/>
      <c r="U41" s="10">
        <v>12</v>
      </c>
      <c r="V41" s="11" t="s">
        <v>4</v>
      </c>
      <c r="W41" s="10">
        <v>10</v>
      </c>
      <c r="X41" s="99"/>
      <c r="Y41" s="97"/>
      <c r="Z41" s="10">
        <v>8</v>
      </c>
      <c r="AA41" s="11" t="s">
        <v>4</v>
      </c>
      <c r="AB41" s="10">
        <v>11</v>
      </c>
      <c r="AC41" s="99"/>
      <c r="AD41" s="121"/>
      <c r="AE41" s="101"/>
      <c r="AF41" s="104"/>
      <c r="AG41" s="106"/>
      <c r="AH41" s="1"/>
      <c r="AJ41" s="77"/>
      <c r="AK41" s="77"/>
      <c r="AL41" s="116"/>
      <c r="AM41" s="119"/>
      <c r="AN41" s="208"/>
      <c r="AO41" s="86">
        <f>IF(AV36="","",AV36)</f>
        <v>10</v>
      </c>
      <c r="AP41" s="87" t="s">
        <v>4</v>
      </c>
      <c r="AQ41" s="88">
        <f>IF(AT36="","",AT36)</f>
        <v>12</v>
      </c>
      <c r="AR41" s="210"/>
      <c r="AS41" s="131"/>
      <c r="AT41" s="132"/>
      <c r="AU41" s="132"/>
      <c r="AV41" s="132"/>
      <c r="AW41" s="164"/>
      <c r="AX41" s="97"/>
      <c r="AY41" s="10">
        <v>9</v>
      </c>
      <c r="AZ41" s="11" t="s">
        <v>4</v>
      </c>
      <c r="BA41" s="10">
        <v>11</v>
      </c>
      <c r="BB41" s="110"/>
      <c r="BC41" s="97"/>
      <c r="BD41" s="10">
        <v>8</v>
      </c>
      <c r="BE41" s="11" t="s">
        <v>4</v>
      </c>
      <c r="BF41" s="10">
        <v>11</v>
      </c>
      <c r="BG41" s="99"/>
      <c r="BH41" s="97"/>
      <c r="BI41" s="10">
        <v>11</v>
      </c>
      <c r="BJ41" s="11" t="s">
        <v>4</v>
      </c>
      <c r="BK41" s="10">
        <v>8</v>
      </c>
      <c r="BL41" s="99"/>
      <c r="BM41" s="121"/>
      <c r="BN41" s="101"/>
      <c r="BO41" s="104"/>
      <c r="BP41" s="106"/>
      <c r="BQ41" s="219"/>
    </row>
    <row r="42" spans="1:69" ht="12" customHeight="1" x14ac:dyDescent="0.2">
      <c r="A42" s="1" t="e">
        <f t="shared" si="0"/>
        <v>#REF!</v>
      </c>
      <c r="B42" s="1" t="e">
        <f t="shared" si="1"/>
        <v>#REF!</v>
      </c>
      <c r="C42" s="116"/>
      <c r="D42" s="113" t="s">
        <v>20</v>
      </c>
      <c r="E42" s="108"/>
      <c r="F42" s="18">
        <f>IF(M37="","",M37)</f>
        <v>7</v>
      </c>
      <c r="G42" s="11" t="s">
        <v>4</v>
      </c>
      <c r="H42" s="19">
        <f>IF(K37="","",K37)</f>
        <v>11</v>
      </c>
      <c r="I42" s="110"/>
      <c r="J42" s="131"/>
      <c r="K42" s="132"/>
      <c r="L42" s="132"/>
      <c r="M42" s="132"/>
      <c r="N42" s="164"/>
      <c r="O42" s="97"/>
      <c r="P42" s="10">
        <v>11</v>
      </c>
      <c r="Q42" s="11" t="s">
        <v>4</v>
      </c>
      <c r="R42" s="10">
        <v>5</v>
      </c>
      <c r="S42" s="110"/>
      <c r="T42" s="97"/>
      <c r="U42" s="10"/>
      <c r="V42" s="11" t="s">
        <v>4</v>
      </c>
      <c r="W42" s="10"/>
      <c r="X42" s="99"/>
      <c r="Y42" s="97"/>
      <c r="Z42" s="10">
        <v>11</v>
      </c>
      <c r="AA42" s="11" t="s">
        <v>4</v>
      </c>
      <c r="AB42" s="10">
        <v>9</v>
      </c>
      <c r="AC42" s="99"/>
      <c r="AD42" s="121"/>
      <c r="AE42" s="101"/>
      <c r="AF42" s="104"/>
      <c r="AG42" s="106"/>
      <c r="AH42" s="1"/>
      <c r="AJ42" s="77"/>
      <c r="AK42" s="77"/>
      <c r="AL42" s="116"/>
      <c r="AM42" s="113" t="s">
        <v>25</v>
      </c>
      <c r="AN42" s="208"/>
      <c r="AO42" s="86" t="str">
        <f>IF(AV37="","",AV37)</f>
        <v/>
      </c>
      <c r="AP42" s="87" t="s">
        <v>4</v>
      </c>
      <c r="AQ42" s="88" t="str">
        <f>IF(AT37="","",AT37)</f>
        <v/>
      </c>
      <c r="AR42" s="210"/>
      <c r="AS42" s="131"/>
      <c r="AT42" s="132"/>
      <c r="AU42" s="132"/>
      <c r="AV42" s="132"/>
      <c r="AW42" s="164"/>
      <c r="AX42" s="97"/>
      <c r="AY42" s="10">
        <v>12</v>
      </c>
      <c r="AZ42" s="11" t="s">
        <v>4</v>
      </c>
      <c r="BA42" s="10">
        <v>10</v>
      </c>
      <c r="BB42" s="110"/>
      <c r="BC42" s="97"/>
      <c r="BD42" s="10">
        <v>11</v>
      </c>
      <c r="BE42" s="11" t="s">
        <v>4</v>
      </c>
      <c r="BF42" s="10">
        <v>7</v>
      </c>
      <c r="BG42" s="99"/>
      <c r="BH42" s="97"/>
      <c r="BI42" s="10"/>
      <c r="BJ42" s="11" t="s">
        <v>4</v>
      </c>
      <c r="BK42" s="10"/>
      <c r="BL42" s="99"/>
      <c r="BM42" s="121"/>
      <c r="BN42" s="101"/>
      <c r="BO42" s="104"/>
      <c r="BP42" s="106"/>
      <c r="BQ42" s="219"/>
    </row>
    <row r="43" spans="1:69" ht="12" customHeight="1" x14ac:dyDescent="0.2">
      <c r="A43" s="1" t="e">
        <f t="shared" si="0"/>
        <v>#REF!</v>
      </c>
      <c r="B43" s="1" t="e">
        <f t="shared" si="1"/>
        <v>#REF!</v>
      </c>
      <c r="C43" s="160"/>
      <c r="D43" s="152"/>
      <c r="E43" s="158"/>
      <c r="F43" s="20">
        <f>IF(M38="","",M38)</f>
        <v>11</v>
      </c>
      <c r="G43" s="13" t="s">
        <v>4</v>
      </c>
      <c r="H43" s="21">
        <f>IF(K38="","",K38)</f>
        <v>3</v>
      </c>
      <c r="I43" s="151"/>
      <c r="J43" s="165"/>
      <c r="K43" s="166"/>
      <c r="L43" s="166"/>
      <c r="M43" s="166"/>
      <c r="N43" s="167"/>
      <c r="O43" s="98"/>
      <c r="P43" s="12">
        <v>12</v>
      </c>
      <c r="Q43" s="13" t="s">
        <v>4</v>
      </c>
      <c r="R43" s="12">
        <v>14</v>
      </c>
      <c r="S43" s="151"/>
      <c r="T43" s="98"/>
      <c r="U43" s="12"/>
      <c r="V43" s="13" t="s">
        <v>4</v>
      </c>
      <c r="W43" s="12"/>
      <c r="X43" s="100"/>
      <c r="Y43" s="98"/>
      <c r="Z43" s="12">
        <v>12</v>
      </c>
      <c r="AA43" s="13" t="s">
        <v>4</v>
      </c>
      <c r="AB43" s="12">
        <v>10</v>
      </c>
      <c r="AC43" s="100"/>
      <c r="AD43" s="121"/>
      <c r="AE43" s="101"/>
      <c r="AF43" s="104"/>
      <c r="AG43" s="106"/>
      <c r="AH43" s="1"/>
      <c r="AJ43" s="77"/>
      <c r="AK43" s="77"/>
      <c r="AL43" s="160"/>
      <c r="AM43" s="152"/>
      <c r="AN43" s="209"/>
      <c r="AO43" s="89" t="str">
        <f>IF(AV38="","",AV38)</f>
        <v/>
      </c>
      <c r="AP43" s="90" t="s">
        <v>4</v>
      </c>
      <c r="AQ43" s="91" t="str">
        <f>IF(AT38="","",AT38)</f>
        <v/>
      </c>
      <c r="AR43" s="211"/>
      <c r="AS43" s="165"/>
      <c r="AT43" s="166"/>
      <c r="AU43" s="166"/>
      <c r="AV43" s="166"/>
      <c r="AW43" s="167"/>
      <c r="AX43" s="98"/>
      <c r="AY43" s="12">
        <v>14</v>
      </c>
      <c r="AZ43" s="13" t="s">
        <v>4</v>
      </c>
      <c r="BA43" s="12">
        <v>12</v>
      </c>
      <c r="BB43" s="151"/>
      <c r="BC43" s="98"/>
      <c r="BD43" s="12">
        <v>11</v>
      </c>
      <c r="BE43" s="13" t="s">
        <v>4</v>
      </c>
      <c r="BF43" s="12">
        <v>9</v>
      </c>
      <c r="BG43" s="100"/>
      <c r="BH43" s="98"/>
      <c r="BI43" s="12"/>
      <c r="BJ43" s="13" t="s">
        <v>4</v>
      </c>
      <c r="BK43" s="12"/>
      <c r="BL43" s="100"/>
      <c r="BM43" s="121"/>
      <c r="BN43" s="101"/>
      <c r="BO43" s="104"/>
      <c r="BP43" s="106"/>
      <c r="BQ43" s="219"/>
    </row>
    <row r="44" spans="1:69" ht="12" customHeight="1" x14ac:dyDescent="0.2">
      <c r="A44" s="1" t="e">
        <f t="shared" si="0"/>
        <v>#REF!</v>
      </c>
      <c r="B44" s="1" t="e">
        <f t="shared" si="1"/>
        <v>#REF!</v>
      </c>
      <c r="C44" s="188">
        <v>3</v>
      </c>
      <c r="D44" s="189" t="s">
        <v>21</v>
      </c>
      <c r="E44" s="6" t="str">
        <f>IF(O34="","",IF(O34="○","×","○"))</f>
        <v>○</v>
      </c>
      <c r="F44" s="14">
        <f>IF(R34="","",R34)</f>
        <v>11</v>
      </c>
      <c r="G44" s="15" t="s">
        <v>4</v>
      </c>
      <c r="H44" s="16">
        <f>IF(P34="","",P34)</f>
        <v>8</v>
      </c>
      <c r="I44" s="22"/>
      <c r="J44" s="6" t="str">
        <f>IF(O39="","",IF(O39="○","×","○"))</f>
        <v>○</v>
      </c>
      <c r="K44" s="14">
        <f>IF(R39="","",R39)</f>
        <v>7</v>
      </c>
      <c r="L44" s="15" t="s">
        <v>4</v>
      </c>
      <c r="M44" s="16">
        <f>IF(P39="","",P39)</f>
        <v>11</v>
      </c>
      <c r="N44" s="22"/>
      <c r="O44" s="161" t="str">
        <f>IF(O45="","",IF(O45&gt;S45,"○","×"))</f>
        <v/>
      </c>
      <c r="P44" s="162"/>
      <c r="Q44" s="162"/>
      <c r="R44" s="162"/>
      <c r="S44" s="163"/>
      <c r="T44" s="6" t="str">
        <f>IF(T45="","",IF(T45="W","○",IF(T45="L","×",IF(T45&gt;X45,"○","×"))))</f>
        <v>○</v>
      </c>
      <c r="U44" s="7">
        <v>11</v>
      </c>
      <c r="V44" s="8" t="s">
        <v>4</v>
      </c>
      <c r="W44" s="7">
        <v>6</v>
      </c>
      <c r="X44" s="27"/>
      <c r="Y44" s="6" t="str">
        <f>IF(Y45="","",IF(Y45="W","○",IF(Y45="L","×",IF(Y45&gt;AC45,"○","×"))))</f>
        <v>○</v>
      </c>
      <c r="Z44" s="7">
        <v>7</v>
      </c>
      <c r="AA44" s="8" t="s">
        <v>4</v>
      </c>
      <c r="AB44" s="7">
        <v>11</v>
      </c>
      <c r="AC44" s="27"/>
      <c r="AD44" s="148">
        <f>IF(D44="","",COUNTIF($E$44:$AC$48,"○"))</f>
        <v>4</v>
      </c>
      <c r="AE44" s="149">
        <f>IF(D44="","",COUNTIF($E$44:$AC$48,"×"))</f>
        <v>0</v>
      </c>
      <c r="AF44" s="150">
        <f>IF(D44="","",AD44*2+AE44)</f>
        <v>8</v>
      </c>
      <c r="AG44" s="142">
        <f>IF(D44="","",RANK(AF44,$AF$34:$AF$58))</f>
        <v>1</v>
      </c>
      <c r="AH44" s="1"/>
      <c r="AJ44" s="77"/>
      <c r="AK44" s="77"/>
      <c r="AL44" s="188" t="s">
        <v>57</v>
      </c>
      <c r="AM44" s="189" t="s">
        <v>24</v>
      </c>
      <c r="AN44" s="6" t="str">
        <f>IF(AX34="","",IF(AX34="○","×","○"))</f>
        <v>×</v>
      </c>
      <c r="AO44" s="14">
        <f>IF(BA34="","",BA34)</f>
        <v>11</v>
      </c>
      <c r="AP44" s="15" t="s">
        <v>4</v>
      </c>
      <c r="AQ44" s="16">
        <f>IF(AY34="","",AY34)</f>
        <v>8</v>
      </c>
      <c r="AR44" s="22"/>
      <c r="AS44" s="6" t="str">
        <f>IF(AX39="","",IF(AX39="○","×","○"))</f>
        <v>×</v>
      </c>
      <c r="AT44" s="14">
        <f>IF(BA39="","",BA39)</f>
        <v>11</v>
      </c>
      <c r="AU44" s="15" t="s">
        <v>4</v>
      </c>
      <c r="AV44" s="16">
        <f>IF(AY39="","",AY39)</f>
        <v>6</v>
      </c>
      <c r="AW44" s="22"/>
      <c r="AX44" s="161" t="str">
        <f>IF(AX45="","",IF(AX45&gt;BB45,"○","×"))</f>
        <v/>
      </c>
      <c r="AY44" s="162"/>
      <c r="AZ44" s="162"/>
      <c r="BA44" s="162"/>
      <c r="BB44" s="163"/>
      <c r="BC44" s="6" t="str">
        <f>IF(BC45="","",IF(BC45="W","○",IF(BC45="L","×",IF(BC45&gt;BG45,"○","×"))))</f>
        <v>○</v>
      </c>
      <c r="BD44" s="7">
        <v>8</v>
      </c>
      <c r="BE44" s="8" t="s">
        <v>4</v>
      </c>
      <c r="BF44" s="7">
        <v>11</v>
      </c>
      <c r="BG44" s="27"/>
      <c r="BH44" s="6" t="str">
        <f>IF(BH45="","",IF(BH45="W","○",IF(BH45="L","×",IF(BH45&gt;BL45,"○","×"))))</f>
        <v>○</v>
      </c>
      <c r="BI44" s="7">
        <v>11</v>
      </c>
      <c r="BJ44" s="8" t="s">
        <v>4</v>
      </c>
      <c r="BK44" s="7">
        <v>9</v>
      </c>
      <c r="BL44" s="27"/>
      <c r="BM44" s="148">
        <f>IF(AM44="","",COUNTIF($AN$44:$BL$48,"○"))</f>
        <v>2</v>
      </c>
      <c r="BN44" s="149">
        <f>IF(AM44="","",COUNTIF($AN$44:$BL$48,"×"))</f>
        <v>2</v>
      </c>
      <c r="BO44" s="150">
        <f>IF(AM44="","",BM44*2+BN44)</f>
        <v>6</v>
      </c>
      <c r="BP44" s="142">
        <f>IF(AM44="","",RANK(BO44,$BO$34:$BO$58))</f>
        <v>3</v>
      </c>
      <c r="BQ44" s="219"/>
    </row>
    <row r="45" spans="1:69" ht="12" customHeight="1" x14ac:dyDescent="0.2">
      <c r="A45" s="1" t="e">
        <f t="shared" si="0"/>
        <v>#REF!</v>
      </c>
      <c r="B45" s="1" t="e">
        <f t="shared" si="1"/>
        <v>#REF!</v>
      </c>
      <c r="C45" s="116"/>
      <c r="D45" s="119"/>
      <c r="E45" s="108">
        <f>IF(O35="W","L",IF(O35="L","W",IF(O35="","",S35)))</f>
        <v>3</v>
      </c>
      <c r="F45" s="18">
        <f>IF(R35="","",R35)</f>
        <v>11</v>
      </c>
      <c r="G45" s="11" t="s">
        <v>4</v>
      </c>
      <c r="H45" s="19">
        <f>IF(P35="","",P35)</f>
        <v>7</v>
      </c>
      <c r="I45" s="110">
        <f>IF(OR(E45="L",E45="W"),"",O35)</f>
        <v>2</v>
      </c>
      <c r="J45" s="97">
        <f>IF(O40="W","L",IF(O40="L","W",IF(O40="","",S40)))</f>
        <v>3</v>
      </c>
      <c r="K45" s="18">
        <f>IF(R40="","",R40)</f>
        <v>11</v>
      </c>
      <c r="L45" s="11" t="s">
        <v>4</v>
      </c>
      <c r="M45" s="19">
        <f>IF(P40="","",P40)</f>
        <v>4</v>
      </c>
      <c r="N45" s="110">
        <f>IF(OR(J45="L",J45="W"),"",O40)</f>
        <v>2</v>
      </c>
      <c r="O45" s="131"/>
      <c r="P45" s="132"/>
      <c r="Q45" s="132"/>
      <c r="R45" s="132"/>
      <c r="S45" s="164"/>
      <c r="T45" s="97">
        <f>IF(U44="","",IF(U44&gt;W44,1,0)+IF(U45&gt;W45,1,0)+IF(U46&gt;W46,1,0)+IF(U47&gt;W47,1,0)+IF(U48&gt;W48,1,0))</f>
        <v>3</v>
      </c>
      <c r="U45" s="10">
        <v>1</v>
      </c>
      <c r="V45" s="11" t="s">
        <v>4</v>
      </c>
      <c r="W45" s="10">
        <v>11</v>
      </c>
      <c r="X45" s="99">
        <f>IF(OR(T45="L",T45="W"),"",IF(U44="","",IF(U44&lt;W44,1,0)+IF(U45&lt;W45,1,0)+IF(U46&lt;W46,1,0)+IF(U47&lt;W47,1,0)+IF(U48&lt;W48,1,0)))</f>
        <v>2</v>
      </c>
      <c r="Y45" s="97">
        <f>IF(Z44="","",IF(Z44&gt;AB44,1,0)+IF(Z45&gt;AB45,1,0)+IF(Z46&gt;AB46,1,0)+IF(Z47&gt;AB47,1,0)+IF(Z48&gt;AB48,1,0))</f>
        <v>3</v>
      </c>
      <c r="Z45" s="10">
        <v>11</v>
      </c>
      <c r="AA45" s="11" t="s">
        <v>4</v>
      </c>
      <c r="AB45" s="10">
        <v>8</v>
      </c>
      <c r="AC45" s="99">
        <f>IF(OR(Y45="L",Y45="W"),"",IF(Z44="","",IF(Z44&lt;AB44,1,0)+IF(Z45&lt;AB45,1,0)+IF(Z46&lt;AB46,1,0)+IF(Z47&lt;AB47,1,0)+IF(Z48&lt;AB48,1,0)))</f>
        <v>1</v>
      </c>
      <c r="AD45" s="121"/>
      <c r="AE45" s="101"/>
      <c r="AF45" s="104"/>
      <c r="AG45" s="106"/>
      <c r="AH45" s="1"/>
      <c r="AJ45" s="77"/>
      <c r="AK45" s="77"/>
      <c r="AL45" s="116"/>
      <c r="AM45" s="119"/>
      <c r="AN45" s="108">
        <f>IF(AX35="W","L",IF(AX35="L","W",IF(AX35="","",BB35)))</f>
        <v>2</v>
      </c>
      <c r="AO45" s="18">
        <f>IF(BA35="","",BA35)</f>
        <v>11</v>
      </c>
      <c r="AP45" s="11" t="s">
        <v>4</v>
      </c>
      <c r="AQ45" s="19">
        <f>IF(AY35="","",AY35)</f>
        <v>9</v>
      </c>
      <c r="AR45" s="110">
        <f>IF(OR(AN45="L",AN45="W"),"",AX35)</f>
        <v>3</v>
      </c>
      <c r="AS45" s="97">
        <f>IF(AX40="W","L",IF(AX40="L","W",IF(AX40="","",BB40)))</f>
        <v>2</v>
      </c>
      <c r="AT45" s="18">
        <f>IF(BA40="","",BA40)</f>
        <v>12</v>
      </c>
      <c r="AU45" s="11" t="s">
        <v>4</v>
      </c>
      <c r="AV45" s="19">
        <f>IF(AY40="","",AY40)</f>
        <v>14</v>
      </c>
      <c r="AW45" s="110">
        <f>IF(OR(AS45="L",AS45="W"),"",AX40)</f>
        <v>3</v>
      </c>
      <c r="AX45" s="131"/>
      <c r="AY45" s="132"/>
      <c r="AZ45" s="132"/>
      <c r="BA45" s="132"/>
      <c r="BB45" s="164"/>
      <c r="BC45" s="97">
        <f>IF(BD44="","",IF(BD44&gt;BF44,1,0)+IF(BD45&gt;BF45,1,0)+IF(BD46&gt;BF46,1,0)+IF(BD47&gt;BF47,1,0)+IF(BD48&gt;BF48,1,0))</f>
        <v>3</v>
      </c>
      <c r="BD45" s="10">
        <v>11</v>
      </c>
      <c r="BE45" s="11" t="s">
        <v>4</v>
      </c>
      <c r="BF45" s="10">
        <v>3</v>
      </c>
      <c r="BG45" s="99">
        <f>IF(OR(BC45="L",BC45="W"),"",IF(BD44="","",IF(BD44&lt;BF44,1,0)+IF(BD45&lt;BF45,1,0)+IF(BD46&lt;BF46,1,0)+IF(BD47&lt;BF47,1,0)+IF(BD48&lt;BF48,1,0)))</f>
        <v>1</v>
      </c>
      <c r="BH45" s="97">
        <f>IF(BI44="","",IF(BI44&gt;BK44,1,0)+IF(BI45&gt;BK45,1,0)+IF(BI46&gt;BK46,1,0)+IF(BI47&gt;BK47,1,0)+IF(BI48&gt;BK48,1,0))</f>
        <v>3</v>
      </c>
      <c r="BI45" s="10">
        <v>8</v>
      </c>
      <c r="BJ45" s="11" t="s">
        <v>4</v>
      </c>
      <c r="BK45" s="10">
        <v>11</v>
      </c>
      <c r="BL45" s="99">
        <f>IF(OR(BH45="L",BH45="W"),"",IF(BI44="","",IF(BI44&lt;BK44,1,0)+IF(BI45&lt;BK45,1,0)+IF(BI46&lt;BK46,1,0)+IF(BI47&lt;BK47,1,0)+IF(BI48&lt;BK48,1,0)))</f>
        <v>1</v>
      </c>
      <c r="BM45" s="121"/>
      <c r="BN45" s="101"/>
      <c r="BO45" s="104"/>
      <c r="BP45" s="106"/>
      <c r="BQ45" s="219"/>
    </row>
    <row r="46" spans="1:69" ht="12" customHeight="1" x14ac:dyDescent="0.2">
      <c r="A46" s="1" t="e">
        <f t="shared" si="0"/>
        <v>#REF!</v>
      </c>
      <c r="B46" s="1" t="e">
        <f t="shared" si="1"/>
        <v>#REF!</v>
      </c>
      <c r="C46" s="116"/>
      <c r="D46" s="119"/>
      <c r="E46" s="108"/>
      <c r="F46" s="18">
        <f>IF(R36="","",R36)</f>
        <v>7</v>
      </c>
      <c r="G46" s="11" t="s">
        <v>4</v>
      </c>
      <c r="H46" s="19">
        <f>IF(P36="","",P36)</f>
        <v>11</v>
      </c>
      <c r="I46" s="110"/>
      <c r="J46" s="97"/>
      <c r="K46" s="18">
        <f>IF(R41="","",R41)</f>
        <v>11</v>
      </c>
      <c r="L46" s="11" t="s">
        <v>4</v>
      </c>
      <c r="M46" s="19">
        <f>IF(P41="","",P41)</f>
        <v>7</v>
      </c>
      <c r="N46" s="110"/>
      <c r="O46" s="131"/>
      <c r="P46" s="132"/>
      <c r="Q46" s="132"/>
      <c r="R46" s="132"/>
      <c r="S46" s="164"/>
      <c r="T46" s="97"/>
      <c r="U46" s="10">
        <v>11</v>
      </c>
      <c r="V46" s="11" t="s">
        <v>4</v>
      </c>
      <c r="W46" s="10">
        <v>6</v>
      </c>
      <c r="X46" s="99"/>
      <c r="Y46" s="97"/>
      <c r="Z46" s="10">
        <v>11</v>
      </c>
      <c r="AA46" s="11" t="s">
        <v>4</v>
      </c>
      <c r="AB46" s="10">
        <v>6</v>
      </c>
      <c r="AC46" s="99"/>
      <c r="AD46" s="121"/>
      <c r="AE46" s="101"/>
      <c r="AF46" s="104"/>
      <c r="AG46" s="106"/>
      <c r="AH46" s="1"/>
      <c r="AJ46" s="77"/>
      <c r="AK46" s="77"/>
      <c r="AL46" s="116"/>
      <c r="AM46" s="119"/>
      <c r="AN46" s="108"/>
      <c r="AO46" s="18">
        <f>IF(BA36="","",BA36)</f>
        <v>6</v>
      </c>
      <c r="AP46" s="11" t="s">
        <v>4</v>
      </c>
      <c r="AQ46" s="19">
        <f>IF(AY36="","",AY36)</f>
        <v>11</v>
      </c>
      <c r="AR46" s="110"/>
      <c r="AS46" s="97"/>
      <c r="AT46" s="18">
        <f>IF(BA41="","",BA41)</f>
        <v>11</v>
      </c>
      <c r="AU46" s="11" t="s">
        <v>4</v>
      </c>
      <c r="AV46" s="19">
        <f>IF(AY41="","",AY41)</f>
        <v>9</v>
      </c>
      <c r="AW46" s="110"/>
      <c r="AX46" s="131"/>
      <c r="AY46" s="132"/>
      <c r="AZ46" s="132"/>
      <c r="BA46" s="132"/>
      <c r="BB46" s="164"/>
      <c r="BC46" s="97"/>
      <c r="BD46" s="10">
        <v>11</v>
      </c>
      <c r="BE46" s="11" t="s">
        <v>4</v>
      </c>
      <c r="BF46" s="10">
        <v>9</v>
      </c>
      <c r="BG46" s="99"/>
      <c r="BH46" s="97"/>
      <c r="BI46" s="10">
        <v>11</v>
      </c>
      <c r="BJ46" s="11" t="s">
        <v>4</v>
      </c>
      <c r="BK46" s="10">
        <v>8</v>
      </c>
      <c r="BL46" s="99"/>
      <c r="BM46" s="121"/>
      <c r="BN46" s="101"/>
      <c r="BO46" s="104"/>
      <c r="BP46" s="106"/>
      <c r="BQ46" s="219"/>
    </row>
    <row r="47" spans="1:69" ht="12" customHeight="1" x14ac:dyDescent="0.2">
      <c r="A47" s="1" t="e">
        <f t="shared" si="0"/>
        <v>#REF!</v>
      </c>
      <c r="B47" s="1" t="e">
        <f t="shared" si="1"/>
        <v>#REF!</v>
      </c>
      <c r="C47" s="116"/>
      <c r="D47" s="113" t="s">
        <v>20</v>
      </c>
      <c r="E47" s="108"/>
      <c r="F47" s="18">
        <f>IF(R37="","",R37)</f>
        <v>10</v>
      </c>
      <c r="G47" s="11" t="s">
        <v>4</v>
      </c>
      <c r="H47" s="19">
        <f>IF(P37="","",P37)</f>
        <v>12</v>
      </c>
      <c r="I47" s="110"/>
      <c r="J47" s="97"/>
      <c r="K47" s="18">
        <f>IF(R42="","",R42)</f>
        <v>5</v>
      </c>
      <c r="L47" s="11" t="s">
        <v>4</v>
      </c>
      <c r="M47" s="19">
        <f>IF(P42="","",P42)</f>
        <v>11</v>
      </c>
      <c r="N47" s="110"/>
      <c r="O47" s="131"/>
      <c r="P47" s="132"/>
      <c r="Q47" s="132"/>
      <c r="R47" s="132"/>
      <c r="S47" s="164"/>
      <c r="T47" s="97"/>
      <c r="U47" s="10">
        <v>8</v>
      </c>
      <c r="V47" s="11" t="s">
        <v>4</v>
      </c>
      <c r="W47" s="10">
        <v>11</v>
      </c>
      <c r="X47" s="99"/>
      <c r="Y47" s="97"/>
      <c r="Z47" s="10">
        <v>12</v>
      </c>
      <c r="AA47" s="11" t="s">
        <v>4</v>
      </c>
      <c r="AB47" s="10">
        <v>10</v>
      </c>
      <c r="AC47" s="99"/>
      <c r="AD47" s="121"/>
      <c r="AE47" s="101"/>
      <c r="AF47" s="104"/>
      <c r="AG47" s="106"/>
      <c r="AH47" s="1"/>
      <c r="AJ47" s="77"/>
      <c r="AK47" s="77"/>
      <c r="AL47" s="116"/>
      <c r="AM47" s="113" t="s">
        <v>25</v>
      </c>
      <c r="AN47" s="108"/>
      <c r="AO47" s="18">
        <f>IF(BA37="","",BA37)</f>
        <v>5</v>
      </c>
      <c r="AP47" s="11" t="s">
        <v>4</v>
      </c>
      <c r="AQ47" s="19">
        <f>IF(AY37="","",AY37)</f>
        <v>11</v>
      </c>
      <c r="AR47" s="110"/>
      <c r="AS47" s="97"/>
      <c r="AT47" s="18">
        <f>IF(BA42="","",BA42)</f>
        <v>10</v>
      </c>
      <c r="AU47" s="11" t="s">
        <v>4</v>
      </c>
      <c r="AV47" s="19">
        <f>IF(AY42="","",AY42)</f>
        <v>12</v>
      </c>
      <c r="AW47" s="110"/>
      <c r="AX47" s="131"/>
      <c r="AY47" s="132"/>
      <c r="AZ47" s="132"/>
      <c r="BA47" s="132"/>
      <c r="BB47" s="164"/>
      <c r="BC47" s="97"/>
      <c r="BD47" s="10">
        <v>11</v>
      </c>
      <c r="BE47" s="11" t="s">
        <v>4</v>
      </c>
      <c r="BF47" s="10">
        <v>7</v>
      </c>
      <c r="BG47" s="99"/>
      <c r="BH47" s="97"/>
      <c r="BI47" s="10">
        <v>13</v>
      </c>
      <c r="BJ47" s="11" t="s">
        <v>4</v>
      </c>
      <c r="BK47" s="10">
        <v>11</v>
      </c>
      <c r="BL47" s="99"/>
      <c r="BM47" s="121"/>
      <c r="BN47" s="101"/>
      <c r="BO47" s="104"/>
      <c r="BP47" s="106"/>
      <c r="BQ47" s="219"/>
    </row>
    <row r="48" spans="1:69" ht="12" customHeight="1" x14ac:dyDescent="0.2">
      <c r="C48" s="160"/>
      <c r="D48" s="152"/>
      <c r="E48" s="158"/>
      <c r="F48" s="20">
        <f>IF(R38="","",R38)</f>
        <v>11</v>
      </c>
      <c r="G48" s="13" t="s">
        <v>4</v>
      </c>
      <c r="H48" s="21">
        <f>IF(P38="","",P38)</f>
        <v>5</v>
      </c>
      <c r="I48" s="151"/>
      <c r="J48" s="98"/>
      <c r="K48" s="20">
        <f>IF(R43="","",R43)</f>
        <v>14</v>
      </c>
      <c r="L48" s="13" t="s">
        <v>4</v>
      </c>
      <c r="M48" s="21">
        <f>IF(P43="","",P43)</f>
        <v>12</v>
      </c>
      <c r="N48" s="151"/>
      <c r="O48" s="165"/>
      <c r="P48" s="166"/>
      <c r="Q48" s="166"/>
      <c r="R48" s="166"/>
      <c r="S48" s="167"/>
      <c r="T48" s="98"/>
      <c r="U48" s="12">
        <v>11</v>
      </c>
      <c r="V48" s="13" t="s">
        <v>4</v>
      </c>
      <c r="W48" s="12">
        <v>6</v>
      </c>
      <c r="X48" s="100"/>
      <c r="Y48" s="98"/>
      <c r="Z48" s="12"/>
      <c r="AA48" s="13" t="s">
        <v>4</v>
      </c>
      <c r="AB48" s="12"/>
      <c r="AC48" s="100"/>
      <c r="AD48" s="121"/>
      <c r="AE48" s="101"/>
      <c r="AF48" s="104"/>
      <c r="AG48" s="106"/>
      <c r="AJ48" s="77"/>
      <c r="AK48" s="77"/>
      <c r="AL48" s="160"/>
      <c r="AM48" s="152"/>
      <c r="AN48" s="158"/>
      <c r="AO48" s="20">
        <f>IF(BA38="","",BA38)</f>
        <v>11</v>
      </c>
      <c r="AP48" s="13" t="s">
        <v>4</v>
      </c>
      <c r="AQ48" s="21">
        <f>IF(AY38="","",AY38)</f>
        <v>13</v>
      </c>
      <c r="AR48" s="151"/>
      <c r="AS48" s="98"/>
      <c r="AT48" s="20">
        <f>IF(BA43="","",BA43)</f>
        <v>12</v>
      </c>
      <c r="AU48" s="13" t="s">
        <v>4</v>
      </c>
      <c r="AV48" s="21">
        <f>IF(AY43="","",AY43)</f>
        <v>14</v>
      </c>
      <c r="AW48" s="151"/>
      <c r="AX48" s="165"/>
      <c r="AY48" s="166"/>
      <c r="AZ48" s="166"/>
      <c r="BA48" s="166"/>
      <c r="BB48" s="167"/>
      <c r="BC48" s="98"/>
      <c r="BD48" s="12"/>
      <c r="BE48" s="13" t="s">
        <v>4</v>
      </c>
      <c r="BF48" s="12"/>
      <c r="BG48" s="100"/>
      <c r="BH48" s="98"/>
      <c r="BI48" s="12"/>
      <c r="BJ48" s="13" t="s">
        <v>4</v>
      </c>
      <c r="BK48" s="12"/>
      <c r="BL48" s="100"/>
      <c r="BM48" s="121"/>
      <c r="BN48" s="101"/>
      <c r="BO48" s="104"/>
      <c r="BP48" s="106"/>
      <c r="BQ48" s="219"/>
    </row>
    <row r="49" spans="3:69" ht="12" customHeight="1" x14ac:dyDescent="0.2">
      <c r="C49" s="115">
        <v>4</v>
      </c>
      <c r="D49" s="118" t="s">
        <v>22</v>
      </c>
      <c r="E49" s="6" t="str">
        <f>IF(T34="","",IF(T34="○","×","○"))</f>
        <v>○</v>
      </c>
      <c r="F49" s="14">
        <f>IF(W34="","",W34)</f>
        <v>11</v>
      </c>
      <c r="G49" s="15" t="s">
        <v>4</v>
      </c>
      <c r="H49" s="16">
        <f>IF(U34="","",U34)</f>
        <v>7</v>
      </c>
      <c r="I49" s="22"/>
      <c r="J49" s="6" t="str">
        <f>IF(T39="","",IF(T39="○","×","○"))</f>
        <v>×</v>
      </c>
      <c r="K49" s="14">
        <f>IF(W39="","",W39)</f>
        <v>3</v>
      </c>
      <c r="L49" s="15" t="s">
        <v>4</v>
      </c>
      <c r="M49" s="16">
        <f>IF(U39="","",U39)</f>
        <v>11</v>
      </c>
      <c r="N49" s="22"/>
      <c r="O49" s="6" t="str">
        <f>IF(T44="","",IF(T44="○","×","○"))</f>
        <v>×</v>
      </c>
      <c r="P49" s="14">
        <f>IF(W44="","",W44)</f>
        <v>6</v>
      </c>
      <c r="Q49" s="15" t="s">
        <v>4</v>
      </c>
      <c r="R49" s="16">
        <f>IF(U44="","",U44)</f>
        <v>11</v>
      </c>
      <c r="S49" s="22"/>
      <c r="T49" s="161" t="str">
        <f>IF(T50="","",IF(T50&gt;X50,"○","×"))</f>
        <v/>
      </c>
      <c r="U49" s="162"/>
      <c r="V49" s="162"/>
      <c r="W49" s="162"/>
      <c r="X49" s="162"/>
      <c r="Y49" s="6" t="str">
        <f>IF(Y50="","",IF(Y50="W","○",IF(Y50="L","×",IF(Y50&gt;AC50,"○","×"))))</f>
        <v>×</v>
      </c>
      <c r="Z49" s="7">
        <v>11</v>
      </c>
      <c r="AA49" s="8" t="s">
        <v>4</v>
      </c>
      <c r="AB49" s="7">
        <v>8</v>
      </c>
      <c r="AC49" s="27"/>
      <c r="AD49" s="148">
        <f>IF(D49="","",COUNTIF($E$49:$AC$53,"○"))</f>
        <v>1</v>
      </c>
      <c r="AE49" s="149">
        <f>IF(D49="","",COUNTIF($E$49:$AC$53,"×"))</f>
        <v>3</v>
      </c>
      <c r="AF49" s="150">
        <f>IF(D49="","",AD49*2+AE49)</f>
        <v>5</v>
      </c>
      <c r="AG49" s="142">
        <f>IF(D49="","",RANK(AF49,$AF$34:$AF$58))</f>
        <v>4</v>
      </c>
      <c r="AJ49" s="221" t="s">
        <v>93</v>
      </c>
      <c r="AK49" s="204"/>
      <c r="AL49" s="115" t="s">
        <v>58</v>
      </c>
      <c r="AM49" s="118" t="s">
        <v>22</v>
      </c>
      <c r="AN49" s="6" t="str">
        <f>IF(BC34="","",IF(BC34="○","×","○"))</f>
        <v>×</v>
      </c>
      <c r="AO49" s="14">
        <f>IF(BF34="","",BF34)</f>
        <v>3</v>
      </c>
      <c r="AP49" s="15" t="s">
        <v>4</v>
      </c>
      <c r="AQ49" s="16">
        <f>IF(BD34="","",BD34)</f>
        <v>11</v>
      </c>
      <c r="AR49" s="22"/>
      <c r="AS49" s="6" t="str">
        <f>IF(BC39="","",IF(BC39="○","×","○"))</f>
        <v>×</v>
      </c>
      <c r="AT49" s="14">
        <f>IF(BF39="","",BF39)</f>
        <v>3</v>
      </c>
      <c r="AU49" s="15" t="s">
        <v>4</v>
      </c>
      <c r="AV49" s="16">
        <f>IF(BD39="","",BD39)</f>
        <v>11</v>
      </c>
      <c r="AW49" s="22"/>
      <c r="AX49" s="6" t="str">
        <f>IF(BC44="","",IF(BC44="○","×","○"))</f>
        <v>×</v>
      </c>
      <c r="AY49" s="14">
        <f>IF(BF44="","",BF44)</f>
        <v>11</v>
      </c>
      <c r="AZ49" s="15" t="s">
        <v>4</v>
      </c>
      <c r="BA49" s="16">
        <f>IF(BD44="","",BD44)</f>
        <v>8</v>
      </c>
      <c r="BB49" s="22"/>
      <c r="BC49" s="161" t="str">
        <f>IF(BC50="","",IF(BC50&gt;BG50,"○","×"))</f>
        <v/>
      </c>
      <c r="BD49" s="162"/>
      <c r="BE49" s="162"/>
      <c r="BF49" s="162"/>
      <c r="BG49" s="162"/>
      <c r="BH49" s="51" t="str">
        <f>IF(BH50="","",IF(BH50="W","○",IF(BH50="L","×",IF(BH50&gt;BL50,"○","×"))))</f>
        <v>○</v>
      </c>
      <c r="BI49" s="52">
        <v>11</v>
      </c>
      <c r="BJ49" s="53" t="s">
        <v>4</v>
      </c>
      <c r="BK49" s="52">
        <v>7</v>
      </c>
      <c r="BL49" s="59"/>
      <c r="BM49" s="148">
        <f>IF(AM49="","",COUNTIF($AN$49:$BL$53,"○"))</f>
        <v>1</v>
      </c>
      <c r="BN49" s="149">
        <f>IF(AM49="","",COUNTIF($AN$49:$BL$53,"×"))</f>
        <v>3</v>
      </c>
      <c r="BO49" s="150">
        <f>IF(AM49="","",BM49*2+BN49)</f>
        <v>5</v>
      </c>
      <c r="BP49" s="142">
        <f>IF(AM49="","",RANK(BO49,$BO$34:$BO$58))</f>
        <v>4</v>
      </c>
      <c r="BQ49" s="219"/>
    </row>
    <row r="50" spans="3:69" ht="12" customHeight="1" x14ac:dyDescent="0.2">
      <c r="C50" s="116"/>
      <c r="D50" s="119"/>
      <c r="E50" s="108">
        <f>IF(T35="W","L",IF(T35="L","W",IF(T35="","",X35)))</f>
        <v>3</v>
      </c>
      <c r="F50" s="18">
        <f>IF(W35="","",W35)</f>
        <v>11</v>
      </c>
      <c r="G50" s="11" t="s">
        <v>4</v>
      </c>
      <c r="H50" s="19">
        <f>IF(U35="","",U35)</f>
        <v>8</v>
      </c>
      <c r="I50" s="110">
        <f>IF(OR(E50="L",E50="W"),"",T35)</f>
        <v>0</v>
      </c>
      <c r="J50" s="97">
        <f>IF(T40="W","L",IF(T40="L","W",IF(T40="","",X40)))</f>
        <v>0</v>
      </c>
      <c r="K50" s="18">
        <f>IF(W40="","",W40)</f>
        <v>7</v>
      </c>
      <c r="L50" s="11" t="s">
        <v>4</v>
      </c>
      <c r="M50" s="19">
        <f>IF(U40="","",U40)</f>
        <v>11</v>
      </c>
      <c r="N50" s="110">
        <f>IF(OR(J50="L",J50="W"),"",T40)</f>
        <v>3</v>
      </c>
      <c r="O50" s="97">
        <f>IF(T45="W","L",IF(T45="L","W",IF(T45="","",X45)))</f>
        <v>2</v>
      </c>
      <c r="P50" s="18">
        <f>IF(W45="","",W45)</f>
        <v>11</v>
      </c>
      <c r="Q50" s="11" t="s">
        <v>4</v>
      </c>
      <c r="R50" s="19">
        <f>IF(U45="","",U45)</f>
        <v>1</v>
      </c>
      <c r="S50" s="110">
        <f>IF(OR(O50="L",O50="W"),"",T45)</f>
        <v>3</v>
      </c>
      <c r="T50" s="131"/>
      <c r="U50" s="132"/>
      <c r="V50" s="132"/>
      <c r="W50" s="132"/>
      <c r="X50" s="132"/>
      <c r="Y50" s="97">
        <f>IF(Z49="","",IF(Z49&gt;AB49,1,0)+IF(Z50&gt;AB50,1,0)+IF(Z51&gt;AB51,1,0)+IF(Z52&gt;AB52,1,0)+IF(Z53&gt;AB53,1,0))</f>
        <v>1</v>
      </c>
      <c r="Z50" s="10">
        <v>3</v>
      </c>
      <c r="AA50" s="11" t="s">
        <v>4</v>
      </c>
      <c r="AB50" s="10">
        <v>11</v>
      </c>
      <c r="AC50" s="99">
        <f>IF(OR(Y50="L",Y50="W"),"",IF(Z49="","",IF(Z49&lt;AB49,1,0)+IF(Z50&lt;AB50,1,0)+IF(Z51&lt;AB51,1,0)+IF(Z52&lt;AB52,1,0)+IF(Z53&lt;AB53,1,0)))</f>
        <v>3</v>
      </c>
      <c r="AD50" s="121"/>
      <c r="AE50" s="101"/>
      <c r="AF50" s="104"/>
      <c r="AG50" s="106"/>
      <c r="AJ50" s="221"/>
      <c r="AK50" s="204"/>
      <c r="AL50" s="116"/>
      <c r="AM50" s="119"/>
      <c r="AN50" s="108">
        <f>IF(BC35="W","L",IF(BC35="L","W",IF(BC35="","",BG35)))</f>
        <v>2</v>
      </c>
      <c r="AO50" s="18">
        <f>IF(BF35="","",BF35)</f>
        <v>14</v>
      </c>
      <c r="AP50" s="11" t="s">
        <v>4</v>
      </c>
      <c r="AQ50" s="19">
        <f>IF(BD35="","",BD35)</f>
        <v>12</v>
      </c>
      <c r="AR50" s="110">
        <f>IF(OR(AN50="L",AN50="W"),"",BC35)</f>
        <v>3</v>
      </c>
      <c r="AS50" s="97">
        <f>IF(BC40="W","L",IF(BC40="L","W",IF(BC40="","",BG40)))</f>
        <v>2</v>
      </c>
      <c r="AT50" s="18">
        <f>IF(BF40="","",BF40)</f>
        <v>11</v>
      </c>
      <c r="AU50" s="11" t="s">
        <v>4</v>
      </c>
      <c r="AV50" s="19">
        <f>IF(BD40="","",BD40)</f>
        <v>5</v>
      </c>
      <c r="AW50" s="110">
        <f>IF(OR(AS50="L",AS50="W"),"",BC40)</f>
        <v>3</v>
      </c>
      <c r="AX50" s="97">
        <f>IF(BC45="W","L",IF(BC45="L","W",IF(BC45="","",BG45)))</f>
        <v>1</v>
      </c>
      <c r="AY50" s="18">
        <f>IF(BF45="","",BF45)</f>
        <v>3</v>
      </c>
      <c r="AZ50" s="11" t="s">
        <v>4</v>
      </c>
      <c r="BA50" s="19">
        <f>IF(BD45="","",BD45)</f>
        <v>11</v>
      </c>
      <c r="BB50" s="110">
        <f>IF(OR(AX50="L",AX50="W"),"",BC45)</f>
        <v>3</v>
      </c>
      <c r="BC50" s="131"/>
      <c r="BD50" s="132"/>
      <c r="BE50" s="132"/>
      <c r="BF50" s="132"/>
      <c r="BG50" s="132"/>
      <c r="BH50" s="146">
        <f>IF(BI49="","",IF(BI49&gt;BK49,1,0)+IF(BI50&gt;BK50,1,0)+IF(BI51&gt;BK51,1,0)+IF(BI52&gt;BK52,1,0)+IF(BI53&gt;BK53,1,0))</f>
        <v>3</v>
      </c>
      <c r="BI50" s="55">
        <v>11</v>
      </c>
      <c r="BJ50" s="56" t="s">
        <v>4</v>
      </c>
      <c r="BK50" s="55">
        <v>8</v>
      </c>
      <c r="BL50" s="154">
        <f>IF(OR(BH50="L",BH50="W"),"",IF(BI49="","",IF(BI49&lt;BK49,1,0)+IF(BI50&lt;BK50,1,0)+IF(BI51&lt;BK51,1,0)+IF(BI52&lt;BK52,1,0)+IF(BI53&lt;BK53,1,0)))</f>
        <v>0</v>
      </c>
      <c r="BM50" s="121"/>
      <c r="BN50" s="101"/>
      <c r="BO50" s="104"/>
      <c r="BP50" s="106"/>
      <c r="BQ50" s="219"/>
    </row>
    <row r="51" spans="3:69" ht="12" customHeight="1" x14ac:dyDescent="0.2">
      <c r="C51" s="116"/>
      <c r="D51" s="119"/>
      <c r="E51" s="108"/>
      <c r="F51" s="18">
        <f>IF(W36="","",W36)</f>
        <v>11</v>
      </c>
      <c r="G51" s="11" t="s">
        <v>4</v>
      </c>
      <c r="H51" s="19">
        <f>IF(U36="","",U36)</f>
        <v>7</v>
      </c>
      <c r="I51" s="110"/>
      <c r="J51" s="97"/>
      <c r="K51" s="18">
        <f>IF(W41="","",W41)</f>
        <v>10</v>
      </c>
      <c r="L51" s="11" t="s">
        <v>4</v>
      </c>
      <c r="M51" s="19">
        <f>IF(U41="","",U41)</f>
        <v>12</v>
      </c>
      <c r="N51" s="110"/>
      <c r="O51" s="97"/>
      <c r="P51" s="18">
        <f>IF(W46="","",W46)</f>
        <v>6</v>
      </c>
      <c r="Q51" s="11" t="s">
        <v>4</v>
      </c>
      <c r="R51" s="19">
        <f>IF(U46="","",U46)</f>
        <v>11</v>
      </c>
      <c r="S51" s="110"/>
      <c r="T51" s="131"/>
      <c r="U51" s="132"/>
      <c r="V51" s="132"/>
      <c r="W51" s="132"/>
      <c r="X51" s="132"/>
      <c r="Y51" s="97"/>
      <c r="Z51" s="10">
        <v>9</v>
      </c>
      <c r="AA51" s="11" t="s">
        <v>4</v>
      </c>
      <c r="AB51" s="10">
        <v>11</v>
      </c>
      <c r="AC51" s="99"/>
      <c r="AD51" s="121"/>
      <c r="AE51" s="101"/>
      <c r="AF51" s="104"/>
      <c r="AG51" s="106"/>
      <c r="AJ51" s="221"/>
      <c r="AK51" s="204"/>
      <c r="AL51" s="116"/>
      <c r="AM51" s="119"/>
      <c r="AN51" s="108"/>
      <c r="AO51" s="18">
        <f>IF(BF36="","",BF36)</f>
        <v>5</v>
      </c>
      <c r="AP51" s="11" t="s">
        <v>4</v>
      </c>
      <c r="AQ51" s="19">
        <f>IF(BD36="","",BD36)</f>
        <v>11</v>
      </c>
      <c r="AR51" s="110"/>
      <c r="AS51" s="97"/>
      <c r="AT51" s="18">
        <f>IF(BF41="","",BF41)</f>
        <v>11</v>
      </c>
      <c r="AU51" s="11" t="s">
        <v>4</v>
      </c>
      <c r="AV51" s="19">
        <f>IF(BD41="","",BD41)</f>
        <v>8</v>
      </c>
      <c r="AW51" s="110"/>
      <c r="AX51" s="97"/>
      <c r="AY51" s="18">
        <f>IF(BF46="","",BF46)</f>
        <v>9</v>
      </c>
      <c r="AZ51" s="11" t="s">
        <v>4</v>
      </c>
      <c r="BA51" s="19">
        <f>IF(BD46="","",BD46)</f>
        <v>11</v>
      </c>
      <c r="BB51" s="110"/>
      <c r="BC51" s="131"/>
      <c r="BD51" s="132"/>
      <c r="BE51" s="132"/>
      <c r="BF51" s="132"/>
      <c r="BG51" s="132"/>
      <c r="BH51" s="146"/>
      <c r="BI51" s="55">
        <v>11</v>
      </c>
      <c r="BJ51" s="56" t="s">
        <v>4</v>
      </c>
      <c r="BK51" s="55">
        <v>7</v>
      </c>
      <c r="BL51" s="154"/>
      <c r="BM51" s="121"/>
      <c r="BN51" s="101"/>
      <c r="BO51" s="104"/>
      <c r="BP51" s="106"/>
      <c r="BQ51" s="219"/>
    </row>
    <row r="52" spans="3:69" ht="12" customHeight="1" x14ac:dyDescent="0.2">
      <c r="C52" s="116"/>
      <c r="D52" s="113" t="s">
        <v>23</v>
      </c>
      <c r="E52" s="108"/>
      <c r="F52" s="18" t="str">
        <f>IF(W37="","",W37)</f>
        <v/>
      </c>
      <c r="G52" s="11" t="s">
        <v>4</v>
      </c>
      <c r="H52" s="19" t="str">
        <f>IF(U37="","",U37)</f>
        <v/>
      </c>
      <c r="I52" s="110"/>
      <c r="J52" s="97"/>
      <c r="K52" s="18" t="str">
        <f>IF(W42="","",W42)</f>
        <v/>
      </c>
      <c r="L52" s="11" t="s">
        <v>4</v>
      </c>
      <c r="M52" s="19" t="str">
        <f>IF(U42="","",U42)</f>
        <v/>
      </c>
      <c r="N52" s="110"/>
      <c r="O52" s="97"/>
      <c r="P52" s="18">
        <f>IF(W47="","",W47)</f>
        <v>11</v>
      </c>
      <c r="Q52" s="11" t="s">
        <v>4</v>
      </c>
      <c r="R52" s="19">
        <f>IF(U47="","",U47)</f>
        <v>8</v>
      </c>
      <c r="S52" s="110"/>
      <c r="T52" s="131"/>
      <c r="U52" s="132"/>
      <c r="V52" s="132"/>
      <c r="W52" s="132"/>
      <c r="X52" s="132"/>
      <c r="Y52" s="97"/>
      <c r="Z52" s="10">
        <v>7</v>
      </c>
      <c r="AA52" s="11" t="s">
        <v>4</v>
      </c>
      <c r="AB52" s="10">
        <v>11</v>
      </c>
      <c r="AC52" s="99"/>
      <c r="AD52" s="121"/>
      <c r="AE52" s="101"/>
      <c r="AF52" s="104"/>
      <c r="AG52" s="106"/>
      <c r="AJ52" s="221"/>
      <c r="AK52" s="204"/>
      <c r="AL52" s="116"/>
      <c r="AM52" s="113" t="s">
        <v>23</v>
      </c>
      <c r="AN52" s="108"/>
      <c r="AO52" s="18">
        <f>IF(BF37="","",BF37)</f>
        <v>11</v>
      </c>
      <c r="AP52" s="11" t="s">
        <v>4</v>
      </c>
      <c r="AQ52" s="19">
        <f>IF(BD37="","",BD37)</f>
        <v>7</v>
      </c>
      <c r="AR52" s="110"/>
      <c r="AS52" s="97"/>
      <c r="AT52" s="18">
        <f>IF(BF42="","",BF42)</f>
        <v>7</v>
      </c>
      <c r="AU52" s="11" t="s">
        <v>4</v>
      </c>
      <c r="AV52" s="19">
        <f>IF(BD42="","",BD42)</f>
        <v>11</v>
      </c>
      <c r="AW52" s="110"/>
      <c r="AX52" s="97"/>
      <c r="AY52" s="18">
        <f>IF(BF47="","",BF47)</f>
        <v>7</v>
      </c>
      <c r="AZ52" s="11" t="s">
        <v>4</v>
      </c>
      <c r="BA52" s="19">
        <f>IF(BD47="","",BD47)</f>
        <v>11</v>
      </c>
      <c r="BB52" s="110"/>
      <c r="BC52" s="131"/>
      <c r="BD52" s="132"/>
      <c r="BE52" s="132"/>
      <c r="BF52" s="132"/>
      <c r="BG52" s="132"/>
      <c r="BH52" s="146"/>
      <c r="BI52" s="55"/>
      <c r="BJ52" s="56" t="s">
        <v>4</v>
      </c>
      <c r="BK52" s="55"/>
      <c r="BL52" s="154"/>
      <c r="BM52" s="121"/>
      <c r="BN52" s="101"/>
      <c r="BO52" s="104"/>
      <c r="BP52" s="106"/>
      <c r="BQ52" s="219"/>
    </row>
    <row r="53" spans="3:69" ht="12" customHeight="1" x14ac:dyDescent="0.2">
      <c r="C53" s="120"/>
      <c r="D53" s="113"/>
      <c r="E53" s="108"/>
      <c r="F53" s="34" t="str">
        <f>IF(W38="","",W38)</f>
        <v/>
      </c>
      <c r="G53" s="35" t="s">
        <v>4</v>
      </c>
      <c r="H53" s="36" t="str">
        <f>IF(U38="","",U38)</f>
        <v/>
      </c>
      <c r="I53" s="110"/>
      <c r="J53" s="97"/>
      <c r="K53" s="34" t="str">
        <f>IF(W43="","",W43)</f>
        <v/>
      </c>
      <c r="L53" s="35" t="s">
        <v>4</v>
      </c>
      <c r="M53" s="36" t="str">
        <f>IF(U43="","",U43)</f>
        <v/>
      </c>
      <c r="N53" s="110"/>
      <c r="O53" s="97"/>
      <c r="P53" s="34">
        <f>IF(W48="","",W48)</f>
        <v>6</v>
      </c>
      <c r="Q53" s="35" t="s">
        <v>4</v>
      </c>
      <c r="R53" s="36">
        <f>IF(U48="","",U48)</f>
        <v>11</v>
      </c>
      <c r="S53" s="110"/>
      <c r="T53" s="131"/>
      <c r="U53" s="132"/>
      <c r="V53" s="132"/>
      <c r="W53" s="132"/>
      <c r="X53" s="132"/>
      <c r="Y53" s="98"/>
      <c r="Z53" s="12"/>
      <c r="AA53" s="13" t="s">
        <v>4</v>
      </c>
      <c r="AB53" s="12"/>
      <c r="AC53" s="100"/>
      <c r="AD53" s="143"/>
      <c r="AE53" s="103"/>
      <c r="AF53" s="147"/>
      <c r="AG53" s="135"/>
      <c r="AJ53" s="221"/>
      <c r="AK53" s="204"/>
      <c r="AL53" s="120"/>
      <c r="AM53" s="113"/>
      <c r="AN53" s="108"/>
      <c r="AO53" s="34">
        <f>IF(BF38="","",BF38)</f>
        <v>5</v>
      </c>
      <c r="AP53" s="35" t="s">
        <v>4</v>
      </c>
      <c r="AQ53" s="36">
        <f>IF(BD38="","",BD38)</f>
        <v>11</v>
      </c>
      <c r="AR53" s="110"/>
      <c r="AS53" s="97"/>
      <c r="AT53" s="34">
        <f>IF(BF43="","",BF43)</f>
        <v>9</v>
      </c>
      <c r="AU53" s="35" t="s">
        <v>4</v>
      </c>
      <c r="AV53" s="36">
        <f>IF(BD43="","",BD43)</f>
        <v>11</v>
      </c>
      <c r="AW53" s="110"/>
      <c r="AX53" s="97"/>
      <c r="AY53" s="34" t="str">
        <f>IF(BF48="","",BF48)</f>
        <v/>
      </c>
      <c r="AZ53" s="35" t="s">
        <v>4</v>
      </c>
      <c r="BA53" s="36" t="str">
        <f>IF(BD48="","",BD48)</f>
        <v/>
      </c>
      <c r="BB53" s="110"/>
      <c r="BC53" s="131"/>
      <c r="BD53" s="132"/>
      <c r="BE53" s="132"/>
      <c r="BF53" s="132"/>
      <c r="BG53" s="132"/>
      <c r="BH53" s="153"/>
      <c r="BI53" s="57"/>
      <c r="BJ53" s="58" t="s">
        <v>4</v>
      </c>
      <c r="BK53" s="57"/>
      <c r="BL53" s="155"/>
      <c r="BM53" s="143"/>
      <c r="BN53" s="103"/>
      <c r="BO53" s="147"/>
      <c r="BP53" s="135"/>
      <c r="BQ53" s="219"/>
    </row>
    <row r="54" spans="3:69" ht="12" customHeight="1" x14ac:dyDescent="0.2">
      <c r="C54" s="115">
        <v>5</v>
      </c>
      <c r="D54" s="118" t="s">
        <v>24</v>
      </c>
      <c r="E54" s="37" t="str">
        <f>IF(Y34="","",IF(Y34="○","×","○"))</f>
        <v>○</v>
      </c>
      <c r="F54" s="38">
        <f>IF(AB34="","",AB34)</f>
        <v>11</v>
      </c>
      <c r="G54" s="39" t="s">
        <v>4</v>
      </c>
      <c r="H54" s="40">
        <f>IF(Z34="","",Z34)</f>
        <v>9</v>
      </c>
      <c r="I54" s="41"/>
      <c r="J54" s="37" t="str">
        <f>IF(Y39="","",IF(Y39="○","×","○"))</f>
        <v>×</v>
      </c>
      <c r="K54" s="38">
        <f>IF(AB39="","",AB39)</f>
        <v>9</v>
      </c>
      <c r="L54" s="39" t="s">
        <v>4</v>
      </c>
      <c r="M54" s="40">
        <f>IF(Z39="","",Z39)</f>
        <v>11</v>
      </c>
      <c r="N54" s="41"/>
      <c r="O54" s="37" t="str">
        <f>IF(Y44="","",IF(Y44="○","×","○"))</f>
        <v>×</v>
      </c>
      <c r="P54" s="38">
        <f>IF(AB44="","",AB44)</f>
        <v>11</v>
      </c>
      <c r="Q54" s="39" t="s">
        <v>4</v>
      </c>
      <c r="R54" s="40">
        <f>IF(Z44="","",Z44)</f>
        <v>7</v>
      </c>
      <c r="S54" s="41"/>
      <c r="T54" s="37" t="str">
        <f>IF(Y49="","",IF(Y49="○","×","○"))</f>
        <v>○</v>
      </c>
      <c r="U54" s="38">
        <f>IF(AB49="","",AB49)</f>
        <v>8</v>
      </c>
      <c r="V54" s="39" t="s">
        <v>4</v>
      </c>
      <c r="W54" s="40">
        <f>IF(Z49="","",Z49)</f>
        <v>11</v>
      </c>
      <c r="X54" s="41"/>
      <c r="Y54" s="129" t="str">
        <f>IF(Y55="","",IF(Y55&gt;AC55,"○","×"))</f>
        <v/>
      </c>
      <c r="Z54" s="130"/>
      <c r="AA54" s="130"/>
      <c r="AB54" s="130"/>
      <c r="AC54" s="130"/>
      <c r="AD54" s="121">
        <f>IF(D54="","",COUNTIF($E$54:$AC$58,"○"))</f>
        <v>2</v>
      </c>
      <c r="AE54" s="101">
        <f>IF(D54="","",COUNTIF($E$54:$AC$58,"×"))</f>
        <v>2</v>
      </c>
      <c r="AF54" s="104">
        <f>IF(D54="","",AD54*2+AE54)</f>
        <v>6</v>
      </c>
      <c r="AG54" s="106">
        <f>IF(D54="","",RANK(AF54,$AF$34:$AF$58))</f>
        <v>3</v>
      </c>
      <c r="AJ54" s="221"/>
      <c r="AK54" s="204"/>
      <c r="AL54" s="115" t="s">
        <v>59</v>
      </c>
      <c r="AM54" s="118" t="s">
        <v>17</v>
      </c>
      <c r="AN54" s="37" t="str">
        <f>IF(BH34="","",IF(BH34="○","×","○"))</f>
        <v>○</v>
      </c>
      <c r="AO54" s="38">
        <f>IF(BK34="","",BK34)</f>
        <v>11</v>
      </c>
      <c r="AP54" s="39" t="s">
        <v>4</v>
      </c>
      <c r="AQ54" s="40">
        <f>IF(BI34="","",BI34)</f>
        <v>7</v>
      </c>
      <c r="AR54" s="41"/>
      <c r="AS54" s="37" t="str">
        <f>IF(BH39="","",IF(BH39="○","×","○"))</f>
        <v>×</v>
      </c>
      <c r="AT54" s="38">
        <f>IF(BK39="","",BK39)</f>
        <v>7</v>
      </c>
      <c r="AU54" s="39" t="s">
        <v>4</v>
      </c>
      <c r="AV54" s="40">
        <f>IF(BI39="","",BI39)</f>
        <v>11</v>
      </c>
      <c r="AW54" s="41"/>
      <c r="AX54" s="37" t="str">
        <f>IF(BH44="","",IF(BH44="○","×","○"))</f>
        <v>×</v>
      </c>
      <c r="AY54" s="38">
        <f>IF(BK44="","",BK44)</f>
        <v>9</v>
      </c>
      <c r="AZ54" s="39" t="s">
        <v>4</v>
      </c>
      <c r="BA54" s="40">
        <f>IF(BI44="","",BI44)</f>
        <v>11</v>
      </c>
      <c r="BB54" s="41"/>
      <c r="BC54" s="68" t="str">
        <f>IF(BH49="","",IF(BH49="○","×","○"))</f>
        <v>×</v>
      </c>
      <c r="BD54" s="69">
        <f>IF(BK49="","",BK49)</f>
        <v>7</v>
      </c>
      <c r="BE54" s="70" t="s">
        <v>4</v>
      </c>
      <c r="BF54" s="71">
        <f>IF(BI49="","",BI49)</f>
        <v>11</v>
      </c>
      <c r="BG54" s="72"/>
      <c r="BH54" s="129" t="str">
        <f>IF(BH55="","",IF(BH55&gt;BL55,"○","×"))</f>
        <v/>
      </c>
      <c r="BI54" s="130"/>
      <c r="BJ54" s="130"/>
      <c r="BK54" s="130"/>
      <c r="BL54" s="130"/>
      <c r="BM54" s="121">
        <f>IF(AM54="","",COUNTIF($AN$54:$BL$58,"○"))</f>
        <v>1</v>
      </c>
      <c r="BN54" s="101">
        <f>IF(AM54="","",COUNTIF($AN$54:$BL$58,"×"))</f>
        <v>3</v>
      </c>
      <c r="BO54" s="104">
        <f>IF(AM54="","",BM54*2+BN54)</f>
        <v>5</v>
      </c>
      <c r="BP54" s="106">
        <v>5</v>
      </c>
      <c r="BQ54" s="219"/>
    </row>
    <row r="55" spans="3:69" ht="12" customHeight="1" x14ac:dyDescent="0.2">
      <c r="C55" s="116"/>
      <c r="D55" s="119"/>
      <c r="E55" s="108">
        <f>IF(Y35="W","L",IF(Y35="L","W",IF(Y35="","",AC35)))</f>
        <v>3</v>
      </c>
      <c r="F55" s="18">
        <f>IF(AB35="","",AB35)</f>
        <v>8</v>
      </c>
      <c r="G55" s="11" t="s">
        <v>4</v>
      </c>
      <c r="H55" s="19">
        <f>IF(Z35="","",Z35)</f>
        <v>11</v>
      </c>
      <c r="I55" s="110">
        <f>IF(OR(E55="L",E55="W"),"",Y35)</f>
        <v>1</v>
      </c>
      <c r="J55" s="97">
        <f>IF(Y40="W","L",IF(Y40="L","W",IF(Y40="","",AC40)))</f>
        <v>2</v>
      </c>
      <c r="K55" s="18">
        <f>IF(AB40="","",AB40)</f>
        <v>11</v>
      </c>
      <c r="L55" s="11" t="s">
        <v>4</v>
      </c>
      <c r="M55" s="19">
        <f>IF(Z40="","",Z40)</f>
        <v>9</v>
      </c>
      <c r="N55" s="110">
        <f>IF(OR(J55="L",J55="W"),"",Y40)</f>
        <v>3</v>
      </c>
      <c r="O55" s="97">
        <f>IF(Y45="W","L",IF(Y45="L","W",IF(Y45="","",AC45)))</f>
        <v>1</v>
      </c>
      <c r="P55" s="18">
        <f>IF(AB45="","",AB45)</f>
        <v>8</v>
      </c>
      <c r="Q55" s="11" t="s">
        <v>4</v>
      </c>
      <c r="R55" s="19">
        <f>IF(Z45="","",Z45)</f>
        <v>11</v>
      </c>
      <c r="S55" s="110">
        <f>IF(OR(O55="L",O55="W"),"",Y45)</f>
        <v>3</v>
      </c>
      <c r="T55" s="97">
        <f>IF(Y50="W","L",IF(Y50="L","W",IF(Y50="","",AC50)))</f>
        <v>3</v>
      </c>
      <c r="U55" s="18">
        <f>IF(AB50="","",AB50)</f>
        <v>11</v>
      </c>
      <c r="V55" s="11" t="s">
        <v>4</v>
      </c>
      <c r="W55" s="19">
        <f>IF(Z50="","",Z50)</f>
        <v>3</v>
      </c>
      <c r="X55" s="110">
        <f>IF(OR(T55="L",T55="W"),"",Y50)</f>
        <v>1</v>
      </c>
      <c r="Y55" s="131"/>
      <c r="Z55" s="132"/>
      <c r="AA55" s="132"/>
      <c r="AB55" s="132"/>
      <c r="AC55" s="132"/>
      <c r="AD55" s="121"/>
      <c r="AE55" s="101"/>
      <c r="AF55" s="104"/>
      <c r="AG55" s="106"/>
      <c r="AJ55" s="221"/>
      <c r="AK55" s="204"/>
      <c r="AL55" s="116"/>
      <c r="AM55" s="119"/>
      <c r="AN55" s="108">
        <f>IF(BH35="W","L",IF(BH35="L","W",IF(BH35="","",BL35)))</f>
        <v>3</v>
      </c>
      <c r="AO55" s="18">
        <f>IF(BK35="","",BK35)</f>
        <v>11</v>
      </c>
      <c r="AP55" s="11" t="s">
        <v>4</v>
      </c>
      <c r="AQ55" s="19">
        <f>IF(BI35="","",BI35)</f>
        <v>8</v>
      </c>
      <c r="AR55" s="110">
        <f>IF(OR(AN55="L",AN55="W"),"",BH35)</f>
        <v>0</v>
      </c>
      <c r="AS55" s="97">
        <f>IF(BH40="W","L",IF(BH40="L","W",IF(BH40="","",BL40)))</f>
        <v>0</v>
      </c>
      <c r="AT55" s="18">
        <f>IF(BK40="","",BK40)</f>
        <v>9</v>
      </c>
      <c r="AU55" s="11" t="s">
        <v>4</v>
      </c>
      <c r="AV55" s="19">
        <f>IF(BI40="","",BI40)</f>
        <v>11</v>
      </c>
      <c r="AW55" s="110">
        <f>IF(OR(AS55="L",AS55="W"),"",BH40)</f>
        <v>3</v>
      </c>
      <c r="AX55" s="97">
        <f>IF(BH45="W","L",IF(BH45="L","W",IF(BH45="","",BL45)))</f>
        <v>1</v>
      </c>
      <c r="AY55" s="18">
        <f>IF(BK45="","",BK45)</f>
        <v>11</v>
      </c>
      <c r="AZ55" s="11" t="s">
        <v>4</v>
      </c>
      <c r="BA55" s="19">
        <f>IF(BI45="","",BI45)</f>
        <v>8</v>
      </c>
      <c r="BB55" s="110">
        <f>IF(OR(AX55="L",AX55="W"),"",BH45)</f>
        <v>3</v>
      </c>
      <c r="BC55" s="146">
        <f>IF(BH50="W","L",IF(BH50="L","W",IF(BH50="","",BL50)))</f>
        <v>0</v>
      </c>
      <c r="BD55" s="64">
        <f>IF(BK50="","",BK50)</f>
        <v>8</v>
      </c>
      <c r="BE55" s="56" t="s">
        <v>4</v>
      </c>
      <c r="BF55" s="65">
        <f>IF(BI50="","",BI50)</f>
        <v>11</v>
      </c>
      <c r="BG55" s="145">
        <f>IF(OR(BC55="L",BC55="W"),"",BH50)</f>
        <v>3</v>
      </c>
      <c r="BH55" s="131"/>
      <c r="BI55" s="132"/>
      <c r="BJ55" s="132"/>
      <c r="BK55" s="132"/>
      <c r="BL55" s="132"/>
      <c r="BM55" s="121"/>
      <c r="BN55" s="101"/>
      <c r="BO55" s="104"/>
      <c r="BP55" s="106"/>
      <c r="BQ55" s="219"/>
    </row>
    <row r="56" spans="3:69" ht="12" customHeight="1" x14ac:dyDescent="0.2">
      <c r="C56" s="116"/>
      <c r="D56" s="119"/>
      <c r="E56" s="108"/>
      <c r="F56" s="18">
        <f>IF(AB36="","",AB36)</f>
        <v>11</v>
      </c>
      <c r="G56" s="11" t="s">
        <v>4</v>
      </c>
      <c r="H56" s="19">
        <f>IF(Z36="","",Z36)</f>
        <v>8</v>
      </c>
      <c r="I56" s="110"/>
      <c r="J56" s="97"/>
      <c r="K56" s="18">
        <f>IF(AB41="","",AB41)</f>
        <v>11</v>
      </c>
      <c r="L56" s="11" t="s">
        <v>4</v>
      </c>
      <c r="M56" s="19">
        <f>IF(Z41="","",Z41)</f>
        <v>8</v>
      </c>
      <c r="N56" s="110"/>
      <c r="O56" s="97"/>
      <c r="P56" s="18">
        <f>IF(AB46="","",AB46)</f>
        <v>6</v>
      </c>
      <c r="Q56" s="11" t="s">
        <v>4</v>
      </c>
      <c r="R56" s="19">
        <f>IF(Z46="","",Z46)</f>
        <v>11</v>
      </c>
      <c r="S56" s="110"/>
      <c r="T56" s="97"/>
      <c r="U56" s="18">
        <f>IF(AB51="","",AB51)</f>
        <v>11</v>
      </c>
      <c r="V56" s="11" t="s">
        <v>4</v>
      </c>
      <c r="W56" s="19">
        <f>IF(Z51="","",Z51)</f>
        <v>9</v>
      </c>
      <c r="X56" s="110"/>
      <c r="Y56" s="131"/>
      <c r="Z56" s="132"/>
      <c r="AA56" s="132"/>
      <c r="AB56" s="132"/>
      <c r="AC56" s="132"/>
      <c r="AD56" s="121"/>
      <c r="AE56" s="101"/>
      <c r="AF56" s="104"/>
      <c r="AG56" s="106"/>
      <c r="AJ56" s="221"/>
      <c r="AK56" s="204"/>
      <c r="AL56" s="116"/>
      <c r="AM56" s="119"/>
      <c r="AN56" s="108"/>
      <c r="AO56" s="18">
        <f>IF(BK36="","",BK36)</f>
        <v>11</v>
      </c>
      <c r="AP56" s="11" t="s">
        <v>4</v>
      </c>
      <c r="AQ56" s="19">
        <f>IF(BI36="","",BI36)</f>
        <v>5</v>
      </c>
      <c r="AR56" s="110"/>
      <c r="AS56" s="97"/>
      <c r="AT56" s="18">
        <f>IF(BK41="","",BK41)</f>
        <v>8</v>
      </c>
      <c r="AU56" s="11" t="s">
        <v>4</v>
      </c>
      <c r="AV56" s="19">
        <f>IF(BI41="","",BI41)</f>
        <v>11</v>
      </c>
      <c r="AW56" s="110"/>
      <c r="AX56" s="97"/>
      <c r="AY56" s="18">
        <f>IF(BK46="","",BK46)</f>
        <v>8</v>
      </c>
      <c r="AZ56" s="11" t="s">
        <v>4</v>
      </c>
      <c r="BA56" s="19">
        <f>IF(BI46="","",BI46)</f>
        <v>11</v>
      </c>
      <c r="BB56" s="110"/>
      <c r="BC56" s="146"/>
      <c r="BD56" s="64">
        <f>IF(BK51="","",BK51)</f>
        <v>7</v>
      </c>
      <c r="BE56" s="56" t="s">
        <v>4</v>
      </c>
      <c r="BF56" s="65">
        <f>IF(BI51="","",BI51)</f>
        <v>11</v>
      </c>
      <c r="BG56" s="145"/>
      <c r="BH56" s="131"/>
      <c r="BI56" s="132"/>
      <c r="BJ56" s="132"/>
      <c r="BK56" s="132"/>
      <c r="BL56" s="132"/>
      <c r="BM56" s="121"/>
      <c r="BN56" s="101"/>
      <c r="BO56" s="104"/>
      <c r="BP56" s="106"/>
      <c r="BQ56" s="219"/>
    </row>
    <row r="57" spans="3:69" ht="12" customHeight="1" x14ac:dyDescent="0.2">
      <c r="C57" s="116"/>
      <c r="D57" s="113" t="s">
        <v>25</v>
      </c>
      <c r="E57" s="108"/>
      <c r="F57" s="18">
        <f>IF(AB37="","",AB37)</f>
        <v>13</v>
      </c>
      <c r="G57" s="11" t="s">
        <v>4</v>
      </c>
      <c r="H57" s="19">
        <f>IF(Z37="","",Z37)</f>
        <v>11</v>
      </c>
      <c r="I57" s="110"/>
      <c r="J57" s="97"/>
      <c r="K57" s="18">
        <f>IF(AB42="","",AB42)</f>
        <v>9</v>
      </c>
      <c r="L57" s="11" t="s">
        <v>4</v>
      </c>
      <c r="M57" s="19">
        <f>IF(Z42="","",Z42)</f>
        <v>11</v>
      </c>
      <c r="N57" s="110"/>
      <c r="O57" s="97"/>
      <c r="P57" s="18">
        <f>IF(AB47="","",AB47)</f>
        <v>10</v>
      </c>
      <c r="Q57" s="11" t="s">
        <v>4</v>
      </c>
      <c r="R57" s="19">
        <f>IF(Z47="","",Z47)</f>
        <v>12</v>
      </c>
      <c r="S57" s="110"/>
      <c r="T57" s="97"/>
      <c r="U57" s="18">
        <f>IF(AB52="","",AB52)</f>
        <v>11</v>
      </c>
      <c r="V57" s="11" t="s">
        <v>4</v>
      </c>
      <c r="W57" s="19">
        <f>IF(Z52="","",Z52)</f>
        <v>7</v>
      </c>
      <c r="X57" s="110"/>
      <c r="Y57" s="131"/>
      <c r="Z57" s="132"/>
      <c r="AA57" s="132"/>
      <c r="AB57" s="132"/>
      <c r="AC57" s="132"/>
      <c r="AD57" s="121"/>
      <c r="AE57" s="101"/>
      <c r="AF57" s="104"/>
      <c r="AG57" s="106"/>
      <c r="AJ57" s="221"/>
      <c r="AK57" s="204"/>
      <c r="AL57" s="116"/>
      <c r="AM57" s="113" t="s">
        <v>79</v>
      </c>
      <c r="AN57" s="108"/>
      <c r="AO57" s="18" t="str">
        <f>IF(BK37="","",BK37)</f>
        <v/>
      </c>
      <c r="AP57" s="11" t="s">
        <v>4</v>
      </c>
      <c r="AQ57" s="19" t="str">
        <f>IF(BI37="","",BI37)</f>
        <v/>
      </c>
      <c r="AR57" s="110"/>
      <c r="AS57" s="97"/>
      <c r="AT57" s="18" t="str">
        <f>IF(BK42="","",BK42)</f>
        <v/>
      </c>
      <c r="AU57" s="11" t="s">
        <v>4</v>
      </c>
      <c r="AV57" s="19" t="str">
        <f>IF(BI42="","",BI42)</f>
        <v/>
      </c>
      <c r="AW57" s="110"/>
      <c r="AX57" s="97"/>
      <c r="AY57" s="18">
        <f>IF(BK47="","",BK47)</f>
        <v>11</v>
      </c>
      <c r="AZ57" s="11" t="s">
        <v>4</v>
      </c>
      <c r="BA57" s="19">
        <f>IF(BI47="","",BI47)</f>
        <v>13</v>
      </c>
      <c r="BB57" s="110"/>
      <c r="BC57" s="146"/>
      <c r="BD57" s="64" t="str">
        <f>IF(BK52="","",BK52)</f>
        <v/>
      </c>
      <c r="BE57" s="56" t="s">
        <v>4</v>
      </c>
      <c r="BF57" s="65" t="str">
        <f>IF(BI52="","",BI52)</f>
        <v/>
      </c>
      <c r="BG57" s="145"/>
      <c r="BH57" s="131"/>
      <c r="BI57" s="132"/>
      <c r="BJ57" s="132"/>
      <c r="BK57" s="132"/>
      <c r="BL57" s="132"/>
      <c r="BM57" s="121"/>
      <c r="BN57" s="101"/>
      <c r="BO57" s="104"/>
      <c r="BP57" s="106"/>
      <c r="BQ57" s="219"/>
    </row>
    <row r="58" spans="3:69" ht="12" customHeight="1" thickBot="1" x14ac:dyDescent="0.25">
      <c r="C58" s="117"/>
      <c r="D58" s="114"/>
      <c r="E58" s="109"/>
      <c r="F58" s="23" t="str">
        <f>IF(AB38="","",AB38)</f>
        <v/>
      </c>
      <c r="G58" s="24" t="s">
        <v>4</v>
      </c>
      <c r="H58" s="25" t="str">
        <f>IF(Z38="","",Z38)</f>
        <v/>
      </c>
      <c r="I58" s="111"/>
      <c r="J58" s="112"/>
      <c r="K58" s="23">
        <f>IF(AB43="","",AB43)</f>
        <v>10</v>
      </c>
      <c r="L58" s="24" t="s">
        <v>4</v>
      </c>
      <c r="M58" s="25">
        <f>IF(Z43="","",Z43)</f>
        <v>12</v>
      </c>
      <c r="N58" s="111"/>
      <c r="O58" s="112"/>
      <c r="P58" s="23" t="str">
        <f>IF(AB48="","",AB48)</f>
        <v/>
      </c>
      <c r="Q58" s="24" t="s">
        <v>4</v>
      </c>
      <c r="R58" s="25" t="str">
        <f>IF(Z48="","",Z48)</f>
        <v/>
      </c>
      <c r="S58" s="111"/>
      <c r="T58" s="112"/>
      <c r="U58" s="23" t="str">
        <f>IF(AB53="","",AB53)</f>
        <v/>
      </c>
      <c r="V58" s="24" t="s">
        <v>4</v>
      </c>
      <c r="W58" s="25" t="str">
        <f>IF(Z53="","",Z53)</f>
        <v/>
      </c>
      <c r="X58" s="111"/>
      <c r="Y58" s="133"/>
      <c r="Z58" s="134"/>
      <c r="AA58" s="134"/>
      <c r="AB58" s="134"/>
      <c r="AC58" s="134"/>
      <c r="AD58" s="122"/>
      <c r="AE58" s="102"/>
      <c r="AF58" s="105"/>
      <c r="AG58" s="107"/>
      <c r="AJ58" s="221"/>
      <c r="AK58" s="204"/>
      <c r="AL58" s="117"/>
      <c r="AM58" s="114"/>
      <c r="AN58" s="109"/>
      <c r="AO58" s="23" t="str">
        <f>IF(BK38="","",BK38)</f>
        <v/>
      </c>
      <c r="AP58" s="24" t="s">
        <v>4</v>
      </c>
      <c r="AQ58" s="25" t="str">
        <f>IF(BI38="","",BI38)</f>
        <v/>
      </c>
      <c r="AR58" s="111"/>
      <c r="AS58" s="112"/>
      <c r="AT58" s="23" t="str">
        <f>IF(BK43="","",BK43)</f>
        <v/>
      </c>
      <c r="AU58" s="24" t="s">
        <v>4</v>
      </c>
      <c r="AV58" s="25" t="str">
        <f>IF(BI43="","",BI43)</f>
        <v/>
      </c>
      <c r="AW58" s="111"/>
      <c r="AX58" s="112"/>
      <c r="AY58" s="23" t="str">
        <f>IF(BK48="","",BK48)</f>
        <v/>
      </c>
      <c r="AZ58" s="24" t="s">
        <v>4</v>
      </c>
      <c r="BA58" s="25" t="str">
        <f>IF(BI48="","",BI48)</f>
        <v/>
      </c>
      <c r="BB58" s="111"/>
      <c r="BC58" s="206"/>
      <c r="BD58" s="78" t="str">
        <f>IF(BK53="","",BK53)</f>
        <v/>
      </c>
      <c r="BE58" s="79" t="s">
        <v>4</v>
      </c>
      <c r="BF58" s="80" t="str">
        <f>IF(BI53="","",BI53)</f>
        <v/>
      </c>
      <c r="BG58" s="207"/>
      <c r="BH58" s="133"/>
      <c r="BI58" s="134"/>
      <c r="BJ58" s="134"/>
      <c r="BK58" s="134"/>
      <c r="BL58" s="134"/>
      <c r="BM58" s="122"/>
      <c r="BN58" s="102"/>
      <c r="BO58" s="105"/>
      <c r="BP58" s="107"/>
      <c r="BQ58" s="219"/>
    </row>
    <row r="59" spans="3:69" ht="15.6" customHeight="1" x14ac:dyDescent="0.2">
      <c r="AL59" s="203" t="s">
        <v>97</v>
      </c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</row>
    <row r="60" spans="3:69" ht="15.6" customHeight="1" x14ac:dyDescent="0.2">
      <c r="C60" s="136" t="s">
        <v>12</v>
      </c>
      <c r="D60" s="136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F60" s="26"/>
    </row>
    <row r="61" spans="3:69" ht="13.95" customHeight="1" x14ac:dyDescent="0.2">
      <c r="I61" s="1"/>
      <c r="N61" s="1"/>
      <c r="S61" s="1"/>
      <c r="X61" s="1"/>
      <c r="Y61" s="1"/>
      <c r="Z61" s="1"/>
      <c r="AA61" s="1"/>
      <c r="AB61" s="1"/>
      <c r="AL61" s="26"/>
      <c r="AM61" s="1"/>
      <c r="AQ61" s="26"/>
      <c r="AR61" s="1"/>
      <c r="AV61" s="26"/>
      <c r="AW61" s="1"/>
      <c r="BA61" s="26"/>
    </row>
    <row r="62" spans="3:69" ht="13.95" customHeight="1" x14ac:dyDescent="0.2">
      <c r="C62" s="1" t="s">
        <v>31</v>
      </c>
      <c r="I62" s="1"/>
      <c r="N62" s="1"/>
      <c r="S62" s="1"/>
      <c r="X62" s="1"/>
      <c r="Y62" s="1"/>
      <c r="Z62" s="1"/>
      <c r="AA62" s="1"/>
      <c r="AB62" s="1"/>
      <c r="AL62" s="1" t="s">
        <v>34</v>
      </c>
      <c r="AW62" s="1"/>
    </row>
    <row r="63" spans="3:69" ht="13.95" customHeight="1" x14ac:dyDescent="0.2">
      <c r="I63" s="1"/>
      <c r="N63" s="1"/>
      <c r="S63" s="1"/>
      <c r="X63" s="1"/>
      <c r="Y63" s="1"/>
      <c r="Z63" s="1"/>
      <c r="AA63" s="1"/>
      <c r="AB63" s="1"/>
      <c r="AL63" s="1" t="s">
        <v>35</v>
      </c>
      <c r="AW63" s="1"/>
    </row>
    <row r="64" spans="3:69" ht="13.95" customHeight="1" x14ac:dyDescent="0.2">
      <c r="C64" s="1" t="s">
        <v>32</v>
      </c>
      <c r="I64" s="1"/>
      <c r="N64" s="1"/>
      <c r="S64" s="1"/>
      <c r="X64" s="1"/>
      <c r="Y64" s="1"/>
      <c r="Z64" s="1"/>
      <c r="AA64" s="1"/>
      <c r="AB64" s="1"/>
    </row>
    <row r="65" spans="1:76" ht="13.95" customHeight="1" x14ac:dyDescent="0.2">
      <c r="C65" s="1" t="s">
        <v>33</v>
      </c>
      <c r="I65" s="1"/>
      <c r="N65" s="1"/>
      <c r="S65" s="1"/>
      <c r="X65" s="1"/>
      <c r="Y65" s="1"/>
      <c r="Z65" s="1"/>
      <c r="AA65" s="1"/>
      <c r="AB65" s="1"/>
    </row>
    <row r="66" spans="1:76" ht="13.95" customHeight="1" x14ac:dyDescent="0.2">
      <c r="I66" s="1"/>
      <c r="N66" s="1"/>
      <c r="S66" s="1"/>
      <c r="X66" s="1"/>
      <c r="Y66" s="1"/>
      <c r="Z66" s="1"/>
      <c r="AA66" s="1"/>
      <c r="AB66" s="1"/>
    </row>
    <row r="67" spans="1:76" ht="13.95" customHeight="1" x14ac:dyDescent="0.2">
      <c r="I67" s="1"/>
      <c r="N67" s="1"/>
      <c r="S67" s="1"/>
      <c r="X67" s="1"/>
      <c r="Y67" s="1"/>
      <c r="Z67" s="1"/>
      <c r="AA67" s="1"/>
      <c r="AB67" s="1"/>
    </row>
    <row r="68" spans="1:76" ht="13.95" customHeight="1" x14ac:dyDescent="0.2">
      <c r="I68" s="1"/>
      <c r="N68" s="1"/>
      <c r="S68" s="1"/>
      <c r="X68" s="1"/>
      <c r="Y68" s="1"/>
      <c r="Z68" s="1"/>
      <c r="AA68" s="1"/>
      <c r="AB68" s="1"/>
    </row>
    <row r="69" spans="1:76" ht="12" customHeight="1" x14ac:dyDescent="0.2">
      <c r="I69" s="1"/>
      <c r="N69" s="1"/>
      <c r="S69" s="1"/>
      <c r="X69" s="1"/>
      <c r="Y69" s="1"/>
      <c r="Z69" s="1"/>
      <c r="AA69" s="1"/>
      <c r="AB69" s="1"/>
    </row>
    <row r="70" spans="1:76" ht="12" customHeight="1" x14ac:dyDescent="0.2">
      <c r="I70" s="1"/>
      <c r="N70" s="1"/>
      <c r="S70" s="1"/>
      <c r="X70" s="1"/>
      <c r="Y70" s="1"/>
      <c r="Z70" s="1"/>
      <c r="AA70" s="1"/>
      <c r="AB70" s="1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</row>
    <row r="71" spans="1:76" ht="12" customHeight="1" x14ac:dyDescent="0.2">
      <c r="I71" s="1"/>
      <c r="N71" s="1"/>
      <c r="S71" s="1"/>
      <c r="X71" s="1"/>
      <c r="Y71" s="1"/>
      <c r="Z71" s="1"/>
      <c r="AA71" s="1"/>
      <c r="AB71" s="1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</row>
    <row r="72" spans="1:76" ht="12" customHeight="1" x14ac:dyDescent="0.2">
      <c r="I72" s="1"/>
      <c r="N72" s="1"/>
      <c r="S72" s="1"/>
      <c r="X72" s="1"/>
      <c r="Y72" s="1"/>
      <c r="Z72" s="1"/>
      <c r="AA72" s="1"/>
      <c r="AB72" s="1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</row>
    <row r="73" spans="1:76" ht="12" customHeight="1" x14ac:dyDescent="0.2">
      <c r="I73" s="1"/>
      <c r="N73" s="1"/>
      <c r="S73" s="1"/>
      <c r="X73" s="1"/>
      <c r="Y73" s="1"/>
      <c r="Z73" s="1"/>
      <c r="AA73" s="1"/>
      <c r="AB73" s="1"/>
      <c r="AW73" s="1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</row>
    <row r="74" spans="1:76" ht="12" customHeight="1" x14ac:dyDescent="0.2">
      <c r="I74" s="1"/>
      <c r="N74" s="1"/>
      <c r="S74" s="1"/>
      <c r="X74" s="1"/>
      <c r="Y74" s="1"/>
      <c r="Z74" s="1"/>
      <c r="AA74" s="1"/>
      <c r="AB74" s="1"/>
      <c r="AW74" s="1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</row>
    <row r="75" spans="1:76" ht="12" customHeight="1" x14ac:dyDescent="0.2">
      <c r="I75" s="1"/>
      <c r="N75" s="1"/>
      <c r="S75" s="1"/>
      <c r="X75" s="1"/>
      <c r="Y75" s="1"/>
      <c r="Z75" s="1"/>
      <c r="AA75" s="1"/>
      <c r="AB75" s="1"/>
      <c r="AW75" s="1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</row>
    <row r="76" spans="1:76" s="26" customFormat="1" ht="12" customHeight="1" x14ac:dyDescent="0.2">
      <c r="A76" s="1"/>
      <c r="B76" s="1"/>
      <c r="AD76" s="1"/>
      <c r="AE76" s="1"/>
      <c r="AF76" s="1"/>
      <c r="AG76" s="1"/>
      <c r="AI76" s="1"/>
      <c r="AJ76" s="1"/>
      <c r="AK76" s="1"/>
      <c r="AL76" s="1"/>
      <c r="AN76" s="1"/>
      <c r="AO76" s="1"/>
      <c r="AP76" s="1"/>
      <c r="AQ76" s="1"/>
      <c r="AS76" s="1"/>
      <c r="AT76" s="1"/>
      <c r="AU76" s="1"/>
      <c r="AV76" s="1"/>
      <c r="AW76" s="1"/>
      <c r="AX76" s="1"/>
      <c r="AY76" s="1"/>
      <c r="AZ76" s="1"/>
      <c r="BA76" s="1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</row>
    <row r="77" spans="1:76" s="26" customFormat="1" ht="12" customHeight="1" x14ac:dyDescent="0.2">
      <c r="A77" s="1"/>
      <c r="B77" s="1"/>
      <c r="AD77" s="1"/>
      <c r="AE77" s="1"/>
      <c r="AF77" s="1"/>
      <c r="AG77" s="1"/>
      <c r="AI77" s="1"/>
      <c r="AJ77" s="1"/>
      <c r="AK77" s="1"/>
      <c r="AL77" s="1"/>
      <c r="AN77" s="1"/>
      <c r="AO77" s="1"/>
      <c r="AP77" s="1"/>
      <c r="AQ77" s="1"/>
      <c r="AS77" s="1"/>
      <c r="AT77" s="1"/>
      <c r="AU77" s="1"/>
      <c r="AV77" s="1"/>
      <c r="AW77" s="1"/>
      <c r="AX77" s="1"/>
      <c r="AY77" s="1"/>
      <c r="AZ77" s="1"/>
      <c r="BA77" s="1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</row>
    <row r="78" spans="1:76" s="26" customFormat="1" ht="12" customHeight="1" x14ac:dyDescent="0.2">
      <c r="A78" s="1"/>
      <c r="B78" s="1"/>
      <c r="AD78" s="1"/>
      <c r="AE78" s="1"/>
      <c r="AF78" s="1"/>
      <c r="AG78" s="1"/>
      <c r="AI78" s="1"/>
      <c r="AJ78" s="1"/>
      <c r="AK78" s="1"/>
      <c r="AL78" s="1"/>
      <c r="AN78" s="1"/>
      <c r="AO78" s="1"/>
      <c r="AP78" s="1"/>
      <c r="AQ78" s="1"/>
      <c r="AS78" s="1"/>
      <c r="AT78" s="1"/>
      <c r="AU78" s="1"/>
      <c r="AV78" s="1"/>
      <c r="AW78" s="1"/>
      <c r="AX78" s="1"/>
      <c r="AY78" s="1"/>
      <c r="AZ78" s="1"/>
      <c r="BA78" s="1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</row>
    <row r="79" spans="1:76" s="26" customFormat="1" ht="12" customHeight="1" x14ac:dyDescent="0.2">
      <c r="A79" s="1"/>
      <c r="B79" s="1"/>
      <c r="AD79" s="1"/>
      <c r="AE79" s="1"/>
      <c r="AF79" s="1"/>
      <c r="AG79" s="1"/>
      <c r="AI79" s="1"/>
      <c r="AJ79" s="1"/>
      <c r="AK79" s="1"/>
      <c r="AL79" s="1"/>
      <c r="AN79" s="1"/>
      <c r="AO79" s="1"/>
      <c r="AP79" s="1"/>
      <c r="AQ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76" s="26" customFormat="1" ht="12" customHeight="1" x14ac:dyDescent="0.2">
      <c r="A80" s="1"/>
      <c r="B80" s="1"/>
      <c r="AD80" s="1"/>
      <c r="AE80" s="1"/>
      <c r="AF80" s="1"/>
      <c r="AG80" s="1"/>
      <c r="AI80" s="1"/>
      <c r="AJ80" s="1"/>
      <c r="AK80" s="1"/>
      <c r="AL80" s="1"/>
      <c r="AN80" s="1"/>
      <c r="AO80" s="1"/>
      <c r="AP80" s="1"/>
      <c r="AQ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s="26" customFormat="1" ht="12" customHeight="1" x14ac:dyDescent="0.2">
      <c r="A81" s="1"/>
      <c r="B81" s="1"/>
      <c r="AD81" s="1"/>
      <c r="AE81" s="1"/>
      <c r="AF81" s="1"/>
      <c r="AG81" s="1"/>
      <c r="AI81" s="1"/>
      <c r="AJ81" s="1"/>
      <c r="AK81" s="1"/>
      <c r="AL81" s="1"/>
      <c r="AN81" s="1"/>
      <c r="AO81" s="1"/>
      <c r="AP81" s="1"/>
      <c r="AQ81" s="1"/>
      <c r="AS81" s="1"/>
      <c r="AT81" s="1"/>
      <c r="AU81" s="1"/>
      <c r="AV81" s="1"/>
      <c r="AW81" s="1"/>
      <c r="AX81" s="1"/>
      <c r="AY81" s="1"/>
      <c r="AZ81" s="1"/>
      <c r="BA81" s="1"/>
    </row>
  </sheetData>
  <mergeCells count="355">
    <mergeCell ref="AJ54:AK58"/>
    <mergeCell ref="AL60:BC60"/>
    <mergeCell ref="AL59:BC59"/>
    <mergeCell ref="AL29:BC29"/>
    <mergeCell ref="AJ9:AK13"/>
    <mergeCell ref="AJ14:AK18"/>
    <mergeCell ref="AJ19:AK23"/>
    <mergeCell ref="AJ24:AK28"/>
    <mergeCell ref="AJ34:AK38"/>
    <mergeCell ref="AJ49:AK53"/>
    <mergeCell ref="BQ44:BQ48"/>
    <mergeCell ref="BQ49:BQ53"/>
    <mergeCell ref="BQ54:BQ58"/>
    <mergeCell ref="BP9:BP13"/>
    <mergeCell ref="BQ34:BQ38"/>
    <mergeCell ref="BP14:BP18"/>
    <mergeCell ref="BP19:BP23"/>
    <mergeCell ref="BP24:BP28"/>
    <mergeCell ref="BQ39:BQ43"/>
    <mergeCell ref="BH2:BP2"/>
    <mergeCell ref="BH3:BP3"/>
    <mergeCell ref="B5:AG5"/>
    <mergeCell ref="AX8:BB8"/>
    <mergeCell ref="O7:S7"/>
    <mergeCell ref="T7:X7"/>
    <mergeCell ref="AM12:AM13"/>
    <mergeCell ref="AN9:AR13"/>
    <mergeCell ref="AE7:AF8"/>
    <mergeCell ref="AL7:AM8"/>
    <mergeCell ref="AN7:AR7"/>
    <mergeCell ref="AS7:AW7"/>
    <mergeCell ref="AX7:BB7"/>
    <mergeCell ref="AN8:AR8"/>
    <mergeCell ref="AS8:AW8"/>
    <mergeCell ref="BB15:BB18"/>
    <mergeCell ref="AW10:AW13"/>
    <mergeCell ref="AX10:AX13"/>
    <mergeCell ref="BB10:BB13"/>
    <mergeCell ref="AS10:AS13"/>
    <mergeCell ref="AN15:AN18"/>
    <mergeCell ref="AR15:AR18"/>
    <mergeCell ref="AX15:AX18"/>
    <mergeCell ref="AE14:AF18"/>
    <mergeCell ref="AL14:AL18"/>
    <mergeCell ref="AM14:AM16"/>
    <mergeCell ref="AS14:AW18"/>
    <mergeCell ref="AL9:AL13"/>
    <mergeCell ref="AM9:AM11"/>
    <mergeCell ref="AN20:AN23"/>
    <mergeCell ref="AR20:AR23"/>
    <mergeCell ref="AM19:AM21"/>
    <mergeCell ref="AE9:AF13"/>
    <mergeCell ref="AX19:BB23"/>
    <mergeCell ref="AS20:AS23"/>
    <mergeCell ref="AW20:AW23"/>
    <mergeCell ref="AM17:AM18"/>
    <mergeCell ref="AE19:AF23"/>
    <mergeCell ref="AL19:AL23"/>
    <mergeCell ref="AM22:AM23"/>
    <mergeCell ref="C32:D33"/>
    <mergeCell ref="E32:I32"/>
    <mergeCell ref="J32:N32"/>
    <mergeCell ref="O32:S32"/>
    <mergeCell ref="T32:X32"/>
    <mergeCell ref="AD32:AD33"/>
    <mergeCell ref="AE32:AE33"/>
    <mergeCell ref="AF32:AF33"/>
    <mergeCell ref="E33:I33"/>
    <mergeCell ref="AX33:BB33"/>
    <mergeCell ref="AG32:AG33"/>
    <mergeCell ref="AL32:AM33"/>
    <mergeCell ref="AN32:AR32"/>
    <mergeCell ref="AS32:AW32"/>
    <mergeCell ref="AX32:BB32"/>
    <mergeCell ref="J33:N33"/>
    <mergeCell ref="O33:S33"/>
    <mergeCell ref="T33:X33"/>
    <mergeCell ref="AN33:AR33"/>
    <mergeCell ref="AS33:AW33"/>
    <mergeCell ref="AX35:AX38"/>
    <mergeCell ref="AW35:AW38"/>
    <mergeCell ref="AG34:AG38"/>
    <mergeCell ref="AL34:AL38"/>
    <mergeCell ref="AM34:AM36"/>
    <mergeCell ref="BB35:BB38"/>
    <mergeCell ref="AM37:AM38"/>
    <mergeCell ref="C34:C38"/>
    <mergeCell ref="D34:D36"/>
    <mergeCell ref="E34:I38"/>
    <mergeCell ref="AD34:AD38"/>
    <mergeCell ref="AE34:AE38"/>
    <mergeCell ref="AF34:AF38"/>
    <mergeCell ref="D37:D38"/>
    <mergeCell ref="AS35:AS38"/>
    <mergeCell ref="AN34:AR38"/>
    <mergeCell ref="J35:J38"/>
    <mergeCell ref="N35:N38"/>
    <mergeCell ref="O35:O38"/>
    <mergeCell ref="S35:S38"/>
    <mergeCell ref="T35:T38"/>
    <mergeCell ref="X35:X38"/>
    <mergeCell ref="AX40:AX43"/>
    <mergeCell ref="BB40:BB43"/>
    <mergeCell ref="AM42:AM43"/>
    <mergeCell ref="C39:C43"/>
    <mergeCell ref="D39:D41"/>
    <mergeCell ref="J39:N43"/>
    <mergeCell ref="AD39:AD43"/>
    <mergeCell ref="AE39:AE43"/>
    <mergeCell ref="AF39:AF43"/>
    <mergeCell ref="D42:D43"/>
    <mergeCell ref="AN40:AN43"/>
    <mergeCell ref="AR40:AR43"/>
    <mergeCell ref="AG39:AG43"/>
    <mergeCell ref="AL39:AL43"/>
    <mergeCell ref="AM39:AM41"/>
    <mergeCell ref="AS39:AW43"/>
    <mergeCell ref="E40:E43"/>
    <mergeCell ref="I40:I43"/>
    <mergeCell ref="O40:O43"/>
    <mergeCell ref="S40:S43"/>
    <mergeCell ref="T40:T43"/>
    <mergeCell ref="X40:X43"/>
    <mergeCell ref="AD44:AD48"/>
    <mergeCell ref="AE44:AE48"/>
    <mergeCell ref="AF44:AF48"/>
    <mergeCell ref="D47:D48"/>
    <mergeCell ref="Y45:Y48"/>
    <mergeCell ref="AC45:AC48"/>
    <mergeCell ref="E45:E48"/>
    <mergeCell ref="J45:J48"/>
    <mergeCell ref="N45:N48"/>
    <mergeCell ref="T45:T48"/>
    <mergeCell ref="AN45:AN48"/>
    <mergeCell ref="AR45:AR48"/>
    <mergeCell ref="AG44:AG48"/>
    <mergeCell ref="AL44:AL48"/>
    <mergeCell ref="AM44:AM46"/>
    <mergeCell ref="AX44:BB48"/>
    <mergeCell ref="AS45:AS48"/>
    <mergeCell ref="AW45:AW48"/>
    <mergeCell ref="AM47:AM48"/>
    <mergeCell ref="X45:X48"/>
    <mergeCell ref="C49:C53"/>
    <mergeCell ref="D49:D51"/>
    <mergeCell ref="T49:X53"/>
    <mergeCell ref="C44:C48"/>
    <mergeCell ref="D44:D46"/>
    <mergeCell ref="O44:S48"/>
    <mergeCell ref="BF72:BX78"/>
    <mergeCell ref="C60:D60"/>
    <mergeCell ref="C7:D8"/>
    <mergeCell ref="E7:I7"/>
    <mergeCell ref="J7:N7"/>
    <mergeCell ref="AD49:AD53"/>
    <mergeCell ref="AE49:AE53"/>
    <mergeCell ref="AF49:AF53"/>
    <mergeCell ref="AG49:AG53"/>
    <mergeCell ref="E50:E53"/>
    <mergeCell ref="AA7:AB8"/>
    <mergeCell ref="Y50:Y53"/>
    <mergeCell ref="AC50:AC53"/>
    <mergeCell ref="AC7:AD8"/>
    <mergeCell ref="BF70:BX71"/>
    <mergeCell ref="D52:D53"/>
    <mergeCell ref="I50:I53"/>
    <mergeCell ref="J50:J53"/>
    <mergeCell ref="N50:N53"/>
    <mergeCell ref="O50:O53"/>
    <mergeCell ref="O10:O13"/>
    <mergeCell ref="E8:I8"/>
    <mergeCell ref="J8:N8"/>
    <mergeCell ref="O8:S8"/>
    <mergeCell ref="T8:X8"/>
    <mergeCell ref="Y7:Z8"/>
    <mergeCell ref="S10:S13"/>
    <mergeCell ref="T10:T13"/>
    <mergeCell ref="X10:X13"/>
    <mergeCell ref="AC14:AD18"/>
    <mergeCell ref="Y9:Z13"/>
    <mergeCell ref="AA9:AB13"/>
    <mergeCell ref="AC9:AD13"/>
    <mergeCell ref="C9:C13"/>
    <mergeCell ref="D9:D11"/>
    <mergeCell ref="E9:I13"/>
    <mergeCell ref="D12:D13"/>
    <mergeCell ref="J10:J13"/>
    <mergeCell ref="N10:N13"/>
    <mergeCell ref="C14:C18"/>
    <mergeCell ref="D14:D16"/>
    <mergeCell ref="J14:N18"/>
    <mergeCell ref="D17:D18"/>
    <mergeCell ref="E15:E18"/>
    <mergeCell ref="I15:I18"/>
    <mergeCell ref="O15:O18"/>
    <mergeCell ref="S15:S18"/>
    <mergeCell ref="T15:T18"/>
    <mergeCell ref="X15:X18"/>
    <mergeCell ref="Y19:Z23"/>
    <mergeCell ref="AA19:AB23"/>
    <mergeCell ref="X20:X23"/>
    <mergeCell ref="Y14:Z18"/>
    <mergeCell ref="AA14:AB18"/>
    <mergeCell ref="AC19:AD23"/>
    <mergeCell ref="C19:C23"/>
    <mergeCell ref="D19:D21"/>
    <mergeCell ref="O19:S23"/>
    <mergeCell ref="D22:D23"/>
    <mergeCell ref="E20:E23"/>
    <mergeCell ref="I20:I23"/>
    <mergeCell ref="J20:J23"/>
    <mergeCell ref="N20:N23"/>
    <mergeCell ref="T20:T23"/>
    <mergeCell ref="C24:C28"/>
    <mergeCell ref="D24:D26"/>
    <mergeCell ref="T24:X28"/>
    <mergeCell ref="D27:D28"/>
    <mergeCell ref="E25:E28"/>
    <mergeCell ref="I25:I28"/>
    <mergeCell ref="J25:J28"/>
    <mergeCell ref="N25:N28"/>
    <mergeCell ref="O25:O28"/>
    <mergeCell ref="S25:S28"/>
    <mergeCell ref="Y32:AC32"/>
    <mergeCell ref="Y33:AC33"/>
    <mergeCell ref="Y35:Y38"/>
    <mergeCell ref="AC35:AC38"/>
    <mergeCell ref="Y24:Z28"/>
    <mergeCell ref="AA24:AB28"/>
    <mergeCell ref="AC24:AD28"/>
    <mergeCell ref="Y40:Y43"/>
    <mergeCell ref="AC40:AC43"/>
    <mergeCell ref="C54:C58"/>
    <mergeCell ref="D54:D56"/>
    <mergeCell ref="Y54:AC58"/>
    <mergeCell ref="AD54:AD58"/>
    <mergeCell ref="T55:T58"/>
    <mergeCell ref="X55:X58"/>
    <mergeCell ref="S50:S53"/>
    <mergeCell ref="I45:I48"/>
    <mergeCell ref="AE54:AE58"/>
    <mergeCell ref="D57:D58"/>
    <mergeCell ref="AF54:AF58"/>
    <mergeCell ref="AG54:AG58"/>
    <mergeCell ref="E55:E58"/>
    <mergeCell ref="I55:I58"/>
    <mergeCell ref="J55:J58"/>
    <mergeCell ref="N55:N58"/>
    <mergeCell ref="O55:O58"/>
    <mergeCell ref="S55:S58"/>
    <mergeCell ref="AE24:AF28"/>
    <mergeCell ref="BC7:BG7"/>
    <mergeCell ref="BH7:BI8"/>
    <mergeCell ref="BJ7:BK8"/>
    <mergeCell ref="BL7:BM8"/>
    <mergeCell ref="BN7:BO8"/>
    <mergeCell ref="BC8:BG8"/>
    <mergeCell ref="BH9:BI13"/>
    <mergeCell ref="BJ9:BK13"/>
    <mergeCell ref="BL9:BM13"/>
    <mergeCell ref="BN9:BO13"/>
    <mergeCell ref="BC10:BC13"/>
    <mergeCell ref="BG10:BG13"/>
    <mergeCell ref="BH14:BI18"/>
    <mergeCell ref="BJ14:BK18"/>
    <mergeCell ref="BL14:BM18"/>
    <mergeCell ref="BN14:BO18"/>
    <mergeCell ref="BC15:BC18"/>
    <mergeCell ref="BG15:BG18"/>
    <mergeCell ref="BH19:BI23"/>
    <mergeCell ref="BJ19:BK23"/>
    <mergeCell ref="BL19:BM23"/>
    <mergeCell ref="BN19:BO23"/>
    <mergeCell ref="BC20:BC23"/>
    <mergeCell ref="BG20:BG23"/>
    <mergeCell ref="AL24:AL28"/>
    <mergeCell ref="AM24:AM26"/>
    <mergeCell ref="BC24:BG28"/>
    <mergeCell ref="BH24:BI28"/>
    <mergeCell ref="BJ24:BK28"/>
    <mergeCell ref="BL24:BM28"/>
    <mergeCell ref="AM27:AM28"/>
    <mergeCell ref="BN24:BO28"/>
    <mergeCell ref="AN25:AN28"/>
    <mergeCell ref="AR25:AR28"/>
    <mergeCell ref="AS25:AS28"/>
    <mergeCell ref="AW25:AW28"/>
    <mergeCell ref="AX25:AX28"/>
    <mergeCell ref="BB25:BB28"/>
    <mergeCell ref="BH32:BL32"/>
    <mergeCell ref="BM32:BM33"/>
    <mergeCell ref="BN32:BN33"/>
    <mergeCell ref="BO32:BO33"/>
    <mergeCell ref="BP32:BP33"/>
    <mergeCell ref="BC33:BG33"/>
    <mergeCell ref="BH33:BL33"/>
    <mergeCell ref="BC32:BG32"/>
    <mergeCell ref="BM34:BM38"/>
    <mergeCell ref="BN34:BN38"/>
    <mergeCell ref="BO34:BO38"/>
    <mergeCell ref="BP34:BP38"/>
    <mergeCell ref="BC35:BC38"/>
    <mergeCell ref="BG35:BG38"/>
    <mergeCell ref="BH35:BH38"/>
    <mergeCell ref="BL35:BL38"/>
    <mergeCell ref="BM39:BM43"/>
    <mergeCell ref="BN39:BN43"/>
    <mergeCell ref="BO39:BO43"/>
    <mergeCell ref="BP39:BP43"/>
    <mergeCell ref="BC40:BC43"/>
    <mergeCell ref="BG40:BG43"/>
    <mergeCell ref="BH40:BH43"/>
    <mergeCell ref="BL40:BL43"/>
    <mergeCell ref="BO49:BO53"/>
    <mergeCell ref="AM52:AM53"/>
    <mergeCell ref="BM44:BM48"/>
    <mergeCell ref="BN44:BN48"/>
    <mergeCell ref="BO44:BO48"/>
    <mergeCell ref="BP44:BP48"/>
    <mergeCell ref="BC45:BC48"/>
    <mergeCell ref="BG45:BG48"/>
    <mergeCell ref="BH45:BH48"/>
    <mergeCell ref="BL45:BL48"/>
    <mergeCell ref="BL50:BL53"/>
    <mergeCell ref="AL49:AL53"/>
    <mergeCell ref="AM49:AM51"/>
    <mergeCell ref="BC49:BG53"/>
    <mergeCell ref="BM49:BM53"/>
    <mergeCell ref="BN49:BN53"/>
    <mergeCell ref="BO54:BO58"/>
    <mergeCell ref="AM57:AM58"/>
    <mergeCell ref="BP49:BP53"/>
    <mergeCell ref="AN50:AN53"/>
    <mergeCell ref="AR50:AR53"/>
    <mergeCell ref="AS50:AS53"/>
    <mergeCell ref="AW50:AW53"/>
    <mergeCell ref="AX50:AX53"/>
    <mergeCell ref="BB50:BB53"/>
    <mergeCell ref="BH50:BH53"/>
    <mergeCell ref="BG55:BG58"/>
    <mergeCell ref="AL54:AL58"/>
    <mergeCell ref="AM54:AM56"/>
    <mergeCell ref="BH54:BL58"/>
    <mergeCell ref="BM54:BM58"/>
    <mergeCell ref="BN54:BN58"/>
    <mergeCell ref="B1:BP1"/>
    <mergeCell ref="AL5:BP5"/>
    <mergeCell ref="BP54:BP58"/>
    <mergeCell ref="AN55:AN58"/>
    <mergeCell ref="AR55:AR58"/>
    <mergeCell ref="AS55:AS58"/>
    <mergeCell ref="AW55:AW58"/>
    <mergeCell ref="AX55:AX58"/>
    <mergeCell ref="BB55:BB58"/>
    <mergeCell ref="BC55:BC58"/>
  </mergeCells>
  <phoneticPr fontId="2"/>
  <conditionalFormatting sqref="AE29:AE30">
    <cfRule type="expression" dxfId="37" priority="50" stopIfTrue="1">
      <formula>COUNTIF(#REF!,AE29)&gt;1</formula>
    </cfRule>
  </conditionalFormatting>
  <conditionalFormatting sqref="J39 O44 T49 E34">
    <cfRule type="cellIs" dxfId="36" priority="47" stopIfTrue="1" operator="equal">
      <formula>"×"</formula>
    </cfRule>
  </conditionalFormatting>
  <conditionalFormatting sqref="J34 O34 T34 O39 T39 E39 E44 J44 T44 E49 J49 O49">
    <cfRule type="cellIs" dxfId="35" priority="48" stopIfTrue="1" operator="equal">
      <formula>"×"</formula>
    </cfRule>
    <cfRule type="cellIs" dxfId="34" priority="49" stopIfTrue="1" operator="equal">
      <formula>"○"</formula>
    </cfRule>
  </conditionalFormatting>
  <conditionalFormatting sqref="AG34:AG53">
    <cfRule type="expression" dxfId="33" priority="46" stopIfTrue="1">
      <formula>COUNTIF(#REF!,AG34)&gt;1</formula>
    </cfRule>
  </conditionalFormatting>
  <conditionalFormatting sqref="J14 O19 T24 E9">
    <cfRule type="cellIs" dxfId="32" priority="43" stopIfTrue="1" operator="equal">
      <formula>"×"</formula>
    </cfRule>
  </conditionalFormatting>
  <conditionalFormatting sqref="J9 O9 T9 O14 T14 E14 E19 J19 T19 E24 J24 O24">
    <cfRule type="cellIs" dxfId="31" priority="44" stopIfTrue="1" operator="equal">
      <formula>"×"</formula>
    </cfRule>
    <cfRule type="cellIs" dxfId="30" priority="45" stopIfTrue="1" operator="equal">
      <formula>"○"</formula>
    </cfRule>
  </conditionalFormatting>
  <conditionalFormatting sqref="AE9:AE28">
    <cfRule type="expression" dxfId="29" priority="42" stopIfTrue="1">
      <formula>COUNTIF(#REF!,AE9)&gt;1</formula>
    </cfRule>
  </conditionalFormatting>
  <conditionalFormatting sqref="BN29:BN30">
    <cfRule type="expression" dxfId="28" priority="19" stopIfTrue="1">
      <formula>COUNTIF(#REF!,BN29)&gt;1</formula>
    </cfRule>
  </conditionalFormatting>
  <conditionalFormatting sqref="AS39 AX44 BC49 AN34">
    <cfRule type="cellIs" dxfId="27" priority="16" stopIfTrue="1" operator="equal">
      <formula>"×"</formula>
    </cfRule>
  </conditionalFormatting>
  <conditionalFormatting sqref="AS34 AX34 BC34 AX39 BC39 AN39 AN44 AS44 BC44 AN49 AS49 AX49">
    <cfRule type="cellIs" dxfId="26" priority="17" stopIfTrue="1" operator="equal">
      <formula>"×"</formula>
    </cfRule>
    <cfRule type="cellIs" dxfId="25" priority="18" stopIfTrue="1" operator="equal">
      <formula>"○"</formula>
    </cfRule>
  </conditionalFormatting>
  <conditionalFormatting sqref="BP34:BP53">
    <cfRule type="expression" dxfId="24" priority="15" stopIfTrue="1">
      <formula>COUNTIF(#REF!,BP34)&gt;1</formula>
    </cfRule>
  </conditionalFormatting>
  <conditionalFormatting sqref="Y34 Y39 Y44">
    <cfRule type="cellIs" dxfId="23" priority="32" stopIfTrue="1" operator="equal">
      <formula>"×"</formula>
    </cfRule>
    <cfRule type="cellIs" dxfId="22" priority="33" stopIfTrue="1" operator="equal">
      <formula>"○"</formula>
    </cfRule>
  </conditionalFormatting>
  <conditionalFormatting sqref="E54 J54 O54">
    <cfRule type="cellIs" dxfId="21" priority="29" stopIfTrue="1" operator="equal">
      <formula>"×"</formula>
    </cfRule>
    <cfRule type="cellIs" dxfId="20" priority="30" stopIfTrue="1" operator="equal">
      <formula>"○"</formula>
    </cfRule>
  </conditionalFormatting>
  <conditionalFormatting sqref="AG54:AG58">
    <cfRule type="expression" dxfId="19" priority="27" stopIfTrue="1">
      <formula>COUNTIF(#REF!,AG54)&gt;1</formula>
    </cfRule>
  </conditionalFormatting>
  <conditionalFormatting sqref="Y54">
    <cfRule type="cellIs" dxfId="18" priority="26" stopIfTrue="1" operator="equal">
      <formula>"×"</formula>
    </cfRule>
  </conditionalFormatting>
  <conditionalFormatting sqref="Y49">
    <cfRule type="cellIs" dxfId="17" priority="24" stopIfTrue="1" operator="equal">
      <formula>"×"</formula>
    </cfRule>
    <cfRule type="cellIs" dxfId="16" priority="25" stopIfTrue="1" operator="equal">
      <formula>"○"</formula>
    </cfRule>
  </conditionalFormatting>
  <conditionalFormatting sqref="T54">
    <cfRule type="cellIs" dxfId="15" priority="20" stopIfTrue="1" operator="equal">
      <formula>"×"</formula>
    </cfRule>
    <cfRule type="cellIs" dxfId="14" priority="21" stopIfTrue="1" operator="equal">
      <formula>"○"</formula>
    </cfRule>
  </conditionalFormatting>
  <conditionalFormatting sqref="AS14 AX19 BC24 AN9">
    <cfRule type="cellIs" dxfId="13" priority="12" stopIfTrue="1" operator="equal">
      <formula>"×"</formula>
    </cfRule>
  </conditionalFormatting>
  <conditionalFormatting sqref="AS9 AX9 BC9 AX14 BC14 AN14 AN19 AS19 BC19 AN24 AS24 AX24">
    <cfRule type="cellIs" dxfId="12" priority="13" stopIfTrue="1" operator="equal">
      <formula>"×"</formula>
    </cfRule>
    <cfRule type="cellIs" dxfId="11" priority="14" stopIfTrue="1" operator="equal">
      <formula>"○"</formula>
    </cfRule>
  </conditionalFormatting>
  <conditionalFormatting sqref="BN9:BN28">
    <cfRule type="expression" dxfId="10" priority="11" stopIfTrue="1">
      <formula>COUNTIF(#REF!,BN9)&gt;1</formula>
    </cfRule>
  </conditionalFormatting>
  <conditionalFormatting sqref="BH34 BH39 BH44">
    <cfRule type="cellIs" dxfId="9" priority="9" stopIfTrue="1" operator="equal">
      <formula>"×"</formula>
    </cfRule>
    <cfRule type="cellIs" dxfId="8" priority="10" stopIfTrue="1" operator="equal">
      <formula>"○"</formula>
    </cfRule>
  </conditionalFormatting>
  <conditionalFormatting sqref="AN54 AS54 AX54">
    <cfRule type="cellIs" dxfId="7" priority="7" stopIfTrue="1" operator="equal">
      <formula>"×"</formula>
    </cfRule>
    <cfRule type="cellIs" dxfId="6" priority="8" stopIfTrue="1" operator="equal">
      <formula>"○"</formula>
    </cfRule>
  </conditionalFormatting>
  <conditionalFormatting sqref="BP54:BP58">
    <cfRule type="expression" dxfId="5" priority="6" stopIfTrue="1">
      <formula>COUNTIF(#REF!,BP54)&gt;1</formula>
    </cfRule>
  </conditionalFormatting>
  <conditionalFormatting sqref="BH54">
    <cfRule type="cellIs" dxfId="4" priority="5" stopIfTrue="1" operator="equal">
      <formula>"×"</formula>
    </cfRule>
  </conditionalFormatting>
  <conditionalFormatting sqref="BH49">
    <cfRule type="cellIs" dxfId="3" priority="3" stopIfTrue="1" operator="equal">
      <formula>"×"</formula>
    </cfRule>
    <cfRule type="cellIs" dxfId="2" priority="4" stopIfTrue="1" operator="equal">
      <formula>"○"</formula>
    </cfRule>
  </conditionalFormatting>
  <conditionalFormatting sqref="BC54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12" scale="7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男子リーグ</vt:lpstr>
      <vt:lpstr>女子リーグ</vt:lpstr>
      <vt:lpstr>女子リーグ!Print_Area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2017-12-09T05:28:01Z</cp:lastPrinted>
  <dcterms:created xsi:type="dcterms:W3CDTF">2015-07-13T15:39:25Z</dcterms:created>
  <dcterms:modified xsi:type="dcterms:W3CDTF">2026-02-03T07:04:48Z</dcterms:modified>
</cp:coreProperties>
</file>