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0" windowHeight="7780" activeTab="0"/>
  </bookViews>
  <sheets>
    <sheet name="男ABC" sheetId="1" r:id="rId1"/>
    <sheet name="男DEF" sheetId="2" r:id="rId2"/>
    <sheet name="男GHI" sheetId="3" r:id="rId3"/>
    <sheet name="男JKL" sheetId="4" r:id="rId4"/>
    <sheet name="女ABC" sheetId="5" r:id="rId5"/>
    <sheet name="女DEF" sheetId="6" r:id="rId6"/>
    <sheet name="女GHＩ" sheetId="7" r:id="rId7"/>
    <sheet name="女JＫ" sheetId="8" r:id="rId8"/>
    <sheet name="予選ﾘｰｸﾞ順位" sheetId="9" r:id="rId9"/>
  </sheets>
  <definedNames>
    <definedName name="_xlnm.Print_Area" localSheetId="4">'女ABC'!$A$1:$P$27</definedName>
    <definedName name="_xlnm.Print_Area" localSheetId="5">'女DEF'!$A$1:$P$29</definedName>
    <definedName name="_xlnm.Print_Area" localSheetId="6">'女GHＩ'!$A$1:$P$27</definedName>
    <definedName name="_xlnm.Print_Area" localSheetId="7">'女JＫ'!$A$1:$P$22</definedName>
    <definedName name="_xlnm.Print_Area" localSheetId="0">'男ABC'!$A$1:$P$26</definedName>
    <definedName name="_xlnm.Print_Area" localSheetId="1">'男DEF'!$A$1:$P$29</definedName>
    <definedName name="_xlnm.Print_Area" localSheetId="2">'男GHI'!$A$1:$P$26</definedName>
    <definedName name="_xlnm.Print_Area" localSheetId="3">'男JKL'!$A$1:$R$29</definedName>
  </definedNames>
  <calcPr fullCalcOnLoad="1"/>
</workbook>
</file>

<file path=xl/sharedStrings.xml><?xml version="1.0" encoding="utf-8"?>
<sst xmlns="http://schemas.openxmlformats.org/spreadsheetml/2006/main" count="578" uniqueCount="136">
  <si>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</si>
  <si>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</si>
  <si>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</si>
  <si>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</si>
  <si>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</si>
  <si>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</si>
  <si>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</si>
  <si>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</si>
  <si>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</si>
  <si>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予選リーグ</t>
  </si>
  <si>
    <t>No．２</t>
  </si>
  <si>
    <t>No．１</t>
  </si>
  <si>
    <t>予選リーグ　順位</t>
  </si>
  <si>
    <t>Ａ</t>
  </si>
  <si>
    <t>イ　組</t>
  </si>
  <si>
    <t>ロ　組</t>
  </si>
  <si>
    <t>2-5・3-4</t>
  </si>
  <si>
    <t>1-5・2-3</t>
  </si>
  <si>
    <t>1-4・3-5</t>
  </si>
  <si>
    <t>1-3・2-4</t>
  </si>
  <si>
    <t>1-2・4-5</t>
  </si>
  <si>
    <t>（イ組）</t>
  </si>
  <si>
    <t>グループＡ</t>
  </si>
  <si>
    <t>グループＢ</t>
  </si>
  <si>
    <t>グループＣ</t>
  </si>
  <si>
    <t>グループＤ</t>
  </si>
  <si>
    <t>グループＥ</t>
  </si>
  <si>
    <t>（ロ組）</t>
  </si>
  <si>
    <t>グループＪ</t>
  </si>
  <si>
    <t>グループＩ</t>
  </si>
  <si>
    <t>No．４</t>
  </si>
  <si>
    <t>グループＦ</t>
  </si>
  <si>
    <t>No．３</t>
  </si>
  <si>
    <t>グループＧ</t>
  </si>
  <si>
    <t>グループＨ</t>
  </si>
  <si>
    <t>グループＫ</t>
  </si>
  <si>
    <t>No．３</t>
  </si>
  <si>
    <t>No．４</t>
  </si>
  <si>
    <t>Ｍ01･02
コート</t>
  </si>
  <si>
    <t>Ｍ13･14
コート</t>
  </si>
  <si>
    <t>Ｍ15･16
コート</t>
  </si>
  <si>
    <t>Ｍ20･21
コート</t>
  </si>
  <si>
    <t>Ｍ22･23
コート</t>
  </si>
  <si>
    <t>Ｍ24･25
コート</t>
  </si>
  <si>
    <t>Ｍ34･35
コート</t>
  </si>
  <si>
    <t>Ｓ09･10
コート</t>
  </si>
  <si>
    <t>Ｂ</t>
  </si>
  <si>
    <t>Ｃ</t>
  </si>
  <si>
    <t>Ｄ</t>
  </si>
  <si>
    <t>Ｆ</t>
  </si>
  <si>
    <t>Ｇ</t>
  </si>
  <si>
    <t>Ｈ</t>
  </si>
  <si>
    <t>Ｉ</t>
  </si>
  <si>
    <t>Ｊ</t>
  </si>
  <si>
    <t>Ａ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</si>
  <si>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</si>
  <si>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</si>
  <si>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</si>
  <si>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</si>
  <si>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</si>
  <si>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</si>
  <si>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</si>
  <si>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</si>
  <si>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</si>
  <si>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</si>
  <si>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</si>
  <si>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Ｅ</t>
  </si>
  <si>
    <t>Ｆ</t>
  </si>
  <si>
    <t>Ｋ</t>
  </si>
  <si>
    <t>Ｓ07･08
コート</t>
  </si>
  <si>
    <t>Ｍ32･33
コート</t>
  </si>
  <si>
    <t>Ｌ</t>
  </si>
  <si>
    <t>グループＬ</t>
  </si>
  <si>
    <t>Ｅ</t>
  </si>
  <si>
    <t>グループE</t>
  </si>
  <si>
    <t>グループF</t>
  </si>
  <si>
    <t>G</t>
  </si>
  <si>
    <t>Ｈ</t>
  </si>
  <si>
    <t>I</t>
  </si>
  <si>
    <t>J</t>
  </si>
  <si>
    <t>Ｋ</t>
  </si>
  <si>
    <t>グループK</t>
  </si>
  <si>
    <t>60チーム</t>
  </si>
  <si>
    <t>55チーム</t>
  </si>
  <si>
    <t>グループ
Ｌ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</si>
  <si>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14:00</t>
    </r>
  </si>
  <si>
    <r>
      <t>14:00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15:30</t>
    </r>
  </si>
  <si>
    <r>
      <t>15:30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17:00</t>
    </r>
  </si>
  <si>
    <r>
      <t>17:00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18:30</t>
    </r>
  </si>
  <si>
    <r>
      <t>18:30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20:00</t>
    </r>
  </si>
  <si>
    <t>試合順序</t>
  </si>
  <si>
    <t>Ｍ03･04
コート</t>
  </si>
  <si>
    <t>Ｍ05･06
コート</t>
  </si>
  <si>
    <t>Ｍ07･8
コート</t>
  </si>
  <si>
    <t>Ｍ9･10
コート</t>
  </si>
  <si>
    <t>Ｍ11･12
コート</t>
  </si>
  <si>
    <t>Ｍ18･19
コート</t>
  </si>
  <si>
    <t>Ｓ02･03
コート</t>
  </si>
  <si>
    <t>Ｓ04･05
コート</t>
  </si>
  <si>
    <t>Ｍ26･27
コート</t>
  </si>
  <si>
    <t>Ｍ28･29
コート</t>
  </si>
  <si>
    <t>Ｍ30･31
コート</t>
  </si>
  <si>
    <t>Ｓ12･13
コート</t>
  </si>
  <si>
    <t>Ｓ14･15
コート</t>
  </si>
  <si>
    <t>-</t>
  </si>
  <si>
    <t>訂正版</t>
  </si>
  <si>
    <t>3-0</t>
  </si>
  <si>
    <t>0-3</t>
  </si>
  <si>
    <t>3-0</t>
  </si>
  <si>
    <t>3-1</t>
  </si>
  <si>
    <t>1-3</t>
  </si>
  <si>
    <t>3-1</t>
  </si>
  <si>
    <t>3-2</t>
  </si>
  <si>
    <t>0-3</t>
  </si>
  <si>
    <t>3-2</t>
  </si>
  <si>
    <t>2-3</t>
  </si>
  <si>
    <t>1-2</t>
  </si>
  <si>
    <t>1-3</t>
  </si>
  <si>
    <t>3-1</t>
  </si>
  <si>
    <t>1-3</t>
  </si>
  <si>
    <t>3-0</t>
  </si>
  <si>
    <t>0-3</t>
  </si>
  <si>
    <t>2-1</t>
  </si>
  <si>
    <t>3-2</t>
  </si>
  <si>
    <t>2-3</t>
  </si>
  <si>
    <t>2-1</t>
  </si>
  <si>
    <t>1-2</t>
  </si>
  <si>
    <t>3-0</t>
  </si>
  <si>
    <t>0-3</t>
  </si>
  <si>
    <t>1-3</t>
  </si>
  <si>
    <t>2-3</t>
  </si>
  <si>
    <t>2-1</t>
  </si>
  <si>
    <t>1-2</t>
  </si>
  <si>
    <t>4/5</t>
  </si>
  <si>
    <t>4/4</t>
  </si>
  <si>
    <t>5/4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</si>
</sst>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8"/>
      <name val="ＭＳ ゴシック"/>
      <family val="3"/>
    </font>
    <font>
      <sz val="8"/>
      <name val="ＭＳ Ｐ明朝"/>
      <family val="1"/>
    </font>
    <font>
      <sz val="18"/>
      <name val="HG丸ｺﾞｼｯｸM-PRO"/>
      <family val="3"/>
    </font>
    <font>
      <sz val="12"/>
      <name val="HG丸ｺﾞｼｯｸM-PRO"/>
      <family val="3"/>
    </font>
    <font>
      <sz val="12"/>
      <name val="ＭＳ 明朝"/>
      <family val="1"/>
    </font>
    <font>
      <b/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5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3" fontId="3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183" fontId="3" fillId="32" borderId="2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56" fontId="15" fillId="32" borderId="3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49" fontId="13" fillId="0" borderId="35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2" fillId="0" borderId="42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18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 wrapText="1" shrinkToFit="1"/>
    </xf>
    <xf numFmtId="0" fontId="22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Alignment="1">
      <alignment horizontal="center" vertical="center"/>
    </xf>
    <xf numFmtId="0" fontId="16" fillId="0" borderId="4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6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9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left" vertical="center" wrapText="1"/>
    </xf>
    <xf numFmtId="0" fontId="20" fillId="32" borderId="21" xfId="0" applyFont="1" applyFill="1" applyBorder="1" applyAlignment="1">
      <alignment horizontal="center" vertical="center" shrinkToFit="1"/>
    </xf>
    <xf numFmtId="0" fontId="20" fillId="32" borderId="17" xfId="0" applyFont="1" applyFill="1" applyBorder="1" applyAlignment="1">
      <alignment horizontal="center" vertical="center" shrinkToFit="1"/>
    </xf>
    <xf numFmtId="0" fontId="20" fillId="32" borderId="46" xfId="0" applyFont="1" applyFill="1" applyBorder="1" applyAlignment="1">
      <alignment horizontal="center" vertical="center" shrinkToFit="1"/>
    </xf>
    <xf numFmtId="0" fontId="20" fillId="32" borderId="18" xfId="0" applyFont="1" applyFill="1" applyBorder="1" applyAlignment="1">
      <alignment horizontal="center" vertical="center" shrinkToFit="1"/>
    </xf>
    <xf numFmtId="0" fontId="24" fillId="32" borderId="51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horizontal="center" vertical="center" wrapText="1"/>
    </xf>
    <xf numFmtId="0" fontId="24" fillId="32" borderId="52" xfId="0" applyFont="1" applyFill="1" applyBorder="1" applyAlignment="1">
      <alignment horizontal="center" vertical="center" wrapText="1"/>
    </xf>
    <xf numFmtId="0" fontId="24" fillId="32" borderId="53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shrinkToFit="1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0" fillId="32" borderId="54" xfId="0" applyFont="1" applyFill="1" applyBorder="1" applyAlignment="1">
      <alignment horizontal="center" vertical="center" shrinkToFit="1"/>
    </xf>
    <xf numFmtId="0" fontId="20" fillId="32" borderId="52" xfId="0" applyFont="1" applyFill="1" applyBorder="1" applyAlignment="1">
      <alignment horizontal="center" vertical="center" shrinkToFit="1"/>
    </xf>
    <xf numFmtId="0" fontId="20" fillId="32" borderId="55" xfId="0" applyFont="1" applyFill="1" applyBorder="1" applyAlignment="1">
      <alignment horizontal="center" vertical="center" shrinkToFit="1"/>
    </xf>
    <xf numFmtId="0" fontId="20" fillId="32" borderId="31" xfId="0" applyFont="1" applyFill="1" applyBorder="1" applyAlignment="1">
      <alignment horizontal="center" vertical="center" shrinkToFit="1"/>
    </xf>
    <xf numFmtId="56" fontId="15" fillId="32" borderId="56" xfId="0" applyNumberFormat="1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distributed" vertical="center" indent="1" shrinkToFit="1"/>
      <protection/>
    </xf>
    <xf numFmtId="49" fontId="13" fillId="0" borderId="59" xfId="0" applyNumberFormat="1" applyFont="1" applyFill="1" applyBorder="1" applyAlignment="1">
      <alignment horizontal="center" vertical="center" shrinkToFit="1"/>
    </xf>
    <xf numFmtId="0" fontId="20" fillId="32" borderId="60" xfId="0" applyFont="1" applyFill="1" applyBorder="1" applyAlignment="1">
      <alignment horizontal="center" vertical="center" shrinkToFit="1"/>
    </xf>
    <xf numFmtId="0" fontId="20" fillId="32" borderId="61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4" fillId="32" borderId="62" xfId="0" applyFont="1" applyFill="1" applyBorder="1" applyAlignment="1">
      <alignment horizontal="center" vertical="center" wrapText="1"/>
    </xf>
    <xf numFmtId="0" fontId="24" fillId="32" borderId="55" xfId="0" applyFont="1" applyFill="1" applyBorder="1" applyAlignment="1">
      <alignment horizontal="center" vertical="center" wrapText="1"/>
    </xf>
    <xf numFmtId="0" fontId="24" fillId="32" borderId="6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textRotation="180"/>
    </xf>
    <xf numFmtId="0" fontId="19" fillId="0" borderId="0" xfId="0" applyFont="1" applyAlignment="1">
      <alignment horizontal="center" textRotation="180"/>
    </xf>
    <xf numFmtId="0" fontId="20" fillId="32" borderId="53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5" fillId="0" borderId="0" xfId="0" applyFont="1" applyFill="1" applyAlignment="1">
      <alignment horizontal="center" vertical="center" textRotation="180"/>
    </xf>
    <xf numFmtId="0" fontId="26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9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3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32" borderId="64" xfId="0" applyFont="1" applyFill="1" applyBorder="1" applyAlignment="1">
      <alignment horizontal="center" vertical="center"/>
    </xf>
    <xf numFmtId="0" fontId="20" fillId="32" borderId="59" xfId="0" applyFont="1" applyFill="1" applyBorder="1" applyAlignment="1">
      <alignment horizontal="center" vertical="center"/>
    </xf>
    <xf numFmtId="0" fontId="20" fillId="32" borderId="32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9" fillId="32" borderId="65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distributed" vertical="center" indent="1" shrinkToFit="1"/>
      <protection/>
    </xf>
    <xf numFmtId="0" fontId="2" fillId="0" borderId="69" xfId="0" applyFont="1" applyFill="1" applyBorder="1" applyAlignment="1" applyProtection="1">
      <alignment horizontal="distributed" vertical="center" indent="1" shrinkToFit="1"/>
      <protection/>
    </xf>
    <xf numFmtId="0" fontId="20" fillId="32" borderId="64" xfId="0" applyFont="1" applyFill="1" applyBorder="1" applyAlignment="1">
      <alignment horizontal="center" vertical="center" wrapText="1"/>
    </xf>
    <xf numFmtId="0" fontId="20" fillId="32" borderId="5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distributed" vertical="center" indent="1" shrinkToFit="1"/>
      <protection/>
    </xf>
    <xf numFmtId="0" fontId="2" fillId="0" borderId="70" xfId="0" applyFont="1" applyFill="1" applyBorder="1" applyAlignment="1" applyProtection="1">
      <alignment horizontal="distributed" vertical="center" indent="1" shrinkToFit="1"/>
      <protection/>
    </xf>
    <xf numFmtId="0" fontId="19" fillId="32" borderId="64" xfId="0" applyFont="1" applyFill="1" applyBorder="1" applyAlignment="1">
      <alignment horizontal="center" vertical="center" shrinkToFit="1"/>
    </xf>
    <xf numFmtId="0" fontId="19" fillId="32" borderId="59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 applyProtection="1">
      <alignment horizontal="distributed" vertical="center" indent="1" shrinkToFit="1"/>
      <protection/>
    </xf>
    <xf numFmtId="0" fontId="2" fillId="0" borderId="71" xfId="0" applyFont="1" applyFill="1" applyBorder="1" applyAlignment="1" applyProtection="1">
      <alignment horizontal="distributed" vertical="center" indent="1" shrinkToFit="1"/>
      <protection/>
    </xf>
    <xf numFmtId="0" fontId="2" fillId="32" borderId="69" xfId="0" applyFont="1" applyFill="1" applyBorder="1" applyAlignment="1" applyProtection="1">
      <alignment horizontal="distributed" vertical="center" indent="1" shrinkToFit="1"/>
      <protection/>
    </xf>
    <xf numFmtId="0" fontId="14" fillId="0" borderId="6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83" fontId="3" fillId="32" borderId="37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32" borderId="45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32" borderId="16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3" fillId="32" borderId="73" xfId="0" applyNumberFormat="1" applyFont="1" applyFill="1" applyBorder="1" applyAlignment="1">
      <alignment horizontal="center" vertical="center"/>
    </xf>
    <xf numFmtId="183" fontId="3" fillId="32" borderId="29" xfId="0" applyNumberFormat="1" applyFont="1" applyFill="1" applyBorder="1" applyAlignment="1">
      <alignment horizontal="center" vertical="center"/>
    </xf>
    <xf numFmtId="0" fontId="20" fillId="32" borderId="57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32" borderId="74" xfId="0" applyFont="1" applyFill="1" applyBorder="1" applyAlignment="1">
      <alignment horizontal="center" vertical="center"/>
    </xf>
    <xf numFmtId="0" fontId="20" fillId="32" borderId="75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33" borderId="43" xfId="0" applyFont="1" applyFill="1" applyBorder="1" applyAlignment="1" applyProtection="1">
      <alignment horizontal="distributed" vertical="center" indent="1" shrinkToFit="1"/>
      <protection/>
    </xf>
    <xf numFmtId="0" fontId="2" fillId="33" borderId="69" xfId="0" applyFont="1" applyFill="1" applyBorder="1" applyAlignment="1" applyProtection="1">
      <alignment horizontal="distributed" vertical="center" indent="1" shrinkToFit="1"/>
      <protection/>
    </xf>
    <xf numFmtId="0" fontId="2" fillId="0" borderId="44" xfId="0" applyFont="1" applyFill="1" applyBorder="1" applyAlignment="1" applyProtection="1">
      <alignment horizontal="distributed" vertical="center" indent="1" shrinkToFit="1"/>
      <protection/>
    </xf>
    <xf numFmtId="0" fontId="2" fillId="0" borderId="75" xfId="0" applyFont="1" applyFill="1" applyBorder="1" applyAlignment="1" applyProtection="1">
      <alignment horizontal="distributed" vertical="center" indent="1" shrinkToFit="1"/>
      <protection/>
    </xf>
    <xf numFmtId="0" fontId="2" fillId="0" borderId="76" xfId="0" applyFont="1" applyFill="1" applyBorder="1" applyAlignment="1" applyProtection="1">
      <alignment horizontal="distributed" vertical="center" indent="1" shrinkToFit="1"/>
      <protection/>
    </xf>
    <xf numFmtId="0" fontId="2" fillId="0" borderId="56" xfId="0" applyFont="1" applyFill="1" applyBorder="1" applyAlignment="1" applyProtection="1">
      <alignment horizontal="distributed" vertical="center" indent="1" shrinkToFit="1"/>
      <protection/>
    </xf>
    <xf numFmtId="0" fontId="20" fillId="0" borderId="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distributed" vertical="center" indent="1" shrinkToFit="1"/>
      <protection/>
    </xf>
    <xf numFmtId="0" fontId="2" fillId="0" borderId="77" xfId="0" applyFont="1" applyFill="1" applyBorder="1" applyAlignment="1" applyProtection="1">
      <alignment horizontal="distributed" vertical="center" indent="1" shrinkToFit="1"/>
      <protection/>
    </xf>
    <xf numFmtId="0" fontId="2" fillId="0" borderId="37" xfId="0" applyFont="1" applyFill="1" applyBorder="1" applyAlignment="1" applyProtection="1">
      <alignment horizontal="distributed" vertical="center" indent="1" shrinkToFit="1"/>
      <protection/>
    </xf>
    <xf numFmtId="0" fontId="2" fillId="0" borderId="16" xfId="0" applyFont="1" applyFill="1" applyBorder="1" applyAlignment="1" applyProtection="1">
      <alignment horizontal="distributed" vertical="center" indent="1" shrinkToFit="1"/>
      <protection/>
    </xf>
    <xf numFmtId="0" fontId="20" fillId="32" borderId="76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distributed" vertical="center" indent="1" shrinkToFit="1"/>
      <protection/>
    </xf>
    <xf numFmtId="0" fontId="2" fillId="0" borderId="49" xfId="0" applyFont="1" applyFill="1" applyBorder="1" applyAlignment="1" applyProtection="1">
      <alignment horizontal="distributed" vertical="center" indent="1" shrinkToFit="1"/>
      <protection/>
    </xf>
    <xf numFmtId="0" fontId="2" fillId="0" borderId="78" xfId="0" applyFont="1" applyFill="1" applyBorder="1" applyAlignment="1" applyProtection="1">
      <alignment horizontal="distributed" vertical="center" indent="1" shrinkToFit="1"/>
      <protection/>
    </xf>
    <xf numFmtId="0" fontId="2" fillId="0" borderId="17" xfId="0" applyFont="1" applyFill="1" applyBorder="1" applyAlignment="1" applyProtection="1">
      <alignment horizontal="distributed" vertical="center" indent="1" shrinkToFit="1"/>
      <protection/>
    </xf>
    <xf numFmtId="0" fontId="2" fillId="0" borderId="18" xfId="0" applyFont="1" applyFill="1" applyBorder="1" applyAlignment="1" applyProtection="1">
      <alignment horizontal="distributed" vertical="center" indent="1" shrinkToFit="1"/>
      <protection/>
    </xf>
    <xf numFmtId="0" fontId="2" fillId="0" borderId="41" xfId="0" applyFont="1" applyFill="1" applyBorder="1" applyAlignment="1" applyProtection="1">
      <alignment horizontal="distributed" vertical="center" indent="1" shrinkToFit="1"/>
      <protection/>
    </xf>
    <xf numFmtId="0" fontId="2" fillId="0" borderId="42" xfId="0" applyFont="1" applyFill="1" applyBorder="1" applyAlignment="1" applyProtection="1">
      <alignment horizontal="distributed" vertical="center" indent="1" shrinkToFit="1"/>
      <protection/>
    </xf>
    <xf numFmtId="183" fontId="3" fillId="0" borderId="46" xfId="0" applyNumberFormat="1" applyFont="1" applyFill="1" applyBorder="1" applyAlignment="1">
      <alignment horizontal="center" vertical="center"/>
    </xf>
    <xf numFmtId="183" fontId="3" fillId="32" borderId="43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32" borderId="39" xfId="0" applyNumberFormat="1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0" fillId="32" borderId="51" xfId="0" applyFont="1" applyFill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/>
    </xf>
    <xf numFmtId="0" fontId="20" fillId="32" borderId="3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R26"/>
  <sheetViews>
    <sheetView tabSelected="1" view="pageBreakPreview" zoomScale="60" workbookViewId="0" topLeftCell="A1">
      <selection activeCell="R10" sqref="R10"/>
    </sheetView>
  </sheetViews>
  <sheetFormatPr defaultColWidth="9.00390625" defaultRowHeight="28.5" customHeight="1"/>
  <cols>
    <col min="1" max="1" width="4.00390625" style="2" customWidth="1"/>
    <col min="2" max="2" width="4.625" style="2" customWidth="1"/>
    <col min="3" max="3" width="9.87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189" t="s">
        <v>4</v>
      </c>
      <c r="B1" s="189"/>
      <c r="C1" s="189" t="s">
        <v>9</v>
      </c>
      <c r="D1" s="189"/>
      <c r="E1" s="78" t="s">
        <v>11</v>
      </c>
      <c r="F1" s="77" t="s">
        <v>21</v>
      </c>
      <c r="G1" s="79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176" t="s">
        <v>13</v>
      </c>
      <c r="B2" s="177"/>
      <c r="C2" s="50" t="s">
        <v>38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</row>
    <row r="3" spans="1:18" ht="28.5" customHeight="1">
      <c r="A3" s="40">
        <v>1</v>
      </c>
      <c r="B3" s="178" t="e">
        <f>IF(#REF!="","",#REF!)</f>
        <v>#REF!</v>
      </c>
      <c r="C3" s="179"/>
      <c r="D3" s="54"/>
      <c r="E3" s="41" t="s">
        <v>120</v>
      </c>
      <c r="F3" s="41" t="s">
        <v>127</v>
      </c>
      <c r="G3" s="41" t="s">
        <v>106</v>
      </c>
      <c r="H3" s="41" t="s">
        <v>106</v>
      </c>
      <c r="I3" s="190" t="str">
        <f>IF(SUM(L3:O3)=0,"/",L3+N3&amp;"/"&amp;M3+O3)</f>
        <v>4/0</v>
      </c>
      <c r="J3" s="171"/>
      <c r="K3" s="42">
        <f>IF(SUM(L3:O3)=0,"",L3*2+M3+N3*2)</f>
        <v>8</v>
      </c>
      <c r="L3" s="43">
        <f>IF(LEFT(D3,1)&gt;RIGHT(D3,1),1,0)+IF(LEFT(E3,1)&gt;RIGHT(E3,1),1,0)+IF(LEFT(F3,1)&gt;RIGHT(F3,1),1,0)+IF(LEFT(G3,1)&gt;RIGHT(G3,1),1,0)+IF(LEFT(H3,1)&gt;RIGHT(H3,1),1,0)</f>
        <v>4</v>
      </c>
      <c r="M3" s="44">
        <f>IF(LEFT(D3,1)&lt;RIGHT(D3,1),1,0)+IF(LEFT(E3,1)&lt;RIGHT(E3,1),1,0)+IF(LEFT(F3,1)&lt;RIGHT(F3,1),1,0)+IF(LEFT(G3,1)&lt;RIGHT(G3,1),1,0)+IF(LEFT(H3,1)&lt;RIGHT(H3,1),1,0)</f>
        <v>0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IF(SUM(L3:O3)=0,"",RANK(K3,K3:O7,0))</f>
        <v>1</v>
      </c>
      <c r="Q3" s="2" t="e">
        <f>B3</f>
        <v>#REF!</v>
      </c>
      <c r="R3" s="154"/>
    </row>
    <row r="4" spans="1:17" s="7" customFormat="1" ht="28.5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0-3</v>
      </c>
      <c r="E4" s="10"/>
      <c r="F4" s="158" t="s">
        <v>115</v>
      </c>
      <c r="G4" s="9" t="s">
        <v>129</v>
      </c>
      <c r="H4" s="9" t="s">
        <v>111</v>
      </c>
      <c r="I4" s="185" t="str">
        <f>IF(SUM(L4:O4)=0,"/",L4+N4&amp;"/"&amp;M4+O4)</f>
        <v>1/3</v>
      </c>
      <c r="J4" s="186"/>
      <c r="K4" s="12">
        <f>IF(SUM(L4:O4)=0,"",L4*2+M4+N4*2)</f>
        <v>5</v>
      </c>
      <c r="L4" s="16">
        <f>IF(LEFT(D4,1)&gt;RIGHT(D4,1),1,0)+IF(LEFT(E4,1)&gt;RIGHT(E4,1),1,0)+IF(LEFT(F4,1)&gt;RIGHT(F4,1),1,0)+IF(LEFT(G4,1)&gt;RIGHT(G4,1),1,0)+IF(LEFT(H4,1)&gt;RIGHT(H4,1),1,0)</f>
        <v>1</v>
      </c>
      <c r="M4" s="17">
        <f>IF(LEFT(D4,1)&lt;RIGHT(D4,1),1,0)+IF(LEFT(E4,1)&lt;RIGHT(E4,1),1,0)+IF(LEFT(F4,1)&lt;RIGHT(F4,1),1,0)+IF(LEFT(G4,1)&lt;RIGHT(G4,1),1,0)+IF(LEFT(H4,1)&lt;RIGHT(H4,1),1,0)</f>
        <v>3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v>5</v>
      </c>
      <c r="Q4" s="2" t="e">
        <f>B4</f>
        <v>#REF!</v>
      </c>
    </row>
    <row r="5" spans="1:17" ht="28.5" customHeight="1">
      <c r="A5" s="3">
        <v>3</v>
      </c>
      <c r="B5" s="174" t="e">
        <f>IF(#REF!="","",#REF!)</f>
        <v>#REF!</v>
      </c>
      <c r="C5" s="184"/>
      <c r="D5" s="55" t="str">
        <f>IF(LEFT(F3,1)="W","L W/O",IF(LEFT(F3,1)="L","W W/O",IF(F3="-","-",RIGHT(F3,1)&amp;"-"&amp;LEFT(F3,1))))</f>
        <v>0-3</v>
      </c>
      <c r="E5" s="159" t="str">
        <f>IF(LEFT(F4,1)="W","L W/O",IF(LEFT(F4,1)="L","W W/O",IF(F4="-","-",RIGHT(F4,1)&amp;"-"&amp;LEFT(F4,1))))</f>
        <v>3-2</v>
      </c>
      <c r="F5" s="10"/>
      <c r="G5" s="9" t="s">
        <v>113</v>
      </c>
      <c r="H5" s="9" t="s">
        <v>115</v>
      </c>
      <c r="I5" s="185" t="str">
        <f>IF(SUM(L5:O5)=0,"/",L5+N5&amp;"/"&amp;M5+O5)</f>
        <v>1/3</v>
      </c>
      <c r="J5" s="186"/>
      <c r="K5" s="12">
        <f>IF(SUM(L5:O5)=0,"",L5*2+M5+N5*2)</f>
        <v>5</v>
      </c>
      <c r="L5" s="16">
        <f>IF(LEFT(D5,1)&gt;RIGHT(D5,1),1,0)+IF(LEFT(E5,1)&gt;RIGHT(E5,1),1,0)+IF(LEFT(F5,1)&gt;RIGHT(F5,1),1,0)+IF(LEFT(G5,1)&gt;RIGHT(G5,1),1,0)+IF(LEFT(H5,1)&gt;RIGHT(H5,1),1,0)</f>
        <v>1</v>
      </c>
      <c r="M5" s="17">
        <f>IF(LEFT(D5,1)&lt;RIGHT(D5,1),1,0)+IF(LEFT(E5,1)&lt;RIGHT(E5,1),1,0)+IF(LEFT(F5,1)&lt;RIGHT(F5,1),1,0)+IF(LEFT(G5,1)&lt;RIGHT(G5,1),1,0)+IF(LEFT(H5,1)&lt;RIGHT(H5,1),1,0)</f>
        <v>3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4</v>
      </c>
      <c r="Q5" s="2" t="e">
        <f>B5</f>
        <v>#REF!</v>
      </c>
    </row>
    <row r="6" spans="1:17" ht="28.5" customHeight="1">
      <c r="A6" s="3">
        <v>4</v>
      </c>
      <c r="B6" s="174" t="e">
        <f>IF(#REF!="","",#REF!)</f>
        <v>#REF!</v>
      </c>
      <c r="C6" s="184"/>
      <c r="D6" s="55" t="str">
        <f>IF(LEFT(G3,1)="W","L W/O",IF(LEFT(G3,1)="L","W W/O",IF(G3="-","-",RIGHT(G3,1)&amp;"-"&amp;LEFT(G3,1))))</f>
        <v>0-3</v>
      </c>
      <c r="E6" s="56" t="str">
        <f>IF(LEFT(G4,1)="W","L W/O",IF(LEFT(G4,1)="L","W W/O",IF(G4="-","-",RIGHT(G4,1)&amp;"-"&amp;LEFT(G4,1))))</f>
        <v>3-1</v>
      </c>
      <c r="F6" s="56" t="str">
        <f>IF(LEFT(G5,1)="W","L W/O",IF(LEFT(G5,1)="L","W W/O",IF(G5="-","-",RIGHT(G5,1)&amp;"-"&amp;LEFT(G5,1))))</f>
        <v>3-0</v>
      </c>
      <c r="G6" s="10"/>
      <c r="H6" s="158" t="s">
        <v>110</v>
      </c>
      <c r="I6" s="185" t="str">
        <f>IF(SUM(L6:O6)=0,"/",L6+N6&amp;"/"&amp;M6+O6)</f>
        <v>2/2</v>
      </c>
      <c r="J6" s="186"/>
      <c r="K6" s="12">
        <f>IF(SUM(L6:O6)=0,"",L6*2+M6+N6*2)</f>
        <v>6</v>
      </c>
      <c r="L6" s="16">
        <f>IF(LEFT(D6,1)&gt;RIGHT(D6,1),1,0)+IF(LEFT(E6,1)&gt;RIGHT(E6,1),1,0)+IF(LEFT(F6,1)&gt;RIGHT(F6,1),1,0)+IF(LEFT(G6,1)&gt;RIGHT(G6,1),1,0)+IF(LEFT(H6,1)&gt;RIGHT(H6,1),1,0)</f>
        <v>2</v>
      </c>
      <c r="M6" s="17">
        <f>IF(LEFT(D6,1)&lt;RIGHT(D6,1),1,0)+IF(LEFT(E6,1)&lt;RIGHT(E6,1),1,0)+IF(LEFT(F6,1)&lt;RIGHT(F6,1),1,0)+IF(LEFT(G6,1)&lt;RIGHT(G6,1),1,0)+IF(LEFT(H6,1)&lt;RIGHT(H6,1),1,0)</f>
        <v>2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v>3</v>
      </c>
      <c r="Q6" s="2" t="e">
        <f>B6</f>
        <v>#REF!</v>
      </c>
    </row>
    <row r="7" spans="1:17" ht="28.5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1-3</v>
      </c>
      <c r="F7" s="58" t="str">
        <f>IF(LEFT(H5,1)="W","L W/O",IF(LEFT(H5,1)="L","W W/O",IF(H5="-","-",RIGHT(H5,1)&amp;"-"&amp;LEFT(H5,1))))</f>
        <v>3-2</v>
      </c>
      <c r="G7" s="161" t="str">
        <f>IF(LEFT(H6,1)="W","L W/O",IF(LEFT(H6,1)="L","W W/O",IF(H6="-","-",RIGHT(H6,1)&amp;"-"&amp;LEFT(H6,1))))</f>
        <v>3-1</v>
      </c>
      <c r="H7" s="11"/>
      <c r="I7" s="187" t="str">
        <f>IF(SUM(L7:O7)=0,"/",L7+N7&amp;"/"&amp;M7+O7)</f>
        <v>2/2</v>
      </c>
      <c r="J7" s="188"/>
      <c r="K7" s="14">
        <f>IF(SUM(L7:O7)=0,"",L7*2+M7+N7*2)</f>
        <v>6</v>
      </c>
      <c r="L7" s="19">
        <f>IF(LEFT(D7,1)&gt;RIGHT(D7,1),1,0)+IF(LEFT(E7,1)&gt;RIGHT(E7,1),1,0)+IF(LEFT(F7,1)&gt;RIGHT(F7,1),1,0)+IF(LEFT(G7,1)&gt;RIGHT(G7,1),1,0)+IF(LEFT(H7,1)&gt;RIGHT(H7,1),1,0)</f>
        <v>2</v>
      </c>
      <c r="M7" s="121">
        <f>IF(LEFT(D7,1)&lt;RIGHT(D7,1),1,0)+IF(LEFT(E7,1)&lt;RIGHT(E7,1),1,0)+IF(LEFT(F7,1)&lt;RIGHT(F7,1),1,0)+IF(LEFT(G7,1)&lt;RIGHT(G7,1),1,0)+IF(LEFT(H7,1)&lt;RIGHT(H7,1),1,0)</f>
        <v>2</v>
      </c>
      <c r="N7" s="122">
        <f>IF(LEFT(H7,1)="W",1,0)+IF(LEFT(G7,1)="W",1,0)+IF(LEFT(F7,1)="W",1,0)+IF(LEFT(E7,1)="W",1,0)+IF(LEFT(D7,1)="W",1,0)</f>
        <v>0</v>
      </c>
      <c r="O7" s="122">
        <f>IF(LEFT(H7,1)="L",1,0)+IF(LEFT(G7,1)="L",1,0)+IF(LEFT(F7,1)="L",1,0)+IF(LEFT(E7,1)="L",1,0)+IF(LEFT(D7,1)="L",1,0)</f>
        <v>0</v>
      </c>
      <c r="P7" s="15">
        <f>IF(SUM(L7:O7)=0,"",RANK(K7,K3:K7,0))</f>
        <v>2</v>
      </c>
      <c r="Q7" s="2" t="e">
        <f>B7</f>
        <v>#REF!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01"/>
      <c r="K8" s="36"/>
      <c r="L8" s="37"/>
      <c r="M8" s="123"/>
      <c r="N8" s="123"/>
      <c r="O8" s="123"/>
      <c r="P8" s="8"/>
    </row>
    <row r="9" spans="1:17" ht="28.5" customHeight="1" thickBot="1">
      <c r="A9" s="176" t="s">
        <v>46</v>
      </c>
      <c r="B9" s="177"/>
      <c r="C9" s="50" t="s">
        <v>91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48" t="s">
        <v>2</v>
      </c>
      <c r="M9" s="124" t="s">
        <v>3</v>
      </c>
      <c r="N9" s="124" t="s">
        <v>7</v>
      </c>
      <c r="O9" s="124" t="s">
        <v>6</v>
      </c>
      <c r="P9" s="49" t="s">
        <v>0</v>
      </c>
      <c r="Q9" s="7"/>
    </row>
    <row r="10" spans="1:18" ht="28.5" customHeight="1">
      <c r="A10" s="40">
        <v>1</v>
      </c>
      <c r="B10" s="178" t="e">
        <f>IF(#REF!="","",#REF!)</f>
        <v>#REF!</v>
      </c>
      <c r="C10" s="179"/>
      <c r="D10" s="54"/>
      <c r="E10" s="41" t="s">
        <v>122</v>
      </c>
      <c r="F10" s="41" t="s">
        <v>127</v>
      </c>
      <c r="G10" s="41" t="s">
        <v>106</v>
      </c>
      <c r="H10" s="41" t="s">
        <v>106</v>
      </c>
      <c r="I10" s="170" t="str">
        <f>IF(SUM(L10:O10)=0,"/",L10+N10&amp;"/"&amp;M10+O10)</f>
        <v>4/0</v>
      </c>
      <c r="J10" s="171"/>
      <c r="K10" s="94">
        <f>IF(SUM(L10:O10)=0,"",L10*2+M10+N10*2)</f>
        <v>8</v>
      </c>
      <c r="L10" s="95">
        <f>IF(LEFT(D10,1)&gt;RIGHT(D10,1),1,0)+IF(LEFT(E10,1)&gt;RIGHT(E10,1),1,0)+IF(LEFT(F10,1)&gt;RIGHT(F10,1),1,0)+IF(LEFT(G10,1)&gt;RIGHT(G10,1),1,0)+IF(LEFT(H10,1)&gt;RIGHT(H10,1),1,0)</f>
        <v>4</v>
      </c>
      <c r="M10" s="96">
        <f>IF(LEFT(D10,1)&lt;RIGHT(D10,1),1,0)+IF(LEFT(E10,1)&lt;RIGHT(E10,1),1,0)+IF(LEFT(F10,1)&lt;RIGHT(F10,1),1,0)+IF(LEFT(G10,1)&lt;RIGHT(G10,1),1,0)+IF(LEFT(H10,1)&lt;RIGHT(H10,1),1,0)</f>
        <v>0</v>
      </c>
      <c r="N10" s="97">
        <f>IF(LEFT(H10,1)="W",1,0)+IF(LEFT(G10,1)="W",1,0)+IF(LEFT(F10,1)="W",1,0)+IF(LEFT(E10,1)="W",1,0)+IF(LEFT(D10,1)="W",1,0)</f>
        <v>0</v>
      </c>
      <c r="O10" s="97">
        <f>IF(LEFT(H10,1)="L",1,0)+IF(LEFT(G10,1)="L",1,0)+IF(LEFT(F10,1)="L",1,0)+IF(LEFT(E10,1)="L",1,0)+IF(LEFT(D10,1)="L",1,0)</f>
        <v>0</v>
      </c>
      <c r="P10" s="98">
        <f>IF(SUM(L10:O10)=0,"",RANK(K10,$K$10:$K$14,0))</f>
        <v>1</v>
      </c>
      <c r="Q10" s="7" t="e">
        <f>B10</f>
        <v>#REF!</v>
      </c>
      <c r="R10" s="154"/>
    </row>
    <row r="11" spans="1:17" s="7" customFormat="1" ht="28.5" customHeight="1">
      <c r="A11" s="3">
        <v>2</v>
      </c>
      <c r="B11" s="174" t="e">
        <f>IF(#REF!="","",#REF!)</f>
        <v>#REF!</v>
      </c>
      <c r="C11" s="175"/>
      <c r="D11" s="55" t="str">
        <f>IF(LEFT(E10,1)="W","L W/O",IF(LEFT(E10,1)="L","W W/O",IF(E10="-","-",RIGHT(E10,1)&amp;"-"&amp;LEFT(E10,1))))</f>
        <v>1-2</v>
      </c>
      <c r="E11" s="10"/>
      <c r="F11" s="9" t="s">
        <v>112</v>
      </c>
      <c r="G11" s="9" t="s">
        <v>127</v>
      </c>
      <c r="H11" s="9" t="s">
        <v>106</v>
      </c>
      <c r="I11" s="172" t="str">
        <f>IF(SUM(L11:O11)=0,"/",L11+N11&amp;"/"&amp;M11+O11)</f>
        <v>3/1</v>
      </c>
      <c r="J11" s="173"/>
      <c r="K11" s="99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25">
        <f>IF(LEFT(D11,1)&lt;RIGHT(D11,1),1,0)+IF(LEFT(E11,1)&lt;RIGHT(E11,1),1,0)+IF(LEFT(F11,1)&lt;RIGHT(F11,1),1,0)+IF(LEFT(G11,1)&lt;RIGHT(G11,1),1,0)+IF(LEFT(H11,1)&lt;RIGHT(H11,1),1,0)</f>
        <v>1</v>
      </c>
      <c r="N11" s="126">
        <f>IF(LEFT(H11,1)="W",1,0)+IF(LEFT(G11,1)="W",1,0)+IF(LEFT(F11,1)="W",1,0)+IF(LEFT(E11,1)="W",1,0)+IF(LEFT(D11,1)="W",1,0)</f>
        <v>0</v>
      </c>
      <c r="O11" s="126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e">
        <f>B11</f>
        <v>#REF!</v>
      </c>
    </row>
    <row r="12" spans="1:17" ht="28.5" customHeight="1">
      <c r="A12" s="3">
        <v>3</v>
      </c>
      <c r="B12" s="174" t="e">
        <f>IF(#REF!="","",#REF!)</f>
        <v>#REF!</v>
      </c>
      <c r="C12" s="175"/>
      <c r="D12" s="55" t="str">
        <f>IF(LEFT(F10,1)="W","L W/O",IF(LEFT(F10,1)="L","W W/O",IF(F10="-","-",RIGHT(F10,1)&amp;"-"&amp;LEFT(F10,1))))</f>
        <v>0-3</v>
      </c>
      <c r="E12" s="56" t="str">
        <f>IF(LEFT(F11,1)="W","L W/O",IF(LEFT(F11,1)="L","W W/O",IF(F11="-","-",RIGHT(F11,1)&amp;"-"&amp;LEFT(F11,1))))</f>
        <v>2-3</v>
      </c>
      <c r="F12" s="10"/>
      <c r="G12" s="9" t="s">
        <v>106</v>
      </c>
      <c r="H12" s="9" t="s">
        <v>106</v>
      </c>
      <c r="I12" s="172" t="str">
        <f>IF(SUM(L12:O12)=0,"/",L12+N12&amp;"/"&amp;M12+O12)</f>
        <v>2/2</v>
      </c>
      <c r="J12" s="173"/>
      <c r="K12" s="99">
        <f>IF(SUM(L12:O12)=0,"",L12*2+M12+N12*2)</f>
        <v>6</v>
      </c>
      <c r="L12" s="16">
        <f>IF(LEFT(D12,1)&gt;RIGHT(D12,1),1,0)+IF(LEFT(E12,1)&gt;RIGHT(E12,1),1,0)+IF(LEFT(F12,1)&gt;RIGHT(F12,1),1,0)+IF(LEFT(G12,1)&gt;RIGHT(G12,1),1,0)+IF(LEFT(H12,1)&gt;RIGHT(H12,1),1,0)</f>
        <v>2</v>
      </c>
      <c r="M12" s="125">
        <f>IF(LEFT(D12,1)&lt;RIGHT(D12,1),1,0)+IF(LEFT(E12,1)&lt;RIGHT(E12,1),1,0)+IF(LEFT(F12,1)&lt;RIGHT(F12,1),1,0)+IF(LEFT(G12,1)&lt;RIGHT(G12,1),1,0)+IF(LEFT(H12,1)&lt;RIGHT(H12,1),1,0)</f>
        <v>2</v>
      </c>
      <c r="N12" s="126">
        <f>IF(LEFT(H12,1)="W",1,0)+IF(LEFT(G12,1)="W",1,0)+IF(LEFT(F12,1)="W",1,0)+IF(LEFT(E12,1)="W",1,0)+IF(LEFT(D12,1)="W",1,0)</f>
        <v>0</v>
      </c>
      <c r="O12" s="126">
        <f>IF(LEFT(H12,1)="L",1,0)+IF(LEFT(G12,1)="L",1,0)+IF(LEFT(F12,1)="L",1,0)+IF(LEFT(E12,1)="L",1,0)+IF(LEFT(D12,1)="L",1,0)</f>
        <v>0</v>
      </c>
      <c r="P12" s="13">
        <f>IF(SUM(L12:O12)=0,"",RANK(K12,$K$10:$K$14,0))</f>
        <v>3</v>
      </c>
      <c r="Q12" s="2" t="e">
        <f>B12</f>
        <v>#REF!</v>
      </c>
    </row>
    <row r="13" spans="1:17" ht="28.5" customHeight="1">
      <c r="A13" s="3">
        <v>4</v>
      </c>
      <c r="B13" s="174" t="e">
        <f>IF(#REF!="","",#REF!)</f>
        <v>#REF!</v>
      </c>
      <c r="C13" s="175"/>
      <c r="D13" s="55" t="str">
        <f>IF(LEFT(G10,1)="W","L W/O",IF(LEFT(G10,1)="L","W W/O",IF(G10="-","-",RIGHT(G10,1)&amp;"-"&amp;LEFT(G10,1))))</f>
        <v>0-3</v>
      </c>
      <c r="E13" s="56" t="str">
        <f>IF(LEFT(G11,1)="W","L W/O",IF(LEFT(G11,1)="L","W W/O",IF(G11="-","-",RIGHT(G11,1)&amp;"-"&amp;LEFT(G11,1))))</f>
        <v>0-3</v>
      </c>
      <c r="F13" s="56" t="str">
        <f>IF(LEFT(G12,1)="W","L W/O",IF(LEFT(G12,1)="L","W W/O",IF(G12="-","-",RIGHT(G12,1)&amp;"-"&amp;LEFT(G12,1))))</f>
        <v>0-3</v>
      </c>
      <c r="G13" s="10"/>
      <c r="H13" s="9" t="s">
        <v>110</v>
      </c>
      <c r="I13" s="185" t="str">
        <f>IF(SUM(L13:O13)=0,"/",L13+N13&amp;"/"&amp;M13+O13)</f>
        <v>0/4</v>
      </c>
      <c r="J13" s="186"/>
      <c r="K13" s="12">
        <f>IF(SUM(L13:O13)=0,"",L13*2+M13+N13*2)</f>
        <v>4</v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125">
        <f>IF(LEFT(D13,1)&lt;RIGHT(D13,1),1,0)+IF(LEFT(E13,1)&lt;RIGHT(E13,1),1,0)+IF(LEFT(F13,1)&lt;RIGHT(F13,1),1,0)+IF(LEFT(G13,1)&lt;RIGHT(G13,1),1,0)+IF(LEFT(H13,1)&lt;RIGHT(H13,1),1,0)</f>
        <v>4</v>
      </c>
      <c r="N13" s="126">
        <f>IF(LEFT(H13,1)="W",1,0)+IF(LEFT(G13,1)="W",1,0)+IF(LEFT(F13,1)="W",1,0)+IF(LEFT(E13,1)="W",1,0)+IF(LEFT(D13,1)="W",1,0)</f>
        <v>0</v>
      </c>
      <c r="O13" s="126">
        <f>IF(LEFT(H13,1)="L",1,0)+IF(LEFT(G13,1)="L",1,0)+IF(LEFT(F13,1)="L",1,0)+IF(LEFT(E13,1)="L",1,0)+IF(LEFT(D13,1)="L",1,0)</f>
        <v>0</v>
      </c>
      <c r="P13" s="13">
        <f>IF(SUM(L13:O13)=0,"",RANK(K13,$K$10:$K$14,0))</f>
        <v>5</v>
      </c>
      <c r="Q13" s="2" t="e">
        <f>B13</f>
        <v>#REF!</v>
      </c>
    </row>
    <row r="14" spans="1:17" ht="28.5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0-3</v>
      </c>
      <c r="E14" s="58" t="str">
        <f>IF(LEFT(H11,1)="W","L W/O",IF(LEFT(H11,1)="L","W W/O",IF(H11="-","-",RIGHT(H11,1)&amp;"-"&amp;LEFT(H11,1))))</f>
        <v>0-3</v>
      </c>
      <c r="F14" s="58" t="str">
        <f>IF(LEFT(H12,1)="W","L W/O",IF(LEFT(H12,1)="L","W W/O",IF(H12="-","-",RIGHT(H12,1)&amp;"-"&amp;LEFT(H12,1))))</f>
        <v>0-3</v>
      </c>
      <c r="G14" s="58" t="str">
        <f>IF(LEFT(H13,1)="W","L W/O",IF(LEFT(H13,1)="L","W W/O",IF(H13="-","-",RIGHT(H13,1)&amp;"-"&amp;LEFT(H13,1))))</f>
        <v>3-1</v>
      </c>
      <c r="H14" s="11"/>
      <c r="I14" s="187" t="str">
        <f>IF(SUM(L14:O14)=0,"/",L14+N14&amp;"/"&amp;M14+O14)</f>
        <v>1/3</v>
      </c>
      <c r="J14" s="191"/>
      <c r="K14" s="14">
        <f>IF(SUM(L14:O14)=0,"",L14*2+M14+N14*2)</f>
        <v>5</v>
      </c>
      <c r="L14" s="19">
        <f>IF(LEFT(D14,1)&gt;RIGHT(D14,1),1,0)+IF(LEFT(E14,1)&gt;RIGHT(E14,1),1,0)+IF(LEFT(F14,1)&gt;RIGHT(F14,1),1,0)+IF(LEFT(G14,1)&gt;RIGHT(G14,1),1,0)+IF(LEFT(H14,1)&gt;RIGHT(H14,1),1,0)</f>
        <v>1</v>
      </c>
      <c r="M14" s="121">
        <f>IF(LEFT(D14,1)&lt;RIGHT(D14,1),1,0)+IF(LEFT(E14,1)&lt;RIGHT(E14,1),1,0)+IF(LEFT(F14,1)&lt;RIGHT(F14,1),1,0)+IF(LEFT(G14,1)&lt;RIGHT(G14,1),1,0)+IF(LEFT(H14,1)&lt;RIGHT(H14,1),1,0)</f>
        <v>3</v>
      </c>
      <c r="N14" s="122">
        <f>IF(LEFT(H14,1)="W",1,0)+IF(LEFT(G14,1)="W",1,0)+IF(LEFT(F14,1)="W",1,0)+IF(LEFT(E14,1)="W",1,0)+IF(LEFT(D14,1)="W",1,0)</f>
        <v>0</v>
      </c>
      <c r="O14" s="122">
        <f>IF(LEFT(H14,1)="L",1,0)+IF(LEFT(G14,1)="L",1,0)+IF(LEFT(F14,1)="L",1,0)+IF(LEFT(E14,1)="L",1,0)+IF(LEFT(D14,1)="L",1,0)</f>
        <v>0</v>
      </c>
      <c r="P14" s="15">
        <f>IF(SUM(L14:O14)=0,"",RANK(K14,$K$10:$K$14,0))</f>
        <v>4</v>
      </c>
      <c r="Q14" s="2" t="e">
        <f>B14</f>
        <v>#REF!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30"/>
      <c r="N15" s="30"/>
      <c r="O15" s="30"/>
      <c r="P15" s="8"/>
    </row>
    <row r="16" spans="1:18" ht="28.5" customHeight="1" thickBot="1">
      <c r="A16" s="176" t="s">
        <v>47</v>
      </c>
      <c r="B16" s="177"/>
      <c r="C16" s="50" t="s">
        <v>92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48" t="s">
        <v>2</v>
      </c>
      <c r="M16" s="26" t="s">
        <v>3</v>
      </c>
      <c r="N16" s="26" t="s">
        <v>7</v>
      </c>
      <c r="O16" s="26" t="s">
        <v>6</v>
      </c>
      <c r="P16" s="49" t="s">
        <v>0</v>
      </c>
      <c r="R16" s="154"/>
    </row>
    <row r="17" spans="1:17" ht="28.5" customHeight="1">
      <c r="A17" s="40">
        <v>1</v>
      </c>
      <c r="B17" s="178" t="e">
        <f>IF(#REF!="","",#REF!)</f>
        <v>#REF!</v>
      </c>
      <c r="C17" s="179"/>
      <c r="D17" s="54"/>
      <c r="E17" s="41" t="s">
        <v>106</v>
      </c>
      <c r="F17" s="41" t="s">
        <v>120</v>
      </c>
      <c r="G17" s="41" t="s">
        <v>111</v>
      </c>
      <c r="H17" s="41" t="s">
        <v>106</v>
      </c>
      <c r="I17" s="190" t="str">
        <f>IF(SUM(L17:O17)=0,"/",L17+N17&amp;"/"&amp;M17+O17)</f>
        <v>4/0</v>
      </c>
      <c r="J17" s="171"/>
      <c r="K17" s="42">
        <f>IF(SUM(L17:O17)=0,"",L17*2+M17+N17*2)</f>
        <v>8</v>
      </c>
      <c r="L17" s="43">
        <f>IF(LEFT(D17,1)&gt;RIGHT(D17,1),1,0)+IF(LEFT(E17,1)&gt;RIGHT(E17,1),1,0)+IF(LEFT(F17,1)&gt;RIGHT(F17,1),1,0)+IF(LEFT(G17,1)&gt;RIGHT(G17,1),1,0)+IF(LEFT(H17,1)&gt;RIGHT(H17,1),1,0)</f>
        <v>4</v>
      </c>
      <c r="M17" s="44">
        <f>IF(LEFT(D17,1)&lt;RIGHT(D17,1),1,0)+IF(LEFT(E17,1)&lt;RIGHT(E17,1),1,0)+IF(LEFT(F17,1)&lt;RIGHT(F17,1),1,0)+IF(LEFT(G17,1)&lt;RIGHT(G17,1),1,0)+IF(LEFT(H17,1)&lt;RIGHT(H17,1),1,0)</f>
        <v>0</v>
      </c>
      <c r="N17" s="45">
        <f>IF(LEFT(H17,1)="W",1,0)+IF(LEFT(G17,1)="W",1,0)+IF(LEFT(F17,1)="W",1,0)+IF(LEFT(E17,1)="W",1,0)+IF(LEFT(D17,1)="W",1,0)</f>
        <v>0</v>
      </c>
      <c r="O17" s="45">
        <f>IF(LEFT(H17,1)="L",1,0)+IF(LEFT(G17,1)="L",1,0)+IF(LEFT(F17,1)="L",1,0)+IF(LEFT(E17,1)="L",1,0)+IF(LEFT(D17,1)="L",1,0)</f>
        <v>0</v>
      </c>
      <c r="P17" s="46">
        <f>IF(SUM(L17:O17)=0,"",RANK(K17,K17:K21,0))</f>
        <v>1</v>
      </c>
      <c r="Q17" s="2" t="e">
        <f>B17</f>
        <v>#REF!</v>
      </c>
    </row>
    <row r="18" spans="1:17" ht="28.5" customHeight="1">
      <c r="A18" s="3">
        <v>2</v>
      </c>
      <c r="B18" s="174" t="e">
        <f>IF(#REF!="","",#REF!)</f>
        <v>#REF!</v>
      </c>
      <c r="C18" s="175"/>
      <c r="D18" s="55" t="str">
        <f>IF(LEFT(E17,1)="W","L W/O",IF(LEFT(E17,1)="L","W W/O",IF(E17="-","-",RIGHT(E17,1)&amp;"-"&amp;LEFT(E17,1))))</f>
        <v>0-3</v>
      </c>
      <c r="E18" s="10"/>
      <c r="F18" s="9" t="s">
        <v>110</v>
      </c>
      <c r="G18" s="9" t="s">
        <v>119</v>
      </c>
      <c r="H18" s="9" t="s">
        <v>111</v>
      </c>
      <c r="I18" s="185" t="str">
        <f>IF(SUM(L18:O18)=0,"/",L18+N18&amp;"/"&amp;M18+O18)</f>
        <v>1/3</v>
      </c>
      <c r="J18" s="186"/>
      <c r="K18" s="12">
        <f>IF(SUM(L18:O18)=0,"",L18*2+M18+N18*2)</f>
        <v>5</v>
      </c>
      <c r="L18" s="16">
        <f>IF(LEFT(D18,1)&gt;RIGHT(D18,1),1,0)+IF(LEFT(E18,1)&gt;RIGHT(E18,1),1,0)+IF(LEFT(F18,1)&gt;RIGHT(F18,1),1,0)+IF(LEFT(G18,1)&gt;RIGHT(G18,1),1,0)+IF(LEFT(H18,1)&gt;RIGHT(H18,1),1,0)</f>
        <v>1</v>
      </c>
      <c r="M18" s="17">
        <f>IF(LEFT(D18,1)&lt;RIGHT(D18,1),1,0)+IF(LEFT(E18,1)&lt;RIGHT(E18,1),1,0)+IF(LEFT(F18,1)&lt;RIGHT(F18,1),1,0)+IF(LEFT(G18,1)&lt;RIGHT(G18,1),1,0)+IF(LEFT(H18,1)&lt;RIGHT(H18,1),1,0)</f>
        <v>3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4</v>
      </c>
      <c r="Q18" s="2" t="e">
        <f>B18</f>
        <v>#REF!</v>
      </c>
    </row>
    <row r="19" spans="1:17" ht="28.5" customHeight="1">
      <c r="A19" s="3">
        <v>3</v>
      </c>
      <c r="B19" s="174" t="e">
        <f>IF(#REF!="","",#REF!)</f>
        <v>#REF!</v>
      </c>
      <c r="C19" s="175"/>
      <c r="D19" s="55" t="str">
        <f>IF(LEFT(F17,1)="W","L W/O",IF(LEFT(F17,1)="L","W W/O",IF(F17="-","-",RIGHT(F17,1)&amp;"-"&amp;LEFT(F17,1))))</f>
        <v>0-3</v>
      </c>
      <c r="E19" s="56" t="str">
        <f>IF(LEFT(F18,1)="W","L W/O",IF(LEFT(F18,1)="L","W W/O",IF(F18="-","-",RIGHT(F18,1)&amp;"-"&amp;LEFT(F18,1))))</f>
        <v>3-1</v>
      </c>
      <c r="F19" s="10"/>
      <c r="G19" s="9" t="s">
        <v>116</v>
      </c>
      <c r="H19" s="9" t="s">
        <v>106</v>
      </c>
      <c r="I19" s="172" t="str">
        <f>IF(SUM(L19:O19)=0,"/",L19+N19&amp;"/"&amp;M19+O19)</f>
        <v>2/2</v>
      </c>
      <c r="J19" s="173"/>
      <c r="K19" s="12">
        <f>IF(SUM(L19:O19)=0,"",L19*2+M19+N19*2)</f>
        <v>6</v>
      </c>
      <c r="L19" s="16">
        <f>IF(LEFT(D19,1)&gt;RIGHT(D19,1),1,0)+IF(LEFT(E19,1)&gt;RIGHT(E19,1),1,0)+IF(LEFT(F19,1)&gt;RIGHT(F19,1),1,0)+IF(LEFT(G19,1)&gt;RIGHT(G19,1),1,0)+IF(LEFT(H19,1)&gt;RIGHT(H19,1),1,0)</f>
        <v>2</v>
      </c>
      <c r="M19" s="17">
        <f>IF(LEFT(D19,1)&lt;RIGHT(D19,1),1,0)+IF(LEFT(E19,1)&lt;RIGHT(E19,1),1,0)+IF(LEFT(F19,1)&lt;RIGHT(F19,1),1,0)+IF(LEFT(G19,1)&lt;RIGHT(G19,1),1,0)+IF(LEFT(H19,1)&lt;RIGHT(H19,1),1,0)</f>
        <v>2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3</v>
      </c>
      <c r="Q19" s="2" t="e">
        <f>B19</f>
        <v>#REF!</v>
      </c>
    </row>
    <row r="20" spans="1:17" ht="28.5" customHeight="1">
      <c r="A20" s="3">
        <v>4</v>
      </c>
      <c r="B20" s="174" t="e">
        <f>IF(#REF!="","",#REF!)</f>
        <v>#REF!</v>
      </c>
      <c r="C20" s="175"/>
      <c r="D20" s="55" t="str">
        <f>IF(LEFT(G17,1)="W","L W/O",IF(LEFT(G17,1)="L","W W/O",IF(G17="-","-",RIGHT(G17,1)&amp;"-"&amp;LEFT(G17,1))))</f>
        <v>1-3</v>
      </c>
      <c r="E20" s="56" t="str">
        <f>IF(LEFT(G18,1)="W","L W/O",IF(LEFT(G18,1)="L","W W/O",IF(G18="-","-",RIGHT(G18,1)&amp;"-"&amp;LEFT(G18,1))))</f>
        <v>3-1</v>
      </c>
      <c r="F20" s="56" t="str">
        <f>IF(LEFT(G19,1)="W","L W/O",IF(LEFT(G19,1)="L","W W/O",IF(G19="-","-",RIGHT(G19,1)&amp;"-"&amp;LEFT(G19,1))))</f>
        <v>2-1</v>
      </c>
      <c r="G20" s="10"/>
      <c r="H20" s="9" t="s">
        <v>120</v>
      </c>
      <c r="I20" s="172" t="str">
        <f>IF(SUM(L20:O20)=0,"/",L20+N20&amp;"/"&amp;M20+O20)</f>
        <v>3/1</v>
      </c>
      <c r="J20" s="173"/>
      <c r="K20" s="12">
        <f>IF(SUM(L20:O20)=0,"",L20*2+M20+N20*2)</f>
        <v>7</v>
      </c>
      <c r="L20" s="16">
        <f>IF(LEFT(D20,1)&gt;RIGHT(D20,1),1,0)+IF(LEFT(E20,1)&gt;RIGHT(E20,1),1,0)+IF(LEFT(F20,1)&gt;RIGHT(F20,1),1,0)+IF(LEFT(G20,1)&gt;RIGHT(G20,1),1,0)+IF(LEFT(H20,1)&gt;RIGHT(H20,1),1,0)</f>
        <v>3</v>
      </c>
      <c r="M20" s="17">
        <f>IF(LEFT(D20,1)&lt;RIGHT(D20,1),1,0)+IF(LEFT(E20,1)&lt;RIGHT(E20,1),1,0)+IF(LEFT(F20,1)&lt;RIGHT(F20,1),1,0)+IF(LEFT(G20,1)&lt;RIGHT(G20,1),1,0)+IF(LEFT(H20,1)&lt;RIGHT(H20,1),1,0)</f>
        <v>1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2</v>
      </c>
      <c r="Q20" s="2" t="e">
        <f>B20</f>
        <v>#REF!</v>
      </c>
    </row>
    <row r="21" spans="1:17" ht="28.5" customHeight="1" thickBot="1">
      <c r="A21" s="4">
        <v>5</v>
      </c>
      <c r="B21" s="182" t="e">
        <f>IF(#REF!="","",#REF!)</f>
        <v>#REF!</v>
      </c>
      <c r="C21" s="183"/>
      <c r="D21" s="57" t="str">
        <f>IF(LEFT(H17,1)="W","L W/O",IF(LEFT(H17,1)="L","W W/O",IF(H17="-","-",RIGHT(H17,1)&amp;"-"&amp;LEFT(H17,1))))</f>
        <v>0-3</v>
      </c>
      <c r="E21" s="58" t="str">
        <f>IF(LEFT(H18,1)="W","L W/O",IF(LEFT(H18,1)="L","W W/O",IF(H18="-","-",RIGHT(H18,1)&amp;"-"&amp;LEFT(H18,1))))</f>
        <v>1-3</v>
      </c>
      <c r="F21" s="58" t="str">
        <f>IF(LEFT(H19,1)="W","L W/O",IF(LEFT(H19,1)="L","W W/O",IF(H19="-","-",RIGHT(H19,1)&amp;"-"&amp;LEFT(H19,1))))</f>
        <v>0-3</v>
      </c>
      <c r="G21" s="58" t="str">
        <f>IF(LEFT(H20,1)="W","L W/O",IF(LEFT(H20,1)="L","W W/O",IF(H20="-","-",RIGHT(H20,1)&amp;"-"&amp;LEFT(H20,1))))</f>
        <v>0-3</v>
      </c>
      <c r="H21" s="11"/>
      <c r="I21" s="192" t="str">
        <f>IF(SUM(L21:O21)=0,"/",L21+N21&amp;"/"&amp;M21+O21)</f>
        <v>0/4</v>
      </c>
      <c r="J21" s="193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e">
        <f>B21</f>
        <v>#REF!</v>
      </c>
    </row>
    <row r="22" spans="1:16" ht="28.5" customHeight="1" thickBot="1">
      <c r="A22" s="5"/>
      <c r="B22" s="38"/>
      <c r="C22" s="38"/>
      <c r="D22" s="100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28.5" customHeight="1" thickBot="1">
      <c r="A23" s="5"/>
      <c r="B23" s="38"/>
      <c r="C23" s="38"/>
      <c r="D23" s="52" t="s">
        <v>85</v>
      </c>
      <c r="E23" s="53" t="s">
        <v>86</v>
      </c>
      <c r="F23" s="53" t="s">
        <v>87</v>
      </c>
      <c r="G23" s="53" t="s">
        <v>88</v>
      </c>
      <c r="H23" s="90" t="s">
        <v>89</v>
      </c>
      <c r="I23" s="5"/>
      <c r="J23" s="5"/>
      <c r="K23" s="5"/>
      <c r="L23" s="6"/>
      <c r="M23" s="6"/>
      <c r="N23" s="6"/>
      <c r="O23" s="6"/>
      <c r="P23" s="5"/>
    </row>
    <row r="24" spans="2:16" ht="28.5" customHeight="1" thickBot="1">
      <c r="B24" s="180" t="s">
        <v>90</v>
      </c>
      <c r="C24" s="181"/>
      <c r="D24" s="118" t="s">
        <v>16</v>
      </c>
      <c r="E24" s="26" t="s">
        <v>17</v>
      </c>
      <c r="F24" s="26" t="s">
        <v>18</v>
      </c>
      <c r="G24" s="26" t="s">
        <v>19</v>
      </c>
      <c r="H24" s="119" t="s">
        <v>20</v>
      </c>
      <c r="I24" s="7"/>
      <c r="J24" s="91"/>
      <c r="K24" s="91"/>
      <c r="L24" s="91"/>
      <c r="M24" s="91"/>
      <c r="N24" s="91"/>
      <c r="O24" s="91"/>
      <c r="P24" s="91"/>
    </row>
    <row r="25" ht="28.5" customHeight="1">
      <c r="B25" s="7"/>
    </row>
    <row r="26" ht="28.5" customHeight="1">
      <c r="B26" s="7"/>
    </row>
  </sheetData>
  <sheetProtection/>
  <mergeCells count="39">
    <mergeCell ref="I14:J14"/>
    <mergeCell ref="I20:J20"/>
    <mergeCell ref="I21:J21"/>
    <mergeCell ref="I16:J16"/>
    <mergeCell ref="I17:J17"/>
    <mergeCell ref="I18:J18"/>
    <mergeCell ref="I19:J19"/>
    <mergeCell ref="A1:B1"/>
    <mergeCell ref="C1:D1"/>
    <mergeCell ref="I2:J2"/>
    <mergeCell ref="I3:J3"/>
    <mergeCell ref="I4:J4"/>
    <mergeCell ref="I5:J5"/>
    <mergeCell ref="A2:B2"/>
    <mergeCell ref="B4:C4"/>
    <mergeCell ref="B7:C7"/>
    <mergeCell ref="B3:C3"/>
    <mergeCell ref="B6:C6"/>
    <mergeCell ref="B5:C5"/>
    <mergeCell ref="I6:J6"/>
    <mergeCell ref="I7:J7"/>
    <mergeCell ref="B24:C24"/>
    <mergeCell ref="B20:C20"/>
    <mergeCell ref="B14:C14"/>
    <mergeCell ref="A16:B16"/>
    <mergeCell ref="B18:C18"/>
    <mergeCell ref="B17:C17"/>
    <mergeCell ref="B19:C19"/>
    <mergeCell ref="B21:C21"/>
    <mergeCell ref="I9:J9"/>
    <mergeCell ref="I10:J10"/>
    <mergeCell ref="I11:J11"/>
    <mergeCell ref="B13:C13"/>
    <mergeCell ref="A9:B9"/>
    <mergeCell ref="B12:C12"/>
    <mergeCell ref="B10:C10"/>
    <mergeCell ref="B11:C11"/>
    <mergeCell ref="I12:J12"/>
    <mergeCell ref="I13:J13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R29"/>
  <sheetViews>
    <sheetView view="pageLayout" zoomScaleSheetLayoutView="100" workbookViewId="0" topLeftCell="A7">
      <selection activeCell="R10" sqref="R10"/>
    </sheetView>
  </sheetViews>
  <sheetFormatPr defaultColWidth="9.00390625" defaultRowHeight="28.5" customHeight="1"/>
  <cols>
    <col min="1" max="2" width="4.625" style="2" customWidth="1"/>
    <col min="3" max="3" width="10.0039062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209" t="s">
        <v>4</v>
      </c>
      <c r="B1" s="209"/>
      <c r="C1" s="209" t="s">
        <v>9</v>
      </c>
      <c r="D1" s="209"/>
      <c r="E1" s="32" t="s">
        <v>10</v>
      </c>
      <c r="F1" s="51" t="s">
        <v>21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8" ht="28.5" customHeight="1" thickBot="1">
      <c r="A2" s="176" t="s">
        <v>48</v>
      </c>
      <c r="B2" s="177"/>
      <c r="C2" s="50" t="s">
        <v>93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  <c r="R2" s="154"/>
    </row>
    <row r="3" spans="1:17" ht="28.5" customHeight="1">
      <c r="A3" s="40">
        <v>1</v>
      </c>
      <c r="B3" s="178" t="e">
        <f>IF(#REF!="","",#REF!)</f>
        <v>#REF!</v>
      </c>
      <c r="C3" s="179"/>
      <c r="D3" s="54"/>
      <c r="E3" s="41" t="s">
        <v>121</v>
      </c>
      <c r="F3" s="41" t="s">
        <v>123</v>
      </c>
      <c r="G3" s="41" t="s">
        <v>109</v>
      </c>
      <c r="H3" s="41" t="s">
        <v>106</v>
      </c>
      <c r="I3" s="190" t="str">
        <f>IF(SUM(L3:O3)=0,"/",L3+N3&amp;"/"&amp;M3+O3)</f>
        <v>3/1</v>
      </c>
      <c r="J3" s="171"/>
      <c r="K3" s="42">
        <f>IF(SUM(L3:O3)=0,"",L3*2+M3+N3*2)</f>
        <v>7</v>
      </c>
      <c r="L3" s="43">
        <f>IF(LEFT(D3,1)&gt;RIGHT(D3,1),1,0)+IF(LEFT(E3,1)&gt;RIGHT(E3,1),1,0)+IF(LEFT(F3,1)&gt;RIGHT(F3,1),1,0)+IF(LEFT(G3,1)&gt;RIGHT(G3,1),1,0)+IF(LEFT(H3,1)&gt;RIGHT(H3,1),1,0)</f>
        <v>3</v>
      </c>
      <c r="M3" s="44">
        <f>IF(LEFT(D3,1)&lt;RIGHT(D3,1),1,0)+IF(LEFT(E3,1)&lt;RIGHT(E3,1),1,0)+IF(LEFT(F3,1)&lt;RIGHT(F3,1),1,0)+IF(LEFT(G3,1)&lt;RIGHT(G3,1),1,0)+IF(LEFT(H3,1)&lt;RIGHT(H3,1),1,0)</f>
        <v>1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IF(SUM(L3:O3)=0,"",RANK(K3,K3:K7,0))</f>
        <v>2</v>
      </c>
      <c r="Q3" s="2" t="e">
        <f>B3</f>
        <v>#REF!</v>
      </c>
    </row>
    <row r="4" spans="1:17" s="7" customFormat="1" ht="28.5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3-0</v>
      </c>
      <c r="E4" s="10"/>
      <c r="F4" s="9" t="s">
        <v>120</v>
      </c>
      <c r="G4" s="9" t="s">
        <v>131</v>
      </c>
      <c r="H4" s="9" t="s">
        <v>109</v>
      </c>
      <c r="I4" s="185" t="str">
        <f>IF(SUM(L4:O4)=0,"/",L4+N4&amp;"/"&amp;M4+O4)</f>
        <v>4/0</v>
      </c>
      <c r="J4" s="186"/>
      <c r="K4" s="12">
        <f>IF(SUM(L4:O4)=0,"",L4*2+M4+N4*2)</f>
        <v>8</v>
      </c>
      <c r="L4" s="16">
        <f>IF(LEFT(D4,1)&gt;RIGHT(D4,1),1,0)+IF(LEFT(E4,1)&gt;RIGHT(E4,1),1,0)+IF(LEFT(F4,1)&gt;RIGHT(F4,1),1,0)+IF(LEFT(G4,1)&gt;RIGHT(G4,1),1,0)+IF(LEFT(H4,1)&gt;RIGHT(H4,1),1,0)</f>
        <v>4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1</v>
      </c>
      <c r="Q4" s="2" t="e">
        <f>B4</f>
        <v>#REF!</v>
      </c>
    </row>
    <row r="5" spans="1:17" ht="28.5" customHeight="1">
      <c r="A5" s="3">
        <v>3</v>
      </c>
      <c r="B5" s="174" t="e">
        <f>IF(#REF!="","",#REF!)</f>
        <v>#REF!</v>
      </c>
      <c r="C5" s="184"/>
      <c r="D5" s="55" t="str">
        <f>IF(LEFT(F3,1)="W","L W/O",IF(LEFT(F3,1)="L","W W/O",IF(F3="-","-",RIGHT(F3,1)&amp;"-"&amp;LEFT(F3,1))))</f>
        <v>2-3</v>
      </c>
      <c r="E5" s="56" t="str">
        <f>IF(LEFT(F4,1)="W","L W/O",IF(LEFT(F4,1)="L","W W/O",IF(F4="-","-",RIGHT(F4,1)&amp;"-"&amp;LEFT(F4,1))))</f>
        <v>0-3</v>
      </c>
      <c r="F5" s="10"/>
      <c r="G5" s="9" t="s">
        <v>114</v>
      </c>
      <c r="H5" s="9" t="s">
        <v>108</v>
      </c>
      <c r="I5" s="185" t="str">
        <f>IF(SUM(L5:O5)=0,"/",L5+N5&amp;"/"&amp;M5+O5)</f>
        <v>2/2</v>
      </c>
      <c r="J5" s="186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e">
        <f>B5</f>
        <v>#REF!</v>
      </c>
    </row>
    <row r="6" spans="1:17" ht="28.5" customHeight="1">
      <c r="A6" s="3">
        <v>4</v>
      </c>
      <c r="B6" s="174" t="e">
        <f>IF(#REF!="","",#REF!)</f>
        <v>#REF!</v>
      </c>
      <c r="C6" s="184"/>
      <c r="D6" s="55" t="str">
        <f>IF(LEFT(G3,1)="W","L W/O",IF(LEFT(G3,1)="L","W W/O",IF(G3="-","-",RIGHT(G3,1)&amp;"-"&amp;LEFT(G3,1))))</f>
        <v>1-3</v>
      </c>
      <c r="E6" s="56" t="str">
        <f>IF(LEFT(G4,1)="W","L W/O",IF(LEFT(G4,1)="L","W W/O",IF(G4="-","-",RIGHT(G4,1)&amp;"-"&amp;LEFT(G4,1))))</f>
        <v>1-2</v>
      </c>
      <c r="F6" s="56" t="str">
        <f>IF(LEFT(G5,1)="W","L W/O",IF(LEFT(G5,1)="L","W W/O",IF(G5="-","-",RIGHT(G5,1)&amp;"-"&amp;LEFT(G5,1))))</f>
        <v>2-3</v>
      </c>
      <c r="G6" s="10"/>
      <c r="H6" s="9" t="s">
        <v>120</v>
      </c>
      <c r="I6" s="185" t="str">
        <f>IF(SUM(L6:O6)=0,"/",L6+N6&amp;"/"&amp;M6+O6)</f>
        <v>1/3</v>
      </c>
      <c r="J6" s="186"/>
      <c r="K6" s="12">
        <f>IF(SUM(L6:O6)=0,"",L6*2+M6+N6*2)</f>
        <v>5</v>
      </c>
      <c r="L6" s="127">
        <f>IF(LEFT(D6,1)&gt;RIGHT(D6,1),1,0)+IF(LEFT(E6,1)&gt;RIGHT(E6,1),1,0)+IF(LEFT(F6,1)&gt;RIGHT(F6,1),1,0)+IF(LEFT(G6,1)&gt;RIGHT(G6,1),1,0)+IF(LEFT(H6,1)&gt;RIGHT(H6,1),1,0)</f>
        <v>1</v>
      </c>
      <c r="M6" s="125">
        <f>IF(LEFT(D6,1)&lt;RIGHT(D6,1),1,0)+IF(LEFT(E6,1)&lt;RIGHT(E6,1),1,0)+IF(LEFT(F6,1)&lt;RIGHT(F6,1),1,0)+IF(LEFT(G6,1)&lt;RIGHT(G6,1),1,0)+IF(LEFT(H6,1)&lt;RIGHT(H6,1),1,0)</f>
        <v>3</v>
      </c>
      <c r="N6" s="126">
        <f>IF(LEFT(H6,1)="W",1,0)+IF(LEFT(G6,1)="W",1,0)+IF(LEFT(F6,1)="W",1,0)+IF(LEFT(E6,1)="W",1,0)+IF(LEFT(D6,1)="W",1,0)</f>
        <v>0</v>
      </c>
      <c r="O6" s="126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e">
        <f>B6</f>
        <v>#REF!</v>
      </c>
    </row>
    <row r="7" spans="1:17" ht="28.5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1-3</v>
      </c>
      <c r="F7" s="58" t="str">
        <f>IF(LEFT(H5,1)="W","L W/O",IF(LEFT(H5,1)="L","W W/O",IF(H5="-","-",RIGHT(H5,1)&amp;"-"&amp;LEFT(H5,1))))</f>
        <v>0-3</v>
      </c>
      <c r="G7" s="58" t="str">
        <f>IF(LEFT(H6,1)="W","L W/O",IF(LEFT(H6,1)="L","W W/O",IF(H6="-","-",RIGHT(H6,1)&amp;"-"&amp;LEFT(H6,1))))</f>
        <v>0-3</v>
      </c>
      <c r="H7" s="11"/>
      <c r="I7" s="187" t="str">
        <f>IF(SUM(L7:O7)=0,"/",L7+N7&amp;"/"&amp;M7+O7)</f>
        <v>0/4</v>
      </c>
      <c r="J7" s="188"/>
      <c r="K7" s="14">
        <f>IF(SUM(L7:O7)=0,"",L7*2+M7+N7*2)</f>
        <v>4</v>
      </c>
      <c r="L7" s="128">
        <f>IF(LEFT(D7,1)&gt;RIGHT(D7,1),1,0)+IF(LEFT(E7,1)&gt;RIGHT(E7,1),1,0)+IF(LEFT(F7,1)&gt;RIGHT(F7,1),1,0)+IF(LEFT(G7,1)&gt;RIGHT(G7,1),1,0)+IF(LEFT(H7,1)&gt;RIGHT(H7,1),1,0)</f>
        <v>0</v>
      </c>
      <c r="M7" s="121">
        <f>IF(LEFT(D7,1)&lt;RIGHT(D7,1),1,0)+IF(LEFT(E7,1)&lt;RIGHT(E7,1),1,0)+IF(LEFT(F7,1)&lt;RIGHT(F7,1),1,0)+IF(LEFT(G7,1)&lt;RIGHT(G7,1),1,0)+IF(LEFT(H7,1)&lt;RIGHT(H7,1),1,0)</f>
        <v>4</v>
      </c>
      <c r="N7" s="122">
        <f>IF(LEFT(H7,1)="W",1,0)+IF(LEFT(G7,1)="W",1,0)+IF(LEFT(F7,1)="W",1,0)+IF(LEFT(E7,1)="W",1,0)+IF(LEFT(D7,1)="W",1,0)</f>
        <v>0</v>
      </c>
      <c r="O7" s="122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e">
        <f>B7</f>
        <v>#REF!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01"/>
      <c r="K8" s="36"/>
      <c r="L8" s="123"/>
      <c r="M8" s="123"/>
      <c r="N8" s="123"/>
      <c r="O8" s="123"/>
      <c r="P8" s="8"/>
    </row>
    <row r="9" spans="1:16" ht="28.5" customHeight="1" thickBot="1">
      <c r="A9" s="176" t="s">
        <v>66</v>
      </c>
      <c r="B9" s="177"/>
      <c r="C9" s="50" t="s">
        <v>94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129" t="s">
        <v>2</v>
      </c>
      <c r="M9" s="124" t="s">
        <v>3</v>
      </c>
      <c r="N9" s="124" t="s">
        <v>7</v>
      </c>
      <c r="O9" s="124" t="s">
        <v>6</v>
      </c>
      <c r="P9" s="49" t="s">
        <v>0</v>
      </c>
    </row>
    <row r="10" spans="1:18" ht="28.5" customHeight="1">
      <c r="A10" s="40">
        <v>1</v>
      </c>
      <c r="B10" s="178" t="e">
        <f>IF(#REF!="","",#REF!)</f>
        <v>#REF!</v>
      </c>
      <c r="C10" s="179"/>
      <c r="D10" s="54"/>
      <c r="E10" s="41" t="s">
        <v>126</v>
      </c>
      <c r="F10" s="156" t="s">
        <v>120</v>
      </c>
      <c r="G10" s="41" t="s">
        <v>125</v>
      </c>
      <c r="H10" s="41" t="s">
        <v>106</v>
      </c>
      <c r="I10" s="190" t="str">
        <f>IF(SUM(L10:O10)=0,"/",L10+N10&amp;"/"&amp;M10+O10)</f>
        <v>3/1</v>
      </c>
      <c r="J10" s="171"/>
      <c r="K10" s="42">
        <f>IF(SUM(L10:O10)=0,"",L10*2+M10+N10*2)</f>
        <v>7</v>
      </c>
      <c r="L10" s="95">
        <f>IF(LEFT(D10,1)&gt;RIGHT(D10,1),1,0)+IF(LEFT(E10,1)&gt;RIGHT(E10,1),1,0)+IF(LEFT(F10,1)&gt;RIGHT(F10,1),1,0)+IF(LEFT(G10,1)&gt;RIGHT(G10,1),1,0)+IF(LEFT(H10,1)&gt;RIGHT(H10,1),1,0)</f>
        <v>3</v>
      </c>
      <c r="M10" s="96">
        <f>IF(LEFT(D10,1)&lt;RIGHT(D10,1),1,0)+IF(LEFT(E10,1)&lt;RIGHT(E10,1),1,0)+IF(LEFT(F10,1)&lt;RIGHT(F10,1),1,0)+IF(LEFT(G10,1)&lt;RIGHT(G10,1),1,0)+IF(LEFT(H10,1)&lt;RIGHT(H10,1),1,0)</f>
        <v>1</v>
      </c>
      <c r="N10" s="97">
        <f>IF(LEFT(H10,1)="W",1,0)+IF(LEFT(G10,1)="W",1,0)+IF(LEFT(F10,1)="W",1,0)+IF(LEFT(E10,1)="W",1,0)+IF(LEFT(D10,1)="W",1,0)</f>
        <v>0</v>
      </c>
      <c r="O10" s="97">
        <f>IF(LEFT(H10,1)="L",1,0)+IF(LEFT(G10,1)="L",1,0)+IF(LEFT(F10,1)="L",1,0)+IF(LEFT(E10,1)="L",1,0)+IF(LEFT(D10,1)="L",1,0)</f>
        <v>0</v>
      </c>
      <c r="P10" s="46">
        <f>IF(SUM(L10:O10)=0,"",RANK(K10,K10:K14,0))</f>
        <v>1</v>
      </c>
      <c r="Q10" s="2" t="e">
        <f>B10</f>
        <v>#REF!</v>
      </c>
      <c r="R10" s="154"/>
    </row>
    <row r="11" spans="1:17" s="7" customFormat="1" ht="28.5" customHeight="1">
      <c r="A11" s="3">
        <v>2</v>
      </c>
      <c r="B11" s="174" t="e">
        <f>IF(#REF!="","",#REF!)</f>
        <v>#REF!</v>
      </c>
      <c r="C11" s="175"/>
      <c r="D11" s="55" t="str">
        <f>IF(LEFT(E10,1)="W","L W/O",IF(LEFT(E10,1)="L","W W/O",IF(E10="-","-",RIGHT(E10,1)&amp;"-"&amp;LEFT(E10,1))))</f>
        <v>2-1</v>
      </c>
      <c r="E11" s="10"/>
      <c r="F11" s="9" t="s">
        <v>121</v>
      </c>
      <c r="G11" s="158" t="s">
        <v>130</v>
      </c>
      <c r="H11" s="9" t="s">
        <v>109</v>
      </c>
      <c r="I11" s="185" t="str">
        <f>IF(SUM(L11:O11)=0,"/",L11+N11&amp;"/"&amp;M11+O11)</f>
        <v>2/2</v>
      </c>
      <c r="J11" s="186"/>
      <c r="K11" s="12">
        <f>IF(SUM(L11:O11)=0,"",L11*2+M11+N11*2)</f>
        <v>6</v>
      </c>
      <c r="L11" s="127">
        <f>IF(LEFT(D11,1)&gt;RIGHT(D11,1),1,0)+IF(LEFT(E11,1)&gt;RIGHT(E11,1),1,0)+IF(LEFT(F11,1)&gt;RIGHT(F11,1),1,0)+IF(LEFT(G11,1)&gt;RIGHT(G11,1),1,0)+IF(LEFT(H11,1)&gt;RIGHT(H11,1),1,0)</f>
        <v>2</v>
      </c>
      <c r="M11" s="125">
        <f>IF(LEFT(D11,1)&lt;RIGHT(D11,1),1,0)+IF(LEFT(E11,1)&lt;RIGHT(E11,1),1,0)+IF(LEFT(F11,1)&lt;RIGHT(F11,1),1,0)+IF(LEFT(G11,1)&lt;RIGHT(G11,1),1,0)+IF(LEFT(H11,1)&lt;RIGHT(H11,1),1,0)</f>
        <v>2</v>
      </c>
      <c r="N11" s="126">
        <f>IF(LEFT(H11,1)="W",1,0)+IF(LEFT(G11,1)="W",1,0)+IF(LEFT(F11,1)="W",1,0)+IF(LEFT(E11,1)="W",1,0)+IF(LEFT(D11,1)="W",1,0)</f>
        <v>0</v>
      </c>
      <c r="O11" s="126">
        <f>IF(LEFT(H11,1)="L",1,0)+IF(LEFT(G11,1)="L",1,0)+IF(LEFT(F11,1)="L",1,0)+IF(LEFT(E11,1)="L",1,0)+IF(LEFT(D11,1)="L",1,0)</f>
        <v>0</v>
      </c>
      <c r="P11" s="13">
        <v>4</v>
      </c>
      <c r="Q11" s="2" t="e">
        <f>B11</f>
        <v>#REF!</v>
      </c>
    </row>
    <row r="12" spans="1:17" ht="28.5" customHeight="1">
      <c r="A12" s="3">
        <v>3</v>
      </c>
      <c r="B12" s="174" t="e">
        <f>IF(#REF!="","",#REF!)</f>
        <v>#REF!</v>
      </c>
      <c r="C12" s="184"/>
      <c r="D12" s="157" t="str">
        <f>IF(LEFT(F10,1)="W","L W/O",IF(LEFT(F10,1)="L","W W/O",IF(F10="-","-",RIGHT(F10,1)&amp;"-"&amp;LEFT(F10,1))))</f>
        <v>0-3</v>
      </c>
      <c r="E12" s="56" t="str">
        <f>IF(LEFT(F11,1)="W","L W/O",IF(LEFT(F11,1)="L","W W/O",IF(F11="-","-",RIGHT(F11,1)&amp;"-"&amp;LEFT(F11,1))))</f>
        <v>3-0</v>
      </c>
      <c r="F12" s="10"/>
      <c r="G12" s="9" t="s">
        <v>114</v>
      </c>
      <c r="H12" s="9" t="s">
        <v>109</v>
      </c>
      <c r="I12" s="185" t="str">
        <f>IF(SUM(L12:O12)=0,"/",L12+N12&amp;"/"&amp;M12+O12)</f>
        <v>3/1</v>
      </c>
      <c r="J12" s="186"/>
      <c r="K12" s="12">
        <f>IF(SUM(L12:O12)=0,"",L12*2+M12+N12*2)</f>
        <v>7</v>
      </c>
      <c r="L12" s="127">
        <f>IF(LEFT(D12,1)&gt;RIGHT(D12,1),1,0)+IF(LEFT(E12,1)&gt;RIGHT(E12,1),1,0)+IF(LEFT(F12,1)&gt;RIGHT(F12,1),1,0)+IF(LEFT(G12,1)&gt;RIGHT(G12,1),1,0)+IF(LEFT(H12,1)&gt;RIGHT(H12,1),1,0)</f>
        <v>3</v>
      </c>
      <c r="M12" s="125">
        <f>IF(LEFT(D12,1)&lt;RIGHT(D12,1),1,0)+IF(LEFT(E12,1)&lt;RIGHT(E12,1),1,0)+IF(LEFT(F12,1)&lt;RIGHT(F12,1),1,0)+IF(LEFT(G12,1)&lt;RIGHT(G12,1),1,0)+IF(LEFT(H12,1)&lt;RIGHT(H12,1),1,0)</f>
        <v>1</v>
      </c>
      <c r="N12" s="126">
        <f>IF(LEFT(H12,1)="W",1,0)+IF(LEFT(G12,1)="W",1,0)+IF(LEFT(F12,1)="W",1,0)+IF(LEFT(E12,1)="W",1,0)+IF(LEFT(D12,1)="W",1,0)</f>
        <v>0</v>
      </c>
      <c r="O12" s="126">
        <f>IF(LEFT(H12,1)="L",1,0)+IF(LEFT(G12,1)="L",1,0)+IF(LEFT(F12,1)="L",1,0)+IF(LEFT(E12,1)="L",1,0)+IF(LEFT(D12,1)="L",1,0)</f>
        <v>0</v>
      </c>
      <c r="P12" s="13">
        <v>2</v>
      </c>
      <c r="Q12" s="2" t="e">
        <f>B12</f>
        <v>#REF!</v>
      </c>
    </row>
    <row r="13" spans="1:17" ht="28.5" customHeight="1">
      <c r="A13" s="3">
        <v>4</v>
      </c>
      <c r="B13" s="174" t="e">
        <f>IF(#REF!="","",#REF!)</f>
        <v>#REF!</v>
      </c>
      <c r="C13" s="184"/>
      <c r="D13" s="55" t="str">
        <f>IF(LEFT(G10,1)="W","L W/O",IF(LEFT(G10,1)="L","W W/O",IF(G10="-","-",RIGHT(G10,1)&amp;"-"&amp;LEFT(G10,1))))</f>
        <v>1-2</v>
      </c>
      <c r="E13" s="159" t="str">
        <f>IF(LEFT(G11,1)="W","L W/O",IF(LEFT(G11,1)="L","W W/O",IF(G11="-","-",RIGHT(G11,1)&amp;"-"&amp;LEFT(G11,1))))</f>
        <v>3-2</v>
      </c>
      <c r="F13" s="56" t="str">
        <f>IF(LEFT(G12,1)="W","L W/O",IF(LEFT(G12,1)="L","W W/O",IF(G12="-","-",RIGHT(G12,1)&amp;"-"&amp;LEFT(G12,1))))</f>
        <v>2-3</v>
      </c>
      <c r="G13" s="10"/>
      <c r="H13" s="9" t="s">
        <v>114</v>
      </c>
      <c r="I13" s="185" t="str">
        <f>IF(SUM(L13:O13)=0,"/",L13+N13&amp;"/"&amp;M13+O13)</f>
        <v>2/2</v>
      </c>
      <c r="J13" s="186"/>
      <c r="K13" s="12">
        <f>IF(SUM(L13:O13)=0,"",L13*2+M13+N13*2)</f>
        <v>6</v>
      </c>
      <c r="L13" s="127">
        <f>IF(LEFT(D13,1)&gt;RIGHT(D13,1),1,0)+IF(LEFT(E13,1)&gt;RIGHT(E13,1),1,0)+IF(LEFT(F13,1)&gt;RIGHT(F13,1),1,0)+IF(LEFT(G13,1)&gt;RIGHT(G13,1),1,0)+IF(LEFT(H13,1)&gt;RIGHT(H13,1),1,0)</f>
        <v>2</v>
      </c>
      <c r="M13" s="125">
        <f>IF(LEFT(D13,1)&lt;RIGHT(D13,1),1,0)+IF(LEFT(E13,1)&lt;RIGHT(E13,1),1,0)+IF(LEFT(F13,1)&lt;RIGHT(F13,1),1,0)+IF(LEFT(G13,1)&lt;RIGHT(G13,1),1,0)+IF(LEFT(H13,1)&lt;RIGHT(H13,1),1,0)</f>
        <v>2</v>
      </c>
      <c r="N13" s="126">
        <f>IF(LEFT(H13,1)="W",1,0)+IF(LEFT(G13,1)="W",1,0)+IF(LEFT(F13,1)="W",1,0)+IF(LEFT(E13,1)="W",1,0)+IF(LEFT(D13,1)="W",1,0)</f>
        <v>0</v>
      </c>
      <c r="O13" s="126">
        <f>IF(LEFT(H13,1)="L",1,0)+IF(LEFT(G13,1)="L",1,0)+IF(LEFT(F13,1)="L",1,0)+IF(LEFT(E13,1)="L",1,0)+IF(LEFT(D13,1)="L",1,0)</f>
        <v>0</v>
      </c>
      <c r="P13" s="13">
        <f>IF(SUM(L13:O13)=0,"",RANK(K13,K10:K14,0))</f>
        <v>3</v>
      </c>
      <c r="Q13" s="2" t="e">
        <f>B13</f>
        <v>#REF!</v>
      </c>
    </row>
    <row r="14" spans="1:17" ht="28.5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0-3</v>
      </c>
      <c r="E14" s="58" t="str">
        <f>IF(LEFT(H11,1)="W","L W/O",IF(LEFT(H11,1)="L","W W/O",IF(H11="-","-",RIGHT(H11,1)&amp;"-"&amp;LEFT(H11,1))))</f>
        <v>1-3</v>
      </c>
      <c r="F14" s="58" t="str">
        <f>IF(LEFT(H12,1)="W","L W/O",IF(LEFT(H12,1)="L","W W/O",IF(H12="-","-",RIGHT(H12,1)&amp;"-"&amp;LEFT(H12,1))))</f>
        <v>1-3</v>
      </c>
      <c r="G14" s="58" t="str">
        <f>IF(LEFT(H13,1)="W","L W/O",IF(LEFT(H13,1)="L","W W/O",IF(H13="-","-",RIGHT(H13,1)&amp;"-"&amp;LEFT(H13,1))))</f>
        <v>2-3</v>
      </c>
      <c r="H14" s="11"/>
      <c r="I14" s="187" t="str">
        <f>IF(SUM(L14:O14)=0,"/",L14+N14&amp;"/"&amp;M14+O14)</f>
        <v>0/4</v>
      </c>
      <c r="J14" s="188"/>
      <c r="K14" s="14">
        <f>IF(SUM(L14:O14)=0,"",L14*2+M14+N14*2)</f>
        <v>4</v>
      </c>
      <c r="L14" s="128">
        <f>IF(LEFT(D14,1)&gt;RIGHT(D14,1),1,0)+IF(LEFT(E14,1)&gt;RIGHT(E14,1),1,0)+IF(LEFT(F14,1)&gt;RIGHT(F14,1),1,0)+IF(LEFT(G14,1)&gt;RIGHT(G14,1),1,0)+IF(LEFT(H14,1)&gt;RIGHT(H14,1),1,0)</f>
        <v>0</v>
      </c>
      <c r="M14" s="121">
        <f>IF(LEFT(D14,1)&lt;RIGHT(D14,1),1,0)+IF(LEFT(E14,1)&lt;RIGHT(E14,1),1,0)+IF(LEFT(F14,1)&lt;RIGHT(F14,1),1,0)+IF(LEFT(G14,1)&lt;RIGHT(G14,1),1,0)+IF(LEFT(H14,1)&lt;RIGHT(H14,1),1,0)</f>
        <v>4</v>
      </c>
      <c r="N14" s="122">
        <f>IF(LEFT(H14,1)="W",1,0)+IF(LEFT(G14,1)="W",1,0)+IF(LEFT(F14,1)="W",1,0)+IF(LEFT(E14,1)="W",1,0)+IF(LEFT(D14,1)="W",1,0)</f>
        <v>0</v>
      </c>
      <c r="O14" s="122">
        <f>IF(LEFT(H14,1)="L",1,0)+IF(LEFT(G14,1)="L",1,0)+IF(LEFT(F14,1)="L",1,0)+IF(LEFT(E14,1)="L",1,0)+IF(LEFT(D14,1)="L",1,0)</f>
        <v>0</v>
      </c>
      <c r="P14" s="15">
        <f>IF(SUM(L14:O14)=0,"",RANK(K14,K10:K14,0))</f>
        <v>5</v>
      </c>
      <c r="Q14" s="2" t="e">
        <f>B14</f>
        <v>#REF!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92"/>
      <c r="J15" s="92"/>
      <c r="K15" s="29"/>
      <c r="L15" s="93"/>
      <c r="M15" s="93"/>
      <c r="N15" s="93"/>
      <c r="O15" s="93"/>
      <c r="P15" s="5"/>
    </row>
    <row r="16" spans="1:16" ht="28.5" customHeight="1" thickBot="1">
      <c r="A16" s="176" t="s">
        <v>67</v>
      </c>
      <c r="B16" s="177"/>
      <c r="C16" s="50" t="s">
        <v>95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48" t="s">
        <v>2</v>
      </c>
      <c r="M16" s="26" t="s">
        <v>3</v>
      </c>
      <c r="N16" s="26" t="s">
        <v>7</v>
      </c>
      <c r="O16" s="26" t="s">
        <v>6</v>
      </c>
      <c r="P16" s="49" t="s">
        <v>0</v>
      </c>
    </row>
    <row r="17" spans="1:18" ht="28.5" customHeight="1">
      <c r="A17" s="40">
        <v>1</v>
      </c>
      <c r="B17" s="178" t="e">
        <f>IF(#REF!="","",#REF!)</f>
        <v>#REF!</v>
      </c>
      <c r="C17" s="179"/>
      <c r="D17" s="54"/>
      <c r="E17" s="41" t="s">
        <v>124</v>
      </c>
      <c r="F17" s="41" t="s">
        <v>118</v>
      </c>
      <c r="G17" s="41" t="s">
        <v>117</v>
      </c>
      <c r="H17" s="41" t="s">
        <v>122</v>
      </c>
      <c r="I17" s="190" t="str">
        <f>IF(SUM(L17:O17)=0,"/",L17+N17&amp;"/"&amp;M17+O17)</f>
        <v>2/2</v>
      </c>
      <c r="J17" s="171"/>
      <c r="K17" s="42">
        <f>IF(SUM(L17:O17)=0,"",L17*2+M17+N17*2)</f>
        <v>6</v>
      </c>
      <c r="L17" s="43">
        <f>IF(LEFT(D17,1)&gt;RIGHT(D17,1),1,0)+IF(LEFT(E17,1)&gt;RIGHT(E17,1),1,0)+IF(LEFT(F17,1)&gt;RIGHT(F17,1),1,0)+IF(LEFT(G17,1)&gt;RIGHT(G17,1),1,0)+IF(LEFT(H17,1)&gt;RIGHT(H17,1),1,0)</f>
        <v>2</v>
      </c>
      <c r="M17" s="44">
        <f>IF(LEFT(D17,1)&lt;RIGHT(D17,1),1,0)+IF(LEFT(E17,1)&lt;RIGHT(E17,1),1,0)+IF(LEFT(F17,1)&lt;RIGHT(F17,1),1,0)+IF(LEFT(G17,1)&lt;RIGHT(G17,1),1,0)+IF(LEFT(H17,1)&lt;RIGHT(H17,1),1,0)</f>
        <v>2</v>
      </c>
      <c r="N17" s="45">
        <f>IF(LEFT(H17,1)="W",1,0)+IF(LEFT(G17,1)="W",1,0)+IF(LEFT(F17,1)="W",1,0)+IF(LEFT(E17,1)="W",1,0)+IF(LEFT(D17,1)="W",1,0)</f>
        <v>0</v>
      </c>
      <c r="O17" s="45">
        <f>IF(LEFT(H17,1)="L",1,0)+IF(LEFT(G17,1)="L",1,0)+IF(LEFT(F17,1)="L",1,0)+IF(LEFT(E17,1)="L",1,0)+IF(LEFT(D17,1)="L",1,0)</f>
        <v>0</v>
      </c>
      <c r="P17" s="46">
        <f>IF(SUM(L17:O17)=0,"",RANK(K17,K17:K21,0))</f>
        <v>3</v>
      </c>
      <c r="Q17" s="2" t="e">
        <f>B17</f>
        <v>#REF!</v>
      </c>
      <c r="R17" s="154"/>
    </row>
    <row r="18" spans="1:17" s="7" customFormat="1" ht="28.5" customHeight="1">
      <c r="A18" s="3">
        <v>2</v>
      </c>
      <c r="B18" s="174" t="e">
        <f>IF(#REF!="","",#REF!)</f>
        <v>#REF!</v>
      </c>
      <c r="C18" s="175"/>
      <c r="D18" s="55" t="str">
        <f>IF(LEFT(E17,1)="W","L W/O",IF(LEFT(E17,1)="L","W W/O",IF(E17="-","-",RIGHT(E17,1)&amp;"-"&amp;LEFT(E17,1))))</f>
        <v>3-2</v>
      </c>
      <c r="E18" s="10"/>
      <c r="F18" s="9" t="s">
        <v>123</v>
      </c>
      <c r="G18" s="9" t="s">
        <v>121</v>
      </c>
      <c r="H18" s="9" t="s">
        <v>114</v>
      </c>
      <c r="I18" s="185" t="str">
        <f>IF(SUM(L18:O18)=0,"/",L18+N18&amp;"/"&amp;M18+O18)</f>
        <v>3/1</v>
      </c>
      <c r="J18" s="186"/>
      <c r="K18" s="12">
        <f>IF(SUM(L18:O18)=0,"",L18*2+M18+N18*2)</f>
        <v>7</v>
      </c>
      <c r="L18" s="16">
        <f>IF(LEFT(D18,1)&gt;RIGHT(D18,1),1,0)+IF(LEFT(E18,1)&gt;RIGHT(E18,1),1,0)+IF(LEFT(F18,1)&gt;RIGHT(F18,1),1,0)+IF(LEFT(G18,1)&gt;RIGHT(G18,1),1,0)+IF(LEFT(H18,1)&gt;RIGHT(H18,1),1,0)</f>
        <v>3</v>
      </c>
      <c r="M18" s="17">
        <f>IF(LEFT(D18,1)&lt;RIGHT(D18,1),1,0)+IF(LEFT(E18,1)&lt;RIGHT(E18,1),1,0)+IF(LEFT(F18,1)&lt;RIGHT(F18,1),1,0)+IF(LEFT(G18,1)&lt;RIGHT(G18,1),1,0)+IF(LEFT(H18,1)&lt;RIGHT(H18,1),1,0)</f>
        <v>1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2</v>
      </c>
      <c r="Q18" s="2" t="e">
        <f>B18</f>
        <v>#REF!</v>
      </c>
    </row>
    <row r="19" spans="1:17" ht="28.5" customHeight="1">
      <c r="A19" s="3">
        <v>3</v>
      </c>
      <c r="B19" s="174" t="e">
        <f>IF(#REF!="","",#REF!)</f>
        <v>#REF!</v>
      </c>
      <c r="C19" s="184"/>
      <c r="D19" s="55" t="str">
        <f>IF(LEFT(F17,1)="W","L W/O",IF(LEFT(F17,1)="L","W W/O",IF(F17="-","-",RIGHT(F17,1)&amp;"-"&amp;LEFT(F17,1))))</f>
        <v>1-3</v>
      </c>
      <c r="E19" s="56" t="str">
        <f>IF(LEFT(F18,1)="W","L W/O",IF(LEFT(F18,1)="L","W W/O",IF(F18="-","-",RIGHT(F18,1)&amp;"-"&amp;LEFT(F18,1))))</f>
        <v>2-3</v>
      </c>
      <c r="F19" s="10"/>
      <c r="G19" s="9" t="s">
        <v>107</v>
      </c>
      <c r="H19" s="9" t="s">
        <v>117</v>
      </c>
      <c r="I19" s="185" t="str">
        <f>IF(SUM(L19:O19)=0,"/",L19+N19&amp;"/"&amp;M19+O19)</f>
        <v>0/4</v>
      </c>
      <c r="J19" s="186"/>
      <c r="K19" s="12">
        <f>IF(SUM(L19:O19)=0,"",L19*2+M19+N19*2)</f>
        <v>4</v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4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5</v>
      </c>
      <c r="Q19" s="2" t="e">
        <f>B19</f>
        <v>#REF!</v>
      </c>
    </row>
    <row r="20" spans="1:17" ht="28.5" customHeight="1">
      <c r="A20" s="3">
        <v>4</v>
      </c>
      <c r="B20" s="174" t="e">
        <f>IF(#REF!="","",#REF!)</f>
        <v>#REF!</v>
      </c>
      <c r="C20" s="184"/>
      <c r="D20" s="55" t="str">
        <f>IF(LEFT(G17,1)="W","L W/O",IF(LEFT(G17,1)="L","W W/O",IF(G17="-","-",RIGHT(G17,1)&amp;"-"&amp;LEFT(G17,1))))</f>
        <v>3-1</v>
      </c>
      <c r="E20" s="56" t="str">
        <f>IF(LEFT(G18,1)="W","L W/O",IF(LEFT(G18,1)="L","W W/O",IF(G18="-","-",RIGHT(G18,1)&amp;"-"&amp;LEFT(G18,1))))</f>
        <v>3-0</v>
      </c>
      <c r="F20" s="56" t="str">
        <f>IF(LEFT(G19,1)="W","L W/O",IF(LEFT(G19,1)="L","W W/O",IF(G19="-","-",RIGHT(G19,1)&amp;"-"&amp;LEFT(G19,1))))</f>
        <v>3-0</v>
      </c>
      <c r="G20" s="10"/>
      <c r="H20" s="9" t="s">
        <v>120</v>
      </c>
      <c r="I20" s="185" t="str">
        <f>IF(SUM(L20:O20)=0,"/",L20+N20&amp;"/"&amp;M20+O20)</f>
        <v>4/0</v>
      </c>
      <c r="J20" s="186"/>
      <c r="K20" s="12">
        <f>IF(SUM(L20:O20)=0,"",L20*2+M20+N20*2)</f>
        <v>8</v>
      </c>
      <c r="L20" s="16">
        <f>IF(LEFT(D20,1)&gt;RIGHT(D20,1),1,0)+IF(LEFT(E20,1)&gt;RIGHT(E20,1),1,0)+IF(LEFT(F20,1)&gt;RIGHT(F20,1),1,0)+IF(LEFT(G20,1)&gt;RIGHT(G20,1),1,0)+IF(LEFT(H20,1)&gt;RIGHT(H20,1),1,0)</f>
        <v>4</v>
      </c>
      <c r="M20" s="17">
        <f>IF(LEFT(D20,1)&lt;RIGHT(D20,1),1,0)+IF(LEFT(E20,1)&lt;RIGHT(E20,1),1,0)+IF(LEFT(F20,1)&lt;RIGHT(F20,1),1,0)+IF(LEFT(G20,1)&lt;RIGHT(G20,1),1,0)+IF(LEFT(H20,1)&lt;RIGHT(H20,1),1,0)</f>
        <v>0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1</v>
      </c>
      <c r="Q20" s="2" t="e">
        <f>B20</f>
        <v>#REF!</v>
      </c>
    </row>
    <row r="21" spans="1:17" ht="28.5" customHeight="1" thickBot="1">
      <c r="A21" s="4">
        <v>5</v>
      </c>
      <c r="B21" s="182" t="e">
        <f>IF(#REF!="","",#REF!)</f>
        <v>#REF!</v>
      </c>
      <c r="C21" s="183"/>
      <c r="D21" s="57" t="str">
        <f>IF(LEFT(H17,1)="W","L W/O",IF(LEFT(H17,1)="L","W W/O",IF(H17="-","-",RIGHT(H17,1)&amp;"-"&amp;LEFT(H17,1))))</f>
        <v>1-2</v>
      </c>
      <c r="E21" s="58" t="str">
        <f>IF(LEFT(H18,1)="W","L W/O",IF(LEFT(H18,1)="L","W W/O",IF(H18="-","-",RIGHT(H18,1)&amp;"-"&amp;LEFT(H18,1))))</f>
        <v>2-3</v>
      </c>
      <c r="F21" s="58" t="str">
        <f>IF(LEFT(H19,1)="W","L W/O",IF(LEFT(H19,1)="L","W W/O",IF(H19="-","-",RIGHT(H19,1)&amp;"-"&amp;LEFT(H19,1))))</f>
        <v>3-1</v>
      </c>
      <c r="G21" s="58" t="str">
        <f>IF(LEFT(H20,1)="W","L W/O",IF(LEFT(H20,1)="L","W W/O",IF(H20="-","-",RIGHT(H20,1)&amp;"-"&amp;LEFT(H20,1))))</f>
        <v>0-3</v>
      </c>
      <c r="H21" s="11"/>
      <c r="I21" s="187" t="str">
        <f>IF(SUM(L21:O21)=0,"/",L21+N21&amp;"/"&amp;M21+O21)</f>
        <v>1/3</v>
      </c>
      <c r="J21" s="188"/>
      <c r="K21" s="14">
        <f>IF(SUM(L21:O21)=0,"",L21*2+M21+N21*2)</f>
        <v>5</v>
      </c>
      <c r="L21" s="19">
        <f>IF(LEFT(D21,1)&gt;RIGHT(D21,1),1,0)+IF(LEFT(E21,1)&gt;RIGHT(E21,1),1,0)+IF(LEFT(F21,1)&gt;RIGHT(F21,1),1,0)+IF(LEFT(G21,1)&gt;RIGHT(G21,1),1,0)+IF(LEFT(H21,1)&gt;RIGHT(H21,1),1,0)</f>
        <v>1</v>
      </c>
      <c r="M21" s="121">
        <f>IF(LEFT(D21,1)&lt;RIGHT(D21,1),1,0)+IF(LEFT(E21,1)&lt;RIGHT(E21,1),1,0)+IF(LEFT(F21,1)&lt;RIGHT(F21,1),1,0)+IF(LEFT(G21,1)&lt;RIGHT(G21,1),1,0)+IF(LEFT(H21,1)&lt;RIGHT(H21,1),1,0)</f>
        <v>3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4</v>
      </c>
      <c r="Q21" s="2" t="e">
        <f>B21</f>
        <v>#REF!</v>
      </c>
    </row>
    <row r="22" spans="1:16" ht="28.5" customHeight="1" thickBot="1">
      <c r="A22" s="22"/>
      <c r="B22" s="27"/>
      <c r="C22" s="27"/>
      <c r="D22" s="28"/>
      <c r="E22" s="28"/>
      <c r="F22" s="28"/>
      <c r="G22" s="28"/>
      <c r="H22" s="28"/>
      <c r="I22" s="92"/>
      <c r="J22" s="92"/>
      <c r="K22" s="29"/>
      <c r="L22" s="30"/>
      <c r="M22" s="30"/>
      <c r="N22" s="30"/>
      <c r="O22" s="30"/>
      <c r="P22" s="5"/>
    </row>
    <row r="23" spans="1:16" ht="28.5" customHeight="1">
      <c r="A23" s="199"/>
      <c r="B23" s="200"/>
      <c r="C23" s="205" t="s">
        <v>14</v>
      </c>
      <c r="D23" s="206"/>
      <c r="E23" s="207"/>
      <c r="F23" s="207"/>
      <c r="G23" s="207"/>
      <c r="H23" s="208"/>
      <c r="I23" s="81"/>
      <c r="J23" s="81"/>
      <c r="K23" s="7"/>
      <c r="L23" s="7"/>
      <c r="M23" s="7"/>
      <c r="N23" s="7"/>
      <c r="O23" s="7"/>
      <c r="P23" s="7"/>
    </row>
    <row r="24" spans="1:16" ht="28.5" customHeight="1" thickBot="1">
      <c r="A24" s="201"/>
      <c r="B24" s="202"/>
      <c r="C24" s="109" t="s">
        <v>22</v>
      </c>
      <c r="D24" s="110" t="s">
        <v>23</v>
      </c>
      <c r="E24" s="110" t="s">
        <v>24</v>
      </c>
      <c r="F24" s="110" t="s">
        <v>25</v>
      </c>
      <c r="G24" s="111" t="s">
        <v>26</v>
      </c>
      <c r="H24" s="112" t="s">
        <v>31</v>
      </c>
      <c r="I24" s="82"/>
      <c r="J24" s="82"/>
      <c r="K24" s="7"/>
      <c r="L24" s="7"/>
      <c r="M24" s="7"/>
      <c r="N24" s="7"/>
      <c r="O24" s="7"/>
      <c r="P24" s="7"/>
    </row>
    <row r="25" spans="1:16" ht="28.5" customHeight="1">
      <c r="A25" s="203">
        <v>1</v>
      </c>
      <c r="B25" s="204"/>
      <c r="C25" s="62" t="e">
        <f>VLOOKUP($A25,'男ABC'!$P$3:$Q$7,2,FALSE)</f>
        <v>#REF!</v>
      </c>
      <c r="D25" s="62" t="e">
        <f>VLOOKUP(A25,'男ABC'!$P$10:$Q$14,2,FALSE)</f>
        <v>#REF!</v>
      </c>
      <c r="E25" s="62" t="e">
        <f>VLOOKUP(A25,'男ABC'!$P$17:$Q$21,2,FALSE)</f>
        <v>#REF!</v>
      </c>
      <c r="F25" s="62" t="e">
        <f>VLOOKUP(A25,$P$3:$Q$7,2,FALSE)</f>
        <v>#REF!</v>
      </c>
      <c r="G25" s="69" t="e">
        <f>VLOOKUP(A25,$P$10:$Q$14,2,FALSE)</f>
        <v>#REF!</v>
      </c>
      <c r="H25" s="63" t="e">
        <f>VLOOKUP(A25,$P$17:$Q$21,2,FALSE)</f>
        <v>#REF!</v>
      </c>
      <c r="I25" s="83"/>
      <c r="J25" s="83"/>
      <c r="K25" s="7"/>
      <c r="L25" s="7"/>
      <c r="M25" s="7"/>
      <c r="N25" s="7"/>
      <c r="O25" s="7"/>
      <c r="P25" s="7"/>
    </row>
    <row r="26" spans="1:16" ht="28.5" customHeight="1">
      <c r="A26" s="194">
        <v>2</v>
      </c>
      <c r="B26" s="198"/>
      <c r="C26" s="65" t="e">
        <f>VLOOKUP($A26,'男ABC'!$P$3:$Q$7,2,FALSE)</f>
        <v>#REF!</v>
      </c>
      <c r="D26" s="65" t="e">
        <f>VLOOKUP(A26,'男ABC'!$P$10:$Q$14,2,FALSE)</f>
        <v>#REF!</v>
      </c>
      <c r="E26" s="65" t="e">
        <f>VLOOKUP(A26,'男ABC'!$P$17:$Q$21,2,FALSE)</f>
        <v>#REF!</v>
      </c>
      <c r="F26" s="65" t="e">
        <f>VLOOKUP(A26,$P$3:$Q$7,2,FALSE)</f>
        <v>#REF!</v>
      </c>
      <c r="G26" s="73" t="e">
        <f>VLOOKUP(A26,$P$10:$Q$14,2,FALSE)</f>
        <v>#REF!</v>
      </c>
      <c r="H26" s="63" t="e">
        <f>VLOOKUP(A26,$P$17:$Q$21,2,FALSE)</f>
        <v>#REF!</v>
      </c>
      <c r="I26" s="87"/>
      <c r="J26" s="88"/>
      <c r="K26" s="89"/>
      <c r="L26" s="89"/>
      <c r="M26" s="89"/>
      <c r="N26" s="89"/>
      <c r="O26" s="89"/>
      <c r="P26" s="89"/>
    </row>
    <row r="27" spans="1:16" ht="28.5" customHeight="1">
      <c r="A27" s="194">
        <v>3</v>
      </c>
      <c r="B27" s="198"/>
      <c r="C27" s="65" t="e">
        <f>VLOOKUP($A27,'男ABC'!$P$3:$Q$7,2,FALSE)</f>
        <v>#REF!</v>
      </c>
      <c r="D27" s="65" t="e">
        <f>VLOOKUP(A27,'男ABC'!$P$10:$Q$14,2,FALSE)</f>
        <v>#REF!</v>
      </c>
      <c r="E27" s="65" t="e">
        <f>VLOOKUP(A27,'男ABC'!$P$17:$Q$21,2,FALSE)</f>
        <v>#REF!</v>
      </c>
      <c r="F27" s="65" t="e">
        <f>VLOOKUP(A27,$P$3:$Q$7,2,FALSE)</f>
        <v>#REF!</v>
      </c>
      <c r="G27" s="73" t="e">
        <f>VLOOKUP(A27,$P$10:$Q$14,2,FALSE)</f>
        <v>#REF!</v>
      </c>
      <c r="H27" s="63" t="e">
        <f>VLOOKUP(A27,$P$17:$Q$21,2,FALSE)</f>
        <v>#REF!</v>
      </c>
      <c r="I27" s="83"/>
      <c r="J27" s="83"/>
      <c r="K27" s="7"/>
      <c r="L27" s="7"/>
      <c r="M27" s="7"/>
      <c r="N27" s="7"/>
      <c r="O27" s="7"/>
      <c r="P27" s="7"/>
    </row>
    <row r="28" spans="1:10" ht="28.5" customHeight="1">
      <c r="A28" s="194">
        <v>4</v>
      </c>
      <c r="B28" s="195"/>
      <c r="C28" s="65" t="e">
        <f>VLOOKUP($A28,'男ABC'!$P$3:$Q$7,2,FALSE)</f>
        <v>#REF!</v>
      </c>
      <c r="D28" s="65" t="e">
        <f>VLOOKUP(A28,'男ABC'!$P$10:$Q$14,2,FALSE)</f>
        <v>#REF!</v>
      </c>
      <c r="E28" s="65" t="e">
        <f>VLOOKUP(A28,'男ABC'!$P$17:$Q$21,2,FALSE)</f>
        <v>#REF!</v>
      </c>
      <c r="F28" s="65" t="e">
        <f>VLOOKUP(A28,$P$3:$Q$7,2,FALSE)</f>
        <v>#REF!</v>
      </c>
      <c r="G28" s="106" t="e">
        <f>VLOOKUP(A28,$P$10:$Q$14,2,FALSE)</f>
        <v>#REF!</v>
      </c>
      <c r="H28" s="63" t="e">
        <f>VLOOKUP(A28,$P$17:$Q$21,2,FALSE)</f>
        <v>#REF!</v>
      </c>
      <c r="I28" s="83"/>
      <c r="J28" s="83"/>
    </row>
    <row r="29" spans="1:10" ht="28.5" customHeight="1" thickBot="1">
      <c r="A29" s="196">
        <v>5</v>
      </c>
      <c r="B29" s="197"/>
      <c r="C29" s="68" t="e">
        <f>VLOOKUP($A29,'男ABC'!$P$3:$Q$7,2,FALSE)</f>
        <v>#REF!</v>
      </c>
      <c r="D29" s="68" t="e">
        <f>VLOOKUP(A29,'男ABC'!$P$10:$Q$14,2,FALSE)</f>
        <v>#REF!</v>
      </c>
      <c r="E29" s="68" t="e">
        <f>VLOOKUP(A29,'男ABC'!$P$17:$Q$21,2,FALSE)</f>
        <v>#REF!</v>
      </c>
      <c r="F29" s="80" t="e">
        <f>VLOOKUP(A29,$P$3:$Q$7,2,FALSE)</f>
        <v>#REF!</v>
      </c>
      <c r="G29" s="68" t="e">
        <f>VLOOKUP(A29,$P$10:$Q$14,2,FALSE)</f>
        <v>#REF!</v>
      </c>
      <c r="H29" s="120" t="e">
        <f>VLOOKUP(A29,$P$17:$Q$21,2,FALSE)</f>
        <v>#REF!</v>
      </c>
      <c r="I29" s="83"/>
      <c r="J29" s="83"/>
    </row>
  </sheetData>
  <sheetProtection/>
  <mergeCells count="45">
    <mergeCell ref="B7:C7"/>
    <mergeCell ref="B3:C3"/>
    <mergeCell ref="B6:C6"/>
    <mergeCell ref="B5:C5"/>
    <mergeCell ref="I21:J21"/>
    <mergeCell ref="I16:J16"/>
    <mergeCell ref="I17:J17"/>
    <mergeCell ref="I18:J18"/>
    <mergeCell ref="I19:J19"/>
    <mergeCell ref="B17:C17"/>
    <mergeCell ref="B18:C18"/>
    <mergeCell ref="A16:B16"/>
    <mergeCell ref="B11:C11"/>
    <mergeCell ref="B13:C13"/>
    <mergeCell ref="A9:B9"/>
    <mergeCell ref="B12:C12"/>
    <mergeCell ref="B10:C10"/>
    <mergeCell ref="I2:J2"/>
    <mergeCell ref="I3:J3"/>
    <mergeCell ref="I4:J4"/>
    <mergeCell ref="I5:J5"/>
    <mergeCell ref="A1:B1"/>
    <mergeCell ref="C1:D1"/>
    <mergeCell ref="A2:B2"/>
    <mergeCell ref="B4:C4"/>
    <mergeCell ref="I6:J6"/>
    <mergeCell ref="I7:J7"/>
    <mergeCell ref="C23:H23"/>
    <mergeCell ref="B20:C20"/>
    <mergeCell ref="B19:C19"/>
    <mergeCell ref="I9:J9"/>
    <mergeCell ref="I10:J10"/>
    <mergeCell ref="I11:J11"/>
    <mergeCell ref="I12:J12"/>
    <mergeCell ref="I13:J13"/>
    <mergeCell ref="B14:C14"/>
    <mergeCell ref="I14:J14"/>
    <mergeCell ref="A28:B28"/>
    <mergeCell ref="A29:B29"/>
    <mergeCell ref="A26:B26"/>
    <mergeCell ref="A27:B27"/>
    <mergeCell ref="A23:B24"/>
    <mergeCell ref="A25:B25"/>
    <mergeCell ref="I20:J20"/>
    <mergeCell ref="B21:C21"/>
  </mergeCells>
  <conditionalFormatting sqref="C25:I29">
    <cfRule type="expression" priority="1" dxfId="6" stopIfTrue="1">
      <formula>ISERROR(C25)=TRUE</formula>
    </cfRule>
  </conditionalFormatting>
  <dataValidations count="1">
    <dataValidation allowBlank="1" showInputMessage="1" showErrorMessage="1" imeMode="off" sqref="F11:G11 H11:H13 G12 E3:H3 F4:G4 H4:H6 G5 E10:H10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5" r:id="rId1"/>
  <headerFooter alignWithMargins="0">
    <oddFooter>&amp;C&amp;"ＭＳ 明朝,標準"－7－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8"/>
  <sheetViews>
    <sheetView zoomScale="85" zoomScaleNormal="85" zoomScaleSheetLayoutView="100" zoomScalePageLayoutView="0" workbookViewId="0" topLeftCell="A4">
      <selection activeCell="R10" sqref="R10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189" t="s">
        <v>4</v>
      </c>
      <c r="B1" s="189"/>
      <c r="C1" s="189" t="s">
        <v>9</v>
      </c>
      <c r="D1" s="189"/>
      <c r="E1" s="78" t="s">
        <v>32</v>
      </c>
      <c r="F1" s="77" t="s">
        <v>27</v>
      </c>
      <c r="G1" s="79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176" t="s">
        <v>50</v>
      </c>
      <c r="B2" s="177"/>
      <c r="C2" s="50" t="s">
        <v>39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</row>
    <row r="3" spans="1:19" ht="28.5" customHeight="1">
      <c r="A3" s="40">
        <v>1</v>
      </c>
      <c r="B3" s="178" t="e">
        <f>IF(#REF!="","",#REF!)</f>
        <v>#REF!</v>
      </c>
      <c r="C3" s="179"/>
      <c r="D3" s="54"/>
      <c r="E3" s="41" t="s">
        <v>120</v>
      </c>
      <c r="F3" s="41" t="s">
        <v>118</v>
      </c>
      <c r="G3" s="41" t="s">
        <v>106</v>
      </c>
      <c r="H3" s="41" t="s">
        <v>106</v>
      </c>
      <c r="I3" s="190" t="str">
        <f>IF(SUM(L3:O3)=0,"/",L3+N3&amp;"/"&amp;M3+O3)</f>
        <v>4/0</v>
      </c>
      <c r="J3" s="171"/>
      <c r="K3" s="42">
        <f>IF(SUM(L3:O3)=0,"",L3*2+M3+N3*2)</f>
        <v>8</v>
      </c>
      <c r="L3" s="43">
        <f>IF(LEFT(D3,1)&gt;RIGHT(D3,1),1,0)+IF(LEFT(E3,1)&gt;RIGHT(E3,1),1,0)+IF(LEFT(F3,1)&gt;RIGHT(F3,1),1,0)+IF(LEFT(G3,1)&gt;RIGHT(G3,1),1,0)+IF(LEFT(H3,1)&gt;RIGHT(H3,1),1,0)</f>
        <v>4</v>
      </c>
      <c r="M3" s="44">
        <f>IF(LEFT(D3,1)&lt;RIGHT(D3,1),1,0)+IF(LEFT(E3,1)&lt;RIGHT(E3,1),1,0)+IF(LEFT(F3,1)&lt;RIGHT(F3,1),1,0)+IF(LEFT(G3,1)&lt;RIGHT(G3,1),1,0)+IF(LEFT(H3,1)&lt;RIGHT(H3,1),1,0)</f>
        <v>0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IF(SUM(L3:O3)=0,"",RANK(K3,K3:K7,0))</f>
        <v>1</v>
      </c>
      <c r="Q3" s="2" t="e">
        <f>B3</f>
        <v>#REF!</v>
      </c>
      <c r="S3" s="154"/>
    </row>
    <row r="4" spans="1:17" s="7" customFormat="1" ht="28.5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0-3</v>
      </c>
      <c r="E4" s="10"/>
      <c r="F4" s="9" t="s">
        <v>112</v>
      </c>
      <c r="G4" s="9" t="s">
        <v>118</v>
      </c>
      <c r="H4" s="9" t="s">
        <v>106</v>
      </c>
      <c r="I4" s="185" t="str">
        <f>IF(SUM(L4:O4)=0,"/",L4+N4&amp;"/"&amp;M4+O4)</f>
        <v>3/1</v>
      </c>
      <c r="J4" s="186"/>
      <c r="K4" s="12">
        <f>IF(SUM(L4:O4)=0,"",L4*2+M4+N4*2)</f>
        <v>7</v>
      </c>
      <c r="L4" s="16">
        <f>IF(LEFT(D4,1)&gt;RIGHT(D4,1),1,0)+IF(LEFT(E4,1)&gt;RIGHT(E4,1),1,0)+IF(LEFT(F4,1)&gt;RIGHT(F4,1),1,0)+IF(LEFT(G4,1)&gt;RIGHT(G4,1),1,0)+IF(LEFT(H4,1)&gt;RIGHT(H4,1),1,0)</f>
        <v>3</v>
      </c>
      <c r="M4" s="17">
        <f>IF(LEFT(D4,1)&lt;RIGHT(D4,1),1,0)+IF(LEFT(E4,1)&lt;RIGHT(E4,1),1,0)+IF(LEFT(F4,1)&lt;RIGHT(F4,1),1,0)+IF(LEFT(G4,1)&lt;RIGHT(G4,1),1,0)+IF(LEFT(H4,1)&lt;RIGHT(H4,1),1,0)</f>
        <v>1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2</v>
      </c>
      <c r="Q4" s="2" t="e">
        <f>B4</f>
        <v>#REF!</v>
      </c>
    </row>
    <row r="5" spans="1:17" ht="28.5" customHeight="1">
      <c r="A5" s="3">
        <v>3</v>
      </c>
      <c r="B5" s="174" t="e">
        <f>IF(#REF!="","",#REF!)</f>
        <v>#REF!</v>
      </c>
      <c r="C5" s="184"/>
      <c r="D5" s="55" t="str">
        <f>IF(LEFT(F3,1)="W","L W/O",IF(LEFT(F3,1)="L","W W/O",IF(F3="-","-",RIGHT(F3,1)&amp;"-"&amp;LEFT(F3,1))))</f>
        <v>1-3</v>
      </c>
      <c r="E5" s="56" t="str">
        <f>IF(LEFT(F4,1)="W","L W/O",IF(LEFT(F4,1)="L","W W/O",IF(F4="-","-",RIGHT(F4,1)&amp;"-"&amp;LEFT(F4,1))))</f>
        <v>2-3</v>
      </c>
      <c r="F5" s="10"/>
      <c r="G5" s="9" t="s">
        <v>106</v>
      </c>
      <c r="H5" s="9" t="s">
        <v>106</v>
      </c>
      <c r="I5" s="185" t="str">
        <f>IF(SUM(L5:O5)=0,"/",L5+N5&amp;"/"&amp;M5+O5)</f>
        <v>2/2</v>
      </c>
      <c r="J5" s="186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e">
        <f>B5</f>
        <v>#REF!</v>
      </c>
    </row>
    <row r="6" spans="1:17" ht="28.5" customHeight="1">
      <c r="A6" s="3">
        <v>4</v>
      </c>
      <c r="B6" s="174" t="e">
        <f>IF(#REF!="","",#REF!)</f>
        <v>#REF!</v>
      </c>
      <c r="C6" s="184"/>
      <c r="D6" s="55" t="str">
        <f>IF(LEFT(G3,1)="W","L W/O",IF(LEFT(G3,1)="L","W W/O",IF(G3="-","-",RIGHT(G3,1)&amp;"-"&amp;LEFT(G3,1))))</f>
        <v>0-3</v>
      </c>
      <c r="E6" s="56" t="str">
        <f>IF(LEFT(G4,1)="W","L W/O",IF(LEFT(G4,1)="L","W W/O",IF(G4="-","-",RIGHT(G4,1)&amp;"-"&amp;LEFT(G4,1))))</f>
        <v>1-3</v>
      </c>
      <c r="F6" s="56" t="str">
        <f>IF(LEFT(G5,1)="W","L W/O",IF(LEFT(G5,1)="L","W W/O",IF(G5="-","-",RIGHT(G5,1)&amp;"-"&amp;LEFT(G5,1))))</f>
        <v>0-3</v>
      </c>
      <c r="G6" s="10"/>
      <c r="H6" s="9" t="s">
        <v>111</v>
      </c>
      <c r="I6" s="185" t="str">
        <f>IF(SUM(L6:O6)=0,"/",L6+N6&amp;"/"&amp;M6+O6)</f>
        <v>1/3</v>
      </c>
      <c r="J6" s="186"/>
      <c r="K6" s="12">
        <f>IF(SUM(L6:O6)=0,"",L6*2+M6+N6*2)</f>
        <v>5</v>
      </c>
      <c r="L6" s="127">
        <f>IF(LEFT(D6,1)&gt;RIGHT(D6,1),1,0)+IF(LEFT(E6,1)&gt;RIGHT(E6,1),1,0)+IF(LEFT(F6,1)&gt;RIGHT(F6,1),1,0)+IF(LEFT(G6,1)&gt;RIGHT(G6,1),1,0)+IF(LEFT(H6,1)&gt;RIGHT(H6,1),1,0)</f>
        <v>1</v>
      </c>
      <c r="M6" s="125">
        <f>IF(LEFT(D6,1)&lt;RIGHT(D6,1),1,0)+IF(LEFT(E6,1)&lt;RIGHT(E6,1),1,0)+IF(LEFT(F6,1)&lt;RIGHT(F6,1),1,0)+IF(LEFT(G6,1)&lt;RIGHT(G6,1),1,0)+IF(LEFT(H6,1)&lt;RIGHT(H6,1),1,0)</f>
        <v>3</v>
      </c>
      <c r="N6" s="126">
        <f>IF(LEFT(H6,1)="W",1,0)+IF(LEFT(G6,1)="W",1,0)+IF(LEFT(F6,1)="W",1,0)+IF(LEFT(E6,1)="W",1,0)+IF(LEFT(D6,1)="W",1,0)</f>
        <v>0</v>
      </c>
      <c r="O6" s="126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e">
        <f>B6</f>
        <v>#REF!</v>
      </c>
    </row>
    <row r="7" spans="1:17" ht="28.5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0-3</v>
      </c>
      <c r="F7" s="58" t="str">
        <f>IF(LEFT(H5,1)="W","L W/O",IF(LEFT(H5,1)="L","W W/O",IF(H5="-","-",RIGHT(H5,1)&amp;"-"&amp;LEFT(H5,1))))</f>
        <v>0-3</v>
      </c>
      <c r="G7" s="58" t="str">
        <f>IF(LEFT(H6,1)="W","L W/O",IF(LEFT(H6,1)="L","W W/O",IF(H6="-","-",RIGHT(H6,1)&amp;"-"&amp;LEFT(H6,1))))</f>
        <v>1-3</v>
      </c>
      <c r="H7" s="11"/>
      <c r="I7" s="187" t="str">
        <f>IF(SUM(L7:O7)=0,"/",L7+N7&amp;"/"&amp;M7+O7)</f>
        <v>0/4</v>
      </c>
      <c r="J7" s="188"/>
      <c r="K7" s="14">
        <f>IF(SUM(L7:O7)=0,"",L7*2+M7+N7*2)</f>
        <v>4</v>
      </c>
      <c r="L7" s="128">
        <f>IF(LEFT(D7,1)&gt;RIGHT(D7,1),1,0)+IF(LEFT(E7,1)&gt;RIGHT(E7,1),1,0)+IF(LEFT(F7,1)&gt;RIGHT(F7,1),1,0)+IF(LEFT(G7,1)&gt;RIGHT(G7,1),1,0)+IF(LEFT(H7,1)&gt;RIGHT(H7,1),1,0)</f>
        <v>0</v>
      </c>
      <c r="M7" s="121">
        <f>IF(LEFT(D7,1)&lt;RIGHT(D7,1),1,0)+IF(LEFT(E7,1)&lt;RIGHT(E7,1),1,0)+IF(LEFT(F7,1)&lt;RIGHT(F7,1),1,0)+IF(LEFT(G7,1)&lt;RIGHT(G7,1),1,0)+IF(LEFT(H7,1)&lt;RIGHT(H7,1),1,0)</f>
        <v>4</v>
      </c>
      <c r="N7" s="122">
        <f>IF(LEFT(H7,1)="W",1,0)+IF(LEFT(G7,1)="W",1,0)+IF(LEFT(F7,1)="W",1,0)+IF(LEFT(E7,1)="W",1,0)+IF(LEFT(D7,1)="W",1,0)</f>
        <v>0</v>
      </c>
      <c r="O7" s="122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e">
        <f>B7</f>
        <v>#REF!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01"/>
      <c r="K8" s="36"/>
      <c r="L8" s="123"/>
      <c r="M8" s="123"/>
      <c r="N8" s="123"/>
      <c r="O8" s="123"/>
      <c r="P8" s="8"/>
    </row>
    <row r="9" spans="1:17" ht="28.5" customHeight="1" thickBot="1">
      <c r="A9" s="176" t="s">
        <v>51</v>
      </c>
      <c r="B9" s="177"/>
      <c r="C9" s="50" t="s">
        <v>40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129" t="s">
        <v>2</v>
      </c>
      <c r="M9" s="124" t="s">
        <v>3</v>
      </c>
      <c r="N9" s="124" t="s">
        <v>7</v>
      </c>
      <c r="O9" s="124" t="s">
        <v>6</v>
      </c>
      <c r="P9" s="49" t="s">
        <v>0</v>
      </c>
      <c r="Q9" s="7"/>
    </row>
    <row r="10" spans="1:19" ht="28.5" customHeight="1">
      <c r="A10" s="40">
        <v>1</v>
      </c>
      <c r="B10" s="178" t="e">
        <f>IF(#REF!="","",#REF!)</f>
        <v>#REF!</v>
      </c>
      <c r="C10" s="179"/>
      <c r="D10" s="54"/>
      <c r="E10" s="41" t="s">
        <v>112</v>
      </c>
      <c r="F10" s="41" t="s">
        <v>128</v>
      </c>
      <c r="G10" s="41" t="s">
        <v>113</v>
      </c>
      <c r="H10" s="41" t="s">
        <v>110</v>
      </c>
      <c r="I10" s="170" t="str">
        <f>IF(SUM(L10:O10)=0,"/",L10+N10&amp;"/"&amp;M10+O10)</f>
        <v>1/3</v>
      </c>
      <c r="J10" s="171"/>
      <c r="K10" s="94">
        <f>IF(SUM(L10:O10)=0,"",L10*2+M10+N10*2)</f>
        <v>5</v>
      </c>
      <c r="L10" s="95">
        <f>IF(LEFT(D10,1)&gt;RIGHT(D10,1),1,0)+IF(LEFT(E10,1)&gt;RIGHT(E10,1),1,0)+IF(LEFT(F10,1)&gt;RIGHT(F10,1),1,0)+IF(LEFT(G10,1)&gt;RIGHT(G10,1),1,0)+IF(LEFT(H10,1)&gt;RIGHT(H10,1),1,0)</f>
        <v>1</v>
      </c>
      <c r="M10" s="96">
        <f>IF(LEFT(D10,1)&lt;RIGHT(D10,1),1,0)+IF(LEFT(E10,1)&lt;RIGHT(E10,1),1,0)+IF(LEFT(F10,1)&lt;RIGHT(F10,1),1,0)+IF(LEFT(G10,1)&lt;RIGHT(G10,1),1,0)+IF(LEFT(H10,1)&lt;RIGHT(H10,1),1,0)</f>
        <v>3</v>
      </c>
      <c r="N10" s="97">
        <f>IF(LEFT(H10,1)="W",1,0)+IF(LEFT(G10,1)="W",1,0)+IF(LEFT(F10,1)="W",1,0)+IF(LEFT(E10,1)="W",1,0)+IF(LEFT(D10,1)="W",1,0)</f>
        <v>0</v>
      </c>
      <c r="O10" s="97">
        <f>IF(LEFT(H10,1)="L",1,0)+IF(LEFT(G10,1)="L",1,0)+IF(LEFT(F10,1)="L",1,0)+IF(LEFT(E10,1)="L",1,0)+IF(LEFT(D10,1)="L",1,0)</f>
        <v>0</v>
      </c>
      <c r="P10" s="98">
        <f>IF(SUM(L10:O10)=0,"",RANK(K10,$K$10:$K$14,0))</f>
        <v>4</v>
      </c>
      <c r="Q10" s="7" t="e">
        <f>B10</f>
        <v>#REF!</v>
      </c>
      <c r="S10" s="154"/>
    </row>
    <row r="11" spans="1:17" s="7" customFormat="1" ht="28.5" customHeight="1">
      <c r="A11" s="3">
        <v>2</v>
      </c>
      <c r="B11" s="174" t="e">
        <f>IF(#REF!="","",#REF!)</f>
        <v>#REF!</v>
      </c>
      <c r="C11" s="175"/>
      <c r="D11" s="55" t="str">
        <f>IF(LEFT(E10,1)="W","L W/O",IF(LEFT(E10,1)="L","W W/O",IF(E10="-","-",RIGHT(E10,1)&amp;"-"&amp;LEFT(E10,1))))</f>
        <v>2-3</v>
      </c>
      <c r="E11" s="10"/>
      <c r="F11" s="9" t="s">
        <v>119</v>
      </c>
      <c r="G11" s="9" t="s">
        <v>128</v>
      </c>
      <c r="H11" s="9" t="s">
        <v>115</v>
      </c>
      <c r="I11" s="172" t="str">
        <f>IF(SUM(L11:O11)=0,"/",L11+N11&amp;"/"&amp;M11+O11)</f>
        <v>0/4</v>
      </c>
      <c r="J11" s="173"/>
      <c r="K11" s="99">
        <f>IF(SUM(L11:O11)=0,"",L11*2+M11+N11*2)</f>
        <v>4</v>
      </c>
      <c r="L11" s="127">
        <f>IF(LEFT(D11,1)&gt;RIGHT(D11,1),1,0)+IF(LEFT(E11,1)&gt;RIGHT(E11,1),1,0)+IF(LEFT(F11,1)&gt;RIGHT(F11,1),1,0)+IF(LEFT(G11,1)&gt;RIGHT(G11,1),1,0)+IF(LEFT(H11,1)&gt;RIGHT(H11,1),1,0)</f>
        <v>0</v>
      </c>
      <c r="M11" s="125">
        <f>IF(LEFT(D11,1)&lt;RIGHT(D11,1),1,0)+IF(LEFT(E11,1)&lt;RIGHT(E11,1),1,0)+IF(LEFT(F11,1)&lt;RIGHT(F11,1),1,0)+IF(LEFT(G11,1)&lt;RIGHT(G11,1),1,0)+IF(LEFT(H11,1)&lt;RIGHT(H11,1),1,0)</f>
        <v>4</v>
      </c>
      <c r="N11" s="126">
        <f>IF(LEFT(H11,1)="W",1,0)+IF(LEFT(G11,1)="W",1,0)+IF(LEFT(F11,1)="W",1,0)+IF(LEFT(E11,1)="W",1,0)+IF(LEFT(D11,1)="W",1,0)</f>
        <v>0</v>
      </c>
      <c r="O11" s="126">
        <f>IF(LEFT(H11,1)="L",1,0)+IF(LEFT(G11,1)="L",1,0)+IF(LEFT(F11,1)="L",1,0)+IF(LEFT(E11,1)="L",1,0)+IF(LEFT(D11,1)="L",1,0)</f>
        <v>0</v>
      </c>
      <c r="P11" s="13">
        <f>IF(SUM(L11:O11)=0,"",RANK(K11,$K$10:$K$14,0))</f>
        <v>5</v>
      </c>
      <c r="Q11" s="2" t="e">
        <f>B11</f>
        <v>#REF!</v>
      </c>
    </row>
    <row r="12" spans="1:17" ht="28.5" customHeight="1">
      <c r="A12" s="3">
        <v>3</v>
      </c>
      <c r="B12" s="174" t="e">
        <f>IF(#REF!="","",#REF!)</f>
        <v>#REF!</v>
      </c>
      <c r="C12" s="175"/>
      <c r="D12" s="55" t="str">
        <f>IF(LEFT(F10,1)="W","L W/O",IF(LEFT(F10,1)="L","W W/O",IF(F10="-","-",RIGHT(F10,1)&amp;"-"&amp;LEFT(F10,1))))</f>
        <v>3-0</v>
      </c>
      <c r="E12" s="56" t="str">
        <f>IF(LEFT(F11,1)="W","L W/O",IF(LEFT(F11,1)="L","W W/O",IF(F11="-","-",RIGHT(F11,1)&amp;"-"&amp;LEFT(F11,1))))</f>
        <v>3-1</v>
      </c>
      <c r="F12" s="10"/>
      <c r="G12" s="9" t="s">
        <v>115</v>
      </c>
      <c r="H12" s="9" t="s">
        <v>111</v>
      </c>
      <c r="I12" s="172" t="str">
        <f>IF(SUM(L12:O12)=0,"/",L12+N12&amp;"/"&amp;M12+O12)</f>
        <v>3/1</v>
      </c>
      <c r="J12" s="173"/>
      <c r="K12" s="99">
        <f>IF(SUM(L12:O12)=0,"",L12*2+M12+N12*2)</f>
        <v>7</v>
      </c>
      <c r="L12" s="127">
        <f>IF(LEFT(D12,1)&gt;RIGHT(D12,1),1,0)+IF(LEFT(E12,1)&gt;RIGHT(E12,1),1,0)+IF(LEFT(F12,1)&gt;RIGHT(F12,1),1,0)+IF(LEFT(G12,1)&gt;RIGHT(G12,1),1,0)+IF(LEFT(H12,1)&gt;RIGHT(H12,1),1,0)</f>
        <v>3</v>
      </c>
      <c r="M12" s="125">
        <f>IF(LEFT(D12,1)&lt;RIGHT(D12,1),1,0)+IF(LEFT(E12,1)&lt;RIGHT(E12,1),1,0)+IF(LEFT(F12,1)&lt;RIGHT(F12,1),1,0)+IF(LEFT(G12,1)&lt;RIGHT(G12,1),1,0)+IF(LEFT(H12,1)&lt;RIGHT(H12,1),1,0)</f>
        <v>1</v>
      </c>
      <c r="N12" s="126">
        <f>IF(LEFT(H12,1)="W",1,0)+IF(LEFT(G12,1)="W",1,0)+IF(LEFT(F12,1)="W",1,0)+IF(LEFT(E12,1)="W",1,0)+IF(LEFT(D12,1)="W",1,0)</f>
        <v>0</v>
      </c>
      <c r="O12" s="126">
        <f>IF(LEFT(H12,1)="L",1,0)+IF(LEFT(G12,1)="L",1,0)+IF(LEFT(F12,1)="L",1,0)+IF(LEFT(E12,1)="L",1,0)+IF(LEFT(D12,1)="L",1,0)</f>
        <v>0</v>
      </c>
      <c r="P12" s="13">
        <f>IF(SUM(L12:O12)=0,"",RANK(K12,$K$10:$K$14,0))</f>
        <v>2</v>
      </c>
      <c r="Q12" s="2" t="e">
        <f>B12</f>
        <v>#REF!</v>
      </c>
    </row>
    <row r="13" spans="1:17" ht="28.5" customHeight="1">
      <c r="A13" s="3">
        <v>4</v>
      </c>
      <c r="B13" s="210" t="e">
        <f>IF(#REF!="","",#REF!)</f>
        <v>#REF!</v>
      </c>
      <c r="C13" s="211"/>
      <c r="D13" s="55" t="str">
        <f>IF(LEFT(G10,1)="W","L W/O",IF(LEFT(G10,1)="L","W W/O",IF(G10="-","-",RIGHT(G10,1)&amp;"-"&amp;LEFT(G10,1))))</f>
        <v>3-0</v>
      </c>
      <c r="E13" s="56" t="str">
        <f>IF(LEFT(G11,1)="W","L W/O",IF(LEFT(G11,1)="L","W W/O",IF(G11="-","-",RIGHT(G11,1)&amp;"-"&amp;LEFT(G11,1))))</f>
        <v>3-0</v>
      </c>
      <c r="F13" s="56" t="str">
        <f>IF(LEFT(G12,1)="W","L W/O",IF(LEFT(G12,1)="L","W W/O",IF(G12="-","-",RIGHT(G12,1)&amp;"-"&amp;LEFT(G12,1))))</f>
        <v>3-2</v>
      </c>
      <c r="G13" s="10"/>
      <c r="H13" s="9" t="s">
        <v>118</v>
      </c>
      <c r="I13" s="185" t="str">
        <f>IF(SUM(L13:O13)=0,"/",L13+N13&amp;"/"&amp;M13+O13)</f>
        <v>4/0</v>
      </c>
      <c r="J13" s="186"/>
      <c r="K13" s="12">
        <f>IF(SUM(L13:O13)=0,"",L13*2+M13+N13*2)</f>
        <v>8</v>
      </c>
      <c r="L13" s="127">
        <f>IF(LEFT(D13,1)&gt;RIGHT(D13,1),1,0)+IF(LEFT(E13,1)&gt;RIGHT(E13,1),1,0)+IF(LEFT(F13,1)&gt;RIGHT(F13,1),1,0)+IF(LEFT(G13,1)&gt;RIGHT(G13,1),1,0)+IF(LEFT(H13,1)&gt;RIGHT(H13,1),1,0)</f>
        <v>4</v>
      </c>
      <c r="M13" s="125">
        <f>IF(LEFT(D13,1)&lt;RIGHT(D13,1),1,0)+IF(LEFT(E13,1)&lt;RIGHT(E13,1),1,0)+IF(LEFT(F13,1)&lt;RIGHT(F13,1),1,0)+IF(LEFT(G13,1)&lt;RIGHT(G13,1),1,0)+IF(LEFT(H13,1)&lt;RIGHT(H13,1),1,0)</f>
        <v>0</v>
      </c>
      <c r="N13" s="126">
        <f>IF(LEFT(H13,1)="W",1,0)+IF(LEFT(G13,1)="W",1,0)+IF(LEFT(F13,1)="W",1,0)+IF(LEFT(E13,1)="W",1,0)+IF(LEFT(D13,1)="W",1,0)</f>
        <v>0</v>
      </c>
      <c r="O13" s="126">
        <f>IF(LEFT(H13,1)="L",1,0)+IF(LEFT(G13,1)="L",1,0)+IF(LEFT(F13,1)="L",1,0)+IF(LEFT(E13,1)="L",1,0)+IF(LEFT(D13,1)="L",1,0)</f>
        <v>0</v>
      </c>
      <c r="P13" s="13">
        <f>IF(SUM(L13:O13)=0,"",RANK(K13,$K$10:$K$14,0))</f>
        <v>1</v>
      </c>
      <c r="Q13" s="2" t="e">
        <f>B13</f>
        <v>#REF!</v>
      </c>
    </row>
    <row r="14" spans="1:17" ht="28.5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3-1</v>
      </c>
      <c r="E14" s="58" t="str">
        <f>IF(LEFT(H11,1)="W","L W/O",IF(LEFT(H11,1)="L","W W/O",IF(H11="-","-",RIGHT(H11,1)&amp;"-"&amp;LEFT(H11,1))))</f>
        <v>3-2</v>
      </c>
      <c r="F14" s="58" t="str">
        <f>IF(LEFT(H12,1)="W","L W/O",IF(LEFT(H12,1)="L","W W/O",IF(H12="-","-",RIGHT(H12,1)&amp;"-"&amp;LEFT(H12,1))))</f>
        <v>1-3</v>
      </c>
      <c r="G14" s="58" t="str">
        <f>IF(LEFT(H13,1)="W","L W/O",IF(LEFT(H13,1)="L","W W/O",IF(H13="-","-",RIGHT(H13,1)&amp;"-"&amp;LEFT(H13,1))))</f>
        <v>1-3</v>
      </c>
      <c r="H14" s="11"/>
      <c r="I14" s="187" t="str">
        <f>IF(SUM(L14:O14)=0,"/",L14+N14&amp;"/"&amp;M14+O14)</f>
        <v>2/2</v>
      </c>
      <c r="J14" s="191"/>
      <c r="K14" s="14">
        <f>IF(SUM(L14:O14)=0,"",L14*2+M14+N14*2)</f>
        <v>6</v>
      </c>
      <c r="L14" s="128">
        <f>IF(LEFT(D14,1)&gt;RIGHT(D14,1),1,0)+IF(LEFT(E14,1)&gt;RIGHT(E14,1),1,0)+IF(LEFT(F14,1)&gt;RIGHT(F14,1),1,0)+IF(LEFT(G14,1)&gt;RIGHT(G14,1),1,0)+IF(LEFT(H14,1)&gt;RIGHT(H14,1),1,0)</f>
        <v>2</v>
      </c>
      <c r="M14" s="121">
        <f>IF(LEFT(D14,1)&lt;RIGHT(D14,1),1,0)+IF(LEFT(E14,1)&lt;RIGHT(E14,1),1,0)+IF(LEFT(F14,1)&lt;RIGHT(F14,1),1,0)+IF(LEFT(G14,1)&lt;RIGHT(G14,1),1,0)+IF(LEFT(H14,1)&lt;RIGHT(H14,1),1,0)</f>
        <v>2</v>
      </c>
      <c r="N14" s="122">
        <f>IF(LEFT(H14,1)="W",1,0)+IF(LEFT(G14,1)="W",1,0)+IF(LEFT(F14,1)="W",1,0)+IF(LEFT(E14,1)="W",1,0)+IF(LEFT(D14,1)="W",1,0)</f>
        <v>0</v>
      </c>
      <c r="O14" s="122">
        <f>IF(LEFT(H14,1)="L",1,0)+IF(LEFT(G14,1)="L",1,0)+IF(LEFT(F14,1)="L",1,0)+IF(LEFT(E14,1)="L",1,0)+IF(LEFT(D14,1)="L",1,0)</f>
        <v>0</v>
      </c>
      <c r="P14" s="15">
        <f>IF(SUM(L14:O14)=0,"",RANK(K14,$K$10:$K$14,0))</f>
        <v>3</v>
      </c>
      <c r="Q14" s="2" t="e">
        <f>B14</f>
        <v>#REF!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93"/>
      <c r="M15" s="93"/>
      <c r="N15" s="93"/>
      <c r="O15" s="93"/>
      <c r="P15" s="8"/>
    </row>
    <row r="16" spans="1:19" ht="28.5" customHeight="1" thickBot="1">
      <c r="A16" s="176" t="s">
        <v>52</v>
      </c>
      <c r="B16" s="177"/>
      <c r="C16" s="50" t="s">
        <v>96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129" t="s">
        <v>2</v>
      </c>
      <c r="M16" s="124" t="s">
        <v>3</v>
      </c>
      <c r="N16" s="124" t="s">
        <v>7</v>
      </c>
      <c r="O16" s="124" t="s">
        <v>6</v>
      </c>
      <c r="P16" s="49" t="s">
        <v>0</v>
      </c>
      <c r="S16" s="154"/>
    </row>
    <row r="17" spans="1:17" ht="28.5" customHeight="1">
      <c r="A17" s="40">
        <v>1</v>
      </c>
      <c r="B17" s="178" t="e">
        <f>IF(#REF!="","",#REF!)</f>
        <v>#REF!</v>
      </c>
      <c r="C17" s="179"/>
      <c r="D17" s="54"/>
      <c r="E17" s="41" t="s">
        <v>120</v>
      </c>
      <c r="F17" s="41" t="s">
        <v>118</v>
      </c>
      <c r="G17" s="41" t="s">
        <v>106</v>
      </c>
      <c r="H17" s="41" t="s">
        <v>106</v>
      </c>
      <c r="I17" s="190" t="str">
        <f>IF(SUM(L17:O17)=0,"/",L17+N17&amp;"/"&amp;M17+O17)</f>
        <v>4/0</v>
      </c>
      <c r="J17" s="171"/>
      <c r="K17" s="42">
        <f>IF(SUM(L17:O17)=0,"",L17*2+M17+N17*2)</f>
        <v>8</v>
      </c>
      <c r="L17" s="95">
        <f>IF(LEFT(D17,1)&gt;RIGHT(D17,1),1,0)+IF(LEFT(E17,1)&gt;RIGHT(E17,1),1,0)+IF(LEFT(F17,1)&gt;RIGHT(F17,1),1,0)+IF(LEFT(G17,1)&gt;RIGHT(G17,1),1,0)+IF(LEFT(H17,1)&gt;RIGHT(H17,1),1,0)</f>
        <v>4</v>
      </c>
      <c r="M17" s="96">
        <f>IF(LEFT(D17,1)&lt;RIGHT(D17,1),1,0)+IF(LEFT(E17,1)&lt;RIGHT(E17,1),1,0)+IF(LEFT(F17,1)&lt;RIGHT(F17,1),1,0)+IF(LEFT(G17,1)&lt;RIGHT(G17,1),1,0)+IF(LEFT(H17,1)&lt;RIGHT(H17,1),1,0)</f>
        <v>0</v>
      </c>
      <c r="N17" s="97">
        <f>IF(LEFT(H17,1)="W",1,0)+IF(LEFT(G17,1)="W",1,0)+IF(LEFT(F17,1)="W",1,0)+IF(LEFT(E17,1)="W",1,0)+IF(LEFT(D17,1)="W",1,0)</f>
        <v>0</v>
      </c>
      <c r="O17" s="97">
        <f>IF(LEFT(H17,1)="L",1,0)+IF(LEFT(G17,1)="L",1,0)+IF(LEFT(F17,1)="L",1,0)+IF(LEFT(E17,1)="L",1,0)+IF(LEFT(D17,1)="L",1,0)</f>
        <v>0</v>
      </c>
      <c r="P17" s="46">
        <f>IF(SUM(L17:O17)=0,"",RANK(K17,$K$17:$K$21,0))</f>
        <v>1</v>
      </c>
      <c r="Q17" s="2" t="e">
        <f>B17</f>
        <v>#REF!</v>
      </c>
    </row>
    <row r="18" spans="1:17" ht="28.5" customHeight="1">
      <c r="A18" s="3">
        <v>2</v>
      </c>
      <c r="B18" s="174" t="e">
        <f>IF(#REF!="","",#REF!)</f>
        <v>#REF!</v>
      </c>
      <c r="C18" s="175"/>
      <c r="D18" s="55" t="str">
        <f>IF(LEFT(E17,1)="W","L W/O",IF(LEFT(E17,1)="L","W W/O",IF(E17="-","-",RIGHT(E17,1)&amp;"-"&amp;LEFT(E17,1))))</f>
        <v>0-3</v>
      </c>
      <c r="E18" s="10"/>
      <c r="F18" s="9" t="s">
        <v>106</v>
      </c>
      <c r="G18" s="9" t="s">
        <v>127</v>
      </c>
      <c r="H18" s="9" t="s">
        <v>106</v>
      </c>
      <c r="I18" s="185" t="str">
        <f>IF(SUM(L18:O18)=0,"/",L18+N18&amp;"/"&amp;M18+O18)</f>
        <v>3/1</v>
      </c>
      <c r="J18" s="186"/>
      <c r="K18" s="12">
        <f>IF(SUM(L18:O18)=0,"",L18*2+M18+N18*2)</f>
        <v>7</v>
      </c>
      <c r="L18" s="16">
        <f>IF(LEFT(D18,1)&gt;RIGHT(D18,1),1,0)+IF(LEFT(E18,1)&gt;RIGHT(E18,1),1,0)+IF(LEFT(F18,1)&gt;RIGHT(F18,1),1,0)+IF(LEFT(G18,1)&gt;RIGHT(G18,1),1,0)+IF(LEFT(H18,1)&gt;RIGHT(H18,1),1,0)</f>
        <v>3</v>
      </c>
      <c r="M18" s="17">
        <f>IF(LEFT(D18,1)&lt;RIGHT(D18,1),1,0)+IF(LEFT(E18,1)&lt;RIGHT(E18,1),1,0)+IF(LEFT(F18,1)&lt;RIGHT(F18,1),1,0)+IF(LEFT(G18,1)&lt;RIGHT(G18,1),1,0)+IF(LEFT(H18,1)&lt;RIGHT(H18,1),1,0)</f>
        <v>1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IF(SUM(L18:O18)=0,"",RANK(K18,$K$17:$K$21,0))</f>
        <v>2</v>
      </c>
      <c r="Q18" s="2" t="e">
        <f>B18</f>
        <v>#REF!</v>
      </c>
    </row>
    <row r="19" spans="1:17" ht="28.5" customHeight="1">
      <c r="A19" s="3">
        <v>3</v>
      </c>
      <c r="B19" s="174" t="e">
        <f>IF(#REF!="","",#REF!)</f>
        <v>#REF!</v>
      </c>
      <c r="C19" s="175"/>
      <c r="D19" s="55" t="str">
        <f>IF(LEFT(F17,1)="W","L W/O",IF(LEFT(F17,1)="L","W W/O",IF(F17="-","-",RIGHT(F17,1)&amp;"-"&amp;LEFT(F17,1))))</f>
        <v>1-3</v>
      </c>
      <c r="E19" s="56" t="str">
        <f>IF(LEFT(F18,1)="W","L W/O",IF(LEFT(F18,1)="L","W W/O",IF(F18="-","-",RIGHT(F18,1)&amp;"-"&amp;LEFT(F18,1))))</f>
        <v>0-3</v>
      </c>
      <c r="F19" s="10"/>
      <c r="G19" s="9" t="s">
        <v>106</v>
      </c>
      <c r="H19" s="9" t="s">
        <v>111</v>
      </c>
      <c r="I19" s="172" t="str">
        <f>IF(SUM(L19:O19)=0,"/",L19+N19&amp;"/"&amp;M19+O19)</f>
        <v>2/2</v>
      </c>
      <c r="J19" s="173"/>
      <c r="K19" s="12">
        <f>IF(SUM(L19:O19)=0,"",L19*2+M19+N19*2)</f>
        <v>6</v>
      </c>
      <c r="L19" s="16">
        <f>IF(LEFT(D19,1)&gt;RIGHT(D19,1),1,0)+IF(LEFT(E19,1)&gt;RIGHT(E19,1),1,0)+IF(LEFT(F19,1)&gt;RIGHT(F19,1),1,0)+IF(LEFT(G19,1)&gt;RIGHT(G19,1),1,0)+IF(LEFT(H19,1)&gt;RIGHT(H19,1),1,0)</f>
        <v>2</v>
      </c>
      <c r="M19" s="17">
        <f>IF(LEFT(D19,1)&lt;RIGHT(D19,1),1,0)+IF(LEFT(E19,1)&lt;RIGHT(E19,1),1,0)+IF(LEFT(F19,1)&lt;RIGHT(F19,1),1,0)+IF(LEFT(G19,1)&lt;RIGHT(G19,1),1,0)+IF(LEFT(H19,1)&lt;RIGHT(H19,1),1,0)</f>
        <v>2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IF(SUM(L19:O19)=0,"",RANK(K19,$K$17:$K$21,0))</f>
        <v>3</v>
      </c>
      <c r="Q19" s="2" t="e">
        <f>B19</f>
        <v>#REF!</v>
      </c>
    </row>
    <row r="20" spans="1:17" ht="28.5" customHeight="1">
      <c r="A20" s="3">
        <v>4</v>
      </c>
      <c r="B20" s="174" t="e">
        <f>IF(#REF!="","",#REF!)</f>
        <v>#REF!</v>
      </c>
      <c r="C20" s="175"/>
      <c r="D20" s="55" t="str">
        <f>IF(LEFT(G17,1)="W","L W/O",IF(LEFT(G17,1)="L","W W/O",IF(G17="-","-",RIGHT(G17,1)&amp;"-"&amp;LEFT(G17,1))))</f>
        <v>0-3</v>
      </c>
      <c r="E20" s="56" t="str">
        <f>IF(LEFT(G18,1)="W","L W/O",IF(LEFT(G18,1)="L","W W/O",IF(G18="-","-",RIGHT(G18,1)&amp;"-"&amp;LEFT(G18,1))))</f>
        <v>0-3</v>
      </c>
      <c r="F20" s="56" t="str">
        <f>IF(LEFT(G19,1)="W","L W/O",IF(LEFT(G19,1)="L","W W/O",IF(G19="-","-",RIGHT(G19,1)&amp;"-"&amp;LEFT(G19,1))))</f>
        <v>0-3</v>
      </c>
      <c r="G20" s="10"/>
      <c r="H20" s="9" t="s">
        <v>113</v>
      </c>
      <c r="I20" s="172" t="str">
        <f>IF(SUM(L20:O20)=0,"/",L20+N20&amp;"/"&amp;M20+O20)</f>
        <v>0/4</v>
      </c>
      <c r="J20" s="173"/>
      <c r="K20" s="12">
        <f>IF(SUM(L20:O20)=0,"",L20*2+M20+N20*2)</f>
        <v>4</v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4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IF(SUM(L20:O20)=0,"",RANK(K20,$K$17:$K$21,0))</f>
        <v>5</v>
      </c>
      <c r="Q20" s="2" t="e">
        <f>B20</f>
        <v>#REF!</v>
      </c>
    </row>
    <row r="21" spans="1:17" ht="28.5" customHeight="1" thickBot="1">
      <c r="A21" s="4">
        <v>5</v>
      </c>
      <c r="B21" s="182" t="e">
        <f>IF(#REF!="","",#REF!)</f>
        <v>#REF!</v>
      </c>
      <c r="C21" s="183"/>
      <c r="D21" s="57" t="str">
        <f>IF(LEFT(H17,1)="W","L W/O",IF(LEFT(H17,1)="L","W W/O",IF(H17="-","-",RIGHT(H17,1)&amp;"-"&amp;LEFT(H17,1))))</f>
        <v>0-3</v>
      </c>
      <c r="E21" s="58" t="str">
        <f>IF(LEFT(H18,1)="W","L W/O",IF(LEFT(H18,1)="L","W W/O",IF(H18="-","-",RIGHT(H18,1)&amp;"-"&amp;LEFT(H18,1))))</f>
        <v>0-3</v>
      </c>
      <c r="F21" s="58" t="str">
        <f>IF(LEFT(H19,1)="W","L W/O",IF(LEFT(H19,1)="L","W W/O",IF(H19="-","-",RIGHT(H19,1)&amp;"-"&amp;LEFT(H19,1))))</f>
        <v>1-3</v>
      </c>
      <c r="G21" s="58" t="str">
        <f>IF(LEFT(H20,1)="W","L W/O",IF(LEFT(H20,1)="L","W W/O",IF(H20="-","-",RIGHT(H20,1)&amp;"-"&amp;LEFT(H20,1))))</f>
        <v>3-0</v>
      </c>
      <c r="H21" s="11"/>
      <c r="I21" s="192" t="str">
        <f>IF(SUM(L21:O21)=0,"/",L21+N21&amp;"/"&amp;M21+O21)</f>
        <v>1/3</v>
      </c>
      <c r="J21" s="193"/>
      <c r="K21" s="14">
        <f>IF(SUM(L21:O21)=0,"",L21*2+M21+N21*2)</f>
        <v>5</v>
      </c>
      <c r="L21" s="19">
        <f>IF(LEFT(D21,1)&gt;RIGHT(D21,1),1,0)+IF(LEFT(E21,1)&gt;RIGHT(E21,1),1,0)+IF(LEFT(F21,1)&gt;RIGHT(F21,1),1,0)+IF(LEFT(G21,1)&gt;RIGHT(G21,1),1,0)+IF(LEFT(H21,1)&gt;RIGHT(H21,1),1,0)</f>
        <v>1</v>
      </c>
      <c r="M21" s="20">
        <f>IF(LEFT(D21,1)&lt;RIGHT(D21,1),1,0)+IF(LEFT(E21,1)&lt;RIGHT(E21,1),1,0)+IF(LEFT(F21,1)&lt;RIGHT(F21,1),1,0)+IF(LEFT(G21,1)&lt;RIGHT(G21,1),1,0)+IF(LEFT(H21,1)&lt;RIGHT(H21,1),1,0)</f>
        <v>3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IF(SUM(L21:O21)=0,"",RANK(K21,$K$17:$K$21,0))</f>
        <v>4</v>
      </c>
      <c r="Q21" s="2" t="e">
        <f>B21</f>
        <v>#REF!</v>
      </c>
    </row>
    <row r="22" spans="1:16" ht="28.5" customHeight="1" thickBot="1">
      <c r="A22" s="5"/>
      <c r="B22" s="38"/>
      <c r="C22" s="38"/>
      <c r="D22" s="100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9" ht="28.5" customHeight="1" thickBot="1">
      <c r="A23" s="5"/>
      <c r="B23" s="38"/>
      <c r="C23" s="38"/>
      <c r="D23" s="52" t="s">
        <v>85</v>
      </c>
      <c r="E23" s="53" t="s">
        <v>86</v>
      </c>
      <c r="F23" s="53" t="s">
        <v>87</v>
      </c>
      <c r="G23" s="53" t="s">
        <v>88</v>
      </c>
      <c r="H23" s="90" t="s">
        <v>89</v>
      </c>
      <c r="I23" s="5"/>
    </row>
    <row r="24" spans="2:9" ht="28.5" customHeight="1" thickBot="1">
      <c r="B24" s="180" t="s">
        <v>90</v>
      </c>
      <c r="C24" s="181"/>
      <c r="D24" s="118" t="s">
        <v>16</v>
      </c>
      <c r="E24" s="26" t="s">
        <v>17</v>
      </c>
      <c r="F24" s="26" t="s">
        <v>18</v>
      </c>
      <c r="G24" s="26" t="s">
        <v>19</v>
      </c>
      <c r="H24" s="119" t="s">
        <v>20</v>
      </c>
      <c r="I24" s="91"/>
    </row>
    <row r="25" spans="2:9" ht="28.5" customHeight="1">
      <c r="B25" s="7"/>
      <c r="C25" s="91"/>
      <c r="D25" s="91"/>
      <c r="E25" s="91"/>
      <c r="F25" s="91"/>
      <c r="G25" s="91"/>
      <c r="H25" s="91"/>
      <c r="I25" s="91"/>
    </row>
    <row r="26" spans="2:9" ht="28.5" customHeight="1">
      <c r="B26" s="7"/>
      <c r="D26" s="91"/>
      <c r="E26" s="91"/>
      <c r="F26" s="91"/>
      <c r="G26" s="91"/>
      <c r="H26" s="91"/>
      <c r="I26" s="91"/>
    </row>
    <row r="27" ht="28.5" customHeight="1">
      <c r="B27" s="7"/>
    </row>
    <row r="28" ht="28.5" customHeight="1">
      <c r="B28" s="7"/>
    </row>
  </sheetData>
  <sheetProtection/>
  <mergeCells count="39">
    <mergeCell ref="B13:C13"/>
    <mergeCell ref="A9:B9"/>
    <mergeCell ref="B10:C10"/>
    <mergeCell ref="B21:C21"/>
    <mergeCell ref="B18:C18"/>
    <mergeCell ref="B17:C17"/>
    <mergeCell ref="B20:C20"/>
    <mergeCell ref="B19:C19"/>
    <mergeCell ref="B14:C14"/>
    <mergeCell ref="A16:B16"/>
    <mergeCell ref="A1:B1"/>
    <mergeCell ref="C1:D1"/>
    <mergeCell ref="B11:C11"/>
    <mergeCell ref="B12:C12"/>
    <mergeCell ref="A2:B2"/>
    <mergeCell ref="B4:C4"/>
    <mergeCell ref="B7:C7"/>
    <mergeCell ref="B3:C3"/>
    <mergeCell ref="B6:C6"/>
    <mergeCell ref="B5:C5"/>
    <mergeCell ref="I2:J2"/>
    <mergeCell ref="I3:J3"/>
    <mergeCell ref="I4:J4"/>
    <mergeCell ref="I5:J5"/>
    <mergeCell ref="I19:J19"/>
    <mergeCell ref="I6:J6"/>
    <mergeCell ref="I7:J7"/>
    <mergeCell ref="I9:J9"/>
    <mergeCell ref="I10:J10"/>
    <mergeCell ref="B24:C24"/>
    <mergeCell ref="I12:J12"/>
    <mergeCell ref="I13:J13"/>
    <mergeCell ref="I11:J11"/>
    <mergeCell ref="I14:J14"/>
    <mergeCell ref="I20:J20"/>
    <mergeCell ref="I21:J21"/>
    <mergeCell ref="I16:J16"/>
    <mergeCell ref="I17:J17"/>
    <mergeCell ref="I18:J18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明朝,標準"－8－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S29"/>
  <sheetViews>
    <sheetView zoomScale="85" zoomScaleNormal="85" zoomScaleSheetLayoutView="85" zoomScalePageLayoutView="0" workbookViewId="0" topLeftCell="A16">
      <selection activeCell="R10" sqref="R10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7" width="9.00390625" style="2" hidden="1" customWidth="1"/>
    <col min="18" max="16384" width="9.00390625" style="2" customWidth="1"/>
  </cols>
  <sheetData>
    <row r="1" spans="1:16" s="1" customFormat="1" ht="28.5" customHeight="1" thickBot="1">
      <c r="A1" s="209" t="s">
        <v>4</v>
      </c>
      <c r="B1" s="209"/>
      <c r="C1" s="209" t="s">
        <v>9</v>
      </c>
      <c r="D1" s="209"/>
      <c r="E1" s="32" t="s">
        <v>37</v>
      </c>
      <c r="F1" s="51" t="s">
        <v>27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176" t="s">
        <v>53</v>
      </c>
      <c r="B2" s="177"/>
      <c r="C2" s="50" t="s">
        <v>97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</row>
    <row r="3" spans="1:19" ht="28.5" customHeight="1">
      <c r="A3" s="40">
        <v>1</v>
      </c>
      <c r="B3" s="212" t="e">
        <f>IF(#REF!="","",#REF!)</f>
        <v>#REF!</v>
      </c>
      <c r="C3" s="213"/>
      <c r="D3" s="54"/>
      <c r="E3" s="41" t="s">
        <v>117</v>
      </c>
      <c r="F3" s="41" t="s">
        <v>120</v>
      </c>
      <c r="G3" s="41" t="s">
        <v>108</v>
      </c>
      <c r="H3" s="41" t="s">
        <v>106</v>
      </c>
      <c r="I3" s="190" t="str">
        <f>IF(SUM(L3:O3)=0,"/",L3+N3&amp;"/"&amp;M3+O3)</f>
        <v>3/1</v>
      </c>
      <c r="J3" s="171"/>
      <c r="K3" s="42">
        <f>IF(SUM(L3:O3)=0,"",L3*2+M3+N3*2)</f>
        <v>7</v>
      </c>
      <c r="L3" s="43">
        <f>IF(LEFT(D3,1)&gt;RIGHT(D3,1),1,0)+IF(LEFT(E3,1)&gt;RIGHT(E3,1),1,0)+IF(LEFT(F3,1)&gt;RIGHT(F3,1),1,0)+IF(LEFT(G3,1)&gt;RIGHT(G3,1),1,0)+IF(LEFT(H3,1)&gt;RIGHT(H3,1),1,0)</f>
        <v>3</v>
      </c>
      <c r="M3" s="44">
        <f>IF(LEFT(D3,1)&lt;RIGHT(D3,1),1,0)+IF(LEFT(E3,1)&lt;RIGHT(E3,1),1,0)+IF(LEFT(F3,1)&lt;RIGHT(F3,1),1,0)+IF(LEFT(G3,1)&lt;RIGHT(G3,1),1,0)+IF(LEFT(H3,1)&lt;RIGHT(H3,1),1,0)</f>
        <v>1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IF(SUM(L3:O3)=0,"",RANK(K3,K3:K7,0))</f>
        <v>2</v>
      </c>
      <c r="Q3" s="2" t="e">
        <f>B3</f>
        <v>#REF!</v>
      </c>
      <c r="S3" s="154"/>
    </row>
    <row r="4" spans="1:17" s="7" customFormat="1" ht="28.5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3-1</v>
      </c>
      <c r="E4" s="10"/>
      <c r="F4" s="9" t="s">
        <v>118</v>
      </c>
      <c r="G4" s="9" t="s">
        <v>120</v>
      </c>
      <c r="H4" s="9" t="s">
        <v>108</v>
      </c>
      <c r="I4" s="185" t="str">
        <f>IF(SUM(L4:O4)=0,"/",L4+N4&amp;"/"&amp;M4+O4)</f>
        <v>4/0</v>
      </c>
      <c r="J4" s="186"/>
      <c r="K4" s="12">
        <f>IF(SUM(L4:O4)=0,"",L4*2+M4+N4*2)</f>
        <v>8</v>
      </c>
      <c r="L4" s="16">
        <f>IF(LEFT(D4,1)&gt;RIGHT(D4,1),1,0)+IF(LEFT(E4,1)&gt;RIGHT(E4,1),1,0)+IF(LEFT(F4,1)&gt;RIGHT(F4,1),1,0)+IF(LEFT(G4,1)&gt;RIGHT(G4,1),1,0)+IF(LEFT(H4,1)&gt;RIGHT(H4,1),1,0)</f>
        <v>4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1</v>
      </c>
      <c r="Q4" s="2" t="e">
        <f>B4</f>
        <v>#REF!</v>
      </c>
    </row>
    <row r="5" spans="1:17" ht="28.5" customHeight="1">
      <c r="A5" s="3">
        <v>3</v>
      </c>
      <c r="B5" s="174" t="e">
        <f>IF(#REF!="","",#REF!)</f>
        <v>#REF!</v>
      </c>
      <c r="C5" s="175"/>
      <c r="D5" s="55" t="str">
        <f>IF(LEFT(F3,1)="W","L W/O",IF(LEFT(F3,1)="L","W W/O",IF(F3="-","-",RIGHT(F3,1)&amp;"-"&amp;LEFT(F3,1))))</f>
        <v>0-3</v>
      </c>
      <c r="E5" s="56" t="str">
        <f>IF(LEFT(F4,1)="W","L W/O",IF(LEFT(F4,1)="L","W W/O",IF(F4="-","-",RIGHT(F4,1)&amp;"-"&amp;LEFT(F4,1))))</f>
        <v>1-3</v>
      </c>
      <c r="F5" s="10"/>
      <c r="G5" s="9" t="s">
        <v>109</v>
      </c>
      <c r="H5" s="9" t="s">
        <v>108</v>
      </c>
      <c r="I5" s="185" t="str">
        <f>IF(SUM(L5:O5)=0,"/",L5+N5&amp;"/"&amp;M5+O5)</f>
        <v>2/2</v>
      </c>
      <c r="J5" s="186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e">
        <f>B5</f>
        <v>#REF!</v>
      </c>
    </row>
    <row r="6" spans="1:17" ht="28.5" customHeight="1">
      <c r="A6" s="3">
        <v>4</v>
      </c>
      <c r="B6" s="174" t="e">
        <f>IF(#REF!="","",#REF!)</f>
        <v>#REF!</v>
      </c>
      <c r="C6" s="175"/>
      <c r="D6" s="55" t="str">
        <f>IF(LEFT(G3,1)="W","L W/O",IF(LEFT(G3,1)="L","W W/O",IF(G3="-","-",RIGHT(G3,1)&amp;"-"&amp;LEFT(G3,1))))</f>
        <v>0-3</v>
      </c>
      <c r="E6" s="56" t="str">
        <f>IF(LEFT(G4,1)="W","L W/O",IF(LEFT(G4,1)="L","W W/O",IF(G4="-","-",RIGHT(G4,1)&amp;"-"&amp;LEFT(G4,1))))</f>
        <v>0-3</v>
      </c>
      <c r="F6" s="56" t="str">
        <f>IF(LEFT(G5,1)="W","L W/O",IF(LEFT(G5,1)="L","W W/O",IF(G5="-","-",RIGHT(G5,1)&amp;"-"&amp;LEFT(G5,1))))</f>
        <v>1-3</v>
      </c>
      <c r="G6" s="10"/>
      <c r="H6" s="9" t="s">
        <v>114</v>
      </c>
      <c r="I6" s="185" t="str">
        <f>IF(SUM(L6:O6)=0,"/",L6+N6&amp;"/"&amp;M6+O6)</f>
        <v>1/3</v>
      </c>
      <c r="J6" s="186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125">
        <f>IF(LEFT(D6,1)&lt;RIGHT(D6,1),1,0)+IF(LEFT(E6,1)&lt;RIGHT(E6,1),1,0)+IF(LEFT(F6,1)&lt;RIGHT(F6,1),1,0)+IF(LEFT(G6,1)&lt;RIGHT(G6,1),1,0)+IF(LEFT(H6,1)&lt;RIGHT(H6,1),1,0)</f>
        <v>3</v>
      </c>
      <c r="N6" s="126">
        <f>IF(LEFT(H6,1)="W",1,0)+IF(LEFT(G6,1)="W",1,0)+IF(LEFT(F6,1)="W",1,0)+IF(LEFT(E6,1)="W",1,0)+IF(LEFT(D6,1)="W",1,0)</f>
        <v>0</v>
      </c>
      <c r="O6" s="126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e">
        <f>B6</f>
        <v>#REF!</v>
      </c>
    </row>
    <row r="7" spans="1:17" ht="28.5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0-3</v>
      </c>
      <c r="F7" s="58" t="str">
        <f>IF(LEFT(H5,1)="W","L W/O",IF(LEFT(H5,1)="L","W W/O",IF(H5="-","-",RIGHT(H5,1)&amp;"-"&amp;LEFT(H5,1))))</f>
        <v>0-3</v>
      </c>
      <c r="G7" s="58" t="str">
        <f>IF(LEFT(H6,1)="W","L W/O",IF(LEFT(H6,1)="L","W W/O",IF(H6="-","-",RIGHT(H6,1)&amp;"-"&amp;LEFT(H6,1))))</f>
        <v>2-3</v>
      </c>
      <c r="H7" s="11"/>
      <c r="I7" s="187" t="str">
        <f>IF(SUM(L7:O7)=0,"/",L7+N7&amp;"/"&amp;M7+O7)</f>
        <v>0/4</v>
      </c>
      <c r="J7" s="191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121">
        <f>IF(LEFT(D7,1)&lt;RIGHT(D7,1),1,0)+IF(LEFT(E7,1)&lt;RIGHT(E7,1),1,0)+IF(LEFT(F7,1)&lt;RIGHT(F7,1),1,0)+IF(LEFT(G7,1)&lt;RIGHT(G7,1),1,0)+IF(LEFT(H7,1)&lt;RIGHT(H7,1),1,0)</f>
        <v>4</v>
      </c>
      <c r="N7" s="122">
        <f>IF(LEFT(H7,1)="W",1,0)+IF(LEFT(G7,1)="W",1,0)+IF(LEFT(F7,1)="W",1,0)+IF(LEFT(E7,1)="W",1,0)+IF(LEFT(D7,1)="W",1,0)</f>
        <v>0</v>
      </c>
      <c r="O7" s="122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e">
        <f>B7</f>
        <v>#REF!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01"/>
      <c r="K8" s="36"/>
      <c r="L8" s="37"/>
      <c r="M8" s="123"/>
      <c r="N8" s="123"/>
      <c r="O8" s="123"/>
      <c r="P8" s="8"/>
    </row>
    <row r="9" spans="1:16" ht="28.5" customHeight="1" thickBot="1">
      <c r="A9" s="176" t="s">
        <v>68</v>
      </c>
      <c r="B9" s="177"/>
      <c r="C9" s="50" t="s">
        <v>98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48" t="s">
        <v>2</v>
      </c>
      <c r="M9" s="124" t="s">
        <v>3</v>
      </c>
      <c r="N9" s="124" t="s">
        <v>7</v>
      </c>
      <c r="O9" s="124" t="s">
        <v>6</v>
      </c>
      <c r="P9" s="49" t="s">
        <v>0</v>
      </c>
    </row>
    <row r="10" spans="1:19" ht="28.5" customHeight="1">
      <c r="A10" s="40">
        <v>1</v>
      </c>
      <c r="B10" s="212" t="e">
        <f>IF(#REF!="","",#REF!)</f>
        <v>#REF!</v>
      </c>
      <c r="C10" s="213"/>
      <c r="D10" s="54"/>
      <c r="E10" s="41" t="s">
        <v>117</v>
      </c>
      <c r="F10" s="41" t="s">
        <v>118</v>
      </c>
      <c r="G10" s="41" t="s">
        <v>120</v>
      </c>
      <c r="H10" s="41" t="s">
        <v>106</v>
      </c>
      <c r="I10" s="190" t="str">
        <f>IF(SUM(L10:O10)=0,"/",L10+N10&amp;"/"&amp;M10+O10)</f>
        <v>3/1</v>
      </c>
      <c r="J10" s="171"/>
      <c r="K10" s="42">
        <f>IF(SUM(L10:O10)=0,"",L10*2+M10+N10*2)</f>
        <v>7</v>
      </c>
      <c r="L10" s="43">
        <f>IF(LEFT(D10,1)&gt;RIGHT(D10,1),1,0)+IF(LEFT(E10,1)&gt;RIGHT(E10,1),1,0)+IF(LEFT(F10,1)&gt;RIGHT(F10,1),1,0)+IF(LEFT(G10,1)&gt;RIGHT(G10,1),1,0)+IF(LEFT(H10,1)&gt;RIGHT(H10,1),1,0)</f>
        <v>3</v>
      </c>
      <c r="M10" s="96">
        <f>IF(LEFT(D10,1)&lt;RIGHT(D10,1),1,0)+IF(LEFT(E10,1)&lt;RIGHT(E10,1),1,0)+IF(LEFT(F10,1)&lt;RIGHT(F10,1),1,0)+IF(LEFT(G10,1)&lt;RIGHT(G10,1),1,0)+IF(LEFT(H10,1)&lt;RIGHT(H10,1),1,0)</f>
        <v>1</v>
      </c>
      <c r="N10" s="97">
        <f>IF(LEFT(H10,1)="W",1,0)+IF(LEFT(G10,1)="W",1,0)+IF(LEFT(F10,1)="W",1,0)+IF(LEFT(E10,1)="W",1,0)+IF(LEFT(D10,1)="W",1,0)</f>
        <v>0</v>
      </c>
      <c r="O10" s="97">
        <f>IF(LEFT(H10,1)="L",1,0)+IF(LEFT(G10,1)="L",1,0)+IF(LEFT(F10,1)="L",1,0)+IF(LEFT(E10,1)="L",1,0)+IF(LEFT(D10,1)="L",1,0)</f>
        <v>0</v>
      </c>
      <c r="P10" s="46">
        <f>IF(SUM(L10:O10)=0,"",RANK(K10,K10:K14,0))</f>
        <v>2</v>
      </c>
      <c r="Q10" s="2" t="e">
        <f>B10</f>
        <v>#REF!</v>
      </c>
      <c r="S10" s="154"/>
    </row>
    <row r="11" spans="1:17" s="7" customFormat="1" ht="28.5" customHeight="1">
      <c r="A11" s="3">
        <v>2</v>
      </c>
      <c r="B11" s="174" t="e">
        <f>IF(#REF!="","",#REF!)</f>
        <v>#REF!</v>
      </c>
      <c r="C11" s="175"/>
      <c r="D11" s="55" t="str">
        <f>IF(LEFT(E10,1)="W","L W/O",IF(LEFT(E10,1)="L","W W/O",IF(E10="-","-",RIGHT(E10,1)&amp;"-"&amp;LEFT(E10,1))))</f>
        <v>3-1</v>
      </c>
      <c r="E11" s="10"/>
      <c r="F11" s="9" t="s">
        <v>118</v>
      </c>
      <c r="G11" s="9" t="s">
        <v>118</v>
      </c>
      <c r="H11" s="9" t="s">
        <v>108</v>
      </c>
      <c r="I11" s="185" t="str">
        <f>IF(SUM(L11:O11)=0,"/",L11+N11&amp;"/"&amp;M11+O11)</f>
        <v>4/0</v>
      </c>
      <c r="J11" s="186"/>
      <c r="K11" s="12">
        <f>IF(SUM(L11:O11)=0,"",L11*2+M11+N11*2)</f>
        <v>8</v>
      </c>
      <c r="L11" s="16">
        <f>IF(LEFT(D11,1)&gt;RIGHT(D11,1),1,0)+IF(LEFT(E11,1)&gt;RIGHT(E11,1),1,0)+IF(LEFT(F11,1)&gt;RIGHT(F11,1),1,0)+IF(LEFT(G11,1)&gt;RIGHT(G11,1),1,0)+IF(LEFT(H11,1)&gt;RIGHT(H11,1),1,0)</f>
        <v>4</v>
      </c>
      <c r="M11" s="125">
        <f>IF(LEFT(D11,1)&lt;RIGHT(D11,1),1,0)+IF(LEFT(E11,1)&lt;RIGHT(E11,1),1,0)+IF(LEFT(F11,1)&lt;RIGHT(F11,1),1,0)+IF(LEFT(G11,1)&lt;RIGHT(G11,1),1,0)+IF(LEFT(H11,1)&lt;RIGHT(H11,1),1,0)</f>
        <v>0</v>
      </c>
      <c r="N11" s="126">
        <f>IF(LEFT(H11,1)="W",1,0)+IF(LEFT(G11,1)="W",1,0)+IF(LEFT(F11,1)="W",1,0)+IF(LEFT(E11,1)="W",1,0)+IF(LEFT(D11,1)="W",1,0)</f>
        <v>0</v>
      </c>
      <c r="O11" s="126">
        <f>IF(LEFT(H11,1)="L",1,0)+IF(LEFT(G11,1)="L",1,0)+IF(LEFT(F11,1)="L",1,0)+IF(LEFT(E11,1)="L",1,0)+IF(LEFT(D11,1)="L",1,0)</f>
        <v>0</v>
      </c>
      <c r="P11" s="13">
        <f>IF(SUM(L11:O11)=0,"",RANK(K11,K10:K14,0))</f>
        <v>1</v>
      </c>
      <c r="Q11" s="2" t="e">
        <f>B11</f>
        <v>#REF!</v>
      </c>
    </row>
    <row r="12" spans="1:17" ht="28.5" customHeight="1">
      <c r="A12" s="3">
        <v>3</v>
      </c>
      <c r="B12" s="174" t="e">
        <f>IF(#REF!="","",#REF!)</f>
        <v>#REF!</v>
      </c>
      <c r="C12" s="175"/>
      <c r="D12" s="55" t="str">
        <f>IF(LEFT(F10,1)="W","L W/O",IF(LEFT(F10,1)="L","W W/O",IF(F10="-","-",RIGHT(F10,1)&amp;"-"&amp;LEFT(F10,1))))</f>
        <v>1-3</v>
      </c>
      <c r="E12" s="56" t="str">
        <f>IF(LEFT(F11,1)="W","L W/O",IF(LEFT(F11,1)="L","W W/O",IF(F11="-","-",RIGHT(F11,1)&amp;"-"&amp;LEFT(F11,1))))</f>
        <v>1-3</v>
      </c>
      <c r="F12" s="10"/>
      <c r="G12" s="9" t="s">
        <v>117</v>
      </c>
      <c r="H12" s="9" t="s">
        <v>109</v>
      </c>
      <c r="I12" s="185" t="str">
        <f>IF(SUM(L12:O12)=0,"/",L12+N12&amp;"/"&amp;M12+O12)</f>
        <v>1/3</v>
      </c>
      <c r="J12" s="186"/>
      <c r="K12" s="12">
        <f>IF(SUM(L12:O12)=0,"",L12*2+M12+N12*2)</f>
        <v>5</v>
      </c>
      <c r="L12" s="16">
        <f>IF(LEFT(D12,1)&gt;RIGHT(D12,1),1,0)+IF(LEFT(E12,1)&gt;RIGHT(E12,1),1,0)+IF(LEFT(F12,1)&gt;RIGHT(F12,1),1,0)+IF(LEFT(G12,1)&gt;RIGHT(G12,1),1,0)+IF(LEFT(H12,1)&gt;RIGHT(H12,1),1,0)</f>
        <v>1</v>
      </c>
      <c r="M12" s="125">
        <f>IF(LEFT(D12,1)&lt;RIGHT(D12,1),1,0)+IF(LEFT(E12,1)&lt;RIGHT(E12,1),1,0)+IF(LEFT(F12,1)&lt;RIGHT(F12,1),1,0)+IF(LEFT(G12,1)&lt;RIGHT(G12,1),1,0)+IF(LEFT(H12,1)&lt;RIGHT(H12,1),1,0)</f>
        <v>3</v>
      </c>
      <c r="N12" s="126">
        <f>IF(LEFT(H12,1)="W",1,0)+IF(LEFT(G12,1)="W",1,0)+IF(LEFT(F12,1)="W",1,0)+IF(LEFT(E12,1)="W",1,0)+IF(LEFT(D12,1)="W",1,0)</f>
        <v>0</v>
      </c>
      <c r="O12" s="126">
        <f>IF(LEFT(H12,1)="L",1,0)+IF(LEFT(G12,1)="L",1,0)+IF(LEFT(F12,1)="L",1,0)+IF(LEFT(E12,1)="L",1,0)+IF(LEFT(D12,1)="L",1,0)</f>
        <v>0</v>
      </c>
      <c r="P12" s="13">
        <f>IF(SUM(L12:O12)=0,"",RANK(K12,K10:K14,0))</f>
        <v>4</v>
      </c>
      <c r="Q12" s="2" t="e">
        <f>B12</f>
        <v>#REF!</v>
      </c>
    </row>
    <row r="13" spans="1:17" ht="28.5" customHeight="1">
      <c r="A13" s="3">
        <v>4</v>
      </c>
      <c r="B13" s="174" t="e">
        <f>IF(#REF!="","",#REF!)</f>
        <v>#REF!</v>
      </c>
      <c r="C13" s="175"/>
      <c r="D13" s="55" t="str">
        <f>IF(LEFT(G10,1)="W","L W/O",IF(LEFT(G10,1)="L","W W/O",IF(G10="-","-",RIGHT(G10,1)&amp;"-"&amp;LEFT(G10,1))))</f>
        <v>0-3</v>
      </c>
      <c r="E13" s="56" t="str">
        <f>IF(LEFT(G11,1)="W","L W/O",IF(LEFT(G11,1)="L","W W/O",IF(G11="-","-",RIGHT(G11,1)&amp;"-"&amp;LEFT(G11,1))))</f>
        <v>1-3</v>
      </c>
      <c r="F13" s="56" t="str">
        <f>IF(LEFT(G12,1)="W","L W/O",IF(LEFT(G12,1)="L","W W/O",IF(G12="-","-",RIGHT(G12,1)&amp;"-"&amp;LEFT(G12,1))))</f>
        <v>3-1</v>
      </c>
      <c r="G13" s="10"/>
      <c r="H13" s="9" t="s">
        <v>108</v>
      </c>
      <c r="I13" s="185" t="str">
        <f>IF(SUM(L13:O13)=0,"/",L13+N13&amp;"/"&amp;M13+O13)</f>
        <v>2/2</v>
      </c>
      <c r="J13" s="186"/>
      <c r="K13" s="12">
        <f>IF(SUM(L13:O13)=0,"",L13*2+M13+N13*2)</f>
        <v>6</v>
      </c>
      <c r="L13" s="16">
        <f>IF(LEFT(D13,1)&gt;RIGHT(D13,1),1,0)+IF(LEFT(E13,1)&gt;RIGHT(E13,1),1,0)+IF(LEFT(F13,1)&gt;RIGHT(F13,1),1,0)+IF(LEFT(G13,1)&gt;RIGHT(G13,1),1,0)+IF(LEFT(H13,1)&gt;RIGHT(H13,1),1,0)</f>
        <v>2</v>
      </c>
      <c r="M13" s="125">
        <f>IF(LEFT(D13,1)&lt;RIGHT(D13,1),1,0)+IF(LEFT(E13,1)&lt;RIGHT(E13,1),1,0)+IF(LEFT(F13,1)&lt;RIGHT(F13,1),1,0)+IF(LEFT(G13,1)&lt;RIGHT(G13,1),1,0)+IF(LEFT(H13,1)&lt;RIGHT(H13,1),1,0)</f>
        <v>2</v>
      </c>
      <c r="N13" s="126">
        <f>IF(LEFT(H13,1)="W",1,0)+IF(LEFT(G13,1)="W",1,0)+IF(LEFT(F13,1)="W",1,0)+IF(LEFT(E13,1)="W",1,0)+IF(LEFT(D13,1)="W",1,0)</f>
        <v>0</v>
      </c>
      <c r="O13" s="126">
        <f>IF(LEFT(H13,1)="L",1,0)+IF(LEFT(G13,1)="L",1,0)+IF(LEFT(F13,1)="L",1,0)+IF(LEFT(E13,1)="L",1,0)+IF(LEFT(D13,1)="L",1,0)</f>
        <v>0</v>
      </c>
      <c r="P13" s="13">
        <f>IF(SUM(L13:O13)=0,"",RANK(K13,K10:K14,0))</f>
        <v>3</v>
      </c>
      <c r="Q13" s="2" t="e">
        <f>B13</f>
        <v>#REF!</v>
      </c>
    </row>
    <row r="14" spans="1:17" ht="28.5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0-3</v>
      </c>
      <c r="E14" s="58" t="str">
        <f>IF(LEFT(H11,1)="W","L W/O",IF(LEFT(H11,1)="L","W W/O",IF(H11="-","-",RIGHT(H11,1)&amp;"-"&amp;LEFT(H11,1))))</f>
        <v>0-3</v>
      </c>
      <c r="F14" s="58" t="str">
        <f>IF(LEFT(H12,1)="W","L W/O",IF(LEFT(H12,1)="L","W W/O",IF(H12="-","-",RIGHT(H12,1)&amp;"-"&amp;LEFT(H12,1))))</f>
        <v>1-3</v>
      </c>
      <c r="G14" s="58" t="str">
        <f>IF(LEFT(H13,1)="W","L W/O",IF(LEFT(H13,1)="L","W W/O",IF(H13="-","-",RIGHT(H13,1)&amp;"-"&amp;LEFT(H13,1))))</f>
        <v>0-3</v>
      </c>
      <c r="H14" s="11"/>
      <c r="I14" s="187" t="str">
        <f>IF(SUM(L14:O14)=0,"/",L14+N14&amp;"/"&amp;M14+O14)</f>
        <v>0/4</v>
      </c>
      <c r="J14" s="191"/>
      <c r="K14" s="14">
        <f>IF(SUM(L14:O14)=0,"",L14*2+M14+N14*2)</f>
        <v>4</v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121">
        <f>IF(LEFT(D14,1)&lt;RIGHT(D14,1),1,0)+IF(LEFT(E14,1)&lt;RIGHT(E14,1),1,0)+IF(LEFT(F14,1)&lt;RIGHT(F14,1),1,0)+IF(LEFT(G14,1)&lt;RIGHT(G14,1),1,0)+IF(LEFT(H14,1)&lt;RIGHT(H14,1),1,0)</f>
        <v>4</v>
      </c>
      <c r="N14" s="122">
        <f>IF(LEFT(H14,1)="W",1,0)+IF(LEFT(G14,1)="W",1,0)+IF(LEFT(F14,1)="W",1,0)+IF(LEFT(E14,1)="W",1,0)+IF(LEFT(D14,1)="W",1,0)</f>
        <v>0</v>
      </c>
      <c r="O14" s="122">
        <f>IF(LEFT(H14,1)="L",1,0)+IF(LEFT(G14,1)="L",1,0)+IF(LEFT(F14,1)="L",1,0)+IF(LEFT(E14,1)="L",1,0)+IF(LEFT(D14,1)="L",1,0)</f>
        <v>0</v>
      </c>
      <c r="P14" s="15">
        <f>IF(SUM(L14:O14)=0,"",RANK(K14,K10:K14,0))</f>
        <v>5</v>
      </c>
      <c r="Q14" s="2" t="e">
        <f>B14</f>
        <v>#REF!</v>
      </c>
    </row>
    <row r="15" spans="1:7" s="5" customFormat="1" ht="28.5" customHeight="1" thickBot="1">
      <c r="A15" s="216"/>
      <c r="B15" s="216"/>
      <c r="C15" s="103"/>
      <c r="D15" s="83"/>
      <c r="E15" s="83"/>
      <c r="F15" s="83"/>
      <c r="G15" s="83"/>
    </row>
    <row r="16" spans="1:16" s="5" customFormat="1" ht="28.5" customHeight="1" thickBot="1">
      <c r="A16" s="176" t="s">
        <v>71</v>
      </c>
      <c r="B16" s="177"/>
      <c r="C16" s="50" t="s">
        <v>69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48" t="s">
        <v>2</v>
      </c>
      <c r="M16" s="26" t="s">
        <v>3</v>
      </c>
      <c r="N16" s="26" t="s">
        <v>7</v>
      </c>
      <c r="O16" s="26" t="s">
        <v>6</v>
      </c>
      <c r="P16" s="49" t="s">
        <v>0</v>
      </c>
    </row>
    <row r="17" spans="1:19" s="5" customFormat="1" ht="28.5" customHeight="1">
      <c r="A17" s="40">
        <v>1</v>
      </c>
      <c r="B17" s="214" t="e">
        <f>IF(#REF!="","",#REF!)</f>
        <v>#REF!</v>
      </c>
      <c r="C17" s="215"/>
      <c r="D17" s="54"/>
      <c r="E17" s="41" t="s">
        <v>108</v>
      </c>
      <c r="F17" s="156" t="s">
        <v>123</v>
      </c>
      <c r="G17" s="156" t="s">
        <v>117</v>
      </c>
      <c r="H17" s="41" t="s">
        <v>106</v>
      </c>
      <c r="I17" s="190" t="str">
        <f>IF(SUM(L17:O17)=0,"/",L17+N17&amp;"/"&amp;M17+O17)</f>
        <v>3/1</v>
      </c>
      <c r="J17" s="171"/>
      <c r="K17" s="42">
        <f>IF(SUM(L17:O17)=0,"",L17*2+M17+N17*2)</f>
        <v>7</v>
      </c>
      <c r="L17" s="43">
        <f>IF(LEFT(D17,1)&gt;RIGHT(D17,1),1,0)+IF(LEFT(E17,1)&gt;RIGHT(E17,1),1,0)+IF(LEFT(F17,1)&gt;RIGHT(F17,1),1,0)+IF(LEFT(G17,1)&gt;RIGHT(G17,1),1,0)+IF(LEFT(H17,1)&gt;RIGHT(H17,1),1,0)</f>
        <v>3</v>
      </c>
      <c r="M17" s="44">
        <f>IF(LEFT(D17,1)&lt;RIGHT(D17,1),1,0)+IF(LEFT(E17,1)&lt;RIGHT(E17,1),1,0)+IF(LEFT(F17,1)&lt;RIGHT(F17,1),1,0)+IF(LEFT(G17,1)&lt;RIGHT(G17,1),1,0)+IF(LEFT(H17,1)&lt;RIGHT(H17,1),1,0)</f>
        <v>1</v>
      </c>
      <c r="N17" s="45">
        <f>IF(LEFT(H17,1)="W",1,0)+IF(LEFT(G17,1)="W",1,0)+IF(LEFT(F17,1)="W",1,0)+IF(LEFT(E17,1)="W",1,0)+IF(LEFT(D17,1)="W",1,0)</f>
        <v>0</v>
      </c>
      <c r="O17" s="45">
        <f>IF(LEFT(H17,1)="L",1,0)+IF(LEFT(G17,1)="L",1,0)+IF(LEFT(F17,1)="L",1,0)+IF(LEFT(E17,1)="L",1,0)+IF(LEFT(D17,1)="L",1,0)</f>
        <v>0</v>
      </c>
      <c r="P17" s="46">
        <v>3</v>
      </c>
      <c r="Q17" s="2" t="e">
        <f>B17</f>
        <v>#REF!</v>
      </c>
      <c r="R17" s="160" t="s">
        <v>133</v>
      </c>
      <c r="S17" s="155"/>
    </row>
    <row r="18" spans="1:18" s="5" customFormat="1" ht="28.5" customHeight="1">
      <c r="A18" s="3">
        <v>2</v>
      </c>
      <c r="B18" s="219" t="e">
        <f>IF(#REF!="","",#REF!)</f>
        <v>#REF!</v>
      </c>
      <c r="C18" s="220"/>
      <c r="D18" s="55" t="str">
        <f>IF(LEFT(E17,1)="W","L W/O",IF(LEFT(E17,1)="L","W W/O",IF(E17="-","-",RIGHT(E17,1)&amp;"-"&amp;LEFT(E17,1))))</f>
        <v>0-3</v>
      </c>
      <c r="E18" s="10"/>
      <c r="F18" s="9" t="s">
        <v>121</v>
      </c>
      <c r="G18" s="9" t="s">
        <v>121</v>
      </c>
      <c r="H18" s="9" t="s">
        <v>114</v>
      </c>
      <c r="I18" s="185" t="str">
        <f>IF(SUM(L18:O18)=0,"/",L18+N18&amp;"/"&amp;M18+O18)</f>
        <v>1/3</v>
      </c>
      <c r="J18" s="186"/>
      <c r="K18" s="12">
        <f>IF(SUM(L18:O18)=0,"",L18*2+M18+N18*2)</f>
        <v>5</v>
      </c>
      <c r="L18" s="16">
        <f>IF(LEFT(D18,1)&gt;RIGHT(D18,1),1,0)+IF(LEFT(E18,1)&gt;RIGHT(E18,1),1,0)+IF(LEFT(F18,1)&gt;RIGHT(F18,1),1,0)+IF(LEFT(G18,1)&gt;RIGHT(G18,1),1,0)+IF(LEFT(H18,1)&gt;RIGHT(H18,1),1,0)</f>
        <v>1</v>
      </c>
      <c r="M18" s="17">
        <f>IF(LEFT(D18,1)&lt;RIGHT(D18,1),1,0)+IF(LEFT(E18,1)&lt;RIGHT(E18,1),1,0)+IF(LEFT(F18,1)&lt;RIGHT(F18,1),1,0)+IF(LEFT(G18,1)&lt;RIGHT(G18,1),1,0)+IF(LEFT(H18,1)&lt;RIGHT(H18,1),1,0)</f>
        <v>3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4</v>
      </c>
      <c r="Q18" s="2" t="e">
        <f>B18</f>
        <v>#REF!</v>
      </c>
      <c r="R18" s="160"/>
    </row>
    <row r="19" spans="1:18" s="5" customFormat="1" ht="28.5" customHeight="1">
      <c r="A19" s="3">
        <v>3</v>
      </c>
      <c r="B19" s="219" t="e">
        <f>IF(#REF!="","",#REF!)</f>
        <v>#REF!</v>
      </c>
      <c r="C19" s="220"/>
      <c r="D19" s="157" t="str">
        <f>IF(LEFT(F17,1)="W","L W/O",IF(LEFT(F17,1)="L","W W/O",IF(F17="-","-",RIGHT(F17,1)&amp;"-"&amp;LEFT(F17,1))))</f>
        <v>2-3</v>
      </c>
      <c r="E19" s="56" t="str">
        <f>IF(LEFT(F18,1)="W","L W/O",IF(LEFT(F18,1)="L","W W/O",IF(F18="-","-",RIGHT(F18,1)&amp;"-"&amp;LEFT(F18,1))))</f>
        <v>3-0</v>
      </c>
      <c r="F19" s="10"/>
      <c r="G19" s="158" t="s">
        <v>109</v>
      </c>
      <c r="H19" s="9" t="s">
        <v>108</v>
      </c>
      <c r="I19" s="185" t="str">
        <f>IF(SUM(L19:O19)=0,"/",L19+N19&amp;"/"&amp;M19+O19)</f>
        <v>3/1</v>
      </c>
      <c r="J19" s="186"/>
      <c r="K19" s="12">
        <f>IF(SUM(L19:O19)=0,"",L19*2+M19+N19*2)</f>
        <v>7</v>
      </c>
      <c r="L19" s="16">
        <f>IF(LEFT(D19,1)&gt;RIGHT(D19,1),1,0)+IF(LEFT(E19,1)&gt;RIGHT(E19,1),1,0)+IF(LEFT(F19,1)&gt;RIGHT(F19,1),1,0)+IF(LEFT(G19,1)&gt;RIGHT(G19,1),1,0)+IF(LEFT(H19,1)&gt;RIGHT(H19,1),1,0)</f>
        <v>3</v>
      </c>
      <c r="M19" s="17">
        <f>IF(LEFT(D19,1)&lt;RIGHT(D19,1),1,0)+IF(LEFT(E19,1)&lt;RIGHT(E19,1),1,0)+IF(LEFT(F19,1)&lt;RIGHT(F19,1),1,0)+IF(LEFT(G19,1)&lt;RIGHT(G19,1),1,0)+IF(LEFT(H19,1)&lt;RIGHT(H19,1),1,0)</f>
        <v>1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1</v>
      </c>
      <c r="Q19" s="2" t="e">
        <f>B19</f>
        <v>#REF!</v>
      </c>
      <c r="R19" s="160" t="s">
        <v>135</v>
      </c>
    </row>
    <row r="20" spans="1:18" s="5" customFormat="1" ht="28.5" customHeight="1">
      <c r="A20" s="3">
        <v>4</v>
      </c>
      <c r="B20" s="219" t="e">
        <f>IF(#REF!="","",#REF!)</f>
        <v>#REF!</v>
      </c>
      <c r="C20" s="220"/>
      <c r="D20" s="157" t="str">
        <f>IF(LEFT(G17,1)="W","L W/O",IF(LEFT(G17,1)="L","W W/O",IF(G17="-","-",RIGHT(G17,1)&amp;"-"&amp;LEFT(G17,1))))</f>
        <v>3-1</v>
      </c>
      <c r="E20" s="56" t="str">
        <f>IF(LEFT(G18,1)="W","L W/O",IF(LEFT(G18,1)="L","W W/O",IF(G18="-","-",RIGHT(G18,1)&amp;"-"&amp;LEFT(G18,1))))</f>
        <v>3-0</v>
      </c>
      <c r="F20" s="159" t="str">
        <f>IF(LEFT(G19,1)="W","L W/O",IF(LEFT(G19,1)="L","W W/O",IF(G19="-","-",RIGHT(G19,1)&amp;"-"&amp;LEFT(G19,1))))</f>
        <v>1-3</v>
      </c>
      <c r="G20" s="10"/>
      <c r="H20" s="9" t="s">
        <v>108</v>
      </c>
      <c r="I20" s="185" t="str">
        <f>IF(SUM(L20:O20)=0,"/",L20+N20&amp;"/"&amp;M20+O20)</f>
        <v>3/1</v>
      </c>
      <c r="J20" s="186"/>
      <c r="K20" s="12">
        <f>IF(SUM(L20:O20)=0,"",L20*2+M20+N20*2)</f>
        <v>7</v>
      </c>
      <c r="L20" s="16">
        <f>IF(LEFT(D20,1)&gt;RIGHT(D20,1),1,0)+IF(LEFT(E20,1)&gt;RIGHT(E20,1),1,0)+IF(LEFT(F20,1)&gt;RIGHT(F20,1),1,0)+IF(LEFT(G20,1)&gt;RIGHT(G20,1),1,0)+IF(LEFT(H20,1)&gt;RIGHT(H20,1),1,0)</f>
        <v>3</v>
      </c>
      <c r="M20" s="17">
        <f>IF(LEFT(D20,1)&lt;RIGHT(D20,1),1,0)+IF(LEFT(E20,1)&lt;RIGHT(E20,1),1,0)+IF(LEFT(F20,1)&lt;RIGHT(F20,1),1,0)+IF(LEFT(G20,1)&lt;RIGHT(G20,1),1,0)+IF(LEFT(H20,1)&lt;RIGHT(H20,1),1,0)</f>
        <v>1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v>2</v>
      </c>
      <c r="Q20" s="2" t="e">
        <f>B20</f>
        <v>#REF!</v>
      </c>
      <c r="R20" s="160" t="s">
        <v>134</v>
      </c>
    </row>
    <row r="21" spans="1:17" ht="28.5" customHeight="1" thickBot="1">
      <c r="A21" s="4">
        <v>5</v>
      </c>
      <c r="B21" s="217" t="e">
        <f>IF(#REF!="","",#REF!)</f>
        <v>#REF!</v>
      </c>
      <c r="C21" s="218"/>
      <c r="D21" s="57" t="str">
        <f>IF(LEFT(H17,1)="W","L W/O",IF(LEFT(H17,1)="L","W W/O",IF(H17="-","-",RIGHT(H17,1)&amp;"-"&amp;LEFT(H17,1))))</f>
        <v>0-3</v>
      </c>
      <c r="E21" s="58" t="str">
        <f>IF(LEFT(H18,1)="W","L W/O",IF(LEFT(H18,1)="L","W W/O",IF(H18="-","-",RIGHT(H18,1)&amp;"-"&amp;LEFT(H18,1))))</f>
        <v>2-3</v>
      </c>
      <c r="F21" s="58" t="str">
        <f>IF(LEFT(H19,1)="W","L W/O",IF(LEFT(H19,1)="L","W W/O",IF(H19="-","-",RIGHT(H19,1)&amp;"-"&amp;LEFT(H19,1))))</f>
        <v>0-3</v>
      </c>
      <c r="G21" s="58" t="str">
        <f>IF(LEFT(H20,1)="W","L W/O",IF(LEFT(H20,1)="L","W W/O",IF(H20="-","-",RIGHT(H20,1)&amp;"-"&amp;LEFT(H20,1))))</f>
        <v>0-3</v>
      </c>
      <c r="H21" s="11"/>
      <c r="I21" s="187" t="str">
        <f>IF(SUM(L21:O21)=0,"/",L21+N21&amp;"/"&amp;M21+O21)</f>
        <v>0/4</v>
      </c>
      <c r="J21" s="188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121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e">
        <f>B21</f>
        <v>#REF!</v>
      </c>
    </row>
    <row r="22" spans="1:16" ht="28.5" customHeight="1" thickBot="1">
      <c r="A22" s="22"/>
      <c r="B22" s="27"/>
      <c r="C22" s="27"/>
      <c r="D22" s="28"/>
      <c r="E22" s="28"/>
      <c r="F22" s="28"/>
      <c r="G22" s="28"/>
      <c r="H22" s="28"/>
      <c r="I22" s="92"/>
      <c r="J22" s="92"/>
      <c r="K22" s="29"/>
      <c r="L22" s="30"/>
      <c r="M22" s="30"/>
      <c r="N22" s="30"/>
      <c r="O22" s="30"/>
      <c r="P22" s="5"/>
    </row>
    <row r="23" spans="1:16" ht="28.5" customHeight="1" thickBot="1">
      <c r="A23" s="199"/>
      <c r="B23" s="200"/>
      <c r="C23" s="164" t="s">
        <v>15</v>
      </c>
      <c r="D23" s="165"/>
      <c r="E23" s="165"/>
      <c r="F23" s="165"/>
      <c r="G23" s="165"/>
      <c r="H23" s="166"/>
      <c r="I23" s="81"/>
      <c r="J23" s="81"/>
      <c r="K23" s="7"/>
      <c r="L23" s="7"/>
      <c r="M23" s="7"/>
      <c r="N23" s="7"/>
      <c r="O23" s="7"/>
      <c r="P23" s="7"/>
    </row>
    <row r="24" spans="1:16" ht="28.5" customHeight="1" thickBot="1">
      <c r="A24" s="201"/>
      <c r="B24" s="202"/>
      <c r="C24" s="130" t="s">
        <v>33</v>
      </c>
      <c r="D24" s="131" t="s">
        <v>34</v>
      </c>
      <c r="E24" s="131" t="s">
        <v>29</v>
      </c>
      <c r="F24" s="131" t="s">
        <v>28</v>
      </c>
      <c r="G24" s="132" t="s">
        <v>35</v>
      </c>
      <c r="H24" s="133" t="s">
        <v>72</v>
      </c>
      <c r="I24" s="82"/>
      <c r="J24" s="82"/>
      <c r="K24" s="7"/>
      <c r="L24" s="7"/>
      <c r="M24" s="7"/>
      <c r="N24" s="7"/>
      <c r="O24" s="7"/>
      <c r="P24" s="7"/>
    </row>
    <row r="25" spans="1:16" ht="28.5" customHeight="1">
      <c r="A25" s="203">
        <v>1</v>
      </c>
      <c r="B25" s="204"/>
      <c r="C25" s="62" t="e">
        <f>VLOOKUP($A25,'男GHI'!$P$3:$Q$7,2,FALSE)</f>
        <v>#REF!</v>
      </c>
      <c r="D25" s="62" t="e">
        <f>VLOOKUP(A25,'男GHI'!$P$10:$Q$14,2,FALSE)</f>
        <v>#REF!</v>
      </c>
      <c r="E25" s="62" t="e">
        <f>VLOOKUP(A25,'男GHI'!$P$17:$Q$21,2,FALSE)</f>
        <v>#REF!</v>
      </c>
      <c r="F25" s="62" t="e">
        <f>VLOOKUP(A25,$P$3:$Q$7,2,FALSE)</f>
        <v>#REF!</v>
      </c>
      <c r="G25" s="69" t="e">
        <f>VLOOKUP(A25,$P$10:$Q$14,2,FALSE)</f>
        <v>#REF!</v>
      </c>
      <c r="H25" s="63" t="e">
        <f>VLOOKUP(A25,$P$17:$Q$21,2,FALSE)</f>
        <v>#REF!</v>
      </c>
      <c r="I25" s="83"/>
      <c r="J25" s="83"/>
      <c r="K25" s="7"/>
      <c r="L25" s="7"/>
      <c r="M25" s="7"/>
      <c r="N25" s="7"/>
      <c r="O25" s="7"/>
      <c r="P25" s="7"/>
    </row>
    <row r="26" spans="1:16" ht="28.5" customHeight="1">
      <c r="A26" s="194">
        <v>2</v>
      </c>
      <c r="B26" s="198"/>
      <c r="C26" s="65" t="e">
        <f>VLOOKUP($A26,'男GHI'!$P$3:$Q$7,2,FALSE)</f>
        <v>#REF!</v>
      </c>
      <c r="D26" s="65" t="e">
        <f>VLOOKUP(A26,'男GHI'!$P$10:$Q$14,2,FALSE)</f>
        <v>#REF!</v>
      </c>
      <c r="E26" s="65" t="e">
        <f>VLOOKUP(A26,'男GHI'!$P$17:$Q$21,2,FALSE)</f>
        <v>#REF!</v>
      </c>
      <c r="F26" s="65" t="e">
        <f>VLOOKUP(A26,$P$3:$Q$7,2,FALSE)</f>
        <v>#REF!</v>
      </c>
      <c r="G26" s="73" t="e">
        <f>VLOOKUP(A26,$P$10:$Q$14,2,FALSE)</f>
        <v>#REF!</v>
      </c>
      <c r="H26" s="63" t="e">
        <f>VLOOKUP(A26,$P$17:$Q$21,2,FALSE)</f>
        <v>#REF!</v>
      </c>
      <c r="I26" s="87"/>
      <c r="J26" s="88"/>
      <c r="K26" s="89"/>
      <c r="L26" s="89"/>
      <c r="M26" s="89"/>
      <c r="N26" s="89"/>
      <c r="O26" s="89"/>
      <c r="P26" s="89"/>
    </row>
    <row r="27" spans="1:16" ht="28.5" customHeight="1">
      <c r="A27" s="194">
        <v>3</v>
      </c>
      <c r="B27" s="198"/>
      <c r="C27" s="65" t="e">
        <f>VLOOKUP($A27,'男GHI'!$P$3:$Q$7,2,FALSE)</f>
        <v>#REF!</v>
      </c>
      <c r="D27" s="65" t="e">
        <f>VLOOKUP(A27,'男GHI'!$P$10:$Q$14,2,FALSE)</f>
        <v>#REF!</v>
      </c>
      <c r="E27" s="65" t="e">
        <f>VLOOKUP(A27,'男GHI'!$P$17:$Q$21,2,FALSE)</f>
        <v>#REF!</v>
      </c>
      <c r="F27" s="65" t="e">
        <f>VLOOKUP(A27,$P$3:$Q$7,2,FALSE)</f>
        <v>#REF!</v>
      </c>
      <c r="G27" s="73" t="e">
        <f>VLOOKUP(A27,$P$10:$Q$14,2,FALSE)</f>
        <v>#REF!</v>
      </c>
      <c r="H27" s="63" t="e">
        <f>VLOOKUP(A27,$P$17:$Q$21,2,FALSE)</f>
        <v>#REF!</v>
      </c>
      <c r="I27" s="83"/>
      <c r="J27" s="83"/>
      <c r="K27" s="7"/>
      <c r="L27" s="7"/>
      <c r="M27" s="7"/>
      <c r="N27" s="7"/>
      <c r="O27" s="7"/>
      <c r="P27" s="7"/>
    </row>
    <row r="28" spans="1:10" ht="28.5" customHeight="1">
      <c r="A28" s="194">
        <v>4</v>
      </c>
      <c r="B28" s="195"/>
      <c r="C28" s="65" t="e">
        <f>VLOOKUP($A28,'男GHI'!$P$3:$Q$7,2,FALSE)</f>
        <v>#REF!</v>
      </c>
      <c r="D28" s="65" t="e">
        <f>VLOOKUP(A28,'男GHI'!$P$10:$Q$14,2,FALSE)</f>
        <v>#REF!</v>
      </c>
      <c r="E28" s="65" t="e">
        <f>VLOOKUP(A28,'男GHI'!$P$17:$Q$21,2,FALSE)</f>
        <v>#REF!</v>
      </c>
      <c r="F28" s="65" t="e">
        <f>VLOOKUP(A28,$P$3:$Q$7,2,FALSE)</f>
        <v>#REF!</v>
      </c>
      <c r="G28" s="106" t="e">
        <f>VLOOKUP(A28,$P$10:$Q$14,2,FALSE)</f>
        <v>#REF!</v>
      </c>
      <c r="H28" s="63" t="e">
        <f>VLOOKUP(A28,$P$17:$Q$21,2,FALSE)</f>
        <v>#REF!</v>
      </c>
      <c r="I28" s="83"/>
      <c r="J28" s="83"/>
    </row>
    <row r="29" spans="1:10" ht="28.5" customHeight="1" thickBot="1">
      <c r="A29" s="196">
        <v>5</v>
      </c>
      <c r="B29" s="197"/>
      <c r="C29" s="68" t="e">
        <f>VLOOKUP($A29,'男GHI'!$P$3:$Q$7,2,FALSE)</f>
        <v>#REF!</v>
      </c>
      <c r="D29" s="68" t="e">
        <f>VLOOKUP(A29,'男GHI'!$P$10:$Q$14,2,FALSE)</f>
        <v>#REF!</v>
      </c>
      <c r="E29" s="68" t="e">
        <f>VLOOKUP(A29,'男GHI'!$P$17:$Q$21,2,FALSE)</f>
        <v>#REF!</v>
      </c>
      <c r="F29" s="80" t="e">
        <f>VLOOKUP(A29,$P$3:$Q$7,2,FALSE)</f>
        <v>#REF!</v>
      </c>
      <c r="G29" s="80" t="e">
        <f>VLOOKUP(A29,$P$10:$Q$14,2,FALSE)</f>
        <v>#REF!</v>
      </c>
      <c r="H29" s="120" t="e">
        <f>VLOOKUP(A29,$P$17:$Q$21,2,FALSE)</f>
        <v>#REF!</v>
      </c>
      <c r="I29" s="83"/>
      <c r="J29" s="83"/>
    </row>
  </sheetData>
  <sheetProtection/>
  <mergeCells count="46">
    <mergeCell ref="A23:B24"/>
    <mergeCell ref="B17:C17"/>
    <mergeCell ref="A15:B15"/>
    <mergeCell ref="A16:B16"/>
    <mergeCell ref="B21:C21"/>
    <mergeCell ref="B20:C20"/>
    <mergeCell ref="B18:C18"/>
    <mergeCell ref="B19:C19"/>
    <mergeCell ref="B6:C6"/>
    <mergeCell ref="B5:C5"/>
    <mergeCell ref="B7:C7"/>
    <mergeCell ref="A29:B29"/>
    <mergeCell ref="A25:B25"/>
    <mergeCell ref="A26:B26"/>
    <mergeCell ref="A27:B27"/>
    <mergeCell ref="A28:B28"/>
    <mergeCell ref="C23:H23"/>
    <mergeCell ref="B14:C14"/>
    <mergeCell ref="B13:C13"/>
    <mergeCell ref="A9:B9"/>
    <mergeCell ref="B12:C12"/>
    <mergeCell ref="I7:J7"/>
    <mergeCell ref="I13:J13"/>
    <mergeCell ref="B10:C10"/>
    <mergeCell ref="I9:J9"/>
    <mergeCell ref="I10:J10"/>
    <mergeCell ref="I11:J11"/>
    <mergeCell ref="B11:C11"/>
    <mergeCell ref="I16:J16"/>
    <mergeCell ref="I2:J2"/>
    <mergeCell ref="I3:J3"/>
    <mergeCell ref="I4:J4"/>
    <mergeCell ref="I5:J5"/>
    <mergeCell ref="I6:J6"/>
    <mergeCell ref="I12:J12"/>
    <mergeCell ref="I14:J14"/>
    <mergeCell ref="I21:J21"/>
    <mergeCell ref="I17:J17"/>
    <mergeCell ref="I18:J18"/>
    <mergeCell ref="I19:J19"/>
    <mergeCell ref="I20:J20"/>
    <mergeCell ref="A1:B1"/>
    <mergeCell ref="C1:D1"/>
    <mergeCell ref="A2:B2"/>
    <mergeCell ref="B4:C4"/>
    <mergeCell ref="B3:C3"/>
  </mergeCells>
  <conditionalFormatting sqref="C25:I29">
    <cfRule type="expression" priority="1" dxfId="6" stopIfTrue="1">
      <formula>ISERROR(C25)=TRUE</formula>
    </cfRule>
  </conditionalFormatting>
  <dataValidations count="1">
    <dataValidation allowBlank="1" showInputMessage="1" showErrorMessage="1" imeMode="off" sqref="F11:G11 G19 H18:H20 F18:G18 E17:H17 E10:H10 G5 H4:H6 F4:G4 E3:H3 G12 H11:H13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0" r:id="rId1"/>
  <headerFooter alignWithMargins="0">
    <oddFooter>&amp;C&amp;"ＭＳ 明朝,標準"－9－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R28"/>
  <sheetViews>
    <sheetView view="pageLayout" workbookViewId="0" topLeftCell="A13">
      <selection activeCell="R10" sqref="R10"/>
    </sheetView>
  </sheetViews>
  <sheetFormatPr defaultColWidth="9.00390625" defaultRowHeight="25.5" customHeight="1"/>
  <cols>
    <col min="1" max="1" width="4.625" style="2" customWidth="1"/>
    <col min="2" max="2" width="5.125" style="2" customWidth="1"/>
    <col min="3" max="3" width="10.625" style="2" customWidth="1"/>
    <col min="4" max="5" width="10.875" style="2" customWidth="1"/>
    <col min="6" max="6" width="11.00390625" style="2" customWidth="1"/>
    <col min="7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189" t="s">
        <v>5</v>
      </c>
      <c r="B1" s="189"/>
      <c r="C1" s="189" t="s">
        <v>9</v>
      </c>
      <c r="D1" s="189"/>
      <c r="E1" s="78" t="s">
        <v>11</v>
      </c>
      <c r="F1" s="77" t="s">
        <v>21</v>
      </c>
      <c r="G1" s="79"/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176" t="s">
        <v>54</v>
      </c>
      <c r="B2" s="177"/>
      <c r="C2" s="50" t="s">
        <v>41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</row>
    <row r="3" spans="1:18" ht="30" customHeight="1">
      <c r="A3" s="40">
        <v>1</v>
      </c>
      <c r="B3" s="178" t="e">
        <f>IF(#REF!="","",#REF!)</f>
        <v>#REF!</v>
      </c>
      <c r="C3" s="179"/>
      <c r="D3" s="54"/>
      <c r="E3" s="41" t="s">
        <v>122</v>
      </c>
      <c r="F3" s="41" t="s">
        <v>127</v>
      </c>
      <c r="G3" s="41" t="s">
        <v>106</v>
      </c>
      <c r="H3" s="41" t="s">
        <v>106</v>
      </c>
      <c r="I3" s="190" t="str">
        <f>IF(SUM(L3:O3)=0,"/",L3+N3&amp;"/"&amp;M3+O3)</f>
        <v>4/0</v>
      </c>
      <c r="J3" s="171"/>
      <c r="K3" s="42">
        <f>IF(SUM(L3:O3)=0,"",L3*2+M3+N3*2)</f>
        <v>8</v>
      </c>
      <c r="L3" s="43">
        <f>IF(LEFT(D3,1)&gt;RIGHT(D3,1),1,0)+IF(LEFT(E3,1)&gt;RIGHT(E3,1),1,0)+IF(LEFT(F3,1)&gt;RIGHT(F3,1),1,0)+IF(LEFT(G3,1)&gt;RIGHT(G3,1),1,0)+IF(LEFT(H3,1)&gt;RIGHT(H3,1),1,0)</f>
        <v>4</v>
      </c>
      <c r="M3" s="44">
        <f>IF(LEFT(D3,1)&lt;RIGHT(D3,1),1,0)+IF(LEFT(E3,1)&lt;RIGHT(E3,1),1,0)+IF(LEFT(F3,1)&lt;RIGHT(F3,1),1,0)+IF(LEFT(G3,1)&lt;RIGHT(G3,1),1,0)+IF(LEFT(H3,1)&lt;RIGHT(H3,1),1,0)</f>
        <v>0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IF(SUM(L3:O3)=0,"",RANK(K3,K3:O7,0))</f>
        <v>1</v>
      </c>
      <c r="Q3" s="2" t="e">
        <f>B3</f>
        <v>#REF!</v>
      </c>
      <c r="R3" s="154"/>
    </row>
    <row r="4" spans="1:17" s="7" customFormat="1" ht="30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1-2</v>
      </c>
      <c r="E4" s="10"/>
      <c r="F4" s="9" t="s">
        <v>112</v>
      </c>
      <c r="G4" s="9" t="s">
        <v>120</v>
      </c>
      <c r="H4" s="9" t="s">
        <v>106</v>
      </c>
      <c r="I4" s="185" t="str">
        <f>IF(SUM(L4:O4)=0,"/",L4+N4&amp;"/"&amp;M4+O4)</f>
        <v>3/1</v>
      </c>
      <c r="J4" s="186"/>
      <c r="K4" s="12">
        <f>IF(SUM(L4:O4)=0,"",L4*2+M4+N4*2)</f>
        <v>7</v>
      </c>
      <c r="L4" s="16">
        <f>IF(LEFT(D4,1)&gt;RIGHT(D4,1),1,0)+IF(LEFT(E4,1)&gt;RIGHT(E4,1),1,0)+IF(LEFT(F4,1)&gt;RIGHT(F4,1),1,0)+IF(LEFT(G4,1)&gt;RIGHT(G4,1),1,0)+IF(LEFT(H4,1)&gt;RIGHT(H4,1),1,0)</f>
        <v>3</v>
      </c>
      <c r="M4" s="17">
        <f>IF(LEFT(D4,1)&lt;RIGHT(D4,1),1,0)+IF(LEFT(E4,1)&lt;RIGHT(E4,1),1,0)+IF(LEFT(F4,1)&lt;RIGHT(F4,1),1,0)+IF(LEFT(G4,1)&lt;RIGHT(G4,1),1,0)+IF(LEFT(H4,1)&lt;RIGHT(H4,1),1,0)</f>
        <v>1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2</v>
      </c>
      <c r="Q4" s="2" t="e">
        <f>B4</f>
        <v>#REF!</v>
      </c>
    </row>
    <row r="5" spans="1:17" ht="30" customHeight="1">
      <c r="A5" s="3">
        <v>3</v>
      </c>
      <c r="B5" s="174" t="e">
        <f>IF(#REF!="","",#REF!)</f>
        <v>#REF!</v>
      </c>
      <c r="C5" s="184"/>
      <c r="D5" s="55" t="str">
        <f>IF(LEFT(F3,1)="W","L W/O",IF(LEFT(F3,1)="L","W W/O",IF(F3="-","-",RIGHT(F3,1)&amp;"-"&amp;LEFT(F3,1))))</f>
        <v>0-3</v>
      </c>
      <c r="E5" s="56" t="str">
        <f>IF(LEFT(F4,1)="W","L W/O",IF(LEFT(F4,1)="L","W W/O",IF(F4="-","-",RIGHT(F4,1)&amp;"-"&amp;LEFT(F4,1))))</f>
        <v>2-3</v>
      </c>
      <c r="F5" s="10"/>
      <c r="G5" s="9" t="s">
        <v>111</v>
      </c>
      <c r="H5" s="9" t="s">
        <v>111</v>
      </c>
      <c r="I5" s="185" t="str">
        <f>IF(SUM(L5:O5)=0,"/",L5+N5&amp;"/"&amp;M5+O5)</f>
        <v>2/2</v>
      </c>
      <c r="J5" s="186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e">
        <f>B5</f>
        <v>#REF!</v>
      </c>
    </row>
    <row r="6" spans="1:17" ht="30" customHeight="1">
      <c r="A6" s="3">
        <v>4</v>
      </c>
      <c r="B6" s="174" t="e">
        <f>IF(#REF!="","",#REF!)</f>
        <v>#REF!</v>
      </c>
      <c r="C6" s="184"/>
      <c r="D6" s="55" t="str">
        <f>IF(LEFT(G3,1)="W","L W/O",IF(LEFT(G3,1)="L","W W/O",IF(G3="-","-",RIGHT(G3,1)&amp;"-"&amp;LEFT(G3,1))))</f>
        <v>0-3</v>
      </c>
      <c r="E6" s="56" t="str">
        <f>IF(LEFT(G4,1)="W","L W/O",IF(LEFT(G4,1)="L","W W/O",IF(G4="-","-",RIGHT(G4,1)&amp;"-"&amp;LEFT(G4,1))))</f>
        <v>0-3</v>
      </c>
      <c r="F6" s="56" t="str">
        <f>IF(LEFT(G5,1)="W","L W/O",IF(LEFT(G5,1)="L","W W/O",IF(G5="-","-",RIGHT(G5,1)&amp;"-"&amp;LEFT(G5,1))))</f>
        <v>1-3</v>
      </c>
      <c r="G6" s="10"/>
      <c r="H6" s="9" t="s">
        <v>112</v>
      </c>
      <c r="I6" s="185" t="str">
        <f>IF(SUM(L6:O6)=0,"/",L6+N6&amp;"/"&amp;M6+O6)</f>
        <v>1/3</v>
      </c>
      <c r="J6" s="186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125">
        <f>IF(LEFT(D6,1)&lt;RIGHT(D6,1),1,0)+IF(LEFT(E6,1)&lt;RIGHT(E6,1),1,0)+IF(LEFT(F6,1)&lt;RIGHT(F6,1),1,0)+IF(LEFT(G6,1)&lt;RIGHT(G6,1),1,0)+IF(LEFT(H6,1)&lt;RIGHT(H6,1),1,0)</f>
        <v>3</v>
      </c>
      <c r="N6" s="126">
        <f>IF(LEFT(H6,1)="W",1,0)+IF(LEFT(G6,1)="W",1,0)+IF(LEFT(F6,1)="W",1,0)+IF(LEFT(E6,1)="W",1,0)+IF(LEFT(D6,1)="W",1,0)</f>
        <v>0</v>
      </c>
      <c r="O6" s="126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e">
        <f>B6</f>
        <v>#REF!</v>
      </c>
    </row>
    <row r="7" spans="1:17" ht="30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0-3</v>
      </c>
      <c r="F7" s="58" t="str">
        <f>IF(LEFT(H5,1)="W","L W/O",IF(LEFT(H5,1)="L","W W/O",IF(H5="-","-",RIGHT(H5,1)&amp;"-"&amp;LEFT(H5,1))))</f>
        <v>1-3</v>
      </c>
      <c r="G7" s="58" t="str">
        <f>IF(LEFT(H6,1)="W","L W/O",IF(LEFT(H6,1)="L","W W/O",IF(H6="-","-",RIGHT(H6,1)&amp;"-"&amp;LEFT(H6,1))))</f>
        <v>2-3</v>
      </c>
      <c r="H7" s="11"/>
      <c r="I7" s="187" t="str">
        <f>IF(SUM(L7:O7)=0,"/",L7+N7&amp;"/"&amp;M7+O7)</f>
        <v>0/4</v>
      </c>
      <c r="J7" s="188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121">
        <f>IF(LEFT(D7,1)&lt;RIGHT(D7,1),1,0)+IF(LEFT(E7,1)&lt;RIGHT(E7,1),1,0)+IF(LEFT(F7,1)&lt;RIGHT(F7,1),1,0)+IF(LEFT(G7,1)&lt;RIGHT(G7,1),1,0)+IF(LEFT(H7,1)&lt;RIGHT(H7,1),1,0)</f>
        <v>4</v>
      </c>
      <c r="N7" s="122">
        <f>IF(LEFT(H7,1)="W",1,0)+IF(LEFT(G7,1)="W",1,0)+IF(LEFT(F7,1)="W",1,0)+IF(LEFT(E7,1)="W",1,0)+IF(LEFT(D7,1)="W",1,0)</f>
        <v>0</v>
      </c>
      <c r="O7" s="122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e">
        <f>B7</f>
        <v>#REF!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01"/>
      <c r="K8" s="36"/>
      <c r="L8" s="37"/>
      <c r="M8" s="123"/>
      <c r="N8" s="123"/>
      <c r="O8" s="123"/>
      <c r="P8" s="8"/>
    </row>
    <row r="9" spans="1:17" ht="30" customHeight="1" thickBot="1">
      <c r="A9" s="176" t="s">
        <v>46</v>
      </c>
      <c r="B9" s="177"/>
      <c r="C9" s="50" t="s">
        <v>42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48" t="s">
        <v>2</v>
      </c>
      <c r="M9" s="124" t="s">
        <v>3</v>
      </c>
      <c r="N9" s="124" t="s">
        <v>7</v>
      </c>
      <c r="O9" s="124" t="s">
        <v>6</v>
      </c>
      <c r="P9" s="49" t="s">
        <v>0</v>
      </c>
      <c r="Q9" s="7"/>
    </row>
    <row r="10" spans="1:18" ht="30" customHeight="1">
      <c r="A10" s="40">
        <v>1</v>
      </c>
      <c r="B10" s="178" t="e">
        <f>IF(#REF!="","",#REF!)</f>
        <v>#REF!</v>
      </c>
      <c r="C10" s="179"/>
      <c r="D10" s="54"/>
      <c r="E10" s="41" t="s">
        <v>106</v>
      </c>
      <c r="F10" s="41" t="s">
        <v>120</v>
      </c>
      <c r="G10" s="41" t="s">
        <v>106</v>
      </c>
      <c r="H10" s="41" t="s">
        <v>106</v>
      </c>
      <c r="I10" s="170" t="str">
        <f>IF(SUM(L10:O10)=0,"/",L10+N10&amp;"/"&amp;M10+O10)</f>
        <v>4/0</v>
      </c>
      <c r="J10" s="171"/>
      <c r="K10" s="94">
        <f>IF(SUM(L10:O10)=0,"",L10*2+M10+N10*2)</f>
        <v>8</v>
      </c>
      <c r="L10" s="95">
        <f>IF(LEFT(D10,1)&gt;RIGHT(D10,1),1,0)+IF(LEFT(E10,1)&gt;RIGHT(E10,1),1,0)+IF(LEFT(F10,1)&gt;RIGHT(F10,1),1,0)+IF(LEFT(G10,1)&gt;RIGHT(G10,1),1,0)+IF(LEFT(H10,1)&gt;RIGHT(H10,1),1,0)</f>
        <v>4</v>
      </c>
      <c r="M10" s="96">
        <f>IF(LEFT(D10,1)&lt;RIGHT(D10,1),1,0)+IF(LEFT(E10,1)&lt;RIGHT(E10,1),1,0)+IF(LEFT(F10,1)&lt;RIGHT(F10,1),1,0)+IF(LEFT(G10,1)&lt;RIGHT(G10,1),1,0)+IF(LEFT(H10,1)&lt;RIGHT(H10,1),1,0)</f>
        <v>0</v>
      </c>
      <c r="N10" s="97">
        <f>IF(LEFT(H10,1)="W",1,0)+IF(LEFT(G10,1)="W",1,0)+IF(LEFT(F10,1)="W",1,0)+IF(LEFT(E10,1)="W",1,0)+IF(LEFT(D10,1)="W",1,0)</f>
        <v>0</v>
      </c>
      <c r="O10" s="97">
        <f>IF(LEFT(H10,1)="L",1,0)+IF(LEFT(G10,1)="L",1,0)+IF(LEFT(F10,1)="L",1,0)+IF(LEFT(E10,1)="L",1,0)+IF(LEFT(D10,1)="L",1,0)</f>
        <v>0</v>
      </c>
      <c r="P10" s="98">
        <f>IF(SUM(L10:O10)=0,"",RANK(K10,$K$10:$K$14,0))</f>
        <v>1</v>
      </c>
      <c r="Q10" s="7" t="e">
        <f>B10</f>
        <v>#REF!</v>
      </c>
      <c r="R10" s="154"/>
    </row>
    <row r="11" spans="1:17" s="7" customFormat="1" ht="30" customHeight="1">
      <c r="A11" s="3">
        <v>2</v>
      </c>
      <c r="B11" s="174" t="e">
        <f>IF(#REF!="","",#REF!)</f>
        <v>#REF!</v>
      </c>
      <c r="C11" s="175"/>
      <c r="D11" s="55" t="str">
        <f>IF(LEFT(E10,1)="W","L W/O",IF(LEFT(E10,1)="L","W W/O",IF(E10="-","-",RIGHT(E10,1)&amp;"-"&amp;LEFT(E10,1))))</f>
        <v>0-3</v>
      </c>
      <c r="E11" s="10"/>
      <c r="F11" s="9" t="s">
        <v>106</v>
      </c>
      <c r="G11" s="9" t="s">
        <v>118</v>
      </c>
      <c r="H11" s="9" t="s">
        <v>106</v>
      </c>
      <c r="I11" s="172" t="str">
        <f>IF(SUM(L11:O11)=0,"/",L11+N11&amp;"/"&amp;M11+O11)</f>
        <v>3/1</v>
      </c>
      <c r="J11" s="173"/>
      <c r="K11" s="99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25">
        <f>IF(LEFT(D11,1)&lt;RIGHT(D11,1),1,0)+IF(LEFT(E11,1)&lt;RIGHT(E11,1),1,0)+IF(LEFT(F11,1)&lt;RIGHT(F11,1),1,0)+IF(LEFT(G11,1)&lt;RIGHT(G11,1),1,0)+IF(LEFT(H11,1)&lt;RIGHT(H11,1),1,0)</f>
        <v>1</v>
      </c>
      <c r="N11" s="126">
        <f>IF(LEFT(H11,1)="W",1,0)+IF(LEFT(G11,1)="W",1,0)+IF(LEFT(F11,1)="W",1,0)+IF(LEFT(E11,1)="W",1,0)+IF(LEFT(D11,1)="W",1,0)</f>
        <v>0</v>
      </c>
      <c r="O11" s="126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e">
        <f>B11</f>
        <v>#REF!</v>
      </c>
    </row>
    <row r="12" spans="1:17" ht="30" customHeight="1">
      <c r="A12" s="3">
        <v>3</v>
      </c>
      <c r="B12" s="174" t="e">
        <f>IF(#REF!="","",#REF!)</f>
        <v>#REF!</v>
      </c>
      <c r="C12" s="175"/>
      <c r="D12" s="55" t="str">
        <f>IF(LEFT(F10,1)="W","L W/O",IF(LEFT(F10,1)="L","W W/O",IF(F10="-","-",RIGHT(F10,1)&amp;"-"&amp;LEFT(F10,1))))</f>
        <v>0-3</v>
      </c>
      <c r="E12" s="56" t="str">
        <f>IF(LEFT(F11,1)="W","L W/O",IF(LEFT(F11,1)="L","W W/O",IF(F11="-","-",RIGHT(F11,1)&amp;"-"&amp;LEFT(F11,1))))</f>
        <v>0-3</v>
      </c>
      <c r="F12" s="10"/>
      <c r="G12" s="9" t="s">
        <v>111</v>
      </c>
      <c r="H12" s="9" t="s">
        <v>115</v>
      </c>
      <c r="I12" s="172" t="str">
        <f>IF(SUM(L12:O12)=0,"/",L12+N12&amp;"/"&amp;M12+O12)</f>
        <v>1/3</v>
      </c>
      <c r="J12" s="173"/>
      <c r="K12" s="99">
        <f>IF(SUM(L12:O12)=0,"",L12*2+M12+N12*2)</f>
        <v>5</v>
      </c>
      <c r="L12" s="16">
        <f>IF(LEFT(D12,1)&gt;RIGHT(D12,1),1,0)+IF(LEFT(E12,1)&gt;RIGHT(E12,1),1,0)+IF(LEFT(F12,1)&gt;RIGHT(F12,1),1,0)+IF(LEFT(G12,1)&gt;RIGHT(G12,1),1,0)+IF(LEFT(H12,1)&gt;RIGHT(H12,1),1,0)</f>
        <v>1</v>
      </c>
      <c r="M12" s="125">
        <f>IF(LEFT(D12,1)&lt;RIGHT(D12,1),1,0)+IF(LEFT(E12,1)&lt;RIGHT(E12,1),1,0)+IF(LEFT(F12,1)&lt;RIGHT(F12,1),1,0)+IF(LEFT(G12,1)&lt;RIGHT(G12,1),1,0)+IF(LEFT(H12,1)&lt;RIGHT(H12,1),1,0)</f>
        <v>3</v>
      </c>
      <c r="N12" s="126">
        <f>IF(LEFT(H12,1)="W",1,0)+IF(LEFT(G12,1)="W",1,0)+IF(LEFT(F12,1)="W",1,0)+IF(LEFT(E12,1)="W",1,0)+IF(LEFT(D12,1)="W",1,0)</f>
        <v>0</v>
      </c>
      <c r="O12" s="126">
        <f>IF(LEFT(H12,1)="L",1,0)+IF(LEFT(G12,1)="L",1,0)+IF(LEFT(F12,1)="L",1,0)+IF(LEFT(E12,1)="L",1,0)+IF(LEFT(D12,1)="L",1,0)</f>
        <v>0</v>
      </c>
      <c r="P12" s="13">
        <f>IF(SUM(L12:O12)=0,"",RANK(K12,$K$10:$K$14,0))</f>
        <v>4</v>
      </c>
      <c r="Q12" s="2" t="e">
        <f>B12</f>
        <v>#REF!</v>
      </c>
    </row>
    <row r="13" spans="1:17" ht="30" customHeight="1">
      <c r="A13" s="3"/>
      <c r="B13" s="174" t="e">
        <f>IF(#REF!="","",#REF!)</f>
        <v>#REF!</v>
      </c>
      <c r="C13" s="175"/>
      <c r="D13" s="55" t="str">
        <f>IF(LEFT(G10,1)="W","L W/O",IF(LEFT(G10,1)="L","W W/O",IF(G10="-","-",RIGHT(G10,1)&amp;"-"&amp;LEFT(G10,1))))</f>
        <v>0-3</v>
      </c>
      <c r="E13" s="56" t="str">
        <f>IF(LEFT(G11,1)="W","L W/O",IF(LEFT(G11,1)="L","W W/O",IF(G11="-","-",RIGHT(G11,1)&amp;"-"&amp;LEFT(G11,1))))</f>
        <v>1-3</v>
      </c>
      <c r="F13" s="56" t="str">
        <f>IF(LEFT(G12,1)="W","L W/O",IF(LEFT(G12,1)="L","W W/O",IF(G12="-","-",RIGHT(G12,1)&amp;"-"&amp;LEFT(G12,1))))</f>
        <v>1-3</v>
      </c>
      <c r="G13" s="10"/>
      <c r="H13" s="9" t="s">
        <v>115</v>
      </c>
      <c r="I13" s="185" t="str">
        <f>IF(SUM(L13:O13)=0,"/",L13+N13&amp;"/"&amp;M13+O13)</f>
        <v>0/4</v>
      </c>
      <c r="J13" s="186"/>
      <c r="K13" s="12">
        <f>IF(SUM(L13:O13)=0,"",L13*2+M13+N13*2)</f>
        <v>4</v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125">
        <f>IF(LEFT(D13,1)&lt;RIGHT(D13,1),1,0)+IF(LEFT(E13,1)&lt;RIGHT(E13,1),1,0)+IF(LEFT(F13,1)&lt;RIGHT(F13,1),1,0)+IF(LEFT(G13,1)&lt;RIGHT(G13,1),1,0)+IF(LEFT(H13,1)&lt;RIGHT(H13,1),1,0)</f>
        <v>4</v>
      </c>
      <c r="N13" s="126">
        <f>IF(LEFT(H13,1)="W",1,0)+IF(LEFT(G13,1)="W",1,0)+IF(LEFT(F13,1)="W",1,0)+IF(LEFT(E13,1)="W",1,0)+IF(LEFT(D13,1)="W",1,0)</f>
        <v>0</v>
      </c>
      <c r="O13" s="126">
        <f>IF(LEFT(H13,1)="L",1,0)+IF(LEFT(G13,1)="L",1,0)+IF(LEFT(F13,1)="L",1,0)+IF(LEFT(E13,1)="L",1,0)+IF(LEFT(D13,1)="L",1,0)</f>
        <v>0</v>
      </c>
      <c r="P13" s="13">
        <f>IF(SUM(L13:O13)=0,"",RANK(K13,$K$10:$K$14,0))</f>
        <v>5</v>
      </c>
      <c r="Q13" s="2" t="e">
        <f>B13</f>
        <v>#REF!</v>
      </c>
    </row>
    <row r="14" spans="1:17" ht="30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0-3</v>
      </c>
      <c r="E14" s="58" t="str">
        <f>IF(LEFT(H11,1)="W","L W/O",IF(LEFT(H11,1)="L","W W/O",IF(H11="-","-",RIGHT(H11,1)&amp;"-"&amp;LEFT(H11,1))))</f>
        <v>0-3</v>
      </c>
      <c r="F14" s="58" t="str">
        <f>IF(LEFT(H12,1)="W","L W/O",IF(LEFT(H12,1)="L","W W/O",IF(H12="-","-",RIGHT(H12,1)&amp;"-"&amp;LEFT(H12,1))))</f>
        <v>3-2</v>
      </c>
      <c r="G14" s="58" t="str">
        <f>IF(LEFT(H13,1)="W","L W/O",IF(LEFT(H13,1)="L","W W/O",IF(H13="-","-",RIGHT(H13,1)&amp;"-"&amp;LEFT(H13,1))))</f>
        <v>3-2</v>
      </c>
      <c r="H14" s="11"/>
      <c r="I14" s="187" t="str">
        <f>IF(SUM(L14:O14)=0,"/",L14+N14&amp;"/"&amp;M14+O14)</f>
        <v>2/2</v>
      </c>
      <c r="J14" s="191"/>
      <c r="K14" s="14">
        <f>IF(SUM(L14:O14)=0,"",L14*2+M14+N14*2)</f>
        <v>6</v>
      </c>
      <c r="L14" s="19">
        <f>IF(LEFT(D14,1)&gt;RIGHT(D14,1),1,0)+IF(LEFT(E14,1)&gt;RIGHT(E14,1),1,0)+IF(LEFT(F14,1)&gt;RIGHT(F14,1),1,0)+IF(LEFT(G14,1)&gt;RIGHT(G14,1),1,0)+IF(LEFT(H14,1)&gt;RIGHT(H14,1),1,0)</f>
        <v>2</v>
      </c>
      <c r="M14" s="121">
        <f>IF(LEFT(D14,1)&lt;RIGHT(D14,1),1,0)+IF(LEFT(E14,1)&lt;RIGHT(E14,1),1,0)+IF(LEFT(F14,1)&lt;RIGHT(F14,1),1,0)+IF(LEFT(G14,1)&lt;RIGHT(G14,1),1,0)+IF(LEFT(H14,1)&lt;RIGHT(H14,1),1,0)</f>
        <v>2</v>
      </c>
      <c r="N14" s="122">
        <f>IF(LEFT(H14,1)="W",1,0)+IF(LEFT(G14,1)="W",1,0)+IF(LEFT(F14,1)="W",1,0)+IF(LEFT(E14,1)="W",1,0)+IF(LEFT(D14,1)="W",1,0)</f>
        <v>0</v>
      </c>
      <c r="O14" s="122">
        <f>IF(LEFT(H14,1)="L",1,0)+IF(LEFT(G14,1)="L",1,0)+IF(LEFT(F14,1)="L",1,0)+IF(LEFT(E14,1)="L",1,0)+IF(LEFT(D14,1)="L",1,0)</f>
        <v>0</v>
      </c>
      <c r="P14" s="15">
        <f>IF(SUM(L14:O14)=0,"",RANK(K14,$K$10:$K$14,0))</f>
        <v>3</v>
      </c>
      <c r="Q14" s="2" t="e">
        <f>B14</f>
        <v>#REF!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93"/>
      <c r="N15" s="93"/>
      <c r="O15" s="93"/>
      <c r="P15" s="8"/>
    </row>
    <row r="16" spans="1:16" ht="30" customHeight="1" thickBot="1">
      <c r="A16" s="176" t="s">
        <v>47</v>
      </c>
      <c r="B16" s="177"/>
      <c r="C16" s="50" t="s">
        <v>43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48" t="s">
        <v>2</v>
      </c>
      <c r="M16" s="124" t="s">
        <v>3</v>
      </c>
      <c r="N16" s="124" t="s">
        <v>7</v>
      </c>
      <c r="O16" s="124" t="s">
        <v>6</v>
      </c>
      <c r="P16" s="49" t="s">
        <v>0</v>
      </c>
    </row>
    <row r="17" spans="1:18" ht="30" customHeight="1">
      <c r="A17" s="40">
        <v>1</v>
      </c>
      <c r="B17" s="178" t="e">
        <f>IF(#REF!="","",#REF!)</f>
        <v>#REF!</v>
      </c>
      <c r="C17" s="179"/>
      <c r="D17" s="54"/>
      <c r="E17" s="41" t="s">
        <v>115</v>
      </c>
      <c r="F17" s="41" t="s">
        <v>120</v>
      </c>
      <c r="G17" s="41" t="s">
        <v>106</v>
      </c>
      <c r="H17" s="41" t="s">
        <v>106</v>
      </c>
      <c r="I17" s="190" t="str">
        <f>IF(SUM(L17:O17)=0,"/",L17+N17&amp;"/"&amp;M17+O17)</f>
        <v>3/1</v>
      </c>
      <c r="J17" s="171"/>
      <c r="K17" s="42">
        <f>IF(SUM(L17:O17)=0,"",L17*2+M17+N17*2)</f>
        <v>7</v>
      </c>
      <c r="L17" s="43">
        <f>IF(LEFT(D17,1)&gt;RIGHT(D17,1),1,0)+IF(LEFT(E17,1)&gt;RIGHT(E17,1),1,0)+IF(LEFT(F17,1)&gt;RIGHT(F17,1),1,0)+IF(LEFT(G17,1)&gt;RIGHT(G17,1),1,0)+IF(LEFT(H17,1)&gt;RIGHT(H17,1),1,0)</f>
        <v>3</v>
      </c>
      <c r="M17" s="44">
        <f>IF(LEFT(D17,1)&lt;RIGHT(D17,1),1,0)+IF(LEFT(E17,1)&lt;RIGHT(E17,1),1,0)+IF(LEFT(F17,1)&lt;RIGHT(F17,1),1,0)+IF(LEFT(G17,1)&lt;RIGHT(G17,1),1,0)+IF(LEFT(H17,1)&lt;RIGHT(H17,1),1,0)</f>
        <v>1</v>
      </c>
      <c r="N17" s="45">
        <f>IF(LEFT(H17,1)="W",1,0)+IF(LEFT(G17,1)="W",1,0)+IF(LEFT(F17,1)="W",1,0)+IF(LEFT(E17,1)="W",1,0)+IF(LEFT(D17,1)="W",1,0)</f>
        <v>0</v>
      </c>
      <c r="O17" s="45">
        <f>IF(LEFT(H17,1)="L",1,0)+IF(LEFT(G17,1)="L",1,0)+IF(LEFT(F17,1)="L",1,0)+IF(LEFT(E17,1)="L",1,0)+IF(LEFT(D17,1)="L",1,0)</f>
        <v>0</v>
      </c>
      <c r="P17" s="46">
        <f>IF(SUM(L17:O17)=0,"",RANK(K17,K17:K21,0))</f>
        <v>2</v>
      </c>
      <c r="Q17" s="2" t="e">
        <f>B17</f>
        <v>#REF!</v>
      </c>
      <c r="R17" s="154"/>
    </row>
    <row r="18" spans="1:17" ht="30" customHeight="1">
      <c r="A18" s="3">
        <v>2</v>
      </c>
      <c r="B18" s="174" t="e">
        <f>IF(#REF!="","",#REF!)</f>
        <v>#REF!</v>
      </c>
      <c r="C18" s="175"/>
      <c r="D18" s="55" t="str">
        <f>IF(LEFT(E17,1)="W","L W/O",IF(LEFT(E17,1)="L","W W/O",IF(E17="-","-",RIGHT(E17,1)&amp;"-"&amp;LEFT(E17,1))))</f>
        <v>3-2</v>
      </c>
      <c r="E18" s="10"/>
      <c r="F18" s="9" t="s">
        <v>122</v>
      </c>
      <c r="G18" s="9" t="s">
        <v>120</v>
      </c>
      <c r="H18" s="9" t="s">
        <v>106</v>
      </c>
      <c r="I18" s="185" t="str">
        <f>IF(SUM(L18:O18)=0,"/",L18+N18&amp;"/"&amp;M18+O18)</f>
        <v>4/0</v>
      </c>
      <c r="J18" s="186"/>
      <c r="K18" s="12">
        <f>IF(SUM(L18:O18)=0,"",L18*2+M18+N18*2)</f>
        <v>8</v>
      </c>
      <c r="L18" s="16">
        <f>IF(LEFT(D18,1)&gt;RIGHT(D18,1),1,0)+IF(LEFT(E18,1)&gt;RIGHT(E18,1),1,0)+IF(LEFT(F18,1)&gt;RIGHT(F18,1),1,0)+IF(LEFT(G18,1)&gt;RIGHT(G18,1),1,0)+IF(LEFT(H18,1)&gt;RIGHT(H18,1),1,0)</f>
        <v>4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1</v>
      </c>
      <c r="Q18" s="2" t="e">
        <f>B18</f>
        <v>#REF!</v>
      </c>
    </row>
    <row r="19" spans="1:17" ht="30" customHeight="1">
      <c r="A19" s="3">
        <v>3</v>
      </c>
      <c r="B19" s="174" t="e">
        <f>IF(#REF!="","",#REF!)</f>
        <v>#REF!</v>
      </c>
      <c r="C19" s="175"/>
      <c r="D19" s="55" t="str">
        <f>IF(LEFT(F17,1)="W","L W/O",IF(LEFT(F17,1)="L","W W/O",IF(F17="-","-",RIGHT(F17,1)&amp;"-"&amp;LEFT(F17,1))))</f>
        <v>0-3</v>
      </c>
      <c r="E19" s="56" t="str">
        <f>IF(LEFT(F18,1)="W","L W/O",IF(LEFT(F18,1)="L","W W/O",IF(F18="-","-",RIGHT(F18,1)&amp;"-"&amp;LEFT(F18,1))))</f>
        <v>1-2</v>
      </c>
      <c r="F19" s="10"/>
      <c r="G19" s="9" t="s">
        <v>106</v>
      </c>
      <c r="H19" s="9" t="s">
        <v>111</v>
      </c>
      <c r="I19" s="172" t="str">
        <f>IF(SUM(L19:O19)=0,"/",L19+N19&amp;"/"&amp;M19+O19)</f>
        <v>2/2</v>
      </c>
      <c r="J19" s="173"/>
      <c r="K19" s="12">
        <f>IF(SUM(L19:O19)=0,"",L19*2+M19+N19*2)</f>
        <v>6</v>
      </c>
      <c r="L19" s="16">
        <f>IF(LEFT(D19,1)&gt;RIGHT(D19,1),1,0)+IF(LEFT(E19,1)&gt;RIGHT(E19,1),1,0)+IF(LEFT(F19,1)&gt;RIGHT(F19,1),1,0)+IF(LEFT(G19,1)&gt;RIGHT(G19,1),1,0)+IF(LEFT(H19,1)&gt;RIGHT(H19,1),1,0)</f>
        <v>2</v>
      </c>
      <c r="M19" s="17">
        <f>IF(LEFT(D19,1)&lt;RIGHT(D19,1),1,0)+IF(LEFT(E19,1)&lt;RIGHT(E19,1),1,0)+IF(LEFT(F19,1)&lt;RIGHT(F19,1),1,0)+IF(LEFT(G19,1)&lt;RIGHT(G19,1),1,0)+IF(LEFT(H19,1)&lt;RIGHT(H19,1),1,0)</f>
        <v>2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3</v>
      </c>
      <c r="Q19" s="2" t="e">
        <f>B19</f>
        <v>#REF!</v>
      </c>
    </row>
    <row r="20" spans="1:17" ht="30" customHeight="1">
      <c r="A20" s="3">
        <v>4</v>
      </c>
      <c r="B20" s="174" t="e">
        <f>IF(#REF!="","",#REF!)</f>
        <v>#REF!</v>
      </c>
      <c r="C20" s="175"/>
      <c r="D20" s="55" t="str">
        <f>IF(LEFT(G17,1)="W","L W/O",IF(LEFT(G17,1)="L","W W/O",IF(G17="-","-",RIGHT(G17,1)&amp;"-"&amp;LEFT(G17,1))))</f>
        <v>0-3</v>
      </c>
      <c r="E20" s="56" t="str">
        <f>IF(LEFT(G18,1)="W","L W/O",IF(LEFT(G18,1)="L","W W/O",IF(G18="-","-",RIGHT(G18,1)&amp;"-"&amp;LEFT(G18,1))))</f>
        <v>0-3</v>
      </c>
      <c r="F20" s="56" t="str">
        <f>IF(LEFT(G19,1)="W","L W/O",IF(LEFT(G19,1)="L","W W/O",IF(G19="-","-",RIGHT(G19,1)&amp;"-"&amp;LEFT(G19,1))))</f>
        <v>0-3</v>
      </c>
      <c r="G20" s="10"/>
      <c r="H20" s="9" t="s">
        <v>121</v>
      </c>
      <c r="I20" s="172" t="str">
        <f>IF(SUM(L20:O20)=0,"/",L20+N20&amp;"/"&amp;M20+O20)</f>
        <v>0/4</v>
      </c>
      <c r="J20" s="173"/>
      <c r="K20" s="12">
        <f>IF(SUM(L20:O20)=0,"",L20*2+M20+N20*2)</f>
        <v>4</v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4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5</v>
      </c>
      <c r="Q20" s="2" t="e">
        <f>B20</f>
        <v>#REF!</v>
      </c>
    </row>
    <row r="21" spans="1:17" ht="30" customHeight="1" thickBot="1">
      <c r="A21" s="4">
        <v>5</v>
      </c>
      <c r="B21" s="182" t="e">
        <f>IF(#REF!="","",#REF!)</f>
        <v>#REF!</v>
      </c>
      <c r="C21" s="183"/>
      <c r="D21" s="57" t="str">
        <f>IF(LEFT(H17,1)="W","L W/O",IF(LEFT(H17,1)="L","W W/O",IF(H17="-","-",RIGHT(H17,1)&amp;"-"&amp;LEFT(H17,1))))</f>
        <v>0-3</v>
      </c>
      <c r="E21" s="58" t="str">
        <f>IF(LEFT(H18,1)="W","L W/O",IF(LEFT(H18,1)="L","W W/O",IF(H18="-","-",RIGHT(H18,1)&amp;"-"&amp;LEFT(H18,1))))</f>
        <v>0-3</v>
      </c>
      <c r="F21" s="58" t="str">
        <f>IF(LEFT(H19,1)="W","L W/O",IF(LEFT(H19,1)="L","W W/O",IF(H19="-","-",RIGHT(H19,1)&amp;"-"&amp;LEFT(H19,1))))</f>
        <v>1-3</v>
      </c>
      <c r="G21" s="58" t="str">
        <f>IF(LEFT(H20,1)="W","L W/O",IF(LEFT(H20,1)="L","W W/O",IF(H20="-","-",RIGHT(H20,1)&amp;"-"&amp;LEFT(H20,1))))</f>
        <v>3-0</v>
      </c>
      <c r="H21" s="11"/>
      <c r="I21" s="192" t="str">
        <f>IF(SUM(L21:O21)=0,"/",L21+N21&amp;"/"&amp;M21+O21)</f>
        <v>1/3</v>
      </c>
      <c r="J21" s="193"/>
      <c r="K21" s="14">
        <f>IF(SUM(L21:O21)=0,"",L21*2+M21+N21*2)</f>
        <v>5</v>
      </c>
      <c r="L21" s="19">
        <f>IF(LEFT(D21,1)&gt;RIGHT(D21,1),1,0)+IF(LEFT(E21,1)&gt;RIGHT(E21,1),1,0)+IF(LEFT(F21,1)&gt;RIGHT(F21,1),1,0)+IF(LEFT(G21,1)&gt;RIGHT(G21,1),1,0)+IF(LEFT(H21,1)&gt;RIGHT(H21,1),1,0)</f>
        <v>1</v>
      </c>
      <c r="M21" s="20">
        <f>IF(LEFT(D21,1)&lt;RIGHT(D21,1),1,0)+IF(LEFT(E21,1)&lt;RIGHT(E21,1),1,0)+IF(LEFT(F21,1)&lt;RIGHT(F21,1),1,0)+IF(LEFT(G21,1)&lt;RIGHT(G21,1),1,0)+IF(LEFT(H21,1)&lt;RIGHT(H21,1),1,0)</f>
        <v>3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4</v>
      </c>
      <c r="Q21" s="2" t="e">
        <f>B21</f>
        <v>#REF!</v>
      </c>
    </row>
    <row r="22" spans="1:16" ht="30" customHeight="1" thickBot="1">
      <c r="A22" s="5"/>
      <c r="B22" s="38"/>
      <c r="C22" s="38"/>
      <c r="D22" s="100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9" ht="30" customHeight="1" thickBot="1">
      <c r="A23" s="5"/>
      <c r="B23" s="38"/>
      <c r="C23" s="38"/>
      <c r="D23" s="52" t="s">
        <v>85</v>
      </c>
      <c r="E23" s="53" t="s">
        <v>86</v>
      </c>
      <c r="F23" s="53" t="s">
        <v>87</v>
      </c>
      <c r="G23" s="53" t="s">
        <v>88</v>
      </c>
      <c r="H23" s="90" t="s">
        <v>89</v>
      </c>
      <c r="I23" s="5"/>
    </row>
    <row r="24" spans="2:9" ht="30" customHeight="1" thickBot="1">
      <c r="B24" s="180" t="s">
        <v>90</v>
      </c>
      <c r="C24" s="181"/>
      <c r="D24" s="118" t="s">
        <v>16</v>
      </c>
      <c r="E24" s="26" t="s">
        <v>17</v>
      </c>
      <c r="F24" s="26" t="s">
        <v>18</v>
      </c>
      <c r="G24" s="26" t="s">
        <v>19</v>
      </c>
      <c r="H24" s="119" t="s">
        <v>20</v>
      </c>
      <c r="I24" s="91"/>
    </row>
    <row r="25" spans="2:9" ht="30" customHeight="1">
      <c r="B25" s="7"/>
      <c r="C25" s="91"/>
      <c r="D25" s="91"/>
      <c r="E25" s="91"/>
      <c r="F25" s="91"/>
      <c r="G25" s="91"/>
      <c r="H25" s="91"/>
      <c r="I25" s="91"/>
    </row>
    <row r="26" spans="3:9" ht="30" customHeight="1">
      <c r="C26" s="108"/>
      <c r="D26" s="108"/>
      <c r="E26" s="108"/>
      <c r="F26" s="108"/>
      <c r="G26" s="108"/>
      <c r="H26" s="108"/>
      <c r="I26" s="108"/>
    </row>
    <row r="27" ht="30" customHeight="1">
      <c r="B27" s="7"/>
    </row>
    <row r="28" ht="30" customHeight="1">
      <c r="B28" s="7"/>
    </row>
  </sheetData>
  <sheetProtection/>
  <mergeCells count="39">
    <mergeCell ref="I17:J17"/>
    <mergeCell ref="I18:J18"/>
    <mergeCell ref="B24:C24"/>
    <mergeCell ref="B21:C21"/>
    <mergeCell ref="I19:J19"/>
    <mergeCell ref="I20:J20"/>
    <mergeCell ref="I21:J21"/>
    <mergeCell ref="B20:C20"/>
    <mergeCell ref="B19:C19"/>
    <mergeCell ref="I10:J10"/>
    <mergeCell ref="I11:J11"/>
    <mergeCell ref="I12:J12"/>
    <mergeCell ref="I13:J13"/>
    <mergeCell ref="I14:J14"/>
    <mergeCell ref="I16:J16"/>
    <mergeCell ref="I5:J5"/>
    <mergeCell ref="I6:J6"/>
    <mergeCell ref="I7:J7"/>
    <mergeCell ref="I9:J9"/>
    <mergeCell ref="B6:C6"/>
    <mergeCell ref="B7:C7"/>
    <mergeCell ref="A9:B9"/>
    <mergeCell ref="A1:B1"/>
    <mergeCell ref="C1:D1"/>
    <mergeCell ref="B3:C3"/>
    <mergeCell ref="B4:C4"/>
    <mergeCell ref="A2:B2"/>
    <mergeCell ref="I2:J2"/>
    <mergeCell ref="I3:J3"/>
    <mergeCell ref="I4:J4"/>
    <mergeCell ref="B18:C18"/>
    <mergeCell ref="B12:C12"/>
    <mergeCell ref="A16:B16"/>
    <mergeCell ref="B5:C5"/>
    <mergeCell ref="B14:C14"/>
    <mergeCell ref="B17:C17"/>
    <mergeCell ref="B10:C10"/>
    <mergeCell ref="B13:C13"/>
    <mergeCell ref="B11:C11"/>
  </mergeCells>
  <dataValidations count="1">
    <dataValidation allowBlank="1" showInputMessage="1" showErrorMessage="1" imeMode="off" sqref="E3:H3 G19 H18:H20 F18:G18 E17:H17 G12 H11:H13 F11:G11 E10:H10 G5 H4:H6 F4:G4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30"/>
  <sheetViews>
    <sheetView zoomScaleSheetLayoutView="100" zoomScalePageLayoutView="0" workbookViewId="0" topLeftCell="A10">
      <selection activeCell="R10" sqref="R10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209" t="s">
        <v>5</v>
      </c>
      <c r="B1" s="209"/>
      <c r="C1" s="209" t="s">
        <v>9</v>
      </c>
      <c r="D1" s="209"/>
      <c r="E1" s="32" t="s">
        <v>10</v>
      </c>
      <c r="F1" s="51" t="s">
        <v>21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176" t="s">
        <v>48</v>
      </c>
      <c r="B2" s="177"/>
      <c r="C2" s="50" t="s">
        <v>99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  <c r="Q2" s="5"/>
    </row>
    <row r="3" spans="1:18" ht="30" customHeight="1">
      <c r="A3" s="40">
        <v>1</v>
      </c>
      <c r="B3" s="212" t="e">
        <f>IF(#REF!="","",#REF!)</f>
        <v>#REF!</v>
      </c>
      <c r="C3" s="213"/>
      <c r="D3" s="54"/>
      <c r="E3" s="41" t="s">
        <v>120</v>
      </c>
      <c r="F3" s="41" t="s">
        <v>120</v>
      </c>
      <c r="G3" s="41" t="s">
        <v>108</v>
      </c>
      <c r="H3" s="41" t="s">
        <v>106</v>
      </c>
      <c r="I3" s="190" t="str">
        <f>IF(SUM(L3:O3)=0,"/",L3+N3&amp;"/"&amp;M3+O3)</f>
        <v>4/0</v>
      </c>
      <c r="J3" s="171"/>
      <c r="K3" s="42">
        <f>IF(SUM(L3:O3)=0,"",L3*2+M3+N3*2)</f>
        <v>8</v>
      </c>
      <c r="L3" s="43">
        <f>IF(LEFT(D3,1)&gt;RIGHT(D3,1),1,0)+IF(LEFT(E3,1)&gt;RIGHT(E3,1),1,0)+IF(LEFT(F3,1)&gt;RIGHT(F3,1),1,0)+IF(LEFT(G3,1)&gt;RIGHT(G3,1),1,0)+IF(LEFT(H3,1)&gt;RIGHT(H3,1),1,0)</f>
        <v>4</v>
      </c>
      <c r="M3" s="44">
        <f>IF(LEFT(D3,1)&lt;RIGHT(D3,1),1,0)+IF(LEFT(E3,1)&lt;RIGHT(E3,1),1,0)+IF(LEFT(F3,1)&lt;RIGHT(F3,1),1,0)+IF(LEFT(G3,1)&lt;RIGHT(G3,1),1,0)+IF(LEFT(H3,1)&lt;RIGHT(H3,1),1,0)</f>
        <v>0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IF(SUM(L3:O3)=0,"",RANK(K3,K3:K7,0))</f>
        <v>1</v>
      </c>
      <c r="Q3" s="2" t="e">
        <f>B3</f>
        <v>#REF!</v>
      </c>
      <c r="R3" s="154"/>
    </row>
    <row r="4" spans="1:17" s="7" customFormat="1" ht="30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0-3</v>
      </c>
      <c r="E4" s="10"/>
      <c r="F4" s="9" t="s">
        <v>120</v>
      </c>
      <c r="G4" s="9" t="s">
        <v>118</v>
      </c>
      <c r="H4" s="9" t="s">
        <v>108</v>
      </c>
      <c r="I4" s="185" t="str">
        <f>IF(SUM(L4:O4)=0,"/",L4+N4&amp;"/"&amp;M4+O4)</f>
        <v>3/1</v>
      </c>
      <c r="J4" s="186"/>
      <c r="K4" s="12">
        <f>IF(SUM(L4:O4)=0,"",L4*2+M4+N4*2)</f>
        <v>7</v>
      </c>
      <c r="L4" s="16">
        <f>IF(LEFT(D4,1)&gt;RIGHT(D4,1),1,0)+IF(LEFT(E4,1)&gt;RIGHT(E4,1),1,0)+IF(LEFT(F4,1)&gt;RIGHT(F4,1),1,0)+IF(LEFT(G4,1)&gt;RIGHT(G4,1),1,0)+IF(LEFT(H4,1)&gt;RIGHT(H4,1),1,0)</f>
        <v>3</v>
      </c>
      <c r="M4" s="17">
        <f>IF(LEFT(D4,1)&lt;RIGHT(D4,1),1,0)+IF(LEFT(E4,1)&lt;RIGHT(E4,1),1,0)+IF(LEFT(F4,1)&lt;RIGHT(F4,1),1,0)+IF(LEFT(G4,1)&lt;RIGHT(G4,1),1,0)+IF(LEFT(H4,1)&lt;RIGHT(H4,1),1,0)</f>
        <v>1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2</v>
      </c>
      <c r="Q4" s="2" t="e">
        <f>B4</f>
        <v>#REF!</v>
      </c>
    </row>
    <row r="5" spans="1:17" ht="30" customHeight="1">
      <c r="A5" s="3">
        <v>3</v>
      </c>
      <c r="B5" s="174" t="e">
        <f>IF(#REF!="","",#REF!)</f>
        <v>#REF!</v>
      </c>
      <c r="C5" s="175"/>
      <c r="D5" s="55" t="str">
        <f>IF(LEFT(F3,1)="W","L W/O",IF(LEFT(F3,1)="L","W W/O",IF(F3="-","-",RIGHT(F3,1)&amp;"-"&amp;LEFT(F3,1))))</f>
        <v>0-3</v>
      </c>
      <c r="E5" s="56" t="str">
        <f>IF(LEFT(F4,1)="W","L W/O",IF(LEFT(F4,1)="L","W W/O",IF(F4="-","-",RIGHT(F4,1)&amp;"-"&amp;LEFT(F4,1))))</f>
        <v>0-3</v>
      </c>
      <c r="F5" s="10"/>
      <c r="G5" s="9" t="s">
        <v>114</v>
      </c>
      <c r="H5" s="9" t="s">
        <v>124</v>
      </c>
      <c r="I5" s="185" t="str">
        <f>IF(SUM(L5:O5)=0,"/",L5+N5&amp;"/"&amp;M5+O5)</f>
        <v>1/3</v>
      </c>
      <c r="J5" s="186"/>
      <c r="K5" s="12">
        <f>IF(SUM(L5:O5)=0,"",L5*2+M5+N5*2)</f>
        <v>5</v>
      </c>
      <c r="L5" s="16">
        <f>IF(LEFT(D5,1)&gt;RIGHT(D5,1),1,0)+IF(LEFT(E5,1)&gt;RIGHT(E5,1),1,0)+IF(LEFT(F5,1)&gt;RIGHT(F5,1),1,0)+IF(LEFT(G5,1)&gt;RIGHT(G5,1),1,0)+IF(LEFT(H5,1)&gt;RIGHT(H5,1),1,0)</f>
        <v>1</v>
      </c>
      <c r="M5" s="17">
        <f>IF(LEFT(D5,1)&lt;RIGHT(D5,1),1,0)+IF(LEFT(E5,1)&lt;RIGHT(E5,1),1,0)+IF(LEFT(F5,1)&lt;RIGHT(F5,1),1,0)+IF(LEFT(G5,1)&lt;RIGHT(G5,1),1,0)+IF(LEFT(H5,1)&lt;RIGHT(H5,1),1,0)</f>
        <v>3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4</v>
      </c>
      <c r="Q5" s="2" t="e">
        <f>B5</f>
        <v>#REF!</v>
      </c>
    </row>
    <row r="6" spans="1:17" ht="30" customHeight="1">
      <c r="A6" s="136">
        <v>4</v>
      </c>
      <c r="B6" s="224" t="e">
        <f>IF(#REF!="","",#REF!)</f>
        <v>#REF!</v>
      </c>
      <c r="C6" s="225"/>
      <c r="D6" s="55" t="str">
        <f>IF(LEFT(G3,1)="W","L W/O",IF(LEFT(G3,1)="L","W W/O",IF(G3="-","-",RIGHT(G3,1)&amp;"-"&amp;LEFT(G3,1))))</f>
        <v>0-3</v>
      </c>
      <c r="E6" s="56" t="str">
        <f>IF(LEFT(G4,1)="W","L W/O",IF(LEFT(G4,1)="L","W W/O",IF(G4="-","-",RIGHT(G4,1)&amp;"-"&amp;LEFT(G4,1))))</f>
        <v>1-3</v>
      </c>
      <c r="F6" s="56" t="str">
        <f>IF(LEFT(G5,1)="W","L W/O",IF(LEFT(G5,1)="L","W W/O",IF(G5="-","-",RIGHT(G5,1)&amp;"-"&amp;LEFT(G5,1))))</f>
        <v>2-3</v>
      </c>
      <c r="G6" s="10"/>
      <c r="H6" s="9" t="s">
        <v>107</v>
      </c>
      <c r="I6" s="185" t="str">
        <f>IF(SUM(L6:O6)=0,"/",L6+N6&amp;"/"&amp;M6+O6)</f>
        <v>0/4</v>
      </c>
      <c r="J6" s="186"/>
      <c r="K6" s="12">
        <f>IF(SUM(L6:O6)=0,"",L6*2+M6+N6*2)</f>
        <v>4</v>
      </c>
      <c r="L6" s="16">
        <f>IF(LEFT(D6,1)&gt;RIGHT(D6,1),1,0)+IF(LEFT(E6,1)&gt;RIGHT(E6,1),1,0)+IF(LEFT(F6,1)&gt;RIGHT(F6,1),1,0)+IF(LEFT(G6,1)&gt;RIGHT(G6,1),1,0)+IF(LEFT(H6,1)&gt;RIGHT(H6,1),1,0)</f>
        <v>0</v>
      </c>
      <c r="M6" s="17">
        <f>IF(LEFT(D6,1)&lt;RIGHT(D6,1),1,0)+IF(LEFT(E6,1)&lt;RIGHT(E6,1),1,0)+IF(LEFT(F6,1)&lt;RIGHT(F6,1),1,0)+IF(LEFT(G6,1)&lt;RIGHT(G6,1),1,0)+IF(LEFT(H6,1)&lt;RIGHT(H6,1),1,0)</f>
        <v>4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  <v>5</v>
      </c>
      <c r="Q6" s="2" t="e">
        <f>B6</f>
        <v>#REF!</v>
      </c>
    </row>
    <row r="7" spans="1:17" ht="30" customHeight="1" thickBot="1">
      <c r="A7" s="4">
        <v>5</v>
      </c>
      <c r="B7" s="226" t="e">
        <f>IF(#REF!="","",#REF!)</f>
        <v>#REF!</v>
      </c>
      <c r="C7" s="227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0-3</v>
      </c>
      <c r="F7" s="58" t="str">
        <f>IF(LEFT(H5,1)="W","L W/O",IF(LEFT(H5,1)="L","W W/O",IF(H5="-","-",RIGHT(H5,1)&amp;"-"&amp;LEFT(H5,1))))</f>
        <v>3-2</v>
      </c>
      <c r="G7" s="58" t="str">
        <f>IF(LEFT(H6,1)="W","L W/O",IF(LEFT(H6,1)="L","W W/O",IF(H6="-","-",RIGHT(H6,1)&amp;"-"&amp;LEFT(H6,1))))</f>
        <v>3-0</v>
      </c>
      <c r="H7" s="11"/>
      <c r="I7" s="187" t="str">
        <f>IF(SUM(L7:O7)=0,"/",L7+N7&amp;"/"&amp;M7+O7)</f>
        <v>2/2</v>
      </c>
      <c r="J7" s="188"/>
      <c r="K7" s="14">
        <f>IF(SUM(L7:O7)=0,"",L7*2+M7+N7*2)</f>
        <v>6</v>
      </c>
      <c r="L7" s="19">
        <f>IF(LEFT(D7,1)&gt;RIGHT(D7,1),1,0)+IF(LEFT(E7,1)&gt;RIGHT(E7,1),1,0)+IF(LEFT(F7,1)&gt;RIGHT(F7,1),1,0)+IF(LEFT(G7,1)&gt;RIGHT(G7,1),1,0)+IF(LEFT(H7,1)&gt;RIGHT(H7,1),1,0)</f>
        <v>2</v>
      </c>
      <c r="M7" s="121">
        <f>IF(LEFT(D7,1)&lt;RIGHT(D7,1),1,0)+IF(LEFT(E7,1)&lt;RIGHT(E7,1),1,0)+IF(LEFT(F7,1)&lt;RIGHT(F7,1),1,0)+IF(LEFT(G7,1)&lt;RIGHT(G7,1),1,0)+IF(LEFT(H7,1)&lt;RIGHT(H7,1),1,0)</f>
        <v>2</v>
      </c>
      <c r="N7" s="21">
        <f>IF(LEFT(H7,1)="W",1,0)+IF(LEFT(G7,1)="W",1,0)+IF(LEFT(F7,1)="W",1,0)+IF(LEFT(E7,1)="W",1,0)+IF(LEFT(D7,1)="W",1,0)</f>
        <v>0</v>
      </c>
      <c r="O7" s="21">
        <f>IF(LEFT(H7,1)="L",1,0)+IF(LEFT(G7,1)="L",1,0)+IF(LEFT(F7,1)="L",1,0)+IF(LEFT(E7,1)="L",1,0)+IF(LEFT(D7,1)="L",1,0)</f>
        <v>0</v>
      </c>
      <c r="P7" s="15">
        <f>IF(SUM(L7:O7)=0,"",RANK(K7,K3:K7,0))</f>
        <v>3</v>
      </c>
      <c r="Q7" s="2" t="e">
        <f>B7</f>
        <v>#REF!</v>
      </c>
    </row>
    <row r="8" spans="2:16" s="22" customFormat="1" ht="30" customHeight="1" thickBot="1">
      <c r="B8" s="27"/>
      <c r="C8" s="27"/>
      <c r="D8" s="28"/>
      <c r="E8" s="28"/>
      <c r="F8" s="28"/>
      <c r="G8" s="28"/>
      <c r="H8" s="28"/>
      <c r="I8" s="92"/>
      <c r="J8" s="92"/>
      <c r="K8" s="29"/>
      <c r="L8" s="30"/>
      <c r="M8" s="30"/>
      <c r="N8" s="30"/>
      <c r="O8" s="30"/>
      <c r="P8" s="5"/>
    </row>
    <row r="9" spans="1:16" s="22" customFormat="1" ht="30" customHeight="1" thickBot="1">
      <c r="A9" s="221" t="s">
        <v>73</v>
      </c>
      <c r="B9" s="222"/>
      <c r="C9" s="134" t="s">
        <v>100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48" t="s">
        <v>2</v>
      </c>
      <c r="M9" s="26" t="s">
        <v>3</v>
      </c>
      <c r="N9" s="26" t="s">
        <v>7</v>
      </c>
      <c r="O9" s="26" t="s">
        <v>6</v>
      </c>
      <c r="P9" s="49" t="s">
        <v>0</v>
      </c>
    </row>
    <row r="10" spans="1:18" ht="30" customHeight="1">
      <c r="A10" s="135">
        <v>1</v>
      </c>
      <c r="B10" s="228" t="e">
        <f>IF(#REF!="","",#REF!)</f>
        <v>#REF!</v>
      </c>
      <c r="C10" s="229"/>
      <c r="D10" s="54"/>
      <c r="E10" s="41" t="s">
        <v>120</v>
      </c>
      <c r="F10" s="41" t="s">
        <v>120</v>
      </c>
      <c r="G10" s="41" t="s">
        <v>109</v>
      </c>
      <c r="H10" s="41" t="s">
        <v>106</v>
      </c>
      <c r="I10" s="190" t="str">
        <f>IF(SUM(L10:O10)=0,"/",L10+N10&amp;"/"&amp;M10+O10)</f>
        <v>4/0</v>
      </c>
      <c r="J10" s="171"/>
      <c r="K10" s="42">
        <f>IF(SUM(L10:O10)=0,"",L10*2+M10+N10*2)</f>
        <v>8</v>
      </c>
      <c r="L10" s="43">
        <f>IF(LEFT(D10,1)&gt;RIGHT(D10,1),1,0)+IF(LEFT(E10,1)&gt;RIGHT(E10,1),1,0)+IF(LEFT(F10,1)&gt;RIGHT(F10,1),1,0)+IF(LEFT(G10,1)&gt;RIGHT(G10,1),1,0)+IF(LEFT(H10,1)&gt;RIGHT(H10,1),1,0)</f>
        <v>4</v>
      </c>
      <c r="M10" s="44">
        <f>IF(LEFT(D10,1)&lt;RIGHT(D10,1),1,0)+IF(LEFT(E10,1)&lt;RIGHT(E10,1),1,0)+IF(LEFT(F10,1)&lt;RIGHT(F10,1),1,0)+IF(LEFT(G10,1)&lt;RIGHT(G10,1),1,0)+IF(LEFT(H10,1)&lt;RIGHT(H10,1),1,0)</f>
        <v>0</v>
      </c>
      <c r="N10" s="45">
        <f>IF(LEFT(H10,1)="W",1,0)+IF(LEFT(G10,1)="W",1,0)+IF(LEFT(F10,1)="W",1,0)+IF(LEFT(E10,1)="W",1,0)+IF(LEFT(D10,1)="W",1,0)</f>
        <v>0</v>
      </c>
      <c r="O10" s="45">
        <f>IF(LEFT(H10,1)="L",1,0)+IF(LEFT(G10,1)="L",1,0)+IF(LEFT(F10,1)="L",1,0)+IF(LEFT(E10,1)="L",1,0)+IF(LEFT(D10,1)="L",1,0)</f>
        <v>0</v>
      </c>
      <c r="P10" s="46">
        <f>IF(SUM(L10:O10)=0,"",RANK(K10,K10:K14,0))</f>
        <v>1</v>
      </c>
      <c r="Q10" s="2" t="e">
        <f>B10</f>
        <v>#REF!</v>
      </c>
      <c r="R10" s="154"/>
    </row>
    <row r="11" spans="1:17" ht="30" customHeight="1">
      <c r="A11" s="3">
        <v>2</v>
      </c>
      <c r="B11" s="223" t="e">
        <f>IF(#REF!="","",#REF!)</f>
        <v>#REF!</v>
      </c>
      <c r="C11" s="220"/>
      <c r="D11" s="55" t="str">
        <f>IF(LEFT(E10,1)="W","L W/O",IF(LEFT(E10,1)="L","W W/O",IF(E10="-","-",RIGHT(E10,1)&amp;"-"&amp;LEFT(E10,1))))</f>
        <v>0-3</v>
      </c>
      <c r="E11" s="10"/>
      <c r="F11" s="9" t="s">
        <v>120</v>
      </c>
      <c r="G11" s="9" t="s">
        <v>118</v>
      </c>
      <c r="H11" s="9" t="s">
        <v>114</v>
      </c>
      <c r="I11" s="185" t="str">
        <f>IF(SUM(L11:O11)=0,"/",L11+N11&amp;"/"&amp;M11+O11)</f>
        <v>3/1</v>
      </c>
      <c r="J11" s="186"/>
      <c r="K11" s="12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7">
        <f>IF(LEFT(D11,1)&lt;RIGHT(D11,1),1,0)+IF(LEFT(E11,1)&lt;RIGHT(E11,1),1,0)+IF(LEFT(F11,1)&lt;RIGHT(F11,1),1,0)+IF(LEFT(G11,1)&lt;RIGHT(G11,1),1,0)+IF(LEFT(H11,1)&lt;RIGHT(H11,1),1,0)</f>
        <v>1</v>
      </c>
      <c r="N11" s="18">
        <f>IF(LEFT(H11,1)="W",1,0)+IF(LEFT(G11,1)="W",1,0)+IF(LEFT(F11,1)="W",1,0)+IF(LEFT(E11,1)="W",1,0)+IF(LEFT(D11,1)="W",1,0)</f>
        <v>0</v>
      </c>
      <c r="O11" s="18">
        <f>IF(LEFT(H11,1)="L",1,0)+IF(LEFT(G11,1)="L",1,0)+IF(LEFT(F11,1)="L",1,0)+IF(LEFT(E11,1)="L",1,0)+IF(LEFT(D11,1)="L",1,0)</f>
        <v>0</v>
      </c>
      <c r="P11" s="13">
        <f>IF(SUM(L11:O11)=0,"",RANK(K11,K10:K14,0))</f>
        <v>2</v>
      </c>
      <c r="Q11" s="2" t="e">
        <f>B11</f>
        <v>#REF!</v>
      </c>
    </row>
    <row r="12" spans="1:17" s="7" customFormat="1" ht="30" customHeight="1">
      <c r="A12" s="3">
        <v>3</v>
      </c>
      <c r="B12" s="223" t="e">
        <f>IF(#REF!="","",#REF!)</f>
        <v>#REF!</v>
      </c>
      <c r="C12" s="220"/>
      <c r="D12" s="55" t="str">
        <f>IF(LEFT(F10,1)="W","L W/O",IF(LEFT(F10,1)="L","W W/O",IF(F10="-","-",RIGHT(F10,1)&amp;"-"&amp;LEFT(F10,1))))</f>
        <v>0-3</v>
      </c>
      <c r="E12" s="56" t="str">
        <f>IF(LEFT(F11,1)="W","L W/O",IF(LEFT(F11,1)="L","W W/O",IF(F11="-","-",RIGHT(F11,1)&amp;"-"&amp;LEFT(F11,1))))</f>
        <v>0-3</v>
      </c>
      <c r="F12" s="10"/>
      <c r="G12" s="9" t="s">
        <v>107</v>
      </c>
      <c r="H12" s="9" t="s">
        <v>126</v>
      </c>
      <c r="I12" s="185" t="str">
        <f>IF(SUM(L12:O12)=0,"/",L12+N12&amp;"/"&amp;M12+O12)</f>
        <v>0/4</v>
      </c>
      <c r="J12" s="186"/>
      <c r="K12" s="12">
        <f>IF(SUM(L12:O12)=0,"",L12*2+M12+N12*2)</f>
        <v>4</v>
      </c>
      <c r="L12" s="16">
        <f>IF(LEFT(D12,1)&gt;RIGHT(D12,1),1,0)+IF(LEFT(E12,1)&gt;RIGHT(E12,1),1,0)+IF(LEFT(F12,1)&gt;RIGHT(F12,1),1,0)+IF(LEFT(G12,1)&gt;RIGHT(G12,1),1,0)+IF(LEFT(H12,1)&gt;RIGHT(H12,1),1,0)</f>
        <v>0</v>
      </c>
      <c r="M12" s="17">
        <f>IF(LEFT(D12,1)&lt;RIGHT(D12,1),1,0)+IF(LEFT(E12,1)&lt;RIGHT(E12,1),1,0)+IF(LEFT(F12,1)&lt;RIGHT(F12,1),1,0)+IF(LEFT(G12,1)&lt;RIGHT(G12,1),1,0)+IF(LEFT(H12,1)&lt;RIGHT(H12,1),1,0)</f>
        <v>4</v>
      </c>
      <c r="N12" s="18">
        <f>IF(LEFT(H12,1)="W",1,0)+IF(LEFT(G12,1)="W",1,0)+IF(LEFT(F12,1)="W",1,0)+IF(LEFT(E12,1)="W",1,0)+IF(LEFT(D12,1)="W",1,0)</f>
        <v>0</v>
      </c>
      <c r="O12" s="18">
        <f>IF(LEFT(H12,1)="L",1,0)+IF(LEFT(G12,1)="L",1,0)+IF(LEFT(F12,1)="L",1,0)+IF(LEFT(E12,1)="L",1,0)+IF(LEFT(D12,1)="L",1,0)</f>
        <v>0</v>
      </c>
      <c r="P12" s="13">
        <f>IF(SUM(L12:O12)=0,"",RANK(K12,K10:K14,0))</f>
        <v>5</v>
      </c>
      <c r="Q12" s="2" t="e">
        <f>B12</f>
        <v>#REF!</v>
      </c>
    </row>
    <row r="13" spans="1:17" ht="30" customHeight="1">
      <c r="A13" s="3">
        <v>4</v>
      </c>
      <c r="B13" s="223" t="e">
        <f>IF(#REF!="","",#REF!)</f>
        <v>#REF!</v>
      </c>
      <c r="C13" s="220"/>
      <c r="D13" s="55" t="str">
        <f>IF(LEFT(G10,1)="W","L W/O",IF(LEFT(G10,1)="L","W W/O",IF(G10="-","-",RIGHT(G10,1)&amp;"-"&amp;LEFT(G10,1))))</f>
        <v>1-3</v>
      </c>
      <c r="E13" s="56" t="str">
        <f>IF(LEFT(G11,1)="W","L W/O",IF(LEFT(G11,1)="L","W W/O",IF(G11="-","-",RIGHT(G11,1)&amp;"-"&amp;LEFT(G11,1))))</f>
        <v>1-3</v>
      </c>
      <c r="F13" s="56" t="str">
        <f>IF(LEFT(G12,1)="W","L W/O",IF(LEFT(G12,1)="L","W W/O",IF(G12="-","-",RIGHT(G12,1)&amp;"-"&amp;LEFT(G12,1))))</f>
        <v>3-0</v>
      </c>
      <c r="G13" s="10"/>
      <c r="H13" s="9" t="s">
        <v>114</v>
      </c>
      <c r="I13" s="185" t="str">
        <f>IF(SUM(L13:O13)=0,"/",L13+N13&amp;"/"&amp;M13+O13)</f>
        <v>2/2</v>
      </c>
      <c r="J13" s="186"/>
      <c r="K13" s="12">
        <f>IF(SUM(L13:O13)=0,"",L13*2+M13+N13*2)</f>
        <v>6</v>
      </c>
      <c r="L13" s="16">
        <f>IF(LEFT(D13,1)&gt;RIGHT(D13,1),1,0)+IF(LEFT(E13,1)&gt;RIGHT(E13,1),1,0)+IF(LEFT(F13,1)&gt;RIGHT(F13,1),1,0)+IF(LEFT(G13,1)&gt;RIGHT(G13,1),1,0)+IF(LEFT(H13,1)&gt;RIGHT(H13,1),1,0)</f>
        <v>2</v>
      </c>
      <c r="M13" s="17">
        <f>IF(LEFT(D13,1)&lt;RIGHT(D13,1),1,0)+IF(LEFT(E13,1)&lt;RIGHT(E13,1),1,0)+IF(LEFT(F13,1)&lt;RIGHT(F13,1),1,0)+IF(LEFT(G13,1)&lt;RIGHT(G13,1),1,0)+IF(LEFT(H13,1)&lt;RIGHT(H13,1),1,0)</f>
        <v>2</v>
      </c>
      <c r="N13" s="18">
        <f>IF(LEFT(H13,1)="W",1,0)+IF(LEFT(G13,1)="W",1,0)+IF(LEFT(F13,1)="W",1,0)+IF(LEFT(E13,1)="W",1,0)+IF(LEFT(D13,1)="W",1,0)</f>
        <v>0</v>
      </c>
      <c r="O13" s="18">
        <f>IF(LEFT(H13,1)="L",1,0)+IF(LEFT(G13,1)="L",1,0)+IF(LEFT(F13,1)="L",1,0)+IF(LEFT(E13,1)="L",1,0)+IF(LEFT(D13,1)="L",1,0)</f>
        <v>0</v>
      </c>
      <c r="P13" s="13">
        <f>IF(SUM(L13:O13)=0,"",RANK(K13,K10:K14,0))</f>
        <v>3</v>
      </c>
      <c r="Q13" s="2" t="e">
        <f>B13</f>
        <v>#REF!</v>
      </c>
    </row>
    <row r="14" spans="1:17" ht="30" customHeight="1" thickBot="1">
      <c r="A14" s="4">
        <v>5</v>
      </c>
      <c r="B14" s="226" t="e">
        <f>IF(#REF!="","",#REF!)</f>
        <v>#REF!</v>
      </c>
      <c r="C14" s="227"/>
      <c r="D14" s="57" t="str">
        <f>IF(LEFT(H10,1)="W","L W/O",IF(LEFT(H10,1)="L","W W/O",IF(H10="-","-",RIGHT(H10,1)&amp;"-"&amp;LEFT(H10,1))))</f>
        <v>0-3</v>
      </c>
      <c r="E14" s="58" t="str">
        <f>IF(LEFT(H11,1)="W","L W/O",IF(LEFT(H11,1)="L","W W/O",IF(H11="-","-",RIGHT(H11,1)&amp;"-"&amp;LEFT(H11,1))))</f>
        <v>2-3</v>
      </c>
      <c r="F14" s="58" t="str">
        <f>IF(LEFT(H12,1)="W","L W/O",IF(LEFT(H12,1)="L","W W/O",IF(H12="-","-",RIGHT(H12,1)&amp;"-"&amp;LEFT(H12,1))))</f>
        <v>2-1</v>
      </c>
      <c r="G14" s="58" t="str">
        <f>IF(LEFT(H13,1)="W","L W/O",IF(LEFT(H13,1)="L","W W/O",IF(H13="-","-",RIGHT(H13,1)&amp;"-"&amp;LEFT(H13,1))))</f>
        <v>2-3</v>
      </c>
      <c r="H14" s="11"/>
      <c r="I14" s="187" t="str">
        <f>IF(SUM(L14:O14)=0,"/",L14+N14&amp;"/"&amp;M14+O14)</f>
        <v>1/3</v>
      </c>
      <c r="J14" s="188"/>
      <c r="K14" s="14">
        <f>IF(SUM(L14:O14)=0,"",L14*2+M14+N14*2)</f>
        <v>5</v>
      </c>
      <c r="L14" s="19">
        <f>IF(LEFT(D14,1)&gt;RIGHT(D14,1),1,0)+IF(LEFT(E14,1)&gt;RIGHT(E14,1),1,0)+IF(LEFT(F14,1)&gt;RIGHT(F14,1),1,0)+IF(LEFT(G14,1)&gt;RIGHT(G14,1),1,0)+IF(LEFT(H14,1)&gt;RIGHT(H14,1),1,0)</f>
        <v>1</v>
      </c>
      <c r="M14" s="121">
        <f>IF(LEFT(D14,1)&lt;RIGHT(D14,1),1,0)+IF(LEFT(E14,1)&lt;RIGHT(E14,1),1,0)+IF(LEFT(F14,1)&lt;RIGHT(F14,1),1,0)+IF(LEFT(G14,1)&lt;RIGHT(G14,1),1,0)+IF(LEFT(H14,1)&lt;RIGHT(H14,1),1,0)</f>
        <v>3</v>
      </c>
      <c r="N14" s="21">
        <f>IF(LEFT(H14,1)="W",1,0)+IF(LEFT(G14,1)="W",1,0)+IF(LEFT(F14,1)="W",1,0)+IF(LEFT(E14,1)="W",1,0)+IF(LEFT(D14,1)="W",1,0)</f>
        <v>0</v>
      </c>
      <c r="O14" s="21">
        <f>IF(LEFT(H14,1)="L",1,0)+IF(LEFT(G14,1)="L",1,0)+IF(LEFT(F14,1)="L",1,0)+IF(LEFT(E14,1)="L",1,0)+IF(LEFT(D14,1)="L",1,0)</f>
        <v>0</v>
      </c>
      <c r="P14" s="15">
        <f>IF(SUM(L14:O14)=0,"",RANK(K14,K10:K14,0))</f>
        <v>4</v>
      </c>
      <c r="Q14" s="2" t="e">
        <f>B14</f>
        <v>#REF!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92"/>
      <c r="J15" s="92"/>
      <c r="K15" s="29"/>
      <c r="L15" s="30"/>
      <c r="M15" s="30"/>
      <c r="N15" s="30"/>
      <c r="O15" s="30"/>
      <c r="P15" s="5"/>
    </row>
    <row r="16" spans="1:17" ht="30" customHeight="1" thickBot="1">
      <c r="A16" s="176" t="s">
        <v>49</v>
      </c>
      <c r="B16" s="177"/>
      <c r="C16" s="50" t="s">
        <v>101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48" t="s">
        <v>2</v>
      </c>
      <c r="M16" s="26" t="s">
        <v>3</v>
      </c>
      <c r="N16" s="26" t="s">
        <v>7</v>
      </c>
      <c r="O16" s="26" t="s">
        <v>6</v>
      </c>
      <c r="P16" s="49" t="s">
        <v>0</v>
      </c>
      <c r="Q16" s="5"/>
    </row>
    <row r="17" spans="1:18" ht="30" customHeight="1">
      <c r="A17" s="40">
        <v>1</v>
      </c>
      <c r="B17" s="228" t="e">
        <f>IF(#REF!="","",#REF!)</f>
        <v>#REF!</v>
      </c>
      <c r="C17" s="229"/>
      <c r="D17" s="54"/>
      <c r="E17" s="41" t="s">
        <v>107</v>
      </c>
      <c r="F17" s="41" t="s">
        <v>120</v>
      </c>
      <c r="G17" s="41" t="s">
        <v>108</v>
      </c>
      <c r="H17" s="41" t="s">
        <v>111</v>
      </c>
      <c r="I17" s="190" t="str">
        <f>IF(SUM(L17:O17)=0,"/",L17+N17&amp;"/"&amp;M17+O17)</f>
        <v>3/1</v>
      </c>
      <c r="J17" s="171"/>
      <c r="K17" s="42">
        <f>IF(SUM(L17:O17)=0,"",L17*2+M17+N17*2)</f>
        <v>7</v>
      </c>
      <c r="L17" s="43">
        <f>IF(LEFT(D17,1)&gt;RIGHT(D17,1),1,0)+IF(LEFT(E17,1)&gt;RIGHT(E17,1),1,0)+IF(LEFT(F17,1)&gt;RIGHT(F17,1),1,0)+IF(LEFT(G17,1)&gt;RIGHT(G17,1),1,0)+IF(LEFT(H17,1)&gt;RIGHT(H17,1),1,0)</f>
        <v>3</v>
      </c>
      <c r="M17" s="44">
        <f>IF(LEFT(D17,1)&lt;RIGHT(D17,1),1,0)+IF(LEFT(E17,1)&lt;RIGHT(E17,1),1,0)+IF(LEFT(F17,1)&lt;RIGHT(F17,1),1,0)+IF(LEFT(G17,1)&lt;RIGHT(G17,1),1,0)+IF(LEFT(H17,1)&lt;RIGHT(H17,1),1,0)</f>
        <v>1</v>
      </c>
      <c r="N17" s="45">
        <f>IF(LEFT(H17,1)="W",1,0)+IF(LEFT(G17,1)="W",1,0)+IF(LEFT(F17,1)="W",1,0)+IF(LEFT(E17,1)="W",1,0)+IF(LEFT(D17,1)="W",1,0)</f>
        <v>0</v>
      </c>
      <c r="O17" s="45">
        <f>IF(LEFT(H17,1)="L",1,0)+IF(LEFT(G17,1)="L",1,0)+IF(LEFT(F17,1)="L",1,0)+IF(LEFT(E17,1)="L",1,0)+IF(LEFT(D17,1)="L",1,0)</f>
        <v>0</v>
      </c>
      <c r="P17" s="46">
        <f>IF(SUM(L17:O17)=0,"",RANK(K17,K17:K21,0))</f>
        <v>2</v>
      </c>
      <c r="Q17" s="2" t="e">
        <f>B17</f>
        <v>#REF!</v>
      </c>
      <c r="R17" s="154"/>
    </row>
    <row r="18" spans="1:17" s="7" customFormat="1" ht="30" customHeight="1">
      <c r="A18" s="3">
        <v>2</v>
      </c>
      <c r="B18" s="223" t="e">
        <f>IF(#REF!="","",#REF!)</f>
        <v>#REF!</v>
      </c>
      <c r="C18" s="220"/>
      <c r="D18" s="55" t="str">
        <f>IF(LEFT(E17,1)="W","L W/O",IF(LEFT(E17,1)="L","W W/O",IF(E17="-","-",RIGHT(E17,1)&amp;"-"&amp;LEFT(E17,1))))</f>
        <v>3-0</v>
      </c>
      <c r="E18" s="10"/>
      <c r="F18" s="9" t="s">
        <v>118</v>
      </c>
      <c r="G18" s="9" t="s">
        <v>118</v>
      </c>
      <c r="H18" s="9" t="s">
        <v>114</v>
      </c>
      <c r="I18" s="185" t="str">
        <f>IF(SUM(L18:O18)=0,"/",L18+N18&amp;"/"&amp;M18+O18)</f>
        <v>4/0</v>
      </c>
      <c r="J18" s="186"/>
      <c r="K18" s="12">
        <f>IF(SUM(L18:O18)=0,"",L18*2+M18+N18*2)</f>
        <v>8</v>
      </c>
      <c r="L18" s="16">
        <f>IF(LEFT(D18,1)&gt;RIGHT(D18,1),1,0)+IF(LEFT(E18,1)&gt;RIGHT(E18,1),1,0)+IF(LEFT(F18,1)&gt;RIGHT(F18,1),1,0)+IF(LEFT(G18,1)&gt;RIGHT(G18,1),1,0)+IF(LEFT(H18,1)&gt;RIGHT(H18,1),1,0)</f>
        <v>4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1</v>
      </c>
      <c r="Q18" s="2" t="e">
        <f>B18</f>
        <v>#REF!</v>
      </c>
    </row>
    <row r="19" spans="1:17" ht="30" customHeight="1">
      <c r="A19" s="3">
        <v>3</v>
      </c>
      <c r="B19" s="223" t="e">
        <f>IF(#REF!="","",#REF!)</f>
        <v>#REF!</v>
      </c>
      <c r="C19" s="220"/>
      <c r="D19" s="55" t="str">
        <f>IF(LEFT(F17,1)="W","L W/O",IF(LEFT(F17,1)="L","W W/O",IF(F17="-","-",RIGHT(F17,1)&amp;"-"&amp;LEFT(F17,1))))</f>
        <v>0-3</v>
      </c>
      <c r="E19" s="56" t="str">
        <f>IF(LEFT(F18,1)="W","L W/O",IF(LEFT(F18,1)="L","W W/O",IF(F18="-","-",RIGHT(F18,1)&amp;"-"&amp;LEFT(F18,1))))</f>
        <v>1-3</v>
      </c>
      <c r="F19" s="10"/>
      <c r="G19" s="9" t="s">
        <v>107</v>
      </c>
      <c r="H19" s="9" t="s">
        <v>107</v>
      </c>
      <c r="I19" s="185" t="str">
        <f>IF(SUM(L19:O19)=0,"/",L19+N19&amp;"/"&amp;M19+O19)</f>
        <v>0/4</v>
      </c>
      <c r="J19" s="186"/>
      <c r="K19" s="12">
        <f>IF(SUM(L19:O19)=0,"",L19*2+M19+N19*2)</f>
        <v>4</v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4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5</v>
      </c>
      <c r="Q19" s="2" t="e">
        <f>B19</f>
        <v>#REF!</v>
      </c>
    </row>
    <row r="20" spans="1:17" ht="30" customHeight="1">
      <c r="A20" s="3">
        <v>4</v>
      </c>
      <c r="B20" s="223" t="e">
        <f>IF(#REF!="","",#REF!)</f>
        <v>#REF!</v>
      </c>
      <c r="C20" s="220"/>
      <c r="D20" s="55" t="str">
        <f>IF(LEFT(G17,1)="W","L W/O",IF(LEFT(G17,1)="L","W W/O",IF(G17="-","-",RIGHT(G17,1)&amp;"-"&amp;LEFT(G17,1))))</f>
        <v>0-3</v>
      </c>
      <c r="E20" s="56" t="str">
        <f>IF(LEFT(G18,1)="W","L W/O",IF(LEFT(G18,1)="L","W W/O",IF(G18="-","-",RIGHT(G18,1)&amp;"-"&amp;LEFT(G18,1))))</f>
        <v>1-3</v>
      </c>
      <c r="F20" s="56" t="str">
        <f>IF(LEFT(G19,1)="W","L W/O",IF(LEFT(G19,1)="L","W W/O",IF(G19="-","-",RIGHT(G19,1)&amp;"-"&amp;LEFT(G19,1))))</f>
        <v>3-0</v>
      </c>
      <c r="G20" s="10"/>
      <c r="H20" s="9" t="s">
        <v>107</v>
      </c>
      <c r="I20" s="185" t="str">
        <f>IF(SUM(L20:O20)=0,"/",L20+N20&amp;"/"&amp;M20+O20)</f>
        <v>1/3</v>
      </c>
      <c r="J20" s="186"/>
      <c r="K20" s="12">
        <f>IF(SUM(L20:O20)=0,"",L20*2+M20+N20*2)</f>
        <v>5</v>
      </c>
      <c r="L20" s="16">
        <f>IF(LEFT(D20,1)&gt;RIGHT(D20,1),1,0)+IF(LEFT(E20,1)&gt;RIGHT(E20,1),1,0)+IF(LEFT(F20,1)&gt;RIGHT(F20,1),1,0)+IF(LEFT(G20,1)&gt;RIGHT(G20,1),1,0)+IF(LEFT(H20,1)&gt;RIGHT(H20,1),1,0)</f>
        <v>1</v>
      </c>
      <c r="M20" s="17">
        <f>IF(LEFT(D20,1)&lt;RIGHT(D20,1),1,0)+IF(LEFT(E20,1)&lt;RIGHT(E20,1),1,0)+IF(LEFT(F20,1)&lt;RIGHT(F20,1),1,0)+IF(LEFT(G20,1)&lt;RIGHT(G20,1),1,0)+IF(LEFT(H20,1)&lt;RIGHT(H20,1),1,0)</f>
        <v>3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4</v>
      </c>
      <c r="Q20" s="2" t="e">
        <f>B20</f>
        <v>#REF!</v>
      </c>
    </row>
    <row r="21" spans="1:17" ht="30" customHeight="1" thickBot="1">
      <c r="A21" s="4">
        <v>5</v>
      </c>
      <c r="B21" s="226" t="e">
        <f>IF(#REF!="","",#REF!)</f>
        <v>#REF!</v>
      </c>
      <c r="C21" s="227"/>
      <c r="D21" s="57" t="str">
        <f>IF(LEFT(H17,1)="W","L W/O",IF(LEFT(H17,1)="L","W W/O",IF(H17="-","-",RIGHT(H17,1)&amp;"-"&amp;LEFT(H17,1))))</f>
        <v>1-3</v>
      </c>
      <c r="E21" s="58" t="str">
        <f>IF(LEFT(H18,1)="W","L W/O",IF(LEFT(H18,1)="L","W W/O",IF(H18="-","-",RIGHT(H18,1)&amp;"-"&amp;LEFT(H18,1))))</f>
        <v>2-3</v>
      </c>
      <c r="F21" s="58" t="str">
        <f>IF(LEFT(H19,1)="W","L W/O",IF(LEFT(H19,1)="L","W W/O",IF(H19="-","-",RIGHT(H19,1)&amp;"-"&amp;LEFT(H19,1))))</f>
        <v>3-0</v>
      </c>
      <c r="G21" s="58" t="str">
        <f>IF(LEFT(H20,1)="W","L W/O",IF(LEFT(H20,1)="L","W W/O",IF(H20="-","-",RIGHT(H20,1)&amp;"-"&amp;LEFT(H20,1))))</f>
        <v>3-0</v>
      </c>
      <c r="H21" s="11"/>
      <c r="I21" s="187" t="str">
        <f>IF(SUM(L21:O21)=0,"/",L21+N21&amp;"/"&amp;M21+O21)</f>
        <v>2/2</v>
      </c>
      <c r="J21" s="188"/>
      <c r="K21" s="14">
        <f>IF(SUM(L21:O21)=0,"",L21*2+M21+N21*2)</f>
        <v>6</v>
      </c>
      <c r="L21" s="19">
        <f>IF(LEFT(D21,1)&gt;RIGHT(D21,1),1,0)+IF(LEFT(E21,1)&gt;RIGHT(E21,1),1,0)+IF(LEFT(F21,1)&gt;RIGHT(F21,1),1,0)+IF(LEFT(G21,1)&gt;RIGHT(G21,1),1,0)+IF(LEFT(H21,1)&gt;RIGHT(H21,1),1,0)</f>
        <v>2</v>
      </c>
      <c r="M21" s="121">
        <f>IF(LEFT(D21,1)&lt;RIGHT(D21,1),1,0)+IF(LEFT(E21,1)&lt;RIGHT(E21,1),1,0)+IF(LEFT(F21,1)&lt;RIGHT(F21,1),1,0)+IF(LEFT(G21,1)&lt;RIGHT(G21,1),1,0)+IF(LEFT(H21,1)&lt;RIGHT(H21,1),1,0)</f>
        <v>2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3</v>
      </c>
      <c r="Q21" s="2" t="e">
        <f>B21</f>
        <v>#REF!</v>
      </c>
    </row>
    <row r="22" spans="1:16" ht="30" customHeight="1" thickBot="1">
      <c r="A22" s="22"/>
      <c r="B22" s="27"/>
      <c r="C22" s="27"/>
      <c r="D22" s="28"/>
      <c r="E22" s="28"/>
      <c r="F22" s="28"/>
      <c r="G22" s="28"/>
      <c r="H22" s="28"/>
      <c r="I22" s="92"/>
      <c r="J22" s="92"/>
      <c r="K22" s="29"/>
      <c r="L22" s="30"/>
      <c r="M22" s="30"/>
      <c r="N22" s="30"/>
      <c r="O22" s="30"/>
      <c r="P22" s="5"/>
    </row>
    <row r="23" spans="1:16" ht="30" customHeight="1" thickBot="1">
      <c r="A23" s="199"/>
      <c r="B23" s="200"/>
      <c r="C23" s="164" t="s">
        <v>14</v>
      </c>
      <c r="D23" s="165"/>
      <c r="E23" s="165"/>
      <c r="F23" s="165"/>
      <c r="G23" s="165"/>
      <c r="H23" s="166"/>
      <c r="I23" s="81"/>
      <c r="J23" s="81"/>
      <c r="K23" s="7"/>
      <c r="L23" s="7"/>
      <c r="M23" s="7"/>
      <c r="N23" s="7"/>
      <c r="O23" s="7"/>
      <c r="P23" s="7"/>
    </row>
    <row r="24" spans="1:16" ht="30" customHeight="1" thickBot="1">
      <c r="A24" s="201"/>
      <c r="B24" s="202"/>
      <c r="C24" s="130" t="s">
        <v>22</v>
      </c>
      <c r="D24" s="131" t="s">
        <v>23</v>
      </c>
      <c r="E24" s="131" t="s">
        <v>24</v>
      </c>
      <c r="F24" s="131" t="s">
        <v>25</v>
      </c>
      <c r="G24" s="131" t="s">
        <v>74</v>
      </c>
      <c r="H24" s="149" t="s">
        <v>75</v>
      </c>
      <c r="I24" s="82"/>
      <c r="J24" s="82"/>
      <c r="K24" s="7"/>
      <c r="L24" s="7"/>
      <c r="M24" s="7"/>
      <c r="N24" s="7"/>
      <c r="O24" s="7"/>
      <c r="P24" s="7"/>
    </row>
    <row r="25" spans="1:16" ht="30" customHeight="1">
      <c r="A25" s="203">
        <v>1</v>
      </c>
      <c r="B25" s="204"/>
      <c r="C25" s="62" t="e">
        <f>VLOOKUP($A25,'女ABC'!$P$3:$Q$7,2,FALSE)</f>
        <v>#REF!</v>
      </c>
      <c r="D25" s="62" t="e">
        <f>VLOOKUP(A25,'女ABC'!$P$10:$Q$14,2,FALSE)</f>
        <v>#REF!</v>
      </c>
      <c r="E25" s="62" t="e">
        <f>VLOOKUP(A25,'女ABC'!$P$17:$Q$21,2,FALSE)</f>
        <v>#REF!</v>
      </c>
      <c r="F25" s="62" t="e">
        <f>VLOOKUP(A25,$P$3:$Q$8,2,FALSE)</f>
        <v>#REF!</v>
      </c>
      <c r="G25" s="62" t="e">
        <f>VLOOKUP(A25,$P$10:$Q$14,2,FALSE)</f>
        <v>#REF!</v>
      </c>
      <c r="H25" s="63" t="e">
        <f>VLOOKUP(A25,$P$17:$Q$21,2,FALSE)</f>
        <v>#REF!</v>
      </c>
      <c r="I25" s="83"/>
      <c r="J25" s="83"/>
      <c r="K25" s="7"/>
      <c r="L25" s="7"/>
      <c r="M25" s="7"/>
      <c r="N25" s="7"/>
      <c r="O25" s="7"/>
      <c r="P25" s="7"/>
    </row>
    <row r="26" spans="1:16" ht="30" customHeight="1">
      <c r="A26" s="194">
        <v>2</v>
      </c>
      <c r="B26" s="198"/>
      <c r="C26" s="62" t="e">
        <f>VLOOKUP($A26,'女ABC'!$P$3:$Q$7,2,FALSE)</f>
        <v>#REF!</v>
      </c>
      <c r="D26" s="62" t="e">
        <f>VLOOKUP(A26,'女ABC'!$P$10:$Q$14,2,FALSE)</f>
        <v>#REF!</v>
      </c>
      <c r="E26" s="62" t="e">
        <f>VLOOKUP(A26,'女ABC'!$P$17:$Q$21,2,FALSE)</f>
        <v>#REF!</v>
      </c>
      <c r="F26" s="62" t="e">
        <f>VLOOKUP(A26,$P$3:$Q$8,2,FALSE)</f>
        <v>#REF!</v>
      </c>
      <c r="G26" s="62" t="e">
        <f>VLOOKUP(A26,$P$10:$Q$14,2,FALSE)</f>
        <v>#REF!</v>
      </c>
      <c r="H26" s="63" t="e">
        <f>VLOOKUP(A26,$P$17:$Q$21,2,FALSE)</f>
        <v>#REF!</v>
      </c>
      <c r="I26" s="87"/>
      <c r="J26" s="88"/>
      <c r="K26" s="89"/>
      <c r="L26" s="89"/>
      <c r="M26" s="89"/>
      <c r="N26" s="89"/>
      <c r="O26" s="89"/>
      <c r="P26" s="89"/>
    </row>
    <row r="27" spans="1:16" ht="30" customHeight="1">
      <c r="A27" s="194">
        <v>3</v>
      </c>
      <c r="B27" s="198"/>
      <c r="C27" s="62" t="e">
        <f>VLOOKUP($A27,'女ABC'!$P$3:$Q$7,2,FALSE)</f>
        <v>#REF!</v>
      </c>
      <c r="D27" s="62" t="e">
        <f>VLOOKUP(A27,'女ABC'!$P$10:$Q$14,2,FALSE)</f>
        <v>#REF!</v>
      </c>
      <c r="E27" s="62" t="e">
        <f>VLOOKUP(A27,'女ABC'!$P$17:$Q$21,2,FALSE)</f>
        <v>#REF!</v>
      </c>
      <c r="F27" s="62" t="e">
        <f>VLOOKUP(A27,$P$3:$Q$8,2,FALSE)</f>
        <v>#REF!</v>
      </c>
      <c r="G27" s="62" t="e">
        <f>VLOOKUP(A27,$P$10:$Q$14,2,FALSE)</f>
        <v>#REF!</v>
      </c>
      <c r="H27" s="63" t="e">
        <f>VLOOKUP(A27,$P$17:$Q$21,2,FALSE)</f>
        <v>#REF!</v>
      </c>
      <c r="I27" s="83"/>
      <c r="J27" s="83"/>
      <c r="K27" s="7"/>
      <c r="L27" s="7"/>
      <c r="M27" s="7"/>
      <c r="N27" s="7"/>
      <c r="O27" s="7"/>
      <c r="P27" s="7"/>
    </row>
    <row r="28" spans="1:10" ht="30" customHeight="1">
      <c r="A28" s="194">
        <v>4</v>
      </c>
      <c r="B28" s="195"/>
      <c r="C28" s="62" t="e">
        <f>VLOOKUP($A28,'女ABC'!$P$3:$Q$7,2,FALSE)</f>
        <v>#REF!</v>
      </c>
      <c r="D28" s="62" t="e">
        <f>VLOOKUP(A28,'女ABC'!$P$10:$Q$14,2,FALSE)</f>
        <v>#REF!</v>
      </c>
      <c r="E28" s="62" t="e">
        <f>VLOOKUP(A28,'女ABC'!$P$17:$Q$21,2,FALSE)</f>
        <v>#REF!</v>
      </c>
      <c r="F28" s="62" t="e">
        <f>VLOOKUP(A28,$P$3:$Q$8,2,FALSE)</f>
        <v>#REF!</v>
      </c>
      <c r="G28" s="62" t="e">
        <f>VLOOKUP(A28,$P$10:$Q$14,2,FALSE)</f>
        <v>#REF!</v>
      </c>
      <c r="H28" s="63" t="e">
        <f>VLOOKUP(A28,$P$17:$Q$21,2,FALSE)</f>
        <v>#REF!</v>
      </c>
      <c r="I28" s="83"/>
      <c r="J28" s="83"/>
    </row>
    <row r="29" spans="1:10" ht="30" customHeight="1" thickBot="1">
      <c r="A29" s="196">
        <v>5</v>
      </c>
      <c r="B29" s="197"/>
      <c r="C29" s="150" t="e">
        <f>VLOOKUP($A29,'女ABC'!$P$3:$Q$7,2,FALSE)</f>
        <v>#REF!</v>
      </c>
      <c r="D29" s="150" t="e">
        <f>VLOOKUP(A29,'女ABC'!$P$10:$Q$14,2,FALSE)</f>
        <v>#REF!</v>
      </c>
      <c r="E29" s="150" t="e">
        <f>VLOOKUP(A29,'女ABC'!$P$17:$Q$21,2,FALSE)</f>
        <v>#REF!</v>
      </c>
      <c r="F29" s="150" t="e">
        <f>VLOOKUP(A29,$P$3:$Q$8,2,FALSE)</f>
        <v>#REF!</v>
      </c>
      <c r="G29" s="150" t="e">
        <f>VLOOKUP(A29,$P$10:$Q$14,2,FALSE)</f>
        <v>#REF!</v>
      </c>
      <c r="H29" s="151" t="e">
        <f>VLOOKUP(A29,$P$17:$Q$21,2,FALSE)</f>
        <v>#REF!</v>
      </c>
      <c r="I29" s="83"/>
      <c r="J29" s="83"/>
    </row>
    <row r="30" ht="25.5" customHeight="1">
      <c r="H30" s="5"/>
    </row>
  </sheetData>
  <sheetProtection/>
  <mergeCells count="45">
    <mergeCell ref="A23:B24"/>
    <mergeCell ref="B12:C12"/>
    <mergeCell ref="A28:B28"/>
    <mergeCell ref="A29:B29"/>
    <mergeCell ref="B13:C13"/>
    <mergeCell ref="B14:C14"/>
    <mergeCell ref="A26:B26"/>
    <mergeCell ref="A27:B27"/>
    <mergeCell ref="A25:B25"/>
    <mergeCell ref="B20:C20"/>
    <mergeCell ref="C23:H23"/>
    <mergeCell ref="B21:C21"/>
    <mergeCell ref="A1:B1"/>
    <mergeCell ref="C1:D1"/>
    <mergeCell ref="B11:C11"/>
    <mergeCell ref="B5:C5"/>
    <mergeCell ref="A2:B2"/>
    <mergeCell ref="B3:C3"/>
    <mergeCell ref="B4:C4"/>
    <mergeCell ref="B10:C10"/>
    <mergeCell ref="I20:J20"/>
    <mergeCell ref="I13:J13"/>
    <mergeCell ref="I17:J17"/>
    <mergeCell ref="B18:C18"/>
    <mergeCell ref="I18:J18"/>
    <mergeCell ref="A16:B16"/>
    <mergeCell ref="I16:J16"/>
    <mergeCell ref="B17:C17"/>
    <mergeCell ref="B19:C19"/>
    <mergeCell ref="I19:J19"/>
    <mergeCell ref="I10:J10"/>
    <mergeCell ref="I11:J11"/>
    <mergeCell ref="I12:J12"/>
    <mergeCell ref="B6:C6"/>
    <mergeCell ref="B7:C7"/>
    <mergeCell ref="I21:J21"/>
    <mergeCell ref="A9:B9"/>
    <mergeCell ref="I2:J2"/>
    <mergeCell ref="I3:J3"/>
    <mergeCell ref="I4:J4"/>
    <mergeCell ref="I5:J5"/>
    <mergeCell ref="I6:J6"/>
    <mergeCell ref="I7:J7"/>
    <mergeCell ref="I9:J9"/>
    <mergeCell ref="I14:J14"/>
  </mergeCells>
  <conditionalFormatting sqref="C25:I29">
    <cfRule type="expression" priority="1" dxfId="6" stopIfTrue="1">
      <formula>ISERROR(C25)=TRUE</formula>
    </cfRule>
  </conditionalFormatting>
  <dataValidations count="1">
    <dataValidation allowBlank="1" showInputMessage="1" showErrorMessage="1" imeMode="off" sqref="F11:G11 H11:H13 G12 F18:G18 H18:H20 G19 E17:H17 E10:H10 F4:G4 H4:H6 G5 E3:H3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2" r:id="rId1"/>
  <headerFooter alignWithMargins="0">
    <oddFooter>&amp;C&amp;"ＭＳ 明朝,標準"－11－</oddFooter>
  </headerFooter>
  <colBreaks count="1" manualBreakCount="1">
    <brk id="16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R28"/>
  <sheetViews>
    <sheetView zoomScaleSheetLayoutView="100" zoomScalePageLayoutView="0" workbookViewId="0" topLeftCell="A10">
      <selection activeCell="R10" sqref="R10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189" t="s">
        <v>5</v>
      </c>
      <c r="B1" s="189"/>
      <c r="C1" s="189" t="s">
        <v>9</v>
      </c>
      <c r="D1" s="189"/>
      <c r="E1" s="78" t="s">
        <v>36</v>
      </c>
      <c r="F1" s="77" t="s">
        <v>27</v>
      </c>
      <c r="G1" s="153" t="s">
        <v>105</v>
      </c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176" t="s">
        <v>76</v>
      </c>
      <c r="B2" s="177"/>
      <c r="C2" s="50" t="s">
        <v>70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</row>
    <row r="3" spans="1:18" ht="30" customHeight="1">
      <c r="A3" s="40">
        <v>1</v>
      </c>
      <c r="B3" s="212" t="e">
        <f>IF(#REF!="","",#REF!)</f>
        <v>#REF!</v>
      </c>
      <c r="C3" s="213"/>
      <c r="D3" s="54"/>
      <c r="E3" s="41" t="s">
        <v>120</v>
      </c>
      <c r="F3" s="41" t="s">
        <v>120</v>
      </c>
      <c r="G3" s="41" t="s">
        <v>106</v>
      </c>
      <c r="H3" s="41" t="s">
        <v>106</v>
      </c>
      <c r="I3" s="190" t="str">
        <f>IF(SUM(L3:O3)=0,"/",L3+N3&amp;"/"&amp;M3+O3)</f>
        <v>4/0</v>
      </c>
      <c r="J3" s="171"/>
      <c r="K3" s="42">
        <f>IF(SUM(L3:O3)=0,"",L3*2+M3+N3*2)</f>
        <v>8</v>
      </c>
      <c r="L3" s="43">
        <f>IF(LEFT(D3,1)&gt;RIGHT(D3,1),1,0)+IF(LEFT(E3,1)&gt;RIGHT(E3,1),1,0)+IF(LEFT(F3,1)&gt;RIGHT(F3,1),1,0)+IF(LEFT(G3,1)&gt;RIGHT(G3,1),1,0)+IF(LEFT(H3,1)&gt;RIGHT(H3,1),1,0)</f>
        <v>4</v>
      </c>
      <c r="M3" s="44">
        <f>IF(LEFT(D3,1)&lt;RIGHT(D3,1),1,0)+IF(LEFT(E3,1)&lt;RIGHT(E3,1),1,0)+IF(LEFT(F3,1)&lt;RIGHT(F3,1),1,0)+IF(LEFT(G3,1)&lt;RIGHT(G3,1),1,0)+IF(LEFT(H3,1)&lt;RIGHT(H3,1),1,0)</f>
        <v>0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IF(SUM(L3:O3)=0,"",RANK(K3,K3:O7,0))</f>
        <v>1</v>
      </c>
      <c r="Q3" s="2" t="e">
        <f>B3</f>
        <v>#REF!</v>
      </c>
      <c r="R3" s="154"/>
    </row>
    <row r="4" spans="1:17" s="7" customFormat="1" ht="30" customHeight="1">
      <c r="A4" s="3">
        <v>2</v>
      </c>
      <c r="B4" s="174" t="e">
        <f>IF(#REF!="","",#REF!)</f>
        <v>#REF!</v>
      </c>
      <c r="C4" s="175"/>
      <c r="D4" s="55" t="str">
        <f>IF(LEFT(E3,1)="W","L W/O",IF(LEFT(E3,1)="L","W W/O",IF(E3="-","-",RIGHT(E3,1)&amp;"-"&amp;LEFT(E3,1))))</f>
        <v>0-3</v>
      </c>
      <c r="E4" s="10"/>
      <c r="F4" s="9" t="s">
        <v>113</v>
      </c>
      <c r="G4" s="9" t="s">
        <v>118</v>
      </c>
      <c r="H4" s="9" t="s">
        <v>106</v>
      </c>
      <c r="I4" s="185" t="str">
        <f>IF(SUM(L4:O4)=0,"/",L4+N4&amp;"/"&amp;M4+O4)</f>
        <v>2/2</v>
      </c>
      <c r="J4" s="186"/>
      <c r="K4" s="12">
        <f>IF(SUM(L4:O4)=0,"",L4*2+M4+N4*2)</f>
        <v>6</v>
      </c>
      <c r="L4" s="16">
        <f>IF(LEFT(D4,1)&gt;RIGHT(D4,1),1,0)+IF(LEFT(E4,1)&gt;RIGHT(E4,1),1,0)+IF(LEFT(F4,1)&gt;RIGHT(F4,1),1,0)+IF(LEFT(G4,1)&gt;RIGHT(G4,1),1,0)+IF(LEFT(H4,1)&gt;RIGHT(H4,1),1,0)</f>
        <v>2</v>
      </c>
      <c r="M4" s="17">
        <f>IF(LEFT(D4,1)&lt;RIGHT(D4,1),1,0)+IF(LEFT(E4,1)&lt;RIGHT(E4,1),1,0)+IF(LEFT(F4,1)&lt;RIGHT(F4,1),1,0)+IF(LEFT(G4,1)&lt;RIGHT(G4,1),1,0)+IF(LEFT(H4,1)&lt;RIGHT(H4,1),1,0)</f>
        <v>2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3</v>
      </c>
      <c r="Q4" s="2" t="e">
        <f>B4</f>
        <v>#REF!</v>
      </c>
    </row>
    <row r="5" spans="1:17" ht="30" customHeight="1">
      <c r="A5" s="3">
        <v>3</v>
      </c>
      <c r="B5" s="174" t="e">
        <f>IF(#REF!="","",#REF!)</f>
        <v>#REF!</v>
      </c>
      <c r="C5" s="175"/>
      <c r="D5" s="55" t="str">
        <f>IF(LEFT(F3,1)="W","L W/O",IF(LEFT(F3,1)="L","W W/O",IF(F3="-","-",RIGHT(F3,1)&amp;"-"&amp;LEFT(F3,1))))</f>
        <v>0-3</v>
      </c>
      <c r="E5" s="56" t="str">
        <f>IF(LEFT(F4,1)="W","L W/O",IF(LEFT(F4,1)="L","W W/O",IF(F4="-","-",RIGHT(F4,1)&amp;"-"&amp;LEFT(F4,1))))</f>
        <v>3-0</v>
      </c>
      <c r="F5" s="10"/>
      <c r="G5" s="9" t="s">
        <v>106</v>
      </c>
      <c r="H5" s="9" t="s">
        <v>106</v>
      </c>
      <c r="I5" s="185" t="str">
        <f>IF(SUM(L5:O5)=0,"/",L5+N5&amp;"/"&amp;M5+O5)</f>
        <v>3/1</v>
      </c>
      <c r="J5" s="186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e">
        <f>B5</f>
        <v>#REF!</v>
      </c>
    </row>
    <row r="6" spans="1:17" ht="30" customHeight="1">
      <c r="A6" s="3">
        <v>4</v>
      </c>
      <c r="B6" s="174" t="e">
        <f>IF(#REF!="","",#REF!)</f>
        <v>#REF!</v>
      </c>
      <c r="C6" s="175"/>
      <c r="D6" s="55" t="str">
        <f>IF(LEFT(G3,1)="W","L W/O",IF(LEFT(G3,1)="L","W W/O",IF(G3="-","-",RIGHT(G3,1)&amp;"-"&amp;LEFT(G3,1))))</f>
        <v>0-3</v>
      </c>
      <c r="E6" s="56" t="str">
        <f>IF(LEFT(G4,1)="W","L W/O",IF(LEFT(G4,1)="L","W W/O",IF(G4="-","-",RIGHT(G4,1)&amp;"-"&amp;LEFT(G4,1))))</f>
        <v>1-3</v>
      </c>
      <c r="F6" s="56" t="str">
        <f>IF(LEFT(G5,1)="W","L W/O",IF(LEFT(G5,1)="L","W W/O",IF(G5="-","-",RIGHT(G5,1)&amp;"-"&amp;LEFT(G5,1))))</f>
        <v>0-3</v>
      </c>
      <c r="G6" s="10"/>
      <c r="H6" s="9" t="s">
        <v>111</v>
      </c>
      <c r="I6" s="185" t="str">
        <f>IF(SUM(L6:O6)=0,"/",L6+N6&amp;"/"&amp;M6+O6)</f>
        <v>1/3</v>
      </c>
      <c r="J6" s="186"/>
      <c r="K6" s="12">
        <f>IF(SUM(L6:O6)=0,"",L6*2+M6+N6*2)</f>
        <v>5</v>
      </c>
      <c r="L6" s="127">
        <f>IF(LEFT(D6,1)&gt;RIGHT(D6,1),1,0)+IF(LEFT(E6,1)&gt;RIGHT(E6,1),1,0)+IF(LEFT(F6,1)&gt;RIGHT(F6,1),1,0)+IF(LEFT(G6,1)&gt;RIGHT(G6,1),1,0)+IF(LEFT(H6,1)&gt;RIGHT(H6,1),1,0)</f>
        <v>1</v>
      </c>
      <c r="M6" s="125">
        <f>IF(LEFT(D6,1)&lt;RIGHT(D6,1),1,0)+IF(LEFT(E6,1)&lt;RIGHT(E6,1),1,0)+IF(LEFT(F6,1)&lt;RIGHT(F6,1),1,0)+IF(LEFT(G6,1)&lt;RIGHT(G6,1),1,0)+IF(LEFT(H6,1)&lt;RIGHT(H6,1),1,0)</f>
        <v>3</v>
      </c>
      <c r="N6" s="126">
        <f>IF(LEFT(H6,1)="W",1,0)+IF(LEFT(G6,1)="W",1,0)+IF(LEFT(F6,1)="W",1,0)+IF(LEFT(E6,1)="W",1,0)+IF(LEFT(D6,1)="W",1,0)</f>
        <v>0</v>
      </c>
      <c r="O6" s="126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e">
        <f>B6</f>
        <v>#REF!</v>
      </c>
    </row>
    <row r="7" spans="1:17" ht="30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0-3</v>
      </c>
      <c r="F7" s="58" t="str">
        <f>IF(LEFT(H5,1)="W","L W/O",IF(LEFT(H5,1)="L","W W/O",IF(H5="-","-",RIGHT(H5,1)&amp;"-"&amp;LEFT(H5,1))))</f>
        <v>0-3</v>
      </c>
      <c r="G7" s="58" t="str">
        <f>IF(LEFT(H6,1)="W","L W/O",IF(LEFT(H6,1)="L","W W/O",IF(H6="-","-",RIGHT(H6,1)&amp;"-"&amp;LEFT(H6,1))))</f>
        <v>1-3</v>
      </c>
      <c r="H7" s="11"/>
      <c r="I7" s="187" t="str">
        <f>IF(SUM(L7:O7)=0,"/",L7+N7&amp;"/"&amp;M7+O7)</f>
        <v>0/4</v>
      </c>
      <c r="J7" s="188"/>
      <c r="K7" s="14">
        <f>IF(SUM(L7:O7)=0,"",L7*2+M7+N7*2)</f>
        <v>4</v>
      </c>
      <c r="L7" s="128">
        <f>IF(LEFT(D7,1)&gt;RIGHT(D7,1),1,0)+IF(LEFT(E7,1)&gt;RIGHT(E7,1),1,0)+IF(LEFT(F7,1)&gt;RIGHT(F7,1),1,0)+IF(LEFT(G7,1)&gt;RIGHT(G7,1),1,0)+IF(LEFT(H7,1)&gt;RIGHT(H7,1),1,0)</f>
        <v>0</v>
      </c>
      <c r="M7" s="121">
        <f>IF(LEFT(D7,1)&lt;RIGHT(D7,1),1,0)+IF(LEFT(E7,1)&lt;RIGHT(E7,1),1,0)+IF(LEFT(F7,1)&lt;RIGHT(F7,1),1,0)+IF(LEFT(G7,1)&lt;RIGHT(G7,1),1,0)+IF(LEFT(H7,1)&lt;RIGHT(H7,1),1,0)</f>
        <v>4</v>
      </c>
      <c r="N7" s="122">
        <f>IF(LEFT(H7,1)="W",1,0)+IF(LEFT(G7,1)="W",1,0)+IF(LEFT(F7,1)="W",1,0)+IF(LEFT(E7,1)="W",1,0)+IF(LEFT(D7,1)="W",1,0)</f>
        <v>0</v>
      </c>
      <c r="O7" s="122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e">
        <f>B7</f>
        <v>#REF!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01"/>
      <c r="K8" s="36"/>
      <c r="L8" s="123"/>
      <c r="M8" s="123"/>
      <c r="N8" s="123"/>
      <c r="O8" s="123"/>
      <c r="P8" s="8"/>
    </row>
    <row r="9" spans="1:17" ht="30" customHeight="1" thickBot="1">
      <c r="A9" s="176" t="s">
        <v>77</v>
      </c>
      <c r="B9" s="177"/>
      <c r="C9" s="50" t="s">
        <v>44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129" t="s">
        <v>2</v>
      </c>
      <c r="M9" s="124" t="s">
        <v>3</v>
      </c>
      <c r="N9" s="124" t="s">
        <v>7</v>
      </c>
      <c r="O9" s="124" t="s">
        <v>6</v>
      </c>
      <c r="P9" s="49" t="s">
        <v>0</v>
      </c>
      <c r="Q9" s="7"/>
    </row>
    <row r="10" spans="1:18" ht="30" customHeight="1">
      <c r="A10" s="40">
        <v>1</v>
      </c>
      <c r="B10" s="178" t="e">
        <f>IF(#REF!="","",#REF!)</f>
        <v>#REF!</v>
      </c>
      <c r="C10" s="179"/>
      <c r="D10" s="54"/>
      <c r="E10" s="41" t="s">
        <v>112</v>
      </c>
      <c r="F10" s="41" t="s">
        <v>127</v>
      </c>
      <c r="G10" s="41" t="s">
        <v>106</v>
      </c>
      <c r="H10" s="41" t="s">
        <v>106</v>
      </c>
      <c r="I10" s="170" t="str">
        <f>IF(SUM(L10:O10)=0,"/",L10+N10&amp;"/"&amp;M10+O10)</f>
        <v>4/0</v>
      </c>
      <c r="J10" s="171"/>
      <c r="K10" s="94">
        <f>IF(SUM(L10:O10)=0,"",L10*2+M10+N10*2)</f>
        <v>8</v>
      </c>
      <c r="L10" s="95">
        <f>IF(LEFT(D10,1)&gt;RIGHT(D10,1),1,0)+IF(LEFT(E10,1)&gt;RIGHT(E10,1),1,0)+IF(LEFT(F10,1)&gt;RIGHT(F10,1),1,0)+IF(LEFT(G10,1)&gt;RIGHT(G10,1),1,0)+IF(LEFT(H10,1)&gt;RIGHT(H10,1),1,0)</f>
        <v>4</v>
      </c>
      <c r="M10" s="96">
        <f>IF(LEFT(D10,1)&lt;RIGHT(D10,1),1,0)+IF(LEFT(E10,1)&lt;RIGHT(E10,1),1,0)+IF(LEFT(F10,1)&lt;RIGHT(F10,1),1,0)+IF(LEFT(G10,1)&lt;RIGHT(G10,1),1,0)+IF(LEFT(H10,1)&lt;RIGHT(H10,1),1,0)</f>
        <v>0</v>
      </c>
      <c r="N10" s="97">
        <f>IF(LEFT(H10,1)="W",1,0)+IF(LEFT(G10,1)="W",1,0)+IF(LEFT(F10,1)="W",1,0)+IF(LEFT(E10,1)="W",1,0)+IF(LEFT(D10,1)="W",1,0)</f>
        <v>0</v>
      </c>
      <c r="O10" s="97">
        <f>IF(LEFT(H10,1)="L",1,0)+IF(LEFT(G10,1)="L",1,0)+IF(LEFT(F10,1)="L",1,0)+IF(LEFT(E10,1)="L",1,0)+IF(LEFT(D10,1)="L",1,0)</f>
        <v>0</v>
      </c>
      <c r="P10" s="98">
        <f>IF(SUM(L10:O10)=0,"",RANK(K10,$K$10:$K$14,0))</f>
        <v>1</v>
      </c>
      <c r="Q10" s="7" t="e">
        <f>B10</f>
        <v>#REF!</v>
      </c>
      <c r="R10" s="154"/>
    </row>
    <row r="11" spans="1:17" s="7" customFormat="1" ht="30" customHeight="1">
      <c r="A11" s="3">
        <v>2</v>
      </c>
      <c r="B11" s="174" t="e">
        <f>IF(#REF!="","",#REF!)</f>
        <v>#REF!</v>
      </c>
      <c r="C11" s="175"/>
      <c r="D11" s="55" t="str">
        <f>IF(LEFT(E10,1)="W","L W/O",IF(LEFT(E10,1)="L","W W/O",IF(E10="-","-",RIGHT(E10,1)&amp;"-"&amp;LEFT(E10,1))))</f>
        <v>2-3</v>
      </c>
      <c r="E11" s="10"/>
      <c r="F11" s="9" t="s">
        <v>112</v>
      </c>
      <c r="G11" s="9" t="s">
        <v>118</v>
      </c>
      <c r="H11" s="9" t="s">
        <v>106</v>
      </c>
      <c r="I11" s="172" t="str">
        <f>IF(SUM(L11:O11)=0,"/",L11+N11&amp;"/"&amp;M11+O11)</f>
        <v>3/1</v>
      </c>
      <c r="J11" s="173"/>
      <c r="K11" s="99">
        <f>IF(SUM(L11:O11)=0,"",L11*2+M11+N11*2)</f>
        <v>7</v>
      </c>
      <c r="L11" s="127">
        <f>IF(LEFT(D11,1)&gt;RIGHT(D11,1),1,0)+IF(LEFT(E11,1)&gt;RIGHT(E11,1),1,0)+IF(LEFT(F11,1)&gt;RIGHT(F11,1),1,0)+IF(LEFT(G11,1)&gt;RIGHT(G11,1),1,0)+IF(LEFT(H11,1)&gt;RIGHT(H11,1),1,0)</f>
        <v>3</v>
      </c>
      <c r="M11" s="125">
        <f>IF(LEFT(D11,1)&lt;RIGHT(D11,1),1,0)+IF(LEFT(E11,1)&lt;RIGHT(E11,1),1,0)+IF(LEFT(F11,1)&lt;RIGHT(F11,1),1,0)+IF(LEFT(G11,1)&lt;RIGHT(G11,1),1,0)+IF(LEFT(H11,1)&lt;RIGHT(H11,1),1,0)</f>
        <v>1</v>
      </c>
      <c r="N11" s="126">
        <f>IF(LEFT(H11,1)="W",1,0)+IF(LEFT(G11,1)="W",1,0)+IF(LEFT(F11,1)="W",1,0)+IF(LEFT(E11,1)="W",1,0)+IF(LEFT(D11,1)="W",1,0)</f>
        <v>0</v>
      </c>
      <c r="O11" s="126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e">
        <f>B11</f>
        <v>#REF!</v>
      </c>
    </row>
    <row r="12" spans="1:17" ht="30" customHeight="1">
      <c r="A12" s="3">
        <v>3</v>
      </c>
      <c r="B12" s="174" t="e">
        <f>IF(#REF!="","",#REF!)</f>
        <v>#REF!</v>
      </c>
      <c r="C12" s="175"/>
      <c r="D12" s="55" t="str">
        <f>IF(LEFT(F10,1)="W","L W/O",IF(LEFT(F10,1)="L","W W/O",IF(F10="-","-",RIGHT(F10,1)&amp;"-"&amp;LEFT(F10,1))))</f>
        <v>0-3</v>
      </c>
      <c r="E12" s="56" t="str">
        <f>IF(LEFT(F11,1)="W","L W/O",IF(LEFT(F11,1)="L","W W/O",IF(F11="-","-",RIGHT(F11,1)&amp;"-"&amp;LEFT(F11,1))))</f>
        <v>2-3</v>
      </c>
      <c r="F12" s="10"/>
      <c r="G12" s="9" t="s">
        <v>110</v>
      </c>
      <c r="H12" s="9" t="s">
        <v>106</v>
      </c>
      <c r="I12" s="172" t="str">
        <f>IF(SUM(L12:O12)=0,"/",L12+N12&amp;"/"&amp;M12+O12)</f>
        <v>1/3</v>
      </c>
      <c r="J12" s="173"/>
      <c r="K12" s="99">
        <f>IF(SUM(L12:O12)=0,"",L12*2+M12+N12*2)</f>
        <v>5</v>
      </c>
      <c r="L12" s="127">
        <f>IF(LEFT(D12,1)&gt;RIGHT(D12,1),1,0)+IF(LEFT(E12,1)&gt;RIGHT(E12,1),1,0)+IF(LEFT(F12,1)&gt;RIGHT(F12,1),1,0)+IF(LEFT(G12,1)&gt;RIGHT(G12,1),1,0)+IF(LEFT(H12,1)&gt;RIGHT(H12,1),1,0)</f>
        <v>1</v>
      </c>
      <c r="M12" s="125">
        <f>IF(LEFT(D12,1)&lt;RIGHT(D12,1),1,0)+IF(LEFT(E12,1)&lt;RIGHT(E12,1),1,0)+IF(LEFT(F12,1)&lt;RIGHT(F12,1),1,0)+IF(LEFT(G12,1)&lt;RIGHT(G12,1),1,0)+IF(LEFT(H12,1)&lt;RIGHT(H12,1),1,0)</f>
        <v>3</v>
      </c>
      <c r="N12" s="126">
        <f>IF(LEFT(H12,1)="W",1,0)+IF(LEFT(G12,1)="W",1,0)+IF(LEFT(F12,1)="W",1,0)+IF(LEFT(E12,1)="W",1,0)+IF(LEFT(D12,1)="W",1,0)</f>
        <v>0</v>
      </c>
      <c r="O12" s="126">
        <f>IF(LEFT(H12,1)="L",1,0)+IF(LEFT(G12,1)="L",1,0)+IF(LEFT(F12,1)="L",1,0)+IF(LEFT(E12,1)="L",1,0)+IF(LEFT(D12,1)="L",1,0)</f>
        <v>0</v>
      </c>
      <c r="P12" s="13">
        <f>IF(SUM(L12:O12)=0,"",RANK(K12,$K$10:$K$14,0))</f>
        <v>4</v>
      </c>
      <c r="Q12" s="2" t="e">
        <f>B12</f>
        <v>#REF!</v>
      </c>
    </row>
    <row r="13" spans="1:17" ht="30" customHeight="1">
      <c r="A13" s="3">
        <v>4</v>
      </c>
      <c r="B13" s="174" t="e">
        <f>IF(#REF!="","",#REF!)</f>
        <v>#REF!</v>
      </c>
      <c r="C13" s="175"/>
      <c r="D13" s="55" t="str">
        <f>IF(LEFT(G10,1)="W","L W/O",IF(LEFT(G10,1)="L","W W/O",IF(G10="-","-",RIGHT(G10,1)&amp;"-"&amp;LEFT(G10,1))))</f>
        <v>0-3</v>
      </c>
      <c r="E13" s="56" t="str">
        <f>IF(LEFT(G11,1)="W","L W/O",IF(LEFT(G11,1)="L","W W/O",IF(G11="-","-",RIGHT(G11,1)&amp;"-"&amp;LEFT(G11,1))))</f>
        <v>1-3</v>
      </c>
      <c r="F13" s="56" t="str">
        <f>IF(LEFT(G12,1)="W","L W/O",IF(LEFT(G12,1)="L","W W/O",IF(G12="-","-",RIGHT(G12,1)&amp;"-"&amp;LEFT(G12,1))))</f>
        <v>3-1</v>
      </c>
      <c r="G13" s="10"/>
      <c r="H13" s="9" t="s">
        <v>111</v>
      </c>
      <c r="I13" s="185" t="str">
        <f>IF(SUM(L13:O13)=0,"/",L13+N13&amp;"/"&amp;M13+O13)</f>
        <v>2/2</v>
      </c>
      <c r="J13" s="186"/>
      <c r="K13" s="12">
        <f>IF(SUM(L13:O13)=0,"",L13*2+M13+N13*2)</f>
        <v>6</v>
      </c>
      <c r="L13" s="127">
        <f>IF(LEFT(D13,1)&gt;RIGHT(D13,1),1,0)+IF(LEFT(E13,1)&gt;RIGHT(E13,1),1,0)+IF(LEFT(F13,1)&gt;RIGHT(F13,1),1,0)+IF(LEFT(G13,1)&gt;RIGHT(G13,1),1,0)+IF(LEFT(H13,1)&gt;RIGHT(H13,1),1,0)</f>
        <v>2</v>
      </c>
      <c r="M13" s="125">
        <f>IF(LEFT(D13,1)&lt;RIGHT(D13,1),1,0)+IF(LEFT(E13,1)&lt;RIGHT(E13,1),1,0)+IF(LEFT(F13,1)&lt;RIGHT(F13,1),1,0)+IF(LEFT(G13,1)&lt;RIGHT(G13,1),1,0)+IF(LEFT(H13,1)&lt;RIGHT(H13,1),1,0)</f>
        <v>2</v>
      </c>
      <c r="N13" s="126">
        <f>IF(LEFT(H13,1)="W",1,0)+IF(LEFT(G13,1)="W",1,0)+IF(LEFT(F13,1)="W",1,0)+IF(LEFT(E13,1)="W",1,0)+IF(LEFT(D13,1)="W",1,0)</f>
        <v>0</v>
      </c>
      <c r="O13" s="126">
        <f>IF(LEFT(H13,1)="L",1,0)+IF(LEFT(G13,1)="L",1,0)+IF(LEFT(F13,1)="L",1,0)+IF(LEFT(E13,1)="L",1,0)+IF(LEFT(D13,1)="L",1,0)</f>
        <v>0</v>
      </c>
      <c r="P13" s="13">
        <f>IF(SUM(L13:O13)=0,"",RANK(K13,$K$10:$K$14,0))</f>
        <v>3</v>
      </c>
      <c r="Q13" s="2" t="e">
        <f>B13</f>
        <v>#REF!</v>
      </c>
    </row>
    <row r="14" spans="1:17" ht="30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0-3</v>
      </c>
      <c r="E14" s="58" t="str">
        <f>IF(LEFT(H11,1)="W","L W/O",IF(LEFT(H11,1)="L","W W/O",IF(H11="-","-",RIGHT(H11,1)&amp;"-"&amp;LEFT(H11,1))))</f>
        <v>0-3</v>
      </c>
      <c r="F14" s="58" t="str">
        <f>IF(LEFT(H12,1)="W","L W/O",IF(LEFT(H12,1)="L","W W/O",IF(H12="-","-",RIGHT(H12,1)&amp;"-"&amp;LEFT(H12,1))))</f>
        <v>0-3</v>
      </c>
      <c r="G14" s="58" t="str">
        <f>IF(LEFT(H13,1)="W","L W/O",IF(LEFT(H13,1)="L","W W/O",IF(H13="-","-",RIGHT(H13,1)&amp;"-"&amp;LEFT(H13,1))))</f>
        <v>1-3</v>
      </c>
      <c r="H14" s="11"/>
      <c r="I14" s="187" t="str">
        <f>IF(SUM(L14:O14)=0,"/",L14+N14&amp;"/"&amp;M14+O14)</f>
        <v>0/4</v>
      </c>
      <c r="J14" s="191"/>
      <c r="K14" s="14">
        <f>IF(SUM(L14:O14)=0,"",L14*2+M14+N14*2)</f>
        <v>4</v>
      </c>
      <c r="L14" s="128">
        <f>IF(LEFT(D14,1)&gt;RIGHT(D14,1),1,0)+IF(LEFT(E14,1)&gt;RIGHT(E14,1),1,0)+IF(LEFT(F14,1)&gt;RIGHT(F14,1),1,0)+IF(LEFT(G14,1)&gt;RIGHT(G14,1),1,0)+IF(LEFT(H14,1)&gt;RIGHT(H14,1),1,0)</f>
        <v>0</v>
      </c>
      <c r="M14" s="121">
        <f>IF(LEFT(D14,1)&lt;RIGHT(D14,1),1,0)+IF(LEFT(E14,1)&lt;RIGHT(E14,1),1,0)+IF(LEFT(F14,1)&lt;RIGHT(F14,1),1,0)+IF(LEFT(G14,1)&lt;RIGHT(G14,1),1,0)+IF(LEFT(H14,1)&lt;RIGHT(H14,1),1,0)</f>
        <v>4</v>
      </c>
      <c r="N14" s="122">
        <f>IF(LEFT(H14,1)="W",1,0)+IF(LEFT(G14,1)="W",1,0)+IF(LEFT(F14,1)="W",1,0)+IF(LEFT(E14,1)="W",1,0)+IF(LEFT(D14,1)="W",1,0)</f>
        <v>0</v>
      </c>
      <c r="O14" s="122">
        <f>IF(LEFT(H14,1)="L",1,0)+IF(LEFT(G14,1)="L",1,0)+IF(LEFT(F14,1)="L",1,0)+IF(LEFT(E14,1)="L",1,0)+IF(LEFT(D14,1)="L",1,0)</f>
        <v>0</v>
      </c>
      <c r="P14" s="15">
        <f>IF(SUM(L14:O14)=0,"",RANK(K14,$K$10:$K$14,0))</f>
        <v>5</v>
      </c>
      <c r="Q14" s="2" t="e">
        <f>B14</f>
        <v>#REF!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93"/>
      <c r="M15" s="93"/>
      <c r="N15" s="93"/>
      <c r="O15" s="93"/>
      <c r="P15" s="8"/>
    </row>
    <row r="16" spans="1:16" ht="30" customHeight="1" thickBot="1">
      <c r="A16" s="176" t="s">
        <v>78</v>
      </c>
      <c r="B16" s="177"/>
      <c r="C16" s="50" t="s">
        <v>45</v>
      </c>
      <c r="D16" s="59" t="e">
        <f>IF(B17="","",B17)</f>
        <v>#REF!</v>
      </c>
      <c r="E16" s="60" t="e">
        <f>IF(B18="","",B18)</f>
        <v>#REF!</v>
      </c>
      <c r="F16" s="60" t="e">
        <f>IF(B19="","",B19)</f>
        <v>#REF!</v>
      </c>
      <c r="G16" s="60" t="e">
        <f>IF(B20="","",B20)</f>
        <v>#REF!</v>
      </c>
      <c r="H16" s="61" t="e">
        <f>IF(B21="","",B21)</f>
        <v>#REF!</v>
      </c>
      <c r="I16" s="168" t="s">
        <v>8</v>
      </c>
      <c r="J16" s="169"/>
      <c r="K16" s="47" t="s">
        <v>1</v>
      </c>
      <c r="L16" s="48" t="s">
        <v>2</v>
      </c>
      <c r="M16" s="26" t="s">
        <v>3</v>
      </c>
      <c r="N16" s="26" t="s">
        <v>7</v>
      </c>
      <c r="O16" s="26" t="s">
        <v>6</v>
      </c>
      <c r="P16" s="49" t="s">
        <v>0</v>
      </c>
    </row>
    <row r="17" spans="1:18" ht="30" customHeight="1">
      <c r="A17" s="40">
        <v>1</v>
      </c>
      <c r="B17" s="178" t="e">
        <f>IF(#REF!="","",#REF!)</f>
        <v>#REF!</v>
      </c>
      <c r="C17" s="179"/>
      <c r="D17" s="54"/>
      <c r="E17" s="41" t="s">
        <v>106</v>
      </c>
      <c r="F17" s="41" t="s">
        <v>120</v>
      </c>
      <c r="G17" s="41" t="s">
        <v>106</v>
      </c>
      <c r="H17" s="41" t="s">
        <v>106</v>
      </c>
      <c r="I17" s="190" t="str">
        <f>IF(SUM(L17:O17)=0,"/",L17+N17&amp;"/"&amp;M17+O17)</f>
        <v>4/0</v>
      </c>
      <c r="J17" s="171"/>
      <c r="K17" s="42">
        <f>IF(SUM(L17:O17)=0,"",L17*2+M17+N17*2)</f>
        <v>8</v>
      </c>
      <c r="L17" s="43">
        <f>IF(LEFT(D17,1)&gt;RIGHT(D17,1),1,0)+IF(LEFT(E17,1)&gt;RIGHT(E17,1),1,0)+IF(LEFT(F17,1)&gt;RIGHT(F17,1),1,0)+IF(LEFT(G17,1)&gt;RIGHT(G17,1),1,0)+IF(LEFT(H17,1)&gt;RIGHT(H17,1),1,0)</f>
        <v>4</v>
      </c>
      <c r="M17" s="44">
        <f>IF(LEFT(D17,1)&lt;RIGHT(D17,1),1,0)+IF(LEFT(E17,1)&lt;RIGHT(E17,1),1,0)+IF(LEFT(F17,1)&lt;RIGHT(F17,1),1,0)+IF(LEFT(G17,1)&lt;RIGHT(G17,1),1,0)+IF(LEFT(H17,1)&lt;RIGHT(H17,1),1,0)</f>
        <v>0</v>
      </c>
      <c r="N17" s="45">
        <f>IF(LEFT(H17,1)="W",1,0)+IF(LEFT(G17,1)="W",1,0)+IF(LEFT(F17,1)="W",1,0)+IF(LEFT(E17,1)="W",1,0)+IF(LEFT(D17,1)="W",1,0)</f>
        <v>0</v>
      </c>
      <c r="O17" s="45">
        <f>IF(LEFT(H17,1)="L",1,0)+IF(LEFT(G17,1)="L",1,0)+IF(LEFT(F17,1)="L",1,0)+IF(LEFT(E17,1)="L",1,0)+IF(LEFT(D17,1)="L",1,0)</f>
        <v>0</v>
      </c>
      <c r="P17" s="46">
        <f>IF(SUM(L17:O17)=0,"",RANK(K17,K17:K21,0))</f>
        <v>1</v>
      </c>
      <c r="Q17" s="2" t="e">
        <f>B17</f>
        <v>#REF!</v>
      </c>
      <c r="R17" s="154"/>
    </row>
    <row r="18" spans="1:17" ht="30" customHeight="1">
      <c r="A18" s="3">
        <v>2</v>
      </c>
      <c r="B18" s="174" t="e">
        <f>IF(#REF!="","",#REF!)</f>
        <v>#REF!</v>
      </c>
      <c r="C18" s="175"/>
      <c r="D18" s="55" t="str">
        <f>IF(LEFT(E17,1)="W","L W/O",IF(LEFT(E17,1)="L","W W/O",IF(E17="-","-",RIGHT(E17,1)&amp;"-"&amp;LEFT(E17,1))))</f>
        <v>0-3</v>
      </c>
      <c r="E18" s="10"/>
      <c r="F18" s="9" t="s">
        <v>115</v>
      </c>
      <c r="G18" s="9" t="s">
        <v>120</v>
      </c>
      <c r="H18" s="9" t="s">
        <v>110</v>
      </c>
      <c r="I18" s="185" t="str">
        <f>IF(SUM(L18:O18)=0,"/",L18+N18&amp;"/"&amp;M18+O18)</f>
        <v>1/3</v>
      </c>
      <c r="J18" s="186"/>
      <c r="K18" s="12">
        <f>IF(SUM(L18:O18)=0,"",L18*2+M18+N18*2)</f>
        <v>5</v>
      </c>
      <c r="L18" s="16">
        <f>IF(LEFT(D18,1)&gt;RIGHT(D18,1),1,0)+IF(LEFT(E18,1)&gt;RIGHT(E18,1),1,0)+IF(LEFT(F18,1)&gt;RIGHT(F18,1),1,0)+IF(LEFT(G18,1)&gt;RIGHT(G18,1),1,0)+IF(LEFT(H18,1)&gt;RIGHT(H18,1),1,0)</f>
        <v>1</v>
      </c>
      <c r="M18" s="17">
        <f>IF(LEFT(D18,1)&lt;RIGHT(D18,1),1,0)+IF(LEFT(E18,1)&lt;RIGHT(E18,1),1,0)+IF(LEFT(F18,1)&lt;RIGHT(F18,1),1,0)+IF(LEFT(G18,1)&lt;RIGHT(G18,1),1,0)+IF(LEFT(H18,1)&lt;RIGHT(H18,1),1,0)</f>
        <v>3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4</v>
      </c>
      <c r="Q18" s="2" t="e">
        <f>B18</f>
        <v>#REF!</v>
      </c>
    </row>
    <row r="19" spans="1:17" ht="30" customHeight="1">
      <c r="A19" s="3">
        <v>3</v>
      </c>
      <c r="B19" s="174" t="e">
        <f>IF(#REF!="","",#REF!)</f>
        <v>#REF!</v>
      </c>
      <c r="C19" s="175"/>
      <c r="D19" s="55" t="str">
        <f>IF(LEFT(F17,1)="W","L W/O",IF(LEFT(F17,1)="L","W W/O",IF(F17="-","-",RIGHT(F17,1)&amp;"-"&amp;LEFT(F17,1))))</f>
        <v>0-3</v>
      </c>
      <c r="E19" s="56" t="str">
        <f>IF(LEFT(F18,1)="W","L W/O",IF(LEFT(F18,1)="L","W W/O",IF(F18="-","-",RIGHT(F18,1)&amp;"-"&amp;LEFT(F18,1))))</f>
        <v>3-2</v>
      </c>
      <c r="F19" s="10"/>
      <c r="G19" s="9" t="s">
        <v>112</v>
      </c>
      <c r="H19" s="9" t="s">
        <v>115</v>
      </c>
      <c r="I19" s="172" t="str">
        <f>IF(SUM(L19:O19)=0,"/",L19+N19&amp;"/"&amp;M19+O19)</f>
        <v>2/2</v>
      </c>
      <c r="J19" s="173"/>
      <c r="K19" s="12">
        <f>IF(SUM(L19:O19)=0,"",L19*2+M19+N19*2)</f>
        <v>6</v>
      </c>
      <c r="L19" s="16">
        <f>IF(LEFT(D19,1)&gt;RIGHT(D19,1),1,0)+IF(LEFT(E19,1)&gt;RIGHT(E19,1),1,0)+IF(LEFT(F19,1)&gt;RIGHT(F19,1),1,0)+IF(LEFT(G19,1)&gt;RIGHT(G19,1),1,0)+IF(LEFT(H19,1)&gt;RIGHT(H19,1),1,0)</f>
        <v>2</v>
      </c>
      <c r="M19" s="17">
        <f>IF(LEFT(D19,1)&lt;RIGHT(D19,1),1,0)+IF(LEFT(E19,1)&lt;RIGHT(E19,1),1,0)+IF(LEFT(F19,1)&lt;RIGHT(F19,1),1,0)+IF(LEFT(G19,1)&lt;RIGHT(G19,1),1,0)+IF(LEFT(H19,1)&lt;RIGHT(H19,1),1,0)</f>
        <v>2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3</v>
      </c>
      <c r="Q19" s="2" t="e">
        <f>B19</f>
        <v>#REF!</v>
      </c>
    </row>
    <row r="20" spans="1:17" ht="30" customHeight="1">
      <c r="A20" s="3">
        <v>4</v>
      </c>
      <c r="B20" s="174" t="e">
        <f>IF(#REF!="","",#REF!)</f>
        <v>#REF!</v>
      </c>
      <c r="C20" s="175"/>
      <c r="D20" s="55" t="str">
        <f>IF(LEFT(G17,1)="W","L W/O",IF(LEFT(G17,1)="L","W W/O",IF(G17="-","-",RIGHT(G17,1)&amp;"-"&amp;LEFT(G17,1))))</f>
        <v>0-3</v>
      </c>
      <c r="E20" s="56" t="str">
        <f>IF(LEFT(G18,1)="W","L W/O",IF(LEFT(G18,1)="L","W W/O",IF(G18="-","-",RIGHT(G18,1)&amp;"-"&amp;LEFT(G18,1))))</f>
        <v>0-3</v>
      </c>
      <c r="F20" s="56" t="str">
        <f>IF(LEFT(G19,1)="W","L W/O",IF(LEFT(G19,1)="L","W W/O",IF(G19="-","-",RIGHT(G19,1)&amp;"-"&amp;LEFT(G19,1))))</f>
        <v>2-3</v>
      </c>
      <c r="G20" s="10"/>
      <c r="H20" s="9" t="s">
        <v>113</v>
      </c>
      <c r="I20" s="172" t="str">
        <f>IF(SUM(L20:O20)=0,"/",L20+N20&amp;"/"&amp;M20+O20)</f>
        <v>0/4</v>
      </c>
      <c r="J20" s="173"/>
      <c r="K20" s="12">
        <f>IF(SUM(L20:O20)=0,"",L20*2+M20+N20*2)</f>
        <v>4</v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4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5</v>
      </c>
      <c r="Q20" s="2" t="e">
        <f>B20</f>
        <v>#REF!</v>
      </c>
    </row>
    <row r="21" spans="1:17" ht="30" customHeight="1" thickBot="1">
      <c r="A21" s="4">
        <v>5</v>
      </c>
      <c r="B21" s="182" t="e">
        <f>IF(#REF!="","",#REF!)</f>
        <v>#REF!</v>
      </c>
      <c r="C21" s="183"/>
      <c r="D21" s="57" t="str">
        <f>IF(LEFT(H17,1)="W","L W/O",IF(LEFT(H17,1)="L","W W/O",IF(H17="-","-",RIGHT(H17,1)&amp;"-"&amp;LEFT(H17,1))))</f>
        <v>0-3</v>
      </c>
      <c r="E21" s="58" t="str">
        <f>IF(LEFT(H18,1)="W","L W/O",IF(LEFT(H18,1)="L","W W/O",IF(H18="-","-",RIGHT(H18,1)&amp;"-"&amp;LEFT(H18,1))))</f>
        <v>3-1</v>
      </c>
      <c r="F21" s="58" t="str">
        <f>IF(LEFT(H19,1)="W","L W/O",IF(LEFT(H19,1)="L","W W/O",IF(H19="-","-",RIGHT(H19,1)&amp;"-"&amp;LEFT(H19,1))))</f>
        <v>3-2</v>
      </c>
      <c r="G21" s="58" t="str">
        <f>IF(LEFT(H20,1)="W","L W/O",IF(LEFT(H20,1)="L","W W/O",IF(H20="-","-",RIGHT(H20,1)&amp;"-"&amp;LEFT(H20,1))))</f>
        <v>3-0</v>
      </c>
      <c r="H21" s="11"/>
      <c r="I21" s="192" t="str">
        <f>IF(SUM(L21:O21)=0,"/",L21+N21&amp;"/"&amp;M21+O21)</f>
        <v>3/1</v>
      </c>
      <c r="J21" s="193"/>
      <c r="K21" s="14">
        <f>IF(SUM(L21:O21)=0,"",L21*2+M21+N21*2)</f>
        <v>7</v>
      </c>
      <c r="L21" s="19">
        <f>IF(LEFT(D21,1)&gt;RIGHT(D21,1),1,0)+IF(LEFT(E21,1)&gt;RIGHT(E21,1),1,0)+IF(LEFT(F21,1)&gt;RIGHT(F21,1),1,0)+IF(LEFT(G21,1)&gt;RIGHT(G21,1),1,0)+IF(LEFT(H21,1)&gt;RIGHT(H21,1),1,0)</f>
        <v>3</v>
      </c>
      <c r="M21" s="20">
        <f>IF(LEFT(D21,1)&lt;RIGHT(D21,1),1,0)+IF(LEFT(E21,1)&lt;RIGHT(E21,1),1,0)+IF(LEFT(F21,1)&lt;RIGHT(F21,1),1,0)+IF(LEFT(G21,1)&lt;RIGHT(G21,1),1,0)+IF(LEFT(H21,1)&lt;RIGHT(H21,1),1,0)</f>
        <v>1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2</v>
      </c>
      <c r="Q21" s="2" t="e">
        <f>B21</f>
        <v>#REF!</v>
      </c>
    </row>
    <row r="22" spans="1:16" ht="30" customHeight="1">
      <c r="A22" s="5"/>
      <c r="B22" s="38"/>
      <c r="C22" s="38"/>
      <c r="D22" s="100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9" ht="30" customHeight="1">
      <c r="A23" s="5"/>
      <c r="B23" s="5"/>
      <c r="C23" s="5"/>
      <c r="D23" s="5"/>
      <c r="E23" s="6"/>
      <c r="F23" s="6"/>
      <c r="G23" s="6"/>
      <c r="H23" s="6"/>
      <c r="I23" s="5"/>
    </row>
    <row r="24" spans="2:9" ht="30" customHeight="1" thickBot="1">
      <c r="B24" s="7"/>
      <c r="C24" s="91"/>
      <c r="D24" s="91"/>
      <c r="E24" s="91"/>
      <c r="F24" s="91"/>
      <c r="G24" s="91"/>
      <c r="H24" s="91"/>
      <c r="I24" s="91"/>
    </row>
    <row r="25" spans="2:9" ht="30" customHeight="1" thickBot="1">
      <c r="B25" s="38"/>
      <c r="C25" s="38"/>
      <c r="D25" s="52" t="s">
        <v>85</v>
      </c>
      <c r="E25" s="53" t="s">
        <v>86</v>
      </c>
      <c r="F25" s="53" t="s">
        <v>87</v>
      </c>
      <c r="G25" s="53" t="s">
        <v>88</v>
      </c>
      <c r="H25" s="90" t="s">
        <v>89</v>
      </c>
      <c r="I25" s="91"/>
    </row>
    <row r="26" spans="2:9" ht="30" customHeight="1" thickBot="1">
      <c r="B26" s="180" t="s">
        <v>90</v>
      </c>
      <c r="C26" s="181"/>
      <c r="D26" s="118" t="s">
        <v>16</v>
      </c>
      <c r="E26" s="26" t="s">
        <v>17</v>
      </c>
      <c r="F26" s="26" t="s">
        <v>18</v>
      </c>
      <c r="G26" s="26" t="s">
        <v>19</v>
      </c>
      <c r="H26" s="119" t="s">
        <v>20</v>
      </c>
      <c r="I26" s="108"/>
    </row>
    <row r="27" spans="2:9" ht="30" customHeight="1">
      <c r="B27" s="7"/>
      <c r="C27" s="7"/>
      <c r="D27" s="7"/>
      <c r="E27" s="7"/>
      <c r="F27" s="7"/>
      <c r="G27" s="7"/>
      <c r="H27" s="7"/>
      <c r="I27" s="7"/>
    </row>
    <row r="28" ht="30" customHeight="1">
      <c r="B28" s="7"/>
    </row>
  </sheetData>
  <sheetProtection/>
  <mergeCells count="39">
    <mergeCell ref="I21:J21"/>
    <mergeCell ref="I16:J16"/>
    <mergeCell ref="I17:J17"/>
    <mergeCell ref="I18:J18"/>
    <mergeCell ref="I19:J19"/>
    <mergeCell ref="B18:C18"/>
    <mergeCell ref="B20:C20"/>
    <mergeCell ref="A16:B16"/>
    <mergeCell ref="I20:J20"/>
    <mergeCell ref="B19:C19"/>
    <mergeCell ref="B5:C5"/>
    <mergeCell ref="B14:C14"/>
    <mergeCell ref="I11:J11"/>
    <mergeCell ref="I12:J12"/>
    <mergeCell ref="I13:J13"/>
    <mergeCell ref="I14:J14"/>
    <mergeCell ref="I6:J6"/>
    <mergeCell ref="I7:J7"/>
    <mergeCell ref="I9:J9"/>
    <mergeCell ref="B26:C26"/>
    <mergeCell ref="B6:C6"/>
    <mergeCell ref="B7:C7"/>
    <mergeCell ref="B17:C17"/>
    <mergeCell ref="B10:C10"/>
    <mergeCell ref="B13:C13"/>
    <mergeCell ref="B12:C12"/>
    <mergeCell ref="A9:B9"/>
    <mergeCell ref="B11:C11"/>
    <mergeCell ref="B21:C21"/>
    <mergeCell ref="A1:B1"/>
    <mergeCell ref="C1:D1"/>
    <mergeCell ref="B3:C3"/>
    <mergeCell ref="B4:C4"/>
    <mergeCell ref="A2:B2"/>
    <mergeCell ref="I10:J10"/>
    <mergeCell ref="I2:J2"/>
    <mergeCell ref="I3:J3"/>
    <mergeCell ref="I4:J4"/>
    <mergeCell ref="I5:J5"/>
  </mergeCells>
  <dataValidations count="1">
    <dataValidation allowBlank="1" showInputMessage="1" showErrorMessage="1" imeMode="off" sqref="E3:H3 G19 H18:H20 F18:G18 E17:H17 G12 H11:H13 F11:G11 E10:H10 G5 H4:H6 F4:G4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23"/>
  <sheetViews>
    <sheetView view="pageLayout" workbookViewId="0" topLeftCell="A1">
      <selection activeCell="R10" sqref="R10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87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209" t="s">
        <v>5</v>
      </c>
      <c r="B1" s="209"/>
      <c r="C1" s="209" t="s">
        <v>9</v>
      </c>
      <c r="D1" s="209"/>
      <c r="E1" s="32" t="s">
        <v>30</v>
      </c>
      <c r="F1" s="51" t="s">
        <v>27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176" t="s">
        <v>79</v>
      </c>
      <c r="B2" s="177"/>
      <c r="C2" s="50" t="s">
        <v>102</v>
      </c>
      <c r="D2" s="59" t="e">
        <f>IF(B3="","",B3)</f>
        <v>#REF!</v>
      </c>
      <c r="E2" s="60" t="e">
        <f>IF(B4="","",B4)</f>
        <v>#REF!</v>
      </c>
      <c r="F2" s="60" t="e">
        <f>IF(B5="","",B5)</f>
        <v>#REF!</v>
      </c>
      <c r="G2" s="60" t="e">
        <f>IF(B6="","",B6)</f>
        <v>#REF!</v>
      </c>
      <c r="H2" s="61" t="e">
        <f>IF(B7="","",B7)</f>
        <v>#REF!</v>
      </c>
      <c r="I2" s="168" t="s">
        <v>8</v>
      </c>
      <c r="J2" s="169"/>
      <c r="K2" s="47" t="s">
        <v>1</v>
      </c>
      <c r="L2" s="48" t="s">
        <v>2</v>
      </c>
      <c r="M2" s="26" t="s">
        <v>3</v>
      </c>
      <c r="N2" s="26" t="s">
        <v>7</v>
      </c>
      <c r="O2" s="26" t="s">
        <v>6</v>
      </c>
      <c r="P2" s="49" t="s">
        <v>0</v>
      </c>
      <c r="Q2" s="5"/>
    </row>
    <row r="3" spans="1:18" ht="30" customHeight="1">
      <c r="A3" s="40">
        <v>1</v>
      </c>
      <c r="B3" s="178" t="e">
        <f>IF(#REF!="","",#REF!)</f>
        <v>#REF!</v>
      </c>
      <c r="C3" s="179"/>
      <c r="D3" s="54"/>
      <c r="E3" s="41" t="s">
        <v>117</v>
      </c>
      <c r="F3" s="41" t="s">
        <v>119</v>
      </c>
      <c r="G3" s="41" t="s">
        <v>114</v>
      </c>
      <c r="H3" s="41" t="s">
        <v>106</v>
      </c>
      <c r="I3" s="190" t="str">
        <f>IF(SUM(L3:O3)=0,"/",L3+N3&amp;"/"&amp;M3+O3)</f>
        <v>2/2</v>
      </c>
      <c r="J3" s="171"/>
      <c r="K3" s="42">
        <f>IF(SUM(L3:O3)=0,"",L3*2+M3+N3*2)</f>
        <v>6</v>
      </c>
      <c r="L3" s="43">
        <f>IF(LEFT(D3,1)&gt;RIGHT(D3,1),1,0)+IF(LEFT(E3,1)&gt;RIGHT(E3,1),1,0)+IF(LEFT(F3,1)&gt;RIGHT(F3,1),1,0)+IF(LEFT(G3,1)&gt;RIGHT(G3,1),1,0)+IF(LEFT(H3,1)&gt;RIGHT(H3,1),1,0)</f>
        <v>2</v>
      </c>
      <c r="M3" s="44">
        <f>IF(LEFT(D3,1)&lt;RIGHT(D3,1),1,0)+IF(LEFT(E3,1)&lt;RIGHT(E3,1),1,0)+IF(LEFT(F3,1)&lt;RIGHT(F3,1),1,0)+IF(LEFT(G3,1)&lt;RIGHT(G3,1),1,0)+IF(LEFT(H3,1)&lt;RIGHT(H3,1),1,0)</f>
        <v>2</v>
      </c>
      <c r="N3" s="45">
        <f>IF(LEFT(H3,1)="W",1,0)+IF(LEFT(G3,1)="W",1,0)+IF(LEFT(F3,1)="W",1,0)+IF(LEFT(E3,1)="W",1,0)+IF(LEFT(D3,1)="W",1,0)</f>
        <v>0</v>
      </c>
      <c r="O3" s="45">
        <f>IF(LEFT(H3,1)="L",1,0)+IF(LEFT(G3,1)="L",1,0)+IF(LEFT(F3,1)="L",1,0)+IF(LEFT(E3,1)="L",1,0)+IF(LEFT(D3,1)="L",1,0)</f>
        <v>0</v>
      </c>
      <c r="P3" s="46">
        <f>IF(SUM(L3:O3)=0,"",RANK(K3,K3:K7,0))</f>
        <v>3</v>
      </c>
      <c r="Q3" s="2" t="e">
        <f>B3</f>
        <v>#REF!</v>
      </c>
      <c r="R3" s="154"/>
    </row>
    <row r="4" spans="1:17" s="7" customFormat="1" ht="30" customHeight="1">
      <c r="A4" s="3">
        <v>2</v>
      </c>
      <c r="B4" s="178" t="e">
        <f>IF(#REF!="","",#REF!)</f>
        <v>#REF!</v>
      </c>
      <c r="C4" s="179"/>
      <c r="D4" s="55" t="str">
        <f>IF(LEFT(E3,1)="W","L W/O",IF(LEFT(E3,1)="L","W W/O",IF(E3="-","-",RIGHT(E3,1)&amp;"-"&amp;LEFT(E3,1))))</f>
        <v>3-1</v>
      </c>
      <c r="E4" s="10"/>
      <c r="F4" s="9" t="s">
        <v>120</v>
      </c>
      <c r="G4" s="9" t="s">
        <v>120</v>
      </c>
      <c r="H4" s="9" t="s">
        <v>108</v>
      </c>
      <c r="I4" s="185" t="str">
        <f>IF(SUM(L4:O4)=0,"/",L4+N4&amp;"/"&amp;M4+O4)</f>
        <v>4/0</v>
      </c>
      <c r="J4" s="186"/>
      <c r="K4" s="12">
        <f>IF(SUM(L4:O4)=0,"",L4*2+M4+N4*2)</f>
        <v>8</v>
      </c>
      <c r="L4" s="16">
        <f>IF(LEFT(D4,1)&gt;RIGHT(D4,1),1,0)+IF(LEFT(E4,1)&gt;RIGHT(E4,1),1,0)+IF(LEFT(F4,1)&gt;RIGHT(F4,1),1,0)+IF(LEFT(G4,1)&gt;RIGHT(G4,1),1,0)+IF(LEFT(H4,1)&gt;RIGHT(H4,1),1,0)</f>
        <v>4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1</v>
      </c>
      <c r="Q4" s="2" t="e">
        <f>B4</f>
        <v>#REF!</v>
      </c>
    </row>
    <row r="5" spans="1:17" ht="30" customHeight="1">
      <c r="A5" s="3">
        <v>3</v>
      </c>
      <c r="B5" s="178" t="e">
        <f>IF(#REF!="","",#REF!)</f>
        <v>#REF!</v>
      </c>
      <c r="C5" s="179"/>
      <c r="D5" s="55" t="str">
        <f>IF(LEFT(F3,1)="W","L W/O",IF(LEFT(F3,1)="L","W W/O",IF(F3="-","-",RIGHT(F3,1)&amp;"-"&amp;LEFT(F3,1))))</f>
        <v>3-1</v>
      </c>
      <c r="E5" s="56" t="str">
        <f>IF(LEFT(F4,1)="W","L W/O",IF(LEFT(F4,1)="L","W W/O",IF(F4="-","-",RIGHT(F4,1)&amp;"-"&amp;LEFT(F4,1))))</f>
        <v>0-3</v>
      </c>
      <c r="F5" s="10"/>
      <c r="G5" s="9" t="s">
        <v>108</v>
      </c>
      <c r="H5" s="9" t="s">
        <v>108</v>
      </c>
      <c r="I5" s="172" t="str">
        <f>IF(SUM(L5:O5)=0,"/",L5+N5&amp;"/"&amp;M5+O5)</f>
        <v>3/1</v>
      </c>
      <c r="J5" s="173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e">
        <f>B5</f>
        <v>#REF!</v>
      </c>
    </row>
    <row r="6" spans="1:17" ht="30" customHeight="1">
      <c r="A6" s="3">
        <v>4</v>
      </c>
      <c r="B6" s="178" t="e">
        <f>IF(#REF!="","",#REF!)</f>
        <v>#REF!</v>
      </c>
      <c r="C6" s="179"/>
      <c r="D6" s="55" t="str">
        <f>IF(LEFT(G3,1)="W","L W/O",IF(LEFT(G3,1)="L","W W/O",IF(G3="-","-",RIGHT(G3,1)&amp;"-"&amp;LEFT(G3,1))))</f>
        <v>2-3</v>
      </c>
      <c r="E6" s="56" t="str">
        <f>IF(LEFT(G4,1)="W","L W/O",IF(LEFT(G4,1)="L","W W/O",IF(G4="-","-",RIGHT(G4,1)&amp;"-"&amp;LEFT(G4,1))))</f>
        <v>0-3</v>
      </c>
      <c r="F6" s="56" t="str">
        <f>IF(LEFT(G5,1)="W","L W/O",IF(LEFT(G5,1)="L","W W/O",IF(G5="-","-",RIGHT(G5,1)&amp;"-"&amp;LEFT(G5,1))))</f>
        <v>0-3</v>
      </c>
      <c r="G6" s="10"/>
      <c r="H6" s="9" t="s">
        <v>108</v>
      </c>
      <c r="I6" s="172" t="str">
        <f>IF(SUM(L6:O6)=0,"/",L6+N6&amp;"/"&amp;M6+O6)</f>
        <v>1/3</v>
      </c>
      <c r="J6" s="173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17">
        <f>IF(LEFT(D6,1)&lt;RIGHT(D6,1),1,0)+IF(LEFT(E6,1)&lt;RIGHT(E6,1),1,0)+IF(LEFT(F6,1)&lt;RIGHT(F6,1),1,0)+IF(LEFT(G6,1)&lt;RIGHT(G6,1),1,0)+IF(LEFT(H6,1)&lt;RIGHT(H6,1),1,0)</f>
        <v>3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e">
        <f>B6</f>
        <v>#REF!</v>
      </c>
    </row>
    <row r="7" spans="1:17" ht="30" customHeight="1" thickBot="1">
      <c r="A7" s="4">
        <v>5</v>
      </c>
      <c r="B7" s="182" t="e">
        <f>IF(#REF!="","",#REF!)</f>
        <v>#REF!</v>
      </c>
      <c r="C7" s="183"/>
      <c r="D7" s="57" t="str">
        <f>IF(LEFT(H3,1)="W","L W/O",IF(LEFT(H3,1)="L","W W/O",IF(H3="-","-",RIGHT(H3,1)&amp;"-"&amp;LEFT(H3,1))))</f>
        <v>0-3</v>
      </c>
      <c r="E7" s="58" t="str">
        <f>IF(LEFT(H4,1)="W","L W/O",IF(LEFT(H4,1)="L","W W/O",IF(H4="-","-",RIGHT(H4,1)&amp;"-"&amp;LEFT(H4,1))))</f>
        <v>0-3</v>
      </c>
      <c r="F7" s="58" t="str">
        <f>IF(LEFT(H5,1)="W","L W/O",IF(LEFT(H5,1)="L","W W/O",IF(H5="-","-",RIGHT(H5,1)&amp;"-"&amp;LEFT(H5,1))))</f>
        <v>0-3</v>
      </c>
      <c r="G7" s="58" t="str">
        <f>IF(LEFT(H6,1)="W","L W/O",IF(LEFT(H6,1)="L","W W/O",IF(H6="-","-",RIGHT(H6,1)&amp;"-"&amp;LEFT(H6,1))))</f>
        <v>0-3</v>
      </c>
      <c r="H7" s="11"/>
      <c r="I7" s="192" t="str">
        <f>IF(SUM(L7:O7)=0,"/",L7+N7&amp;"/"&amp;M7+O7)</f>
        <v>0/4</v>
      </c>
      <c r="J7" s="193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20">
        <f>IF(LEFT(D7,1)&lt;RIGHT(D7,1),1,0)+IF(LEFT(E7,1)&lt;RIGHT(E7,1),1,0)+IF(LEFT(F7,1)&lt;RIGHT(F7,1),1,0)+IF(LEFT(G7,1)&lt;RIGHT(G7,1),1,0)+IF(LEFT(H7,1)&lt;RIGHT(H7,1),1,0)</f>
        <v>4</v>
      </c>
      <c r="N7" s="21">
        <f>IF(LEFT(H7,1)="W",1,0)+IF(LEFT(G7,1)="W",1,0)+IF(LEFT(F7,1)="W",1,0)+IF(LEFT(E7,1)="W",1,0)+IF(LEFT(D7,1)="W",1,0)</f>
        <v>0</v>
      </c>
      <c r="O7" s="21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e">
        <f>B7</f>
        <v>#REF!</v>
      </c>
    </row>
    <row r="8" spans="1:17" ht="30" customHeight="1" thickBot="1">
      <c r="A8" s="5"/>
      <c r="B8" s="27"/>
      <c r="C8" s="27"/>
      <c r="D8" s="28"/>
      <c r="E8" s="28"/>
      <c r="F8" s="28"/>
      <c r="G8" s="28"/>
      <c r="H8" s="28"/>
      <c r="I8" s="92"/>
      <c r="J8" s="92"/>
      <c r="K8" s="92"/>
      <c r="L8" s="93"/>
      <c r="M8" s="93"/>
      <c r="N8" s="93"/>
      <c r="O8" s="93"/>
      <c r="P8" s="5"/>
      <c r="Q8" s="5"/>
    </row>
    <row r="9" spans="1:17" ht="30" customHeight="1" thickBot="1">
      <c r="A9" s="176" t="s">
        <v>80</v>
      </c>
      <c r="B9" s="177"/>
      <c r="C9" s="50" t="s">
        <v>103</v>
      </c>
      <c r="D9" s="59" t="e">
        <f>IF(B10="","",B10)</f>
        <v>#REF!</v>
      </c>
      <c r="E9" s="60" t="e">
        <f>IF(B11="","",B11)</f>
        <v>#REF!</v>
      </c>
      <c r="F9" s="60" t="e">
        <f>IF(B12="","",B12)</f>
        <v>#REF!</v>
      </c>
      <c r="G9" s="60" t="e">
        <f>IF(B13="","",B13)</f>
        <v>#REF!</v>
      </c>
      <c r="H9" s="61" t="e">
        <f>IF(B14="","",B14)</f>
        <v>#REF!</v>
      </c>
      <c r="I9" s="168" t="s">
        <v>8</v>
      </c>
      <c r="J9" s="169"/>
      <c r="K9" s="47" t="s">
        <v>1</v>
      </c>
      <c r="L9" s="48" t="s">
        <v>2</v>
      </c>
      <c r="M9" s="26" t="s">
        <v>3</v>
      </c>
      <c r="N9" s="26" t="s">
        <v>7</v>
      </c>
      <c r="O9" s="26" t="s">
        <v>6</v>
      </c>
      <c r="P9" s="49" t="s">
        <v>0</v>
      </c>
      <c r="Q9" s="5"/>
    </row>
    <row r="10" spans="1:18" s="7" customFormat="1" ht="30" customHeight="1">
      <c r="A10" s="40">
        <v>1</v>
      </c>
      <c r="B10" s="178" t="e">
        <f>IF(#REF!="","",#REF!)</f>
        <v>#REF!</v>
      </c>
      <c r="C10" s="179"/>
      <c r="D10" s="54"/>
      <c r="E10" s="41" t="s">
        <v>107</v>
      </c>
      <c r="F10" s="41" t="s">
        <v>123</v>
      </c>
      <c r="G10" s="41" t="s">
        <v>124</v>
      </c>
      <c r="H10" s="41" t="s">
        <v>112</v>
      </c>
      <c r="I10" s="190" t="str">
        <f>IF(SUM(L10:O10)=0,"/",L10+N10&amp;"/"&amp;M10+O10)</f>
        <v>2/2</v>
      </c>
      <c r="J10" s="171"/>
      <c r="K10" s="42">
        <f>IF(SUM(L10:O10)=0,"",L10*2+M10+N10*2)</f>
        <v>6</v>
      </c>
      <c r="L10" s="43">
        <f>IF(LEFT(D10,1)&gt;RIGHT(D10,1),1,0)+IF(LEFT(E10,1)&gt;RIGHT(E10,1),1,0)+IF(LEFT(F10,1)&gt;RIGHT(F10,1),1,0)+IF(LEFT(G10,1)&gt;RIGHT(G10,1),1,0)+IF(LEFT(H10,1)&gt;RIGHT(H10,1),1,0)</f>
        <v>2</v>
      </c>
      <c r="M10" s="44">
        <f>IF(LEFT(D10,1)&lt;RIGHT(D10,1),1,0)+IF(LEFT(E10,1)&lt;RIGHT(E10,1),1,0)+IF(LEFT(F10,1)&lt;RIGHT(F10,1),1,0)+IF(LEFT(G10,1)&lt;RIGHT(G10,1),1,0)+IF(LEFT(H10,1)&lt;RIGHT(H10,1),1,0)</f>
        <v>2</v>
      </c>
      <c r="N10" s="45">
        <f>IF(LEFT(H10,1)="W",1,0)+IF(LEFT(G10,1)="W",1,0)+IF(LEFT(F10,1)="W",1,0)+IF(LEFT(E10,1)="W",1,0)+IF(LEFT(D10,1)="W",1,0)</f>
        <v>0</v>
      </c>
      <c r="O10" s="45">
        <f>IF(LEFT(H10,1)="L",1,0)+IF(LEFT(G10,1)="L",1,0)+IF(LEFT(F10,1)="L",1,0)+IF(LEFT(E10,1)="L",1,0)+IF(LEFT(D10,1)="L",1,0)</f>
        <v>0</v>
      </c>
      <c r="P10" s="46">
        <f>IF(SUM(L10:O10)=0,"",RANK(K10,K10:K14,0))</f>
        <v>3</v>
      </c>
      <c r="Q10" s="2" t="e">
        <f>B10</f>
        <v>#REF!</v>
      </c>
      <c r="R10" s="154"/>
    </row>
    <row r="11" spans="1:17" ht="30" customHeight="1">
      <c r="A11" s="3">
        <v>2</v>
      </c>
      <c r="B11" s="178" t="e">
        <f>IF(#REF!="","",#REF!)</f>
        <v>#REF!</v>
      </c>
      <c r="C11" s="179"/>
      <c r="D11" s="55" t="str">
        <f>IF(LEFT(E10,1)="W","L W/O",IF(LEFT(E10,1)="L","W W/O",IF(E10="-","-",RIGHT(E10,1)&amp;"-"&amp;LEFT(E10,1))))</f>
        <v>3-0</v>
      </c>
      <c r="E11" s="10"/>
      <c r="F11" s="9" t="s">
        <v>120</v>
      </c>
      <c r="G11" s="9" t="s">
        <v>132</v>
      </c>
      <c r="H11" s="9" t="s">
        <v>108</v>
      </c>
      <c r="I11" s="185" t="str">
        <f>IF(SUM(L11:O11)=0,"/",L11+N11&amp;"/"&amp;M11+O11)</f>
        <v>3/1</v>
      </c>
      <c r="J11" s="186"/>
      <c r="K11" s="12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7">
        <f>IF(LEFT(D11,1)&lt;RIGHT(D11,1),1,0)+IF(LEFT(E11,1)&lt;RIGHT(E11,1),1,0)+IF(LEFT(F11,1)&lt;RIGHT(F11,1),1,0)+IF(LEFT(G11,1)&lt;RIGHT(G11,1),1,0)+IF(LEFT(H11,1)&lt;RIGHT(H11,1),1,0)</f>
        <v>1</v>
      </c>
      <c r="N11" s="18">
        <f>IF(LEFT(H11,1)="W",1,0)+IF(LEFT(G11,1)="W",1,0)+IF(LEFT(F11,1)="W",1,0)+IF(LEFT(E11,1)="W",1,0)+IF(LEFT(D11,1)="W",1,0)</f>
        <v>0</v>
      </c>
      <c r="O11" s="18">
        <f>IF(LEFT(H11,1)="L",1,0)+IF(LEFT(G11,1)="L",1,0)+IF(LEFT(F11,1)="L",1,0)+IF(LEFT(E11,1)="L",1,0)+IF(LEFT(D11,1)="L",1,0)</f>
        <v>0</v>
      </c>
      <c r="P11" s="13">
        <f>IF(SUM(L11:O11)=0,"",RANK(K11,K10:K14,0))</f>
        <v>2</v>
      </c>
      <c r="Q11" s="2" t="e">
        <f>B11</f>
        <v>#REF!</v>
      </c>
    </row>
    <row r="12" spans="1:17" ht="30" customHeight="1">
      <c r="A12" s="3">
        <v>3</v>
      </c>
      <c r="B12" s="178" t="e">
        <f>IF(#REF!="","",#REF!)</f>
        <v>#REF!</v>
      </c>
      <c r="C12" s="179"/>
      <c r="D12" s="55" t="str">
        <f>IF(LEFT(F10,1)="W","L W/O",IF(LEFT(F10,1)="L","W W/O",IF(F10="-","-",RIGHT(F10,1)&amp;"-"&amp;LEFT(F10,1))))</f>
        <v>2-3</v>
      </c>
      <c r="E12" s="56" t="str">
        <f>IF(LEFT(F11,1)="W","L W/O",IF(LEFT(F11,1)="L","W W/O",IF(F11="-","-",RIGHT(F11,1)&amp;"-"&amp;LEFT(F11,1))))</f>
        <v>0-3</v>
      </c>
      <c r="F12" s="10"/>
      <c r="G12" s="9" t="s">
        <v>117</v>
      </c>
      <c r="H12" s="9" t="s">
        <v>117</v>
      </c>
      <c r="I12" s="172" t="str">
        <f>IF(SUM(L12:O12)=0,"/",L12+N12&amp;"/"&amp;M12+O12)</f>
        <v>0/4</v>
      </c>
      <c r="J12" s="173"/>
      <c r="K12" s="12">
        <f>IF(SUM(L12:O12)=0,"",L12*2+M12+N12*2)</f>
        <v>4</v>
      </c>
      <c r="L12" s="16">
        <f>IF(LEFT(D12,1)&gt;RIGHT(D12,1),1,0)+IF(LEFT(E12,1)&gt;RIGHT(E12,1),1,0)+IF(LEFT(F12,1)&gt;RIGHT(F12,1),1,0)+IF(LEFT(G12,1)&gt;RIGHT(G12,1),1,0)+IF(LEFT(H12,1)&gt;RIGHT(H12,1),1,0)</f>
        <v>0</v>
      </c>
      <c r="M12" s="17">
        <f>IF(LEFT(D12,1)&lt;RIGHT(D12,1),1,0)+IF(LEFT(E12,1)&lt;RIGHT(E12,1),1,0)+IF(LEFT(F12,1)&lt;RIGHT(F12,1),1,0)+IF(LEFT(G12,1)&lt;RIGHT(G12,1),1,0)+IF(LEFT(H12,1)&lt;RIGHT(H12,1),1,0)</f>
        <v>4</v>
      </c>
      <c r="N12" s="18">
        <f>IF(LEFT(H12,1)="W",1,0)+IF(LEFT(G12,1)="W",1,0)+IF(LEFT(F12,1)="W",1,0)+IF(LEFT(E12,1)="W",1,0)+IF(LEFT(D12,1)="W",1,0)</f>
        <v>0</v>
      </c>
      <c r="O12" s="18">
        <f>IF(LEFT(H12,1)="L",1,0)+IF(LEFT(G12,1)="L",1,0)+IF(LEFT(F12,1)="L",1,0)+IF(LEFT(E12,1)="L",1,0)+IF(LEFT(D12,1)="L",1,0)</f>
        <v>0</v>
      </c>
      <c r="P12" s="13">
        <f>IF(SUM(L12:O12)=0,"",RANK(K12,K10:K14,0))</f>
        <v>5</v>
      </c>
      <c r="Q12" s="2" t="e">
        <f>B12</f>
        <v>#REF!</v>
      </c>
    </row>
    <row r="13" spans="1:17" ht="30" customHeight="1">
      <c r="A13" s="3">
        <v>4</v>
      </c>
      <c r="B13" s="178" t="e">
        <f>IF(#REF!="","",#REF!)</f>
        <v>#REF!</v>
      </c>
      <c r="C13" s="179"/>
      <c r="D13" s="55" t="str">
        <f>IF(LEFT(G10,1)="W","L W/O",IF(LEFT(G10,1)="L","W W/O",IF(G10="-","-",RIGHT(G10,1)&amp;"-"&amp;LEFT(G10,1))))</f>
        <v>3-2</v>
      </c>
      <c r="E13" s="56" t="str">
        <f>IF(LEFT(G11,1)="W","L W/O",IF(LEFT(G11,1)="L","W W/O",IF(G11="-","-",RIGHT(G11,1)&amp;"-"&amp;LEFT(G11,1))))</f>
        <v>2-1</v>
      </c>
      <c r="F13" s="56" t="str">
        <f>IF(LEFT(G12,1)="W","L W/O",IF(LEFT(G12,1)="L","W W/O",IF(G12="-","-",RIGHT(G12,1)&amp;"-"&amp;LEFT(G12,1))))</f>
        <v>3-1</v>
      </c>
      <c r="G13" s="10"/>
      <c r="H13" s="9" t="s">
        <v>109</v>
      </c>
      <c r="I13" s="172" t="str">
        <f>IF(SUM(L13:O13)=0,"/",L13+N13&amp;"/"&amp;M13+O13)</f>
        <v>4/0</v>
      </c>
      <c r="J13" s="173"/>
      <c r="K13" s="12">
        <f>IF(SUM(L13:O13)=0,"",L13*2+M13+N13*2)</f>
        <v>8</v>
      </c>
      <c r="L13" s="16">
        <f>IF(LEFT(D13,1)&gt;RIGHT(D13,1),1,0)+IF(LEFT(E13,1)&gt;RIGHT(E13,1),1,0)+IF(LEFT(F13,1)&gt;RIGHT(F13,1),1,0)+IF(LEFT(G13,1)&gt;RIGHT(G13,1),1,0)+IF(LEFT(H13,1)&gt;RIGHT(H13,1),1,0)</f>
        <v>4</v>
      </c>
      <c r="M13" s="17">
        <f>IF(LEFT(D13,1)&lt;RIGHT(D13,1),1,0)+IF(LEFT(E13,1)&lt;RIGHT(E13,1),1,0)+IF(LEFT(F13,1)&lt;RIGHT(F13,1),1,0)+IF(LEFT(G13,1)&lt;RIGHT(G13,1),1,0)+IF(LEFT(H13,1)&lt;RIGHT(H13,1),1,0)</f>
        <v>0</v>
      </c>
      <c r="N13" s="18">
        <f>IF(LEFT(H13,1)="W",1,0)+IF(LEFT(G13,1)="W",1,0)+IF(LEFT(F13,1)="W",1,0)+IF(LEFT(E13,1)="W",1,0)+IF(LEFT(D13,1)="W",1,0)</f>
        <v>0</v>
      </c>
      <c r="O13" s="18">
        <f>IF(LEFT(H13,1)="L",1,0)+IF(LEFT(G13,1)="L",1,0)+IF(LEFT(F13,1)="L",1,0)+IF(LEFT(E13,1)="L",1,0)+IF(LEFT(D13,1)="L",1,0)</f>
        <v>0</v>
      </c>
      <c r="P13" s="13">
        <f>IF(SUM(L13:O13)=0,"",RANK(K13,K10:K14,0))</f>
        <v>1</v>
      </c>
      <c r="Q13" s="2" t="e">
        <f>B13</f>
        <v>#REF!</v>
      </c>
    </row>
    <row r="14" spans="1:17" ht="30" customHeight="1" thickBot="1">
      <c r="A14" s="4">
        <v>5</v>
      </c>
      <c r="B14" s="182" t="e">
        <f>IF(#REF!="","",#REF!)</f>
        <v>#REF!</v>
      </c>
      <c r="C14" s="183"/>
      <c r="D14" s="57" t="str">
        <f>IF(LEFT(H10,1)="W","L W/O",IF(LEFT(H10,1)="L","W W/O",IF(H10="-","-",RIGHT(H10,1)&amp;"-"&amp;LEFT(H10,1))))</f>
        <v>2-3</v>
      </c>
      <c r="E14" s="58" t="str">
        <f>IF(LEFT(H11,1)="W","L W/O",IF(LEFT(H11,1)="L","W W/O",IF(H11="-","-",RIGHT(H11,1)&amp;"-"&amp;LEFT(H11,1))))</f>
        <v>0-3</v>
      </c>
      <c r="F14" s="58" t="str">
        <f>IF(LEFT(H12,1)="W","L W/O",IF(LEFT(H12,1)="L","W W/O",IF(H12="-","-",RIGHT(H12,1)&amp;"-"&amp;LEFT(H12,1))))</f>
        <v>3-1</v>
      </c>
      <c r="G14" s="58" t="str">
        <f>IF(LEFT(H13,1)="W","L W/O",IF(LEFT(H13,1)="L","W W/O",IF(H13="-","-",RIGHT(H13,1)&amp;"-"&amp;LEFT(H13,1))))</f>
        <v>1-3</v>
      </c>
      <c r="H14" s="11"/>
      <c r="I14" s="192" t="str">
        <f>IF(SUM(L14:O14)=0,"/",L14+N14&amp;"/"&amp;M14+O14)</f>
        <v>1/3</v>
      </c>
      <c r="J14" s="193"/>
      <c r="K14" s="14">
        <f>IF(SUM(L14:O14)=0,"",L14*2+M14+N14*2)</f>
        <v>5</v>
      </c>
      <c r="L14" s="19">
        <f>IF(LEFT(D14,1)&gt;RIGHT(D14,1),1,0)+IF(LEFT(E14,1)&gt;RIGHT(E14,1),1,0)+IF(LEFT(F14,1)&gt;RIGHT(F14,1),1,0)+IF(LEFT(G14,1)&gt;RIGHT(G14,1),1,0)+IF(LEFT(H14,1)&gt;RIGHT(H14,1),1,0)</f>
        <v>1</v>
      </c>
      <c r="M14" s="20">
        <f>IF(LEFT(D14,1)&lt;RIGHT(D14,1),1,0)+IF(LEFT(E14,1)&lt;RIGHT(E14,1),1,0)+IF(LEFT(F14,1)&lt;RIGHT(F14,1),1,0)+IF(LEFT(G14,1)&lt;RIGHT(G14,1),1,0)+IF(LEFT(H14,1)&lt;RIGHT(H14,1),1,0)</f>
        <v>3</v>
      </c>
      <c r="N14" s="21">
        <f>IF(LEFT(H14,1)="W",1,0)+IF(LEFT(G14,1)="W",1,0)+IF(LEFT(F14,1)="W",1,0)+IF(LEFT(E14,1)="W",1,0)+IF(LEFT(D14,1)="W",1,0)</f>
        <v>0</v>
      </c>
      <c r="O14" s="21">
        <f>IF(LEFT(H14,1)="L",1,0)+IF(LEFT(G14,1)="L",1,0)+IF(LEFT(F14,1)="L",1,0)+IF(LEFT(E14,1)="L",1,0)+IF(LEFT(D14,1)="L",1,0)</f>
        <v>0</v>
      </c>
      <c r="P14" s="15">
        <f>IF(SUM(L14:O14)=0,"",RANK(K14,K10:K14,0))</f>
        <v>4</v>
      </c>
      <c r="Q14" s="2" t="e">
        <f>B14</f>
        <v>#REF!</v>
      </c>
    </row>
    <row r="15" spans="1:16" ht="30" customHeight="1" thickBot="1">
      <c r="A15" s="138"/>
      <c r="B15" s="137"/>
      <c r="C15" s="104"/>
      <c r="D15" s="28"/>
      <c r="E15" s="28"/>
      <c r="F15" s="28"/>
      <c r="G15" s="28"/>
      <c r="H15" s="28"/>
      <c r="I15" s="92"/>
      <c r="J15" s="92"/>
      <c r="K15" s="29"/>
      <c r="L15" s="30"/>
      <c r="M15" s="30"/>
      <c r="N15" s="30"/>
      <c r="O15" s="30"/>
      <c r="P15" s="29"/>
    </row>
    <row r="16" spans="1:16" ht="30" customHeight="1" thickBot="1">
      <c r="A16" s="199"/>
      <c r="B16" s="200"/>
      <c r="C16" s="164" t="s">
        <v>15</v>
      </c>
      <c r="D16" s="165"/>
      <c r="E16" s="165"/>
      <c r="F16" s="165"/>
      <c r="G16" s="166"/>
      <c r="H16" s="28"/>
      <c r="I16" s="81"/>
      <c r="J16" s="81"/>
      <c r="K16" s="7"/>
      <c r="L16" s="7"/>
      <c r="M16" s="7"/>
      <c r="N16" s="7"/>
      <c r="O16" s="7"/>
      <c r="P16" s="7"/>
    </row>
    <row r="17" spans="1:16" ht="30" customHeight="1" thickBot="1">
      <c r="A17" s="201"/>
      <c r="B17" s="202"/>
      <c r="C17" s="139" t="s">
        <v>33</v>
      </c>
      <c r="D17" s="139" t="s">
        <v>34</v>
      </c>
      <c r="E17" s="139" t="s">
        <v>29</v>
      </c>
      <c r="F17" s="140" t="s">
        <v>28</v>
      </c>
      <c r="G17" s="140" t="s">
        <v>81</v>
      </c>
      <c r="H17" s="105"/>
      <c r="I17" s="82"/>
      <c r="J17" s="82"/>
      <c r="K17" s="7"/>
      <c r="L17" s="7"/>
      <c r="M17" s="7"/>
      <c r="N17" s="7"/>
      <c r="O17" s="7"/>
      <c r="P17" s="7"/>
    </row>
    <row r="18" spans="1:16" ht="30" customHeight="1">
      <c r="A18" s="203">
        <v>1</v>
      </c>
      <c r="B18" s="233"/>
      <c r="C18" s="141" t="e">
        <f>VLOOKUP($A18,'女GHＩ'!$P$3:$Q$7,2,FALSE)</f>
        <v>#REF!</v>
      </c>
      <c r="D18" s="71" t="e">
        <f>VLOOKUP($A18,'女GHＩ'!$P$10:$Q$14,2,FALSE)</f>
        <v>#REF!</v>
      </c>
      <c r="E18" s="71" t="e">
        <f>VLOOKUP($A18,'女GHＩ'!$P$17:$Q$21,2,FALSE)</f>
        <v>#REF!</v>
      </c>
      <c r="F18" s="71" t="e">
        <f>VLOOKUP(A18,$P$3:$Q$7,2,FALSE)</f>
        <v>#REF!</v>
      </c>
      <c r="G18" s="72" t="e">
        <f>VLOOKUP(A18,$P$10:$Q$14,2,FALSE)</f>
        <v>#REF!</v>
      </c>
      <c r="H18" s="83"/>
      <c r="I18" s="83"/>
      <c r="J18" s="83"/>
      <c r="K18" s="7"/>
      <c r="L18" s="7"/>
      <c r="M18" s="7"/>
      <c r="N18" s="7"/>
      <c r="O18" s="7"/>
      <c r="P18" s="7"/>
    </row>
    <row r="19" spans="1:16" ht="30" customHeight="1">
      <c r="A19" s="194">
        <v>2</v>
      </c>
      <c r="B19" s="231"/>
      <c r="C19" s="142" t="e">
        <f>VLOOKUP($A19,'女GHＩ'!$P$3:$Q$7,2,FALSE)</f>
        <v>#REF!</v>
      </c>
      <c r="D19" s="65" t="e">
        <f>VLOOKUP($A19,'女GHＩ'!$P$10:$Q$14,2,FALSE)</f>
        <v>#REF!</v>
      </c>
      <c r="E19" s="65" t="e">
        <f>VLOOKUP($A19,'女GHＩ'!$P$17:$Q$21,2,FALSE)</f>
        <v>#REF!</v>
      </c>
      <c r="F19" s="65" t="e">
        <f>VLOOKUP(A19,$P$3:$Q$7,2,FALSE)</f>
        <v>#REF!</v>
      </c>
      <c r="G19" s="66" t="e">
        <f>VLOOKUP(A19,$P$10:$Q$14,2,FALSE)</f>
        <v>#REF!</v>
      </c>
      <c r="H19" s="83"/>
      <c r="I19" s="87"/>
      <c r="J19" s="88"/>
      <c r="K19" s="89"/>
      <c r="L19" s="89"/>
      <c r="M19" s="89"/>
      <c r="N19" s="89"/>
      <c r="O19" s="89"/>
      <c r="P19" s="89"/>
    </row>
    <row r="20" spans="1:16" ht="30" customHeight="1">
      <c r="A20" s="194">
        <v>3</v>
      </c>
      <c r="B20" s="231"/>
      <c r="C20" s="142" t="e">
        <f>VLOOKUP($A20,'女GHＩ'!$P$3:$Q$7,2,FALSE)</f>
        <v>#REF!</v>
      </c>
      <c r="D20" s="65" t="e">
        <f>VLOOKUP($A20,'女GHＩ'!$P$10:$Q$14,2,FALSE)</f>
        <v>#REF!</v>
      </c>
      <c r="E20" s="65" t="e">
        <f>VLOOKUP($A20,'女GHＩ'!$P$17:$Q$21,2,FALSE)</f>
        <v>#REF!</v>
      </c>
      <c r="F20" s="65" t="e">
        <f>VLOOKUP(A20,$P$3:$Q$7,2,FALSE)</f>
        <v>#REF!</v>
      </c>
      <c r="G20" s="66" t="e">
        <f>VLOOKUP(A20,$P$10:$Q$14,2,FALSE)</f>
        <v>#REF!</v>
      </c>
      <c r="H20" s="83"/>
      <c r="I20" s="83"/>
      <c r="J20" s="83"/>
      <c r="K20" s="7"/>
      <c r="L20" s="7"/>
      <c r="M20" s="7"/>
      <c r="N20" s="7"/>
      <c r="O20" s="7"/>
      <c r="P20" s="7"/>
    </row>
    <row r="21" spans="1:10" ht="30" customHeight="1">
      <c r="A21" s="194">
        <v>4</v>
      </c>
      <c r="B21" s="232"/>
      <c r="C21" s="142" t="e">
        <f>VLOOKUP($A21,'女GHＩ'!$P$3:$Q$7,2,FALSE)</f>
        <v>#REF!</v>
      </c>
      <c r="D21" s="65" t="e">
        <f>VLOOKUP($A21,'女GHＩ'!$P$10:$Q$14,2,FALSE)</f>
        <v>#REF!</v>
      </c>
      <c r="E21" s="65" t="e">
        <f>VLOOKUP($A21,'女GHＩ'!$P$17:$Q$21,2,FALSE)</f>
        <v>#REF!</v>
      </c>
      <c r="F21" s="65" t="e">
        <f>VLOOKUP(A21,$P$3:$Q$7,2,FALSE)</f>
        <v>#REF!</v>
      </c>
      <c r="G21" s="66" t="e">
        <f>VLOOKUP(A21,$P$10:$Q$14,2,FALSE)</f>
        <v>#REF!</v>
      </c>
      <c r="H21" s="83"/>
      <c r="I21" s="83"/>
      <c r="J21" s="83"/>
    </row>
    <row r="22" spans="1:10" ht="30" customHeight="1" thickBot="1">
      <c r="A22" s="196">
        <v>5</v>
      </c>
      <c r="B22" s="230"/>
      <c r="C22" s="143" t="e">
        <f>VLOOKUP($A22,'女GHＩ'!$P$3:$Q$7,2,FALSE)</f>
        <v>#REF!</v>
      </c>
      <c r="D22" s="68" t="e">
        <f>VLOOKUP($A22,'女GHＩ'!$P$10:$Q$14,2,FALSE)</f>
        <v>#REF!</v>
      </c>
      <c r="E22" s="68" t="e">
        <f>VLOOKUP($A22,'女GHＩ'!$P$17:$Q$21,2,FALSE)</f>
        <v>#REF!</v>
      </c>
      <c r="F22" s="68" t="e">
        <f>VLOOKUP(A22,$P$3:$Q$7,2,FALSE)</f>
        <v>#REF!</v>
      </c>
      <c r="G22" s="120" t="e">
        <f>VLOOKUP(A22,$P$10:$Q$14,2,FALSE)</f>
        <v>#REF!</v>
      </c>
      <c r="H22" s="83"/>
      <c r="I22" s="83"/>
      <c r="J22" s="83"/>
    </row>
    <row r="23" ht="25.5" customHeight="1">
      <c r="H23" s="5"/>
    </row>
  </sheetData>
  <sheetProtection/>
  <mergeCells count="33">
    <mergeCell ref="A19:B19"/>
    <mergeCell ref="B6:C6"/>
    <mergeCell ref="A1:B1"/>
    <mergeCell ref="C1:D1"/>
    <mergeCell ref="A2:B2"/>
    <mergeCell ref="B3:C3"/>
    <mergeCell ref="B14:C14"/>
    <mergeCell ref="A22:B22"/>
    <mergeCell ref="A16:B17"/>
    <mergeCell ref="B4:C4"/>
    <mergeCell ref="B5:C5"/>
    <mergeCell ref="A20:B20"/>
    <mergeCell ref="A21:B21"/>
    <mergeCell ref="A9:B9"/>
    <mergeCell ref="B13:C13"/>
    <mergeCell ref="C16:G16"/>
    <mergeCell ref="A18:B18"/>
    <mergeCell ref="I6:J6"/>
    <mergeCell ref="B7:C7"/>
    <mergeCell ref="I7:J7"/>
    <mergeCell ref="I13:J13"/>
    <mergeCell ref="I2:J2"/>
    <mergeCell ref="I3:J3"/>
    <mergeCell ref="I4:J4"/>
    <mergeCell ref="I5:J5"/>
    <mergeCell ref="I14:J14"/>
    <mergeCell ref="I9:J9"/>
    <mergeCell ref="B10:C10"/>
    <mergeCell ref="I10:J10"/>
    <mergeCell ref="B11:C11"/>
    <mergeCell ref="I11:J11"/>
    <mergeCell ref="B12:C12"/>
    <mergeCell ref="I12:J12"/>
  </mergeCells>
  <conditionalFormatting sqref="C18:I22">
    <cfRule type="expression" priority="2" dxfId="6" stopIfTrue="1">
      <formula>ISERROR(C18)=TRUE</formula>
    </cfRule>
  </conditionalFormatting>
  <conditionalFormatting sqref="F18:F22">
    <cfRule type="expression" priority="1" dxfId="6" stopIfTrue="1">
      <formula>ISERROR(F18)=TRUE</formula>
    </cfRule>
  </conditionalFormatting>
  <dataValidations count="1">
    <dataValidation allowBlank="1" showInputMessage="1" showErrorMessage="1" imeMode="off" sqref="F4:G4 H4:H6 G5 E3:H3 F11:G11 H11:H13 G12 E10:H10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r:id="rId1"/>
  <headerFooter alignWithMargins="0">
    <oddFooter>&amp;C&amp;"ＭＳ 明朝,標準"－13－</oddFooter>
  </headerFooter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"/>
  <sheetViews>
    <sheetView zoomScale="70" zoomScaleNormal="70" zoomScalePageLayoutView="0" workbookViewId="0" topLeftCell="A6">
      <selection activeCell="R10" sqref="R10"/>
    </sheetView>
  </sheetViews>
  <sheetFormatPr defaultColWidth="12.875" defaultRowHeight="30" customHeight="1"/>
  <cols>
    <col min="1" max="16384" width="12.875" style="1" customWidth="1"/>
  </cols>
  <sheetData>
    <row r="1" spans="2:17" ht="30" customHeight="1">
      <c r="B1" s="163" t="s">
        <v>12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02"/>
      <c r="O1" s="102"/>
      <c r="P1" s="102"/>
      <c r="Q1" s="102"/>
    </row>
    <row r="2" spans="2:6" ht="30" customHeight="1" thickBot="1">
      <c r="B2" s="76" t="s">
        <v>4</v>
      </c>
      <c r="C2" s="162" t="s">
        <v>82</v>
      </c>
      <c r="D2" s="162"/>
      <c r="E2" s="167"/>
      <c r="F2" s="167"/>
    </row>
    <row r="3" spans="2:18" ht="37.5" customHeight="1" thickBot="1">
      <c r="B3" s="234"/>
      <c r="C3" s="164" t="s">
        <v>14</v>
      </c>
      <c r="D3" s="165"/>
      <c r="E3" s="165"/>
      <c r="F3" s="165"/>
      <c r="G3" s="165"/>
      <c r="H3" s="166"/>
      <c r="I3" s="164" t="s">
        <v>15</v>
      </c>
      <c r="J3" s="165"/>
      <c r="K3" s="165"/>
      <c r="L3" s="165"/>
      <c r="M3" s="165"/>
      <c r="N3" s="166"/>
      <c r="O3" s="81"/>
      <c r="P3" s="81"/>
      <c r="Q3" s="81"/>
      <c r="R3" s="81"/>
    </row>
    <row r="4" spans="2:18" ht="37.5" customHeight="1" thickBot="1">
      <c r="B4" s="235"/>
      <c r="C4" s="144" t="s">
        <v>55</v>
      </c>
      <c r="D4" s="116" t="s">
        <v>56</v>
      </c>
      <c r="E4" s="116" t="s">
        <v>57</v>
      </c>
      <c r="F4" s="116" t="s">
        <v>58</v>
      </c>
      <c r="G4" s="145" t="s">
        <v>59</v>
      </c>
      <c r="H4" s="117" t="s">
        <v>60</v>
      </c>
      <c r="I4" s="144" t="s">
        <v>61</v>
      </c>
      <c r="J4" s="116" t="s">
        <v>62</v>
      </c>
      <c r="K4" s="116" t="s">
        <v>63</v>
      </c>
      <c r="L4" s="116" t="s">
        <v>64</v>
      </c>
      <c r="M4" s="145" t="s">
        <v>65</v>
      </c>
      <c r="N4" s="115" t="s">
        <v>84</v>
      </c>
      <c r="O4" s="86"/>
      <c r="P4" s="86"/>
      <c r="Q4" s="86"/>
      <c r="R4" s="86"/>
    </row>
    <row r="5" spans="2:18" ht="45.75" customHeight="1">
      <c r="B5" s="39">
        <v>1</v>
      </c>
      <c r="C5" s="70" t="e">
        <f>'男DEF'!C25</f>
        <v>#REF!</v>
      </c>
      <c r="D5" s="71" t="e">
        <f>'男DEF'!D25</f>
        <v>#REF!</v>
      </c>
      <c r="E5" s="71" t="e">
        <f>'男DEF'!E25</f>
        <v>#REF!</v>
      </c>
      <c r="F5" s="71" t="e">
        <f>'男DEF'!F25</f>
        <v>#REF!</v>
      </c>
      <c r="G5" s="74" t="e">
        <f>'男DEF'!G25</f>
        <v>#REF!</v>
      </c>
      <c r="H5" s="72" t="e">
        <f>'男DEF'!H25</f>
        <v>#REF!</v>
      </c>
      <c r="I5" s="70" t="e">
        <f>'男JKL'!C25</f>
        <v>#REF!</v>
      </c>
      <c r="J5" s="71" t="e">
        <f>'男JKL'!D25</f>
        <v>#REF!</v>
      </c>
      <c r="K5" s="71" t="e">
        <f>'男JKL'!E25</f>
        <v>#REF!</v>
      </c>
      <c r="L5" s="71" t="e">
        <f>'男JKL'!F25</f>
        <v>#REF!</v>
      </c>
      <c r="M5" s="74" t="e">
        <f>'男JKL'!G25</f>
        <v>#REF!</v>
      </c>
      <c r="N5" s="72" t="e">
        <f>'男JKL'!H25</f>
        <v>#REF!</v>
      </c>
      <c r="O5" s="83"/>
      <c r="P5" s="83"/>
      <c r="Q5" s="83"/>
      <c r="R5" s="83"/>
    </row>
    <row r="6" spans="2:18" ht="45.75" customHeight="1">
      <c r="B6" s="23">
        <v>2</v>
      </c>
      <c r="C6" s="64" t="e">
        <f>'男DEF'!C26</f>
        <v>#REF!</v>
      </c>
      <c r="D6" s="65" t="e">
        <f>'男DEF'!D26</f>
        <v>#REF!</v>
      </c>
      <c r="E6" s="65" t="e">
        <f>'男DEF'!E26</f>
        <v>#REF!</v>
      </c>
      <c r="F6" s="65" t="e">
        <f>'男DEF'!F26</f>
        <v>#REF!</v>
      </c>
      <c r="G6" s="73" t="e">
        <f>'男DEF'!G26</f>
        <v>#REF!</v>
      </c>
      <c r="H6" s="66" t="e">
        <f>'男DEF'!H26</f>
        <v>#REF!</v>
      </c>
      <c r="I6" s="64" t="e">
        <f>'男JKL'!C26</f>
        <v>#REF!</v>
      </c>
      <c r="J6" s="65" t="e">
        <f>'男JKL'!D26</f>
        <v>#REF!</v>
      </c>
      <c r="K6" s="65" t="e">
        <f>'男JKL'!E26</f>
        <v>#REF!</v>
      </c>
      <c r="L6" s="65" t="e">
        <f>'男JKL'!F26</f>
        <v>#REF!</v>
      </c>
      <c r="M6" s="73" t="e">
        <f>'男JKL'!G26</f>
        <v>#REF!</v>
      </c>
      <c r="N6" s="66" t="e">
        <f>'男JKL'!H26</f>
        <v>#REF!</v>
      </c>
      <c r="O6" s="83"/>
      <c r="P6" s="83"/>
      <c r="Q6" s="83"/>
      <c r="R6" s="83"/>
    </row>
    <row r="7" spans="2:18" ht="45.75" customHeight="1">
      <c r="B7" s="23">
        <v>3</v>
      </c>
      <c r="C7" s="64" t="e">
        <f>'男DEF'!C27</f>
        <v>#REF!</v>
      </c>
      <c r="D7" s="65" t="e">
        <f>'男DEF'!D27</f>
        <v>#REF!</v>
      </c>
      <c r="E7" s="65" t="e">
        <f>'男DEF'!E27</f>
        <v>#REF!</v>
      </c>
      <c r="F7" s="65" t="e">
        <f>'男DEF'!F27</f>
        <v>#REF!</v>
      </c>
      <c r="G7" s="73" t="e">
        <f>'男DEF'!G27</f>
        <v>#REF!</v>
      </c>
      <c r="H7" s="66" t="e">
        <f>'男DEF'!H27</f>
        <v>#REF!</v>
      </c>
      <c r="I7" s="64" t="e">
        <f>'男JKL'!C27</f>
        <v>#REF!</v>
      </c>
      <c r="J7" s="65" t="e">
        <f>'男JKL'!D27</f>
        <v>#REF!</v>
      </c>
      <c r="K7" s="65" t="e">
        <f>'男JKL'!E27</f>
        <v>#REF!</v>
      </c>
      <c r="L7" s="65" t="e">
        <f>'男JKL'!F27</f>
        <v>#REF!</v>
      </c>
      <c r="M7" s="73" t="e">
        <f>'男JKL'!G27</f>
        <v>#REF!</v>
      </c>
      <c r="N7" s="66" t="e">
        <f>'男JKL'!H27</f>
        <v>#REF!</v>
      </c>
      <c r="O7" s="83"/>
      <c r="P7" s="83"/>
      <c r="Q7" s="83"/>
      <c r="R7" s="83"/>
    </row>
    <row r="8" spans="2:18" ht="45.75" customHeight="1">
      <c r="B8" s="23">
        <v>4</v>
      </c>
      <c r="C8" s="64" t="e">
        <f>'男DEF'!C28</f>
        <v>#REF!</v>
      </c>
      <c r="D8" s="65" t="e">
        <f>'男DEF'!D28</f>
        <v>#REF!</v>
      </c>
      <c r="E8" s="65" t="e">
        <f>'男DEF'!E28</f>
        <v>#REF!</v>
      </c>
      <c r="F8" s="65" t="e">
        <f>'男DEF'!F28</f>
        <v>#REF!</v>
      </c>
      <c r="G8" s="106" t="e">
        <f>'男DEF'!G28</f>
        <v>#REF!</v>
      </c>
      <c r="H8" s="67" t="e">
        <f>'男DEF'!H28</f>
        <v>#REF!</v>
      </c>
      <c r="I8" s="64" t="e">
        <f>'男JKL'!C28</f>
        <v>#REF!</v>
      </c>
      <c r="J8" s="65" t="e">
        <f>'男JKL'!D28</f>
        <v>#REF!</v>
      </c>
      <c r="K8" s="65" t="e">
        <f>'男JKL'!E28</f>
        <v>#REF!</v>
      </c>
      <c r="L8" s="65" t="e">
        <f>'男JKL'!F28</f>
        <v>#REF!</v>
      </c>
      <c r="M8" s="106" t="e">
        <f>'男JKL'!G28</f>
        <v>#REF!</v>
      </c>
      <c r="N8" s="67" t="e">
        <f>'男JKL'!H28</f>
        <v>#REF!</v>
      </c>
      <c r="O8" s="83"/>
      <c r="P8" s="83"/>
      <c r="Q8" s="83"/>
      <c r="R8" s="83"/>
    </row>
    <row r="9" spans="1:18" ht="45.75" customHeight="1" thickBot="1">
      <c r="A9" s="148" t="s">
        <v>104</v>
      </c>
      <c r="B9" s="24">
        <v>5</v>
      </c>
      <c r="C9" s="75" t="e">
        <f>'男DEF'!C29</f>
        <v>#REF!</v>
      </c>
      <c r="D9" s="68" t="e">
        <f>'男DEF'!D29</f>
        <v>#REF!</v>
      </c>
      <c r="E9" s="68" t="e">
        <f>'男DEF'!E29</f>
        <v>#REF!</v>
      </c>
      <c r="F9" s="80" t="e">
        <f>'男DEF'!F29</f>
        <v>#REF!</v>
      </c>
      <c r="G9" s="80" t="e">
        <f>'男DEF'!G29</f>
        <v>#REF!</v>
      </c>
      <c r="H9" s="120" t="e">
        <f>'男DEF'!H29</f>
        <v>#REF!</v>
      </c>
      <c r="I9" s="75" t="e">
        <f>'男JKL'!C29</f>
        <v>#REF!</v>
      </c>
      <c r="J9" s="68" t="e">
        <f>'男JKL'!D29</f>
        <v>#REF!</v>
      </c>
      <c r="K9" s="68" t="e">
        <f>'男JKL'!E29</f>
        <v>#REF!</v>
      </c>
      <c r="L9" s="80" t="e">
        <f>'男JKL'!F29</f>
        <v>#REF!</v>
      </c>
      <c r="M9" s="80" t="e">
        <f>'男JKL'!G29</f>
        <v>#REF!</v>
      </c>
      <c r="N9" s="120" t="e">
        <f>'男JKL'!H29</f>
        <v>#REF!</v>
      </c>
      <c r="O9" s="83"/>
      <c r="P9" s="83"/>
      <c r="Q9" s="83"/>
      <c r="R9" s="83"/>
    </row>
    <row r="10" spans="1:17" s="85" customFormat="1" ht="25.5" customHeight="1">
      <c r="A10" s="152">
        <v>14</v>
      </c>
      <c r="B10" s="8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6" ht="30" customHeight="1" thickBot="1">
      <c r="A11" s="147" t="s">
        <v>104</v>
      </c>
      <c r="B11" s="76" t="s">
        <v>5</v>
      </c>
      <c r="C11" s="162" t="s">
        <v>83</v>
      </c>
      <c r="D11" s="162"/>
      <c r="E11" s="239"/>
      <c r="F11" s="239"/>
    </row>
    <row r="12" spans="2:16" ht="37.5" customHeight="1" thickBot="1">
      <c r="B12" s="234"/>
      <c r="C12" s="164" t="s">
        <v>14</v>
      </c>
      <c r="D12" s="165"/>
      <c r="E12" s="165"/>
      <c r="F12" s="165"/>
      <c r="G12" s="165"/>
      <c r="H12" s="165"/>
      <c r="I12" s="236" t="s">
        <v>15</v>
      </c>
      <c r="J12" s="237"/>
      <c r="K12" s="237"/>
      <c r="L12" s="237"/>
      <c r="M12" s="238"/>
      <c r="N12" s="81"/>
      <c r="O12" s="81"/>
      <c r="P12" s="81"/>
    </row>
    <row r="13" spans="2:16" ht="37.5" customHeight="1" thickBot="1">
      <c r="B13" s="235"/>
      <c r="C13" s="144" t="s">
        <v>55</v>
      </c>
      <c r="D13" s="116" t="s">
        <v>56</v>
      </c>
      <c r="E13" s="116" t="s">
        <v>57</v>
      </c>
      <c r="F13" s="116" t="s">
        <v>58</v>
      </c>
      <c r="G13" s="145" t="s">
        <v>59</v>
      </c>
      <c r="H13" s="146" t="s">
        <v>60</v>
      </c>
      <c r="I13" s="113" t="s">
        <v>61</v>
      </c>
      <c r="J13" s="114" t="s">
        <v>62</v>
      </c>
      <c r="K13" s="114" t="s">
        <v>63</v>
      </c>
      <c r="L13" s="114" t="s">
        <v>64</v>
      </c>
      <c r="M13" s="115" t="s">
        <v>65</v>
      </c>
      <c r="N13" s="86"/>
      <c r="O13" s="86"/>
      <c r="P13" s="86"/>
    </row>
    <row r="14" spans="2:16" ht="45.75" customHeight="1">
      <c r="B14" s="39">
        <v>1</v>
      </c>
      <c r="C14" s="70" t="e">
        <f>'女DEF'!C25</f>
        <v>#REF!</v>
      </c>
      <c r="D14" s="71" t="e">
        <f>'女DEF'!D25</f>
        <v>#REF!</v>
      </c>
      <c r="E14" s="71" t="e">
        <f>'女DEF'!E25</f>
        <v>#REF!</v>
      </c>
      <c r="F14" s="71" t="e">
        <f>'女DEF'!F25</f>
        <v>#REF!</v>
      </c>
      <c r="G14" s="74" t="e">
        <f>'女DEF'!G25</f>
        <v>#REF!</v>
      </c>
      <c r="H14" s="74" t="e">
        <f>'女DEF'!H25</f>
        <v>#REF!</v>
      </c>
      <c r="I14" s="70" t="e">
        <f>'女JＫ'!C18</f>
        <v>#REF!</v>
      </c>
      <c r="J14" s="71" t="e">
        <f>'女JＫ'!D18</f>
        <v>#REF!</v>
      </c>
      <c r="K14" s="71" t="e">
        <f>'女JＫ'!E18</f>
        <v>#REF!</v>
      </c>
      <c r="L14" s="71" t="e">
        <f>'女JＫ'!F18</f>
        <v>#REF!</v>
      </c>
      <c r="M14" s="72" t="e">
        <f>'女JＫ'!G18</f>
        <v>#REF!</v>
      </c>
      <c r="N14" s="83"/>
      <c r="O14" s="83"/>
      <c r="P14" s="83"/>
    </row>
    <row r="15" spans="2:16" ht="45.75" customHeight="1">
      <c r="B15" s="23">
        <v>2</v>
      </c>
      <c r="C15" s="64" t="e">
        <f>'女DEF'!C26</f>
        <v>#REF!</v>
      </c>
      <c r="D15" s="65" t="e">
        <f>'女DEF'!D26</f>
        <v>#REF!</v>
      </c>
      <c r="E15" s="65" t="e">
        <f>'女DEF'!E26</f>
        <v>#REF!</v>
      </c>
      <c r="F15" s="65" t="e">
        <f>'女DEF'!F26</f>
        <v>#REF!</v>
      </c>
      <c r="G15" s="73" t="e">
        <f>'女DEF'!G26</f>
        <v>#REF!</v>
      </c>
      <c r="H15" s="73" t="e">
        <f>'女DEF'!H26</f>
        <v>#REF!</v>
      </c>
      <c r="I15" s="64" t="e">
        <f>'女JＫ'!C19</f>
        <v>#REF!</v>
      </c>
      <c r="J15" s="65" t="e">
        <f>'女JＫ'!D19</f>
        <v>#REF!</v>
      </c>
      <c r="K15" s="65" t="e">
        <f>'女JＫ'!E19</f>
        <v>#REF!</v>
      </c>
      <c r="L15" s="65" t="e">
        <f>'女JＫ'!F19</f>
        <v>#REF!</v>
      </c>
      <c r="M15" s="66" t="e">
        <f>'女JＫ'!G19</f>
        <v>#REF!</v>
      </c>
      <c r="N15" s="83"/>
      <c r="O15" s="83"/>
      <c r="P15" s="83"/>
    </row>
    <row r="16" spans="2:16" ht="45.75" customHeight="1">
      <c r="B16" s="23">
        <v>3</v>
      </c>
      <c r="C16" s="64" t="e">
        <f>'女DEF'!C27</f>
        <v>#REF!</v>
      </c>
      <c r="D16" s="65" t="e">
        <f>'女DEF'!D27</f>
        <v>#REF!</v>
      </c>
      <c r="E16" s="65" t="e">
        <f>'女DEF'!E27</f>
        <v>#REF!</v>
      </c>
      <c r="F16" s="65" t="e">
        <f>'女DEF'!F27</f>
        <v>#REF!</v>
      </c>
      <c r="G16" s="73" t="e">
        <f>'女DEF'!G27</f>
        <v>#REF!</v>
      </c>
      <c r="H16" s="73" t="e">
        <f>'女DEF'!H27</f>
        <v>#REF!</v>
      </c>
      <c r="I16" s="64" t="e">
        <f>'女JＫ'!C20</f>
        <v>#REF!</v>
      </c>
      <c r="J16" s="65" t="e">
        <f>'女JＫ'!D20</f>
        <v>#REF!</v>
      </c>
      <c r="K16" s="65" t="e">
        <f>'女JＫ'!E20</f>
        <v>#REF!</v>
      </c>
      <c r="L16" s="65" t="e">
        <f>'女JＫ'!F20</f>
        <v>#REF!</v>
      </c>
      <c r="M16" s="66" t="e">
        <f>'女JＫ'!G20</f>
        <v>#REF!</v>
      </c>
      <c r="N16" s="83"/>
      <c r="O16" s="83"/>
      <c r="P16" s="83"/>
    </row>
    <row r="17" spans="2:16" ht="45.75" customHeight="1">
      <c r="B17" s="23">
        <v>4</v>
      </c>
      <c r="C17" s="64" t="e">
        <f>'女DEF'!C28</f>
        <v>#REF!</v>
      </c>
      <c r="D17" s="65" t="e">
        <f>'女DEF'!D28</f>
        <v>#REF!</v>
      </c>
      <c r="E17" s="65" t="e">
        <f>'女DEF'!E28</f>
        <v>#REF!</v>
      </c>
      <c r="F17" s="107" t="e">
        <f>'女DEF'!F28</f>
        <v>#REF!</v>
      </c>
      <c r="G17" s="106" t="e">
        <f>'女DEF'!G28</f>
        <v>#REF!</v>
      </c>
      <c r="H17" s="106" t="e">
        <f>'女DEF'!H28</f>
        <v>#REF!</v>
      </c>
      <c r="I17" s="64" t="e">
        <f>'女JＫ'!C21</f>
        <v>#REF!</v>
      </c>
      <c r="J17" s="65" t="e">
        <f>'女JＫ'!D21</f>
        <v>#REF!</v>
      </c>
      <c r="K17" s="65" t="e">
        <f>'女JＫ'!E21</f>
        <v>#REF!</v>
      </c>
      <c r="L17" s="65" t="e">
        <f>'女JＫ'!F21</f>
        <v>#REF!</v>
      </c>
      <c r="M17" s="66" t="e">
        <f>'女JＫ'!G21</f>
        <v>#REF!</v>
      </c>
      <c r="N17" s="83"/>
      <c r="O17" s="83"/>
      <c r="P17" s="83"/>
    </row>
    <row r="18" spans="2:16" ht="45.75" customHeight="1" thickBot="1">
      <c r="B18" s="24">
        <v>5</v>
      </c>
      <c r="C18" s="75" t="e">
        <f>'女DEF'!C29</f>
        <v>#REF!</v>
      </c>
      <c r="D18" s="68" t="e">
        <f>'女DEF'!D29</f>
        <v>#REF!</v>
      </c>
      <c r="E18" s="80" t="e">
        <f>'女DEF'!E29</f>
        <v>#REF!</v>
      </c>
      <c r="F18" s="80" t="e">
        <f>'女DEF'!F29</f>
        <v>#REF!</v>
      </c>
      <c r="G18" s="80" t="e">
        <f>'女DEF'!G29</f>
        <v>#REF!</v>
      </c>
      <c r="H18" s="80" t="e">
        <f>'女DEF'!H29</f>
        <v>#REF!</v>
      </c>
      <c r="I18" s="75" t="e">
        <f>'女JＫ'!C22</f>
        <v>#REF!</v>
      </c>
      <c r="J18" s="68" t="e">
        <f>'女JＫ'!D22</f>
        <v>#REF!</v>
      </c>
      <c r="K18" s="68" t="e">
        <f>'女JＫ'!E22</f>
        <v>#REF!</v>
      </c>
      <c r="L18" s="68" t="e">
        <f>'女JＫ'!F22</f>
        <v>#REF!</v>
      </c>
      <c r="M18" s="120" t="e">
        <f>'女JＫ'!G22</f>
        <v>#REF!</v>
      </c>
      <c r="N18" s="83"/>
      <c r="O18" s="83"/>
      <c r="P18" s="83"/>
    </row>
  </sheetData>
  <sheetProtection/>
  <mergeCells count="11">
    <mergeCell ref="B1:M1"/>
    <mergeCell ref="E11:F11"/>
    <mergeCell ref="C3:H3"/>
    <mergeCell ref="B12:B13"/>
    <mergeCell ref="B3:B4"/>
    <mergeCell ref="C12:H12"/>
    <mergeCell ref="I12:M12"/>
    <mergeCell ref="I3:N3"/>
    <mergeCell ref="C2:D2"/>
    <mergeCell ref="C11:D11"/>
    <mergeCell ref="E2:F2"/>
  </mergeCells>
  <conditionalFormatting sqref="R5:R9 C14:P18 C5:Q10">
    <cfRule type="expression" priority="1" dxfId="6" stopIfTrue="1">
      <formula>ISERROR(C5)=TRUE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香川県卓球協会</cp:lastModifiedBy>
  <cp:lastPrinted>2017-08-16T13:19:37Z</cp:lastPrinted>
  <dcterms:created xsi:type="dcterms:W3CDTF">2005-12-09T05:56:55Z</dcterms:created>
  <dcterms:modified xsi:type="dcterms:W3CDTF">2017-08-16T13:20:50Z</dcterms:modified>
  <cp:category/>
  <cp:version/>
  <cp:contentType/>
  <cp:contentStatus/>
</cp:coreProperties>
</file>