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8\"/>
    </mc:Choice>
  </mc:AlternateContent>
  <xr:revisionPtr revIDLastSave="0" documentId="8_{39AA79CE-4286-48CB-9C3C-CCF8D1976805}" xr6:coauthVersionLast="47" xr6:coauthVersionMax="47" xr10:uidLastSave="{00000000-0000-0000-0000-000000000000}"/>
  <bookViews>
    <workbookView xWindow="-108" yWindow="-108" windowWidth="23256" windowHeight="12456" xr2:uid="{0629D8D1-7FD5-4F12-8900-C15F03AC3B2C}"/>
  </bookViews>
  <sheets>
    <sheet name="男子リーグ" sheetId="3" r:id="rId1"/>
    <sheet name="女子リーグ" sheetId="6" r:id="rId2"/>
    <sheet name="順位リーグ" sheetId="7" r:id="rId3"/>
  </sheets>
  <definedNames>
    <definedName name="Excel_BuiltIn_Print_Area_1" localSheetId="1">#REF!</definedName>
    <definedName name="Excel_BuiltIn_Print_Area_1">#REF!</definedName>
    <definedName name="Excel_BuiltIn_Print_Area_3" localSheetId="1">#REF!</definedName>
    <definedName name="Excel_BuiltIn_Print_Area_3">#REF!</definedName>
    <definedName name="_xlnm.Print_Area" localSheetId="2">順位リーグ!$C$1:$BR$75</definedName>
    <definedName name="_xlnm.Print_Area" localSheetId="1">女子リーグ!$C$1:$BO$60</definedName>
    <definedName name="_xlnm.Print_Area" localSheetId="0">男子リーグ!$C$1:$BO$62</definedName>
  </definedNames>
  <calcPr calcId="181029"/>
  <fileRecoveryPr autoRecover="0"/>
</workbook>
</file>

<file path=xl/calcChain.xml><?xml version="1.0" encoding="utf-8"?>
<calcChain xmlns="http://schemas.openxmlformats.org/spreadsheetml/2006/main">
  <c r="AX19" i="3" l="1"/>
  <c r="BA75" i="7"/>
  <c r="AY75" i="7"/>
  <c r="AV75" i="7"/>
  <c r="AT75" i="7"/>
  <c r="AQ75" i="7"/>
  <c r="AO75" i="7"/>
  <c r="BA74" i="7"/>
  <c r="AY74" i="7"/>
  <c r="AV74" i="7"/>
  <c r="AT74" i="7"/>
  <c r="AQ74" i="7"/>
  <c r="AO74" i="7"/>
  <c r="BA73" i="7"/>
  <c r="AY73" i="7"/>
  <c r="AV73" i="7"/>
  <c r="AT73" i="7"/>
  <c r="AQ73" i="7"/>
  <c r="AO73" i="7"/>
  <c r="BA72" i="7"/>
  <c r="AY72" i="7"/>
  <c r="AX72" i="7"/>
  <c r="AV72" i="7"/>
  <c r="AT72" i="7"/>
  <c r="AS72" i="7"/>
  <c r="AQ72" i="7"/>
  <c r="AO72" i="7"/>
  <c r="AN72" i="7"/>
  <c r="BC71" i="7"/>
  <c r="BA71" i="7"/>
  <c r="AY71" i="7"/>
  <c r="AV71" i="7"/>
  <c r="BH71" i="7" s="1"/>
  <c r="AT71" i="7"/>
  <c r="AQ71" i="7"/>
  <c r="AO71" i="7"/>
  <c r="AV70" i="7"/>
  <c r="AT70" i="7"/>
  <c r="AQ70" i="7"/>
  <c r="AO70" i="7"/>
  <c r="AV69" i="7"/>
  <c r="AT69" i="7"/>
  <c r="AQ69" i="7"/>
  <c r="AO69" i="7"/>
  <c r="AV68" i="7"/>
  <c r="AT68" i="7"/>
  <c r="AQ68" i="7"/>
  <c r="AO68" i="7"/>
  <c r="AV67" i="7"/>
  <c r="AT67" i="7"/>
  <c r="AQ67" i="7"/>
  <c r="AO67" i="7"/>
  <c r="BC66" i="7"/>
  <c r="AX71" i="7" s="1"/>
  <c r="AX66" i="7"/>
  <c r="AV66" i="7"/>
  <c r="AT66" i="7"/>
  <c r="AQ66" i="7"/>
  <c r="AO66" i="7"/>
  <c r="AQ65" i="7"/>
  <c r="AO65" i="7"/>
  <c r="AQ64" i="7"/>
  <c r="AO64" i="7"/>
  <c r="AQ63" i="7"/>
  <c r="AO63" i="7"/>
  <c r="AX62" i="7"/>
  <c r="AQ62" i="7"/>
  <c r="AO62" i="7"/>
  <c r="BC61" i="7"/>
  <c r="AS71" i="7" s="1"/>
  <c r="AS61" i="7"/>
  <c r="AQ61" i="7"/>
  <c r="AO61" i="7"/>
  <c r="AX57" i="7"/>
  <c r="AS57" i="7"/>
  <c r="AW57" i="7" s="1"/>
  <c r="BC56" i="7"/>
  <c r="AN71" i="7" s="1"/>
  <c r="AN56" i="7"/>
  <c r="BC55" i="7"/>
  <c r="AX55" i="7"/>
  <c r="AS55" i="7"/>
  <c r="AN55" i="7"/>
  <c r="O48" i="7"/>
  <c r="E43" i="7"/>
  <c r="BA51" i="7"/>
  <c r="AY51" i="7"/>
  <c r="AV51" i="7"/>
  <c r="AT51" i="7"/>
  <c r="AQ51" i="7"/>
  <c r="AO51" i="7"/>
  <c r="BA50" i="7"/>
  <c r="AY50" i="7"/>
  <c r="AV50" i="7"/>
  <c r="AT50" i="7"/>
  <c r="AQ50" i="7"/>
  <c r="AO50" i="7"/>
  <c r="BA49" i="7"/>
  <c r="AY49" i="7"/>
  <c r="AV49" i="7"/>
  <c r="AT49" i="7"/>
  <c r="AQ49" i="7"/>
  <c r="AO49" i="7"/>
  <c r="BA48" i="7"/>
  <c r="AY48" i="7"/>
  <c r="AV48" i="7"/>
  <c r="AT48" i="7"/>
  <c r="AQ48" i="7"/>
  <c r="AO48" i="7"/>
  <c r="BC47" i="7"/>
  <c r="BA47" i="7"/>
  <c r="AY47" i="7"/>
  <c r="AV47" i="7"/>
  <c r="AT47" i="7"/>
  <c r="AQ47" i="7"/>
  <c r="AO47" i="7"/>
  <c r="AV46" i="7"/>
  <c r="AT46" i="7"/>
  <c r="AQ46" i="7"/>
  <c r="AO46" i="7"/>
  <c r="AV45" i="7"/>
  <c r="AT45" i="7"/>
  <c r="AQ45" i="7"/>
  <c r="AO45" i="7"/>
  <c r="AV44" i="7"/>
  <c r="AT44" i="7"/>
  <c r="AQ44" i="7"/>
  <c r="AO44" i="7"/>
  <c r="AX48" i="7"/>
  <c r="AV43" i="7"/>
  <c r="AT43" i="7"/>
  <c r="AQ43" i="7"/>
  <c r="AO43" i="7"/>
  <c r="AX42" i="7"/>
  <c r="AV42" i="7"/>
  <c r="AT42" i="7"/>
  <c r="AQ42" i="7"/>
  <c r="AO42" i="7"/>
  <c r="AQ41" i="7"/>
  <c r="AO41" i="7"/>
  <c r="AQ40" i="7"/>
  <c r="AO40" i="7"/>
  <c r="AQ39" i="7"/>
  <c r="AO39" i="7"/>
  <c r="AX38" i="7"/>
  <c r="BB38" i="7" s="1"/>
  <c r="AS43" i="7" s="1"/>
  <c r="AW43" i="7" s="1"/>
  <c r="AQ38" i="7"/>
  <c r="AO38" i="7"/>
  <c r="AS37" i="7"/>
  <c r="AQ37" i="7"/>
  <c r="AO37" i="7"/>
  <c r="AX33" i="7"/>
  <c r="BB33" i="7" s="1"/>
  <c r="AS33" i="7"/>
  <c r="AN32" i="7"/>
  <c r="BC31" i="7"/>
  <c r="AX31" i="7"/>
  <c r="AS31" i="7"/>
  <c r="AN31" i="7"/>
  <c r="BA27" i="7"/>
  <c r="AY27" i="7"/>
  <c r="AV27" i="7"/>
  <c r="AT27" i="7"/>
  <c r="AQ27" i="7"/>
  <c r="AO27" i="7"/>
  <c r="BA26" i="7"/>
  <c r="AY26" i="7"/>
  <c r="AV26" i="7"/>
  <c r="AT26" i="7"/>
  <c r="AQ26" i="7"/>
  <c r="AO26" i="7"/>
  <c r="BA25" i="7"/>
  <c r="AY25" i="7"/>
  <c r="AV25" i="7"/>
  <c r="AT25" i="7"/>
  <c r="AQ25" i="7"/>
  <c r="AO25" i="7"/>
  <c r="BA24" i="7"/>
  <c r="AY24" i="7"/>
  <c r="AV24" i="7"/>
  <c r="AT24" i="7"/>
  <c r="AQ24" i="7"/>
  <c r="AO24" i="7"/>
  <c r="BC23" i="7"/>
  <c r="BA23" i="7"/>
  <c r="AY23" i="7"/>
  <c r="AV23" i="7"/>
  <c r="AT23" i="7"/>
  <c r="AQ23" i="7"/>
  <c r="AO23" i="7"/>
  <c r="AV22" i="7"/>
  <c r="AT22" i="7"/>
  <c r="AQ22" i="7"/>
  <c r="AO22" i="7"/>
  <c r="AV21" i="7"/>
  <c r="AT21" i="7"/>
  <c r="AQ21" i="7"/>
  <c r="AO21" i="7"/>
  <c r="AQ20" i="7"/>
  <c r="AO20" i="7"/>
  <c r="BC19" i="7"/>
  <c r="BG19" i="7" s="1"/>
  <c r="AQ19" i="7"/>
  <c r="AO19" i="7"/>
  <c r="AX18" i="7"/>
  <c r="AQ18" i="7"/>
  <c r="AO18" i="7"/>
  <c r="AQ17" i="7"/>
  <c r="AO17" i="7"/>
  <c r="AQ16" i="7"/>
  <c r="AO16" i="7"/>
  <c r="AQ15" i="7"/>
  <c r="AO15" i="7"/>
  <c r="BC14" i="7"/>
  <c r="BG14" i="7" s="1"/>
  <c r="AX14" i="7"/>
  <c r="AQ14" i="7"/>
  <c r="AO14" i="7"/>
  <c r="AS13" i="7"/>
  <c r="AQ13" i="7"/>
  <c r="AO13" i="7"/>
  <c r="BC9" i="7"/>
  <c r="AX9" i="7"/>
  <c r="AS9" i="7"/>
  <c r="AW9" i="7" s="1"/>
  <c r="AN8" i="7"/>
  <c r="BC7" i="7"/>
  <c r="AX7" i="7"/>
  <c r="AS7" i="7"/>
  <c r="AN7" i="7"/>
  <c r="R51" i="7"/>
  <c r="P51" i="7"/>
  <c r="M51" i="7"/>
  <c r="K51" i="7"/>
  <c r="H51" i="7"/>
  <c r="F51" i="7"/>
  <c r="R50" i="7"/>
  <c r="P50" i="7"/>
  <c r="M50" i="7"/>
  <c r="K50" i="7"/>
  <c r="H50" i="7"/>
  <c r="F50" i="7"/>
  <c r="R49" i="7"/>
  <c r="P49" i="7"/>
  <c r="M49" i="7"/>
  <c r="K49" i="7"/>
  <c r="H49" i="7"/>
  <c r="F49" i="7"/>
  <c r="R48" i="7"/>
  <c r="P48" i="7"/>
  <c r="M48" i="7"/>
  <c r="K48" i="7"/>
  <c r="H48" i="7"/>
  <c r="F48" i="7"/>
  <c r="T47" i="7"/>
  <c r="R47" i="7"/>
  <c r="P47" i="7"/>
  <c r="M47" i="7"/>
  <c r="K47" i="7"/>
  <c r="H47" i="7"/>
  <c r="F47" i="7"/>
  <c r="M46" i="7"/>
  <c r="K46" i="7"/>
  <c r="H46" i="7"/>
  <c r="F46" i="7"/>
  <c r="M45" i="7"/>
  <c r="K45" i="7"/>
  <c r="H45" i="7"/>
  <c r="F45" i="7"/>
  <c r="M44" i="7"/>
  <c r="K44" i="7"/>
  <c r="H44" i="7"/>
  <c r="F44" i="7"/>
  <c r="M43" i="7"/>
  <c r="K43" i="7"/>
  <c r="H43" i="7"/>
  <c r="F43" i="7"/>
  <c r="O42" i="7"/>
  <c r="M42" i="7"/>
  <c r="K42" i="7"/>
  <c r="H42" i="7"/>
  <c r="F42" i="7"/>
  <c r="H41" i="7"/>
  <c r="F41" i="7"/>
  <c r="H40" i="7"/>
  <c r="F40" i="7"/>
  <c r="H39" i="7"/>
  <c r="F39" i="7"/>
  <c r="T38" i="7"/>
  <c r="X38" i="7" s="1"/>
  <c r="H38" i="7"/>
  <c r="F38" i="7"/>
  <c r="O37" i="7"/>
  <c r="J42" i="7" s="1"/>
  <c r="J37" i="7"/>
  <c r="H37" i="7"/>
  <c r="F37" i="7"/>
  <c r="T33" i="7"/>
  <c r="X33" i="7" s="1"/>
  <c r="J33" i="7"/>
  <c r="N33" i="7" s="1"/>
  <c r="E32" i="7"/>
  <c r="T31" i="7"/>
  <c r="O31" i="7"/>
  <c r="J31" i="7"/>
  <c r="E31" i="7"/>
  <c r="R27" i="7"/>
  <c r="P27" i="7"/>
  <c r="M27" i="7"/>
  <c r="K27" i="7"/>
  <c r="H27" i="7"/>
  <c r="F27" i="7"/>
  <c r="R26" i="7"/>
  <c r="P26" i="7"/>
  <c r="M26" i="7"/>
  <c r="K26" i="7"/>
  <c r="H26" i="7"/>
  <c r="F26" i="7"/>
  <c r="R25" i="7"/>
  <c r="P25" i="7"/>
  <c r="M25" i="7"/>
  <c r="K25" i="7"/>
  <c r="H25" i="7"/>
  <c r="F25" i="7"/>
  <c r="R24" i="7"/>
  <c r="P24" i="7"/>
  <c r="M24" i="7"/>
  <c r="K24" i="7"/>
  <c r="H24" i="7"/>
  <c r="F24" i="7"/>
  <c r="T23" i="7"/>
  <c r="R23" i="7"/>
  <c r="P23" i="7"/>
  <c r="M23" i="7"/>
  <c r="K23" i="7"/>
  <c r="H23" i="7"/>
  <c r="F23" i="7"/>
  <c r="M22" i="7"/>
  <c r="K22" i="7"/>
  <c r="H22" i="7"/>
  <c r="F22" i="7"/>
  <c r="M21" i="7"/>
  <c r="K21" i="7"/>
  <c r="H21" i="7"/>
  <c r="F21" i="7"/>
  <c r="M20" i="7"/>
  <c r="K20" i="7"/>
  <c r="H20" i="7"/>
  <c r="F20" i="7"/>
  <c r="T19" i="7"/>
  <c r="M19" i="7"/>
  <c r="K19" i="7"/>
  <c r="H19" i="7"/>
  <c r="F19" i="7"/>
  <c r="O18" i="7"/>
  <c r="M18" i="7"/>
  <c r="K18" i="7"/>
  <c r="H18" i="7"/>
  <c r="F18" i="7"/>
  <c r="H17" i="7"/>
  <c r="F17" i="7"/>
  <c r="H16" i="7"/>
  <c r="F16" i="7"/>
  <c r="H15" i="7"/>
  <c r="F15" i="7"/>
  <c r="T14" i="7"/>
  <c r="X14" i="7" s="1"/>
  <c r="O14" i="7"/>
  <c r="S14" i="7" s="1"/>
  <c r="O13" i="7" s="1"/>
  <c r="H14" i="7"/>
  <c r="F14" i="7"/>
  <c r="J13" i="7"/>
  <c r="H13" i="7"/>
  <c r="F13" i="7"/>
  <c r="T9" i="7"/>
  <c r="O9" i="7"/>
  <c r="S9" i="7" s="1"/>
  <c r="J9" i="7"/>
  <c r="N9" i="7" s="1"/>
  <c r="J8" i="7" s="1"/>
  <c r="E8" i="7"/>
  <c r="T7" i="7"/>
  <c r="O7" i="7"/>
  <c r="J7" i="7"/>
  <c r="E7" i="7"/>
  <c r="BA53" i="6"/>
  <c r="AY53" i="6"/>
  <c r="AV53" i="6"/>
  <c r="AT53" i="6"/>
  <c r="AQ53" i="6"/>
  <c r="AO53" i="6"/>
  <c r="BA52" i="6"/>
  <c r="AY52" i="6"/>
  <c r="AV52" i="6"/>
  <c r="AT52" i="6"/>
  <c r="AQ52" i="6"/>
  <c r="AO52" i="6"/>
  <c r="BA51" i="6"/>
  <c r="AY51" i="6"/>
  <c r="AV51" i="6"/>
  <c r="AT51" i="6"/>
  <c r="AQ51" i="6"/>
  <c r="AO51" i="6"/>
  <c r="BA50" i="6"/>
  <c r="AY50" i="6"/>
  <c r="AV50" i="6"/>
  <c r="AT50" i="6"/>
  <c r="AQ50" i="6"/>
  <c r="AO50" i="6"/>
  <c r="BC49" i="6"/>
  <c r="BA49" i="6"/>
  <c r="AY49" i="6"/>
  <c r="AV49" i="6"/>
  <c r="AT49" i="6"/>
  <c r="AQ49" i="6"/>
  <c r="AO49" i="6"/>
  <c r="AV48" i="6"/>
  <c r="AT48" i="6"/>
  <c r="AQ48" i="6"/>
  <c r="AO48" i="6"/>
  <c r="AV47" i="6"/>
  <c r="AT47" i="6"/>
  <c r="AQ47" i="6"/>
  <c r="AO47" i="6"/>
  <c r="AV46" i="6"/>
  <c r="AT46" i="6"/>
  <c r="AQ46" i="6"/>
  <c r="AO46" i="6"/>
  <c r="BC45" i="6"/>
  <c r="AV45" i="6"/>
  <c r="AT45" i="6"/>
  <c r="AQ45" i="6"/>
  <c r="AO45" i="6"/>
  <c r="AX44" i="6"/>
  <c r="AV44" i="6"/>
  <c r="AT44" i="6"/>
  <c r="AQ44" i="6"/>
  <c r="AO44" i="6"/>
  <c r="AQ43" i="6"/>
  <c r="AO43" i="6"/>
  <c r="AQ42" i="6"/>
  <c r="AO42" i="6"/>
  <c r="AQ41" i="6"/>
  <c r="AO41" i="6"/>
  <c r="BC40" i="6"/>
  <c r="BG40" i="6" s="1"/>
  <c r="AX40" i="6"/>
  <c r="BB40" i="6"/>
  <c r="AX39" i="6" s="1"/>
  <c r="AS44" i="6" s="1"/>
  <c r="AQ40" i="6"/>
  <c r="AO40" i="6"/>
  <c r="AS39" i="6"/>
  <c r="AQ39" i="6"/>
  <c r="AO39" i="6"/>
  <c r="BC35" i="6"/>
  <c r="AX35" i="6"/>
  <c r="AS35" i="6"/>
  <c r="AN34" i="6"/>
  <c r="BC33" i="6"/>
  <c r="AX33" i="6"/>
  <c r="AS33" i="6"/>
  <c r="AN33" i="6"/>
  <c r="R53" i="6"/>
  <c r="P53" i="6"/>
  <c r="M53" i="6"/>
  <c r="K53" i="6"/>
  <c r="H53" i="6"/>
  <c r="F53" i="6"/>
  <c r="R52" i="6"/>
  <c r="P52" i="6"/>
  <c r="M52" i="6"/>
  <c r="K52" i="6"/>
  <c r="H52" i="6"/>
  <c r="F52" i="6"/>
  <c r="R51" i="6"/>
  <c r="P51" i="6"/>
  <c r="M51" i="6"/>
  <c r="K51" i="6"/>
  <c r="H51" i="6"/>
  <c r="F51" i="6"/>
  <c r="R50" i="6"/>
  <c r="P50" i="6"/>
  <c r="M50" i="6"/>
  <c r="K50" i="6"/>
  <c r="H50" i="6"/>
  <c r="F50" i="6"/>
  <c r="T49" i="6"/>
  <c r="R49" i="6"/>
  <c r="P49" i="6"/>
  <c r="M49" i="6"/>
  <c r="K49" i="6"/>
  <c r="H49" i="6"/>
  <c r="F49" i="6"/>
  <c r="M48" i="6"/>
  <c r="K48" i="6"/>
  <c r="H48" i="6"/>
  <c r="F48" i="6"/>
  <c r="M47" i="6"/>
  <c r="K47" i="6"/>
  <c r="H47" i="6"/>
  <c r="F47" i="6"/>
  <c r="M46" i="6"/>
  <c r="K46" i="6"/>
  <c r="H46" i="6"/>
  <c r="F46" i="6"/>
  <c r="T45" i="6"/>
  <c r="M45" i="6"/>
  <c r="K45" i="6"/>
  <c r="H45" i="6"/>
  <c r="F45" i="6"/>
  <c r="O44" i="6"/>
  <c r="M44" i="6"/>
  <c r="K44" i="6"/>
  <c r="H44" i="6"/>
  <c r="F44" i="6"/>
  <c r="H43" i="6"/>
  <c r="F43" i="6"/>
  <c r="H42" i="6"/>
  <c r="F42" i="6"/>
  <c r="H41" i="6"/>
  <c r="F41" i="6"/>
  <c r="T40" i="6"/>
  <c r="O40" i="6"/>
  <c r="S40" i="6"/>
  <c r="O39" i="6" s="1"/>
  <c r="J44" i="6" s="1"/>
  <c r="H40" i="6"/>
  <c r="F40" i="6"/>
  <c r="J39" i="6"/>
  <c r="H39" i="6"/>
  <c r="F39" i="6"/>
  <c r="T35" i="6"/>
  <c r="O35" i="6"/>
  <c r="J35" i="6"/>
  <c r="N35" i="6" s="1"/>
  <c r="E34" i="6"/>
  <c r="T33" i="6"/>
  <c r="O33" i="6"/>
  <c r="J33" i="6"/>
  <c r="E33" i="6"/>
  <c r="BA28" i="6"/>
  <c r="AY28" i="6"/>
  <c r="AV28" i="6"/>
  <c r="AT28" i="6"/>
  <c r="AQ28" i="6"/>
  <c r="AO28" i="6"/>
  <c r="BA27" i="6"/>
  <c r="AY27" i="6"/>
  <c r="AV27" i="6"/>
  <c r="AT27" i="6"/>
  <c r="AQ27" i="6"/>
  <c r="AO27" i="6"/>
  <c r="BA26" i="6"/>
  <c r="AY26" i="6"/>
  <c r="AV26" i="6"/>
  <c r="AT26" i="6"/>
  <c r="AQ26" i="6"/>
  <c r="AO26" i="6"/>
  <c r="BA25" i="6"/>
  <c r="AY25" i="6"/>
  <c r="AV25" i="6"/>
  <c r="AT25" i="6"/>
  <c r="AQ25" i="6"/>
  <c r="AO25" i="6"/>
  <c r="BC24" i="6"/>
  <c r="BA24" i="6"/>
  <c r="AY24" i="6"/>
  <c r="AV24" i="6"/>
  <c r="AT24" i="6"/>
  <c r="AQ24" i="6"/>
  <c r="AO24" i="6"/>
  <c r="AV23" i="6"/>
  <c r="AT23" i="6"/>
  <c r="AQ23" i="6"/>
  <c r="AO23" i="6"/>
  <c r="AV22" i="6"/>
  <c r="AT22" i="6"/>
  <c r="AQ22" i="6"/>
  <c r="AO22" i="6"/>
  <c r="AV21" i="6"/>
  <c r="AT21" i="6"/>
  <c r="AQ21" i="6"/>
  <c r="AO21" i="6"/>
  <c r="BC20" i="6"/>
  <c r="AV20" i="6"/>
  <c r="AT20" i="6"/>
  <c r="AQ20" i="6"/>
  <c r="AO20" i="6"/>
  <c r="AX19" i="6"/>
  <c r="AV19" i="6"/>
  <c r="AT19" i="6"/>
  <c r="AQ19" i="6"/>
  <c r="AO19" i="6"/>
  <c r="AQ18" i="6"/>
  <c r="AO18" i="6"/>
  <c r="AQ17" i="6"/>
  <c r="AO17" i="6"/>
  <c r="AQ16" i="6"/>
  <c r="AO16" i="6"/>
  <c r="BC15" i="6"/>
  <c r="BG15" i="6" s="1"/>
  <c r="AX15" i="6"/>
  <c r="AQ15" i="6"/>
  <c r="AO15" i="6"/>
  <c r="AS14" i="6"/>
  <c r="AQ14" i="6"/>
  <c r="AO14" i="6"/>
  <c r="BC10" i="6"/>
  <c r="AX10" i="6"/>
  <c r="BB10" i="6" s="1"/>
  <c r="AS10" i="6"/>
  <c r="AW10" i="6" s="1"/>
  <c r="AN9" i="6"/>
  <c r="BC8" i="6"/>
  <c r="AX8" i="6"/>
  <c r="AS8" i="6"/>
  <c r="AN8" i="6"/>
  <c r="BA55" i="3"/>
  <c r="AY55" i="3"/>
  <c r="AV55" i="3"/>
  <c r="AT55" i="3"/>
  <c r="AQ55" i="3"/>
  <c r="AO55" i="3"/>
  <c r="BA54" i="3"/>
  <c r="AY54" i="3"/>
  <c r="AV54" i="3"/>
  <c r="AT54" i="3"/>
  <c r="AQ54" i="3"/>
  <c r="AO54" i="3"/>
  <c r="BA53" i="3"/>
  <c r="AY53" i="3"/>
  <c r="AV53" i="3"/>
  <c r="AT53" i="3"/>
  <c r="AQ53" i="3"/>
  <c r="AO53" i="3"/>
  <c r="BA52" i="3"/>
  <c r="AY52" i="3"/>
  <c r="AV52" i="3"/>
  <c r="AT52" i="3"/>
  <c r="AQ52" i="3"/>
  <c r="AO52" i="3"/>
  <c r="BC51" i="3"/>
  <c r="BA51" i="3"/>
  <c r="AY51" i="3"/>
  <c r="AV51" i="3"/>
  <c r="AT51" i="3"/>
  <c r="AQ51" i="3"/>
  <c r="AO51" i="3"/>
  <c r="AV50" i="3"/>
  <c r="AT50" i="3"/>
  <c r="AQ50" i="3"/>
  <c r="AO50" i="3"/>
  <c r="AV49" i="3"/>
  <c r="AT49" i="3"/>
  <c r="AQ49" i="3"/>
  <c r="AO49" i="3"/>
  <c r="AV48" i="3"/>
  <c r="AT48" i="3"/>
  <c r="AQ48" i="3"/>
  <c r="AO48" i="3"/>
  <c r="BC47" i="3"/>
  <c r="BG47" i="3" s="1"/>
  <c r="AX52" i="3" s="1"/>
  <c r="BB52" i="3" s="1"/>
  <c r="BC46" i="3"/>
  <c r="AX51" i="3" s="1"/>
  <c r="AV47" i="3"/>
  <c r="AT47" i="3"/>
  <c r="AQ47" i="3"/>
  <c r="AO47" i="3"/>
  <c r="AX46" i="3"/>
  <c r="AV46" i="3"/>
  <c r="AT46" i="3"/>
  <c r="AQ46" i="3"/>
  <c r="AO46" i="3"/>
  <c r="AQ45" i="3"/>
  <c r="AO45" i="3"/>
  <c r="AQ44" i="3"/>
  <c r="AO44" i="3"/>
  <c r="AQ43" i="3"/>
  <c r="AO43" i="3"/>
  <c r="BC42" i="3"/>
  <c r="BC41" i="3" s="1"/>
  <c r="AS51" i="3" s="1"/>
  <c r="BG42" i="3"/>
  <c r="AX42" i="3"/>
  <c r="AQ42" i="3"/>
  <c r="AO42" i="3"/>
  <c r="AS41" i="3"/>
  <c r="AQ41" i="3"/>
  <c r="AO41" i="3"/>
  <c r="BC37" i="3"/>
  <c r="AX37" i="3"/>
  <c r="BB37" i="3" s="1"/>
  <c r="AS37" i="3"/>
  <c r="AW37" i="3" s="1"/>
  <c r="AN42" i="3" s="1"/>
  <c r="AR42" i="3" s="1"/>
  <c r="AN36" i="3"/>
  <c r="BC35" i="3"/>
  <c r="AX35" i="3"/>
  <c r="AS35" i="3"/>
  <c r="AN35" i="3"/>
  <c r="BA28" i="3"/>
  <c r="AY28" i="3"/>
  <c r="AV28" i="3"/>
  <c r="AT28" i="3"/>
  <c r="AQ28" i="3"/>
  <c r="AO28" i="3"/>
  <c r="BA27" i="3"/>
  <c r="AY27" i="3"/>
  <c r="AV27" i="3"/>
  <c r="AT27" i="3"/>
  <c r="AQ27" i="3"/>
  <c r="AO27" i="3"/>
  <c r="BA26" i="3"/>
  <c r="AY26" i="3"/>
  <c r="AV26" i="3"/>
  <c r="AT26" i="3"/>
  <c r="AQ26" i="3"/>
  <c r="AO26" i="3"/>
  <c r="BA25" i="3"/>
  <c r="AY25" i="3"/>
  <c r="AV25" i="3"/>
  <c r="AT25" i="3"/>
  <c r="AQ25" i="3"/>
  <c r="AO25" i="3"/>
  <c r="BC24" i="3"/>
  <c r="BA24" i="3"/>
  <c r="AY24" i="3"/>
  <c r="AV24" i="3"/>
  <c r="AT24" i="3"/>
  <c r="AQ24" i="3"/>
  <c r="AO24" i="3"/>
  <c r="AV23" i="3"/>
  <c r="AT23" i="3"/>
  <c r="AQ23" i="3"/>
  <c r="AO23" i="3"/>
  <c r="AV22" i="3"/>
  <c r="AT22" i="3"/>
  <c r="AQ22" i="3"/>
  <c r="AO22" i="3"/>
  <c r="AV21" i="3"/>
  <c r="AT21" i="3"/>
  <c r="AQ21" i="3"/>
  <c r="AO21" i="3"/>
  <c r="BC20" i="3"/>
  <c r="AV20" i="3"/>
  <c r="AT20" i="3"/>
  <c r="AQ20" i="3"/>
  <c r="AO20" i="3"/>
  <c r="AV19" i="3"/>
  <c r="AT19" i="3"/>
  <c r="AQ19" i="3"/>
  <c r="AO19" i="3"/>
  <c r="AQ18" i="3"/>
  <c r="AO18" i="3"/>
  <c r="AQ17" i="3"/>
  <c r="AO17" i="3"/>
  <c r="AQ16" i="3"/>
  <c r="AO16" i="3"/>
  <c r="BC15" i="3"/>
  <c r="AX15" i="3"/>
  <c r="BB15" i="3" s="1"/>
  <c r="AQ15" i="3"/>
  <c r="AO15" i="3"/>
  <c r="AS14" i="3"/>
  <c r="AQ14" i="3"/>
  <c r="AO14" i="3"/>
  <c r="BC10" i="3"/>
  <c r="BG10" i="3" s="1"/>
  <c r="AX10" i="3"/>
  <c r="BB10" i="3" s="1"/>
  <c r="AS10" i="3"/>
  <c r="AW10" i="3" s="1"/>
  <c r="AS9" i="3" s="1"/>
  <c r="AN14" i="3" s="1"/>
  <c r="AN9" i="3"/>
  <c r="BC8" i="3"/>
  <c r="AX8" i="3"/>
  <c r="AS8" i="3"/>
  <c r="AN8" i="3"/>
  <c r="R55" i="3"/>
  <c r="P55" i="3"/>
  <c r="M55" i="3"/>
  <c r="K55" i="3"/>
  <c r="H55" i="3"/>
  <c r="F55" i="3"/>
  <c r="R54" i="3"/>
  <c r="P54" i="3"/>
  <c r="M54" i="3"/>
  <c r="K54" i="3"/>
  <c r="H54" i="3"/>
  <c r="F54" i="3"/>
  <c r="R53" i="3"/>
  <c r="P53" i="3"/>
  <c r="M53" i="3"/>
  <c r="K53" i="3"/>
  <c r="H53" i="3"/>
  <c r="F53" i="3"/>
  <c r="R52" i="3"/>
  <c r="P52" i="3"/>
  <c r="M52" i="3"/>
  <c r="K52" i="3"/>
  <c r="H52" i="3"/>
  <c r="F52" i="3"/>
  <c r="T51" i="3"/>
  <c r="R51" i="3"/>
  <c r="P51" i="3"/>
  <c r="M51" i="3"/>
  <c r="K51" i="3"/>
  <c r="H51" i="3"/>
  <c r="F51" i="3"/>
  <c r="M50" i="3"/>
  <c r="K50" i="3"/>
  <c r="H50" i="3"/>
  <c r="F50" i="3"/>
  <c r="M49" i="3"/>
  <c r="K49" i="3"/>
  <c r="H49" i="3"/>
  <c r="F49" i="3"/>
  <c r="M48" i="3"/>
  <c r="K48" i="3"/>
  <c r="H48" i="3"/>
  <c r="F48" i="3"/>
  <c r="T47" i="3"/>
  <c r="M47" i="3"/>
  <c r="K47" i="3"/>
  <c r="H47" i="3"/>
  <c r="F47" i="3"/>
  <c r="O46" i="3"/>
  <c r="M46" i="3"/>
  <c r="K46" i="3"/>
  <c r="H46" i="3"/>
  <c r="F46" i="3"/>
  <c r="H45" i="3"/>
  <c r="F45" i="3"/>
  <c r="H44" i="3"/>
  <c r="F44" i="3"/>
  <c r="H43" i="3"/>
  <c r="F43" i="3"/>
  <c r="T42" i="3"/>
  <c r="O42" i="3"/>
  <c r="S42" i="3" s="1"/>
  <c r="H42" i="3"/>
  <c r="F42" i="3"/>
  <c r="J41" i="3"/>
  <c r="H41" i="3"/>
  <c r="F41" i="3"/>
  <c r="T37" i="3"/>
  <c r="X37" i="3"/>
  <c r="O37" i="3"/>
  <c r="E47" i="3" s="1"/>
  <c r="S37" i="3"/>
  <c r="I47" i="3"/>
  <c r="J37" i="3"/>
  <c r="N37" i="3"/>
  <c r="E36" i="3"/>
  <c r="T35" i="3"/>
  <c r="O35" i="3"/>
  <c r="J35" i="3"/>
  <c r="E35" i="3"/>
  <c r="R28" i="3"/>
  <c r="P28" i="3"/>
  <c r="M28" i="3"/>
  <c r="K28" i="3"/>
  <c r="H28" i="3"/>
  <c r="F28" i="3"/>
  <c r="R27" i="3"/>
  <c r="P27" i="3"/>
  <c r="M27" i="3"/>
  <c r="K27" i="3"/>
  <c r="H27" i="3"/>
  <c r="F27" i="3"/>
  <c r="R26" i="3"/>
  <c r="P26" i="3"/>
  <c r="M26" i="3"/>
  <c r="K26" i="3"/>
  <c r="H26" i="3"/>
  <c r="F26" i="3"/>
  <c r="R25" i="3"/>
  <c r="P25" i="3"/>
  <c r="M25" i="3"/>
  <c r="K25" i="3"/>
  <c r="H25" i="3"/>
  <c r="F25" i="3"/>
  <c r="T24" i="3"/>
  <c r="R24" i="3"/>
  <c r="P24" i="3"/>
  <c r="M24" i="3"/>
  <c r="K24" i="3"/>
  <c r="H24" i="3"/>
  <c r="F24" i="3"/>
  <c r="M23" i="3"/>
  <c r="K23" i="3"/>
  <c r="H23" i="3"/>
  <c r="F23" i="3"/>
  <c r="M22" i="3"/>
  <c r="K22" i="3"/>
  <c r="H22" i="3"/>
  <c r="F22" i="3"/>
  <c r="M21" i="3"/>
  <c r="K21" i="3"/>
  <c r="H21" i="3"/>
  <c r="F21" i="3"/>
  <c r="T20" i="3"/>
  <c r="X20" i="3"/>
  <c r="O25" i="3" s="1"/>
  <c r="S25" i="3" s="1"/>
  <c r="M20" i="3"/>
  <c r="K20" i="3"/>
  <c r="H20" i="3"/>
  <c r="F20" i="3"/>
  <c r="O19" i="3"/>
  <c r="M19" i="3"/>
  <c r="K19" i="3"/>
  <c r="H19" i="3"/>
  <c r="F19" i="3"/>
  <c r="H18" i="3"/>
  <c r="F18" i="3"/>
  <c r="H17" i="3"/>
  <c r="F17" i="3"/>
  <c r="H16" i="3"/>
  <c r="F16" i="3"/>
  <c r="T15" i="3"/>
  <c r="X15" i="3" s="1"/>
  <c r="T14" i="3" s="1"/>
  <c r="J24" i="3" s="1"/>
  <c r="O15" i="3"/>
  <c r="H15" i="3"/>
  <c r="F15" i="3"/>
  <c r="J14" i="3"/>
  <c r="H14" i="3"/>
  <c r="F14" i="3"/>
  <c r="T10" i="3"/>
  <c r="X10" i="3" s="1"/>
  <c r="T9" i="3"/>
  <c r="E24" i="3" s="1"/>
  <c r="O10" i="3"/>
  <c r="J10" i="3"/>
  <c r="N10" i="3"/>
  <c r="E15" i="3" s="1"/>
  <c r="I15" i="3" s="1"/>
  <c r="E9" i="3"/>
  <c r="Y9" i="3" s="1"/>
  <c r="T8" i="3"/>
  <c r="O8" i="3"/>
  <c r="J8" i="3"/>
  <c r="E8" i="3"/>
  <c r="A32" i="7"/>
  <c r="A37" i="7" s="1"/>
  <c r="A42" i="7" s="1"/>
  <c r="A31" i="7"/>
  <c r="A36" i="7"/>
  <c r="A41" i="7" s="1"/>
  <c r="A30" i="7"/>
  <c r="A35" i="7" s="1"/>
  <c r="A40" i="7" s="1"/>
  <c r="A45" i="7" s="1"/>
  <c r="A29" i="7"/>
  <c r="A34" i="7" s="1"/>
  <c r="A39" i="7" s="1"/>
  <c r="A44" i="7" s="1"/>
  <c r="A33" i="7"/>
  <c r="A38" i="7" s="1"/>
  <c r="A43" i="7" s="1"/>
  <c r="A15" i="7"/>
  <c r="A20" i="7"/>
  <c r="A14" i="7"/>
  <c r="A19" i="7"/>
  <c r="A13" i="7"/>
  <c r="A18" i="7"/>
  <c r="A12" i="7"/>
  <c r="A17" i="7"/>
  <c r="A22" i="7" s="1"/>
  <c r="A11" i="7"/>
  <c r="A16" i="7" s="1"/>
  <c r="A21" i="7" s="1"/>
  <c r="B36" i="3"/>
  <c r="B41" i="3"/>
  <c r="B46" i="3" s="1"/>
  <c r="A36" i="3"/>
  <c r="A41" i="3" s="1"/>
  <c r="A46" i="3" s="1"/>
  <c r="B35" i="3"/>
  <c r="B40" i="3"/>
  <c r="B45" i="3" s="1"/>
  <c r="A35" i="3"/>
  <c r="A40" i="3" s="1"/>
  <c r="A45" i="3" s="1"/>
  <c r="B34" i="3"/>
  <c r="B39" i="3"/>
  <c r="B44" i="3" s="1"/>
  <c r="B49" i="3"/>
  <c r="A34" i="3"/>
  <c r="A39" i="3"/>
  <c r="A44" i="3" s="1"/>
  <c r="A49" i="3"/>
  <c r="B33" i="3"/>
  <c r="B38" i="3"/>
  <c r="B43" i="3" s="1"/>
  <c r="B48" i="3" s="1"/>
  <c r="A33" i="3"/>
  <c r="A38" i="3"/>
  <c r="A43" i="3" s="1"/>
  <c r="A48" i="3" s="1"/>
  <c r="B32" i="3"/>
  <c r="B37" i="3"/>
  <c r="B42" i="3" s="1"/>
  <c r="B47" i="3"/>
  <c r="A32" i="3"/>
  <c r="A37" i="3"/>
  <c r="A42" i="3" s="1"/>
  <c r="A47" i="3"/>
  <c r="B16" i="3"/>
  <c r="B21" i="3"/>
  <c r="A16" i="3"/>
  <c r="A21" i="3"/>
  <c r="B15" i="3"/>
  <c r="B20" i="3"/>
  <c r="A15" i="3"/>
  <c r="A20" i="3"/>
  <c r="B14" i="3"/>
  <c r="B19" i="3"/>
  <c r="A14" i="3"/>
  <c r="A19" i="3"/>
  <c r="B13" i="3"/>
  <c r="B18" i="3"/>
  <c r="B23" i="3" s="1"/>
  <c r="A13" i="3"/>
  <c r="A18" i="3" s="1"/>
  <c r="A23" i="3"/>
  <c r="B12" i="3"/>
  <c r="B17" i="3"/>
  <c r="B22" i="3" s="1"/>
  <c r="A12" i="3"/>
  <c r="A17" i="3" s="1"/>
  <c r="A22" i="3"/>
  <c r="M23" i="6"/>
  <c r="K23" i="6"/>
  <c r="H23" i="6"/>
  <c r="F23" i="6"/>
  <c r="M22" i="6"/>
  <c r="K22" i="6"/>
  <c r="H22" i="6"/>
  <c r="F22" i="6"/>
  <c r="M21" i="6"/>
  <c r="K21" i="6"/>
  <c r="H21" i="6"/>
  <c r="F21" i="6"/>
  <c r="M20" i="6"/>
  <c r="K20" i="6"/>
  <c r="H20" i="6"/>
  <c r="F20" i="6"/>
  <c r="O19" i="6"/>
  <c r="M19" i="6"/>
  <c r="K19" i="6"/>
  <c r="H19" i="6"/>
  <c r="F19" i="6"/>
  <c r="H18" i="6"/>
  <c r="F18" i="6"/>
  <c r="H17" i="6"/>
  <c r="F17" i="6"/>
  <c r="H16" i="6"/>
  <c r="F16" i="6"/>
  <c r="O15" i="6"/>
  <c r="H15" i="6"/>
  <c r="F15" i="6"/>
  <c r="J14" i="6"/>
  <c r="H14" i="6"/>
  <c r="F14" i="6"/>
  <c r="O10" i="6"/>
  <c r="S10" i="6" s="1"/>
  <c r="J10" i="6"/>
  <c r="N10" i="6" s="1"/>
  <c r="J9" i="6"/>
  <c r="E9" i="6"/>
  <c r="O8" i="6"/>
  <c r="J8" i="6"/>
  <c r="E8" i="6"/>
  <c r="B34" i="6"/>
  <c r="B39" i="6"/>
  <c r="B44" i="6" s="1"/>
  <c r="A34" i="6"/>
  <c r="A39" i="6" s="1"/>
  <c r="A44" i="6"/>
  <c r="B33" i="6"/>
  <c r="B38" i="6"/>
  <c r="B43" i="6" s="1"/>
  <c r="A33" i="6"/>
  <c r="A38" i="6" s="1"/>
  <c r="A43" i="6"/>
  <c r="B32" i="6"/>
  <c r="B37" i="6"/>
  <c r="B42" i="6" s="1"/>
  <c r="B47" i="6"/>
  <c r="A32" i="6"/>
  <c r="A37" i="6"/>
  <c r="A42" i="6" s="1"/>
  <c r="A47" i="6" s="1"/>
  <c r="B31" i="6"/>
  <c r="B36" i="6"/>
  <c r="B41" i="6" s="1"/>
  <c r="B46" i="6" s="1"/>
  <c r="A31" i="6"/>
  <c r="A36" i="6"/>
  <c r="A41" i="6" s="1"/>
  <c r="A46" i="6"/>
  <c r="B35" i="6"/>
  <c r="B40" i="6"/>
  <c r="B45" i="6" s="1"/>
  <c r="A35" i="6"/>
  <c r="A40" i="6" s="1"/>
  <c r="A45" i="6"/>
  <c r="B16" i="6"/>
  <c r="B21" i="6"/>
  <c r="A16" i="6"/>
  <c r="A21" i="6"/>
  <c r="B15" i="6"/>
  <c r="B20" i="6"/>
  <c r="A15" i="6"/>
  <c r="A20" i="6"/>
  <c r="B14" i="6"/>
  <c r="B19" i="6"/>
  <c r="A14" i="6"/>
  <c r="A19" i="6"/>
  <c r="B13" i="6"/>
  <c r="B18" i="6"/>
  <c r="B23" i="6" s="1"/>
  <c r="A13" i="6"/>
  <c r="A18" i="6" s="1"/>
  <c r="A23" i="6"/>
  <c r="B12" i="6"/>
  <c r="B17" i="6"/>
  <c r="B22" i="6" s="1"/>
  <c r="A12" i="6"/>
  <c r="A17" i="6" s="1"/>
  <c r="A22" i="6"/>
  <c r="AN48" i="7"/>
  <c r="AS48" i="7"/>
  <c r="BC32" i="7"/>
  <c r="AN47" i="7"/>
  <c r="BC37" i="7"/>
  <c r="AS47" i="7"/>
  <c r="BC42" i="7"/>
  <c r="AX47" i="7"/>
  <c r="J43" i="7"/>
  <c r="S35" i="6"/>
  <c r="BG20" i="6"/>
  <c r="BC39" i="6"/>
  <c r="AS49" i="6" s="1"/>
  <c r="AS50" i="6"/>
  <c r="AW50" i="6" s="1"/>
  <c r="AS52" i="3"/>
  <c r="AW52" i="3" s="1"/>
  <c r="AN47" i="3"/>
  <c r="AR47" i="3" s="1"/>
  <c r="AX36" i="3"/>
  <c r="AN46" i="3" s="1"/>
  <c r="AS36" i="3"/>
  <c r="AN41" i="3" s="1"/>
  <c r="J47" i="3"/>
  <c r="N47" i="3" s="1"/>
  <c r="O41" i="3"/>
  <c r="J46" i="3" s="1"/>
  <c r="T36" i="3"/>
  <c r="E51" i="3" s="1"/>
  <c r="E52" i="3"/>
  <c r="I52" i="3" s="1"/>
  <c r="O36" i="3"/>
  <c r="E46" i="3" s="1"/>
  <c r="E42" i="3"/>
  <c r="I42" i="3" s="1"/>
  <c r="J36" i="3"/>
  <c r="E41" i="3" s="1"/>
  <c r="BC9" i="3"/>
  <c r="AN24" i="3" s="1"/>
  <c r="AN20" i="3"/>
  <c r="AR20" i="3" s="1"/>
  <c r="AN15" i="3"/>
  <c r="AR15" i="3" s="1"/>
  <c r="S15" i="3"/>
  <c r="O14" i="3"/>
  <c r="J19" i="3" s="1"/>
  <c r="E25" i="3"/>
  <c r="I25" i="3" s="1"/>
  <c r="J9" i="3"/>
  <c r="E14" i="3"/>
  <c r="AA14" i="3" s="1"/>
  <c r="AS45" i="6"/>
  <c r="AW45" i="6" s="1"/>
  <c r="BB35" i="6"/>
  <c r="AN45" i="6"/>
  <c r="AR45" i="6" s="1"/>
  <c r="J45" i="6"/>
  <c r="N45" i="6"/>
  <c r="E45" i="6"/>
  <c r="I45" i="6"/>
  <c r="O34" i="6"/>
  <c r="E44" i="6" s="1"/>
  <c r="E40" i="6"/>
  <c r="I40" i="6"/>
  <c r="AX25" i="6"/>
  <c r="BB25" i="6" s="1"/>
  <c r="BC19" i="6"/>
  <c r="AX24" i="6"/>
  <c r="AX9" i="6"/>
  <c r="AS9" i="6"/>
  <c r="AN14" i="6"/>
  <c r="AN15" i="6"/>
  <c r="AR15" i="6" s="1"/>
  <c r="E20" i="6"/>
  <c r="I20" i="6" s="1"/>
  <c r="E14" i="6"/>
  <c r="E15" i="6"/>
  <c r="I15" i="6" s="1"/>
  <c r="X40" i="6"/>
  <c r="J50" i="6" s="1"/>
  <c r="N50" i="6" s="1"/>
  <c r="BG45" i="6"/>
  <c r="BC44" i="6" s="1"/>
  <c r="AX49" i="6" s="1"/>
  <c r="AX50" i="6"/>
  <c r="BB50" i="6" s="1"/>
  <c r="O32" i="7"/>
  <c r="E42" i="7"/>
  <c r="BG10" i="6"/>
  <c r="AN25" i="6" s="1"/>
  <c r="AR25" i="6" s="1"/>
  <c r="AN20" i="6"/>
  <c r="AR20" i="6" s="1"/>
  <c r="S10" i="3"/>
  <c r="O9" i="3" s="1"/>
  <c r="X42" i="3"/>
  <c r="J52" i="3" s="1"/>
  <c r="N52" i="3" s="1"/>
  <c r="T41" i="3"/>
  <c r="J51" i="3" s="1"/>
  <c r="BC14" i="6"/>
  <c r="AS24" i="6"/>
  <c r="BB15" i="6"/>
  <c r="BB42" i="3"/>
  <c r="AS47" i="3" s="1"/>
  <c r="AW47" i="3" s="1"/>
  <c r="X45" i="6"/>
  <c r="O50" i="6"/>
  <c r="S50" i="6"/>
  <c r="T42" i="7"/>
  <c r="O47" i="7" s="1"/>
  <c r="AN25" i="3"/>
  <c r="AR25" i="3"/>
  <c r="BG37" i="3"/>
  <c r="BC36" i="3"/>
  <c r="AN51" i="3" s="1"/>
  <c r="AS25" i="6"/>
  <c r="AW25" i="6" s="1"/>
  <c r="BG35" i="6"/>
  <c r="BC34" i="6" s="1"/>
  <c r="AN49" i="6" s="1"/>
  <c r="AN50" i="6"/>
  <c r="AR50" i="6" s="1"/>
  <c r="BG9" i="7"/>
  <c r="BC8" i="7"/>
  <c r="AN23" i="7"/>
  <c r="AN52" i="3"/>
  <c r="AR52" i="3" s="1"/>
  <c r="J20" i="3"/>
  <c r="N20" i="3" s="1"/>
  <c r="E20" i="3"/>
  <c r="I20" i="3" s="1"/>
  <c r="AX34" i="6"/>
  <c r="AN44" i="6"/>
  <c r="T44" i="6"/>
  <c r="O49" i="6"/>
  <c r="T39" i="6"/>
  <c r="J49" i="6"/>
  <c r="E19" i="3"/>
  <c r="J32" i="7"/>
  <c r="E38" i="7"/>
  <c r="I38" i="7"/>
  <c r="BB14" i="7"/>
  <c r="AS19" i="7" s="1"/>
  <c r="AW19" i="7" s="1"/>
  <c r="AX13" i="7"/>
  <c r="AS18" i="7" s="1"/>
  <c r="AN24" i="7"/>
  <c r="AR24" i="7"/>
  <c r="X9" i="7"/>
  <c r="E24" i="7"/>
  <c r="I24" i="7" s="1"/>
  <c r="X19" i="7"/>
  <c r="BC18" i="7"/>
  <c r="AX23" i="7" s="1"/>
  <c r="AX24" i="7"/>
  <c r="BB24" i="7"/>
  <c r="AX32" i="7"/>
  <c r="AN42" i="7" s="1"/>
  <c r="AN43" i="7"/>
  <c r="AR43" i="7"/>
  <c r="E13" i="7"/>
  <c r="E19" i="7"/>
  <c r="I19" i="7"/>
  <c r="O8" i="7"/>
  <c r="E18" i="7"/>
  <c r="J24" i="7"/>
  <c r="N24" i="7"/>
  <c r="T13" i="7"/>
  <c r="J23" i="7"/>
  <c r="AS8" i="7"/>
  <c r="AN14" i="7"/>
  <c r="AR14" i="7"/>
  <c r="J19" i="7"/>
  <c r="N19" i="7" s="1"/>
  <c r="AS24" i="7"/>
  <c r="AW24" i="7" s="1"/>
  <c r="J48" i="7"/>
  <c r="N48" i="7"/>
  <c r="E14" i="7"/>
  <c r="I14" i="7" s="1"/>
  <c r="J18" i="7"/>
  <c r="T37" i="7"/>
  <c r="J47" i="7" s="1"/>
  <c r="E37" i="7"/>
  <c r="BB57" i="7"/>
  <c r="AN67" i="7" s="1"/>
  <c r="AR67" i="7" s="1"/>
  <c r="BB62" i="7"/>
  <c r="AS67" i="7"/>
  <c r="AW67" i="7" s="1"/>
  <c r="AN13" i="7"/>
  <c r="AX61" i="7"/>
  <c r="AS66" i="7" s="1"/>
  <c r="BJ51" i="3" l="1"/>
  <c r="BH51" i="3"/>
  <c r="BL51" i="3" s="1"/>
  <c r="BB9" i="7"/>
  <c r="AX8" i="7" s="1"/>
  <c r="AN19" i="7"/>
  <c r="AR19" i="7" s="1"/>
  <c r="AW33" i="7"/>
  <c r="AS32" i="7" s="1"/>
  <c r="AN37" i="7" s="1"/>
  <c r="BJ71" i="7"/>
  <c r="AA37" i="7"/>
  <c r="Y37" i="7"/>
  <c r="BH44" i="6"/>
  <c r="BJ44" i="6"/>
  <c r="AN19" i="6"/>
  <c r="BG20" i="3"/>
  <c r="AX25" i="3" s="1"/>
  <c r="BB25" i="3" s="1"/>
  <c r="AA18" i="7"/>
  <c r="BH49" i="6"/>
  <c r="BL49" i="6" s="1"/>
  <c r="BJ49" i="6"/>
  <c r="AS20" i="6"/>
  <c r="AW20" i="6" s="1"/>
  <c r="AX14" i="6"/>
  <c r="AS19" i="6" s="1"/>
  <c r="BH47" i="7"/>
  <c r="BJ47" i="7"/>
  <c r="Y18" i="7"/>
  <c r="AC18" i="7" s="1"/>
  <c r="AX56" i="7"/>
  <c r="AN66" i="7" s="1"/>
  <c r="O24" i="7"/>
  <c r="S24" i="7" s="1"/>
  <c r="T18" i="7"/>
  <c r="O23" i="7" s="1"/>
  <c r="AS20" i="3"/>
  <c r="AW20" i="3" s="1"/>
  <c r="AX14" i="3"/>
  <c r="AS19" i="3" s="1"/>
  <c r="AA42" i="7"/>
  <c r="Y42" i="7"/>
  <c r="BJ14" i="6"/>
  <c r="BH14" i="6"/>
  <c r="AA44" i="6"/>
  <c r="Y44" i="6"/>
  <c r="BJ36" i="3"/>
  <c r="BH36" i="3"/>
  <c r="AN62" i="7"/>
  <c r="AR62" i="7" s="1"/>
  <c r="AS56" i="7"/>
  <c r="AN61" i="7" s="1"/>
  <c r="AA13" i="7"/>
  <c r="Y13" i="7"/>
  <c r="J25" i="3"/>
  <c r="N25" i="3" s="1"/>
  <c r="E48" i="7"/>
  <c r="I48" i="7" s="1"/>
  <c r="T32" i="7"/>
  <c r="E47" i="7" s="1"/>
  <c r="BC9" i="6"/>
  <c r="AN24" i="6" s="1"/>
  <c r="Y14" i="3"/>
  <c r="AC14" i="3" s="1"/>
  <c r="AX41" i="3"/>
  <c r="AS46" i="3" s="1"/>
  <c r="BC19" i="3"/>
  <c r="AX24" i="3" s="1"/>
  <c r="AW35" i="6"/>
  <c r="AN40" i="6" s="1"/>
  <c r="AR40" i="6" s="1"/>
  <c r="AS34" i="6"/>
  <c r="Y41" i="3"/>
  <c r="BJ41" i="3"/>
  <c r="BH41" i="3"/>
  <c r="T19" i="3"/>
  <c r="O24" i="3" s="1"/>
  <c r="AA24" i="3" s="1"/>
  <c r="Y36" i="3"/>
  <c r="BC14" i="3"/>
  <c r="AS24" i="3" s="1"/>
  <c r="BJ24" i="3" s="1"/>
  <c r="BG15" i="3"/>
  <c r="BH9" i="6"/>
  <c r="AA32" i="7"/>
  <c r="Y32" i="7"/>
  <c r="AC32" i="7" s="1"/>
  <c r="AA36" i="3"/>
  <c r="S15" i="6"/>
  <c r="J20" i="6" s="1"/>
  <c r="N20" i="6" s="1"/>
  <c r="AX9" i="3"/>
  <c r="AN19" i="3" s="1"/>
  <c r="AS25" i="3"/>
  <c r="AW25" i="3" s="1"/>
  <c r="O9" i="6"/>
  <c r="E19" i="6" s="1"/>
  <c r="AA8" i="7"/>
  <c r="T8" i="7"/>
  <c r="BJ56" i="7"/>
  <c r="AA41" i="3"/>
  <c r="BH46" i="3"/>
  <c r="BJ46" i="3"/>
  <c r="X47" i="3"/>
  <c r="O52" i="3" s="1"/>
  <c r="S52" i="3" s="1"/>
  <c r="BH9" i="3"/>
  <c r="BJ9" i="3"/>
  <c r="X35" i="6"/>
  <c r="E50" i="6" s="1"/>
  <c r="I50" i="6" s="1"/>
  <c r="BH34" i="6"/>
  <c r="BJ32" i="7"/>
  <c r="AA9" i="3"/>
  <c r="AC9" i="3" s="1"/>
  <c r="BH56" i="7"/>
  <c r="BL56" i="7" s="1"/>
  <c r="J34" i="6"/>
  <c r="E39" i="6" s="1"/>
  <c r="BC13" i="7"/>
  <c r="AS23" i="7" s="1"/>
  <c r="BH23" i="7" s="1"/>
  <c r="AX37" i="7"/>
  <c r="AS42" i="7" s="1"/>
  <c r="BJ42" i="7" s="1"/>
  <c r="BH32" i="7"/>
  <c r="BL32" i="7" s="1"/>
  <c r="AN18" i="7" l="1"/>
  <c r="BH8" i="7"/>
  <c r="BJ8" i="7"/>
  <c r="AA47" i="7"/>
  <c r="Y47" i="7"/>
  <c r="AC47" i="7" s="1"/>
  <c r="BJ23" i="7"/>
  <c r="BJ13" i="7"/>
  <c r="BH42" i="7"/>
  <c r="BL42" i="7" s="1"/>
  <c r="BJ9" i="6"/>
  <c r="AC37" i="7"/>
  <c r="AE42" i="7" s="1"/>
  <c r="BL9" i="3"/>
  <c r="BL46" i="3"/>
  <c r="AC36" i="3"/>
  <c r="AC41" i="3"/>
  <c r="O14" i="6"/>
  <c r="AC13" i="7"/>
  <c r="BJ61" i="7"/>
  <c r="BH61" i="7"/>
  <c r="BL61" i="7" s="1"/>
  <c r="BH14" i="3"/>
  <c r="BL14" i="3" s="1"/>
  <c r="BH24" i="3"/>
  <c r="BL24" i="3" s="1"/>
  <c r="BL14" i="6"/>
  <c r="BJ66" i="7"/>
  <c r="BH66" i="7"/>
  <c r="BL66" i="7" s="1"/>
  <c r="BN66" i="7" s="1"/>
  <c r="AA19" i="3"/>
  <c r="Y24" i="3"/>
  <c r="AC24" i="3" s="1"/>
  <c r="AA39" i="6"/>
  <c r="Y39" i="6"/>
  <c r="T34" i="6"/>
  <c r="E49" i="6" s="1"/>
  <c r="BL9" i="6"/>
  <c r="BJ34" i="6"/>
  <c r="AN39" i="6"/>
  <c r="T9" i="6"/>
  <c r="X9" i="6" s="1"/>
  <c r="BJ14" i="3"/>
  <c r="BL44" i="6"/>
  <c r="BL34" i="6"/>
  <c r="BL23" i="7"/>
  <c r="Y34" i="6"/>
  <c r="T46" i="3"/>
  <c r="E23" i="7"/>
  <c r="Y8" i="7"/>
  <c r="AC8" i="7" s="1"/>
  <c r="BH19" i="3"/>
  <c r="BL19" i="3" s="1"/>
  <c r="BN19" i="3" s="1"/>
  <c r="BJ19" i="3"/>
  <c r="BL41" i="3"/>
  <c r="V9" i="6"/>
  <c r="BJ24" i="6"/>
  <c r="BH24" i="6"/>
  <c r="BH13" i="7"/>
  <c r="BL13" i="7" s="1"/>
  <c r="BL36" i="3"/>
  <c r="BN36" i="3" s="1"/>
  <c r="AC44" i="6"/>
  <c r="BJ19" i="6"/>
  <c r="BH19" i="6"/>
  <c r="Y19" i="3"/>
  <c r="AC19" i="3" s="1"/>
  <c r="AE19" i="3" s="1"/>
  <c r="AN38" i="7"/>
  <c r="AR38" i="7" s="1"/>
  <c r="BL24" i="6" l="1"/>
  <c r="O51" i="3"/>
  <c r="Y46" i="3"/>
  <c r="AC46" i="3" s="1"/>
  <c r="AA46" i="3"/>
  <c r="AE14" i="3"/>
  <c r="AC39" i="6"/>
  <c r="BN24" i="3"/>
  <c r="AE9" i="3"/>
  <c r="BN14" i="3"/>
  <c r="J19" i="6"/>
  <c r="T14" i="6"/>
  <c r="V14" i="6"/>
  <c r="BH37" i="7"/>
  <c r="BJ39" i="6"/>
  <c r="BH39" i="6"/>
  <c r="BL39" i="6" s="1"/>
  <c r="BN39" i="6" s="1"/>
  <c r="BN71" i="7"/>
  <c r="BN51" i="3"/>
  <c r="BN61" i="7"/>
  <c r="BN46" i="3"/>
  <c r="BJ37" i="7"/>
  <c r="BL8" i="7"/>
  <c r="Y49" i="6"/>
  <c r="AC49" i="6" s="1"/>
  <c r="AA49" i="6"/>
  <c r="BL19" i="6"/>
  <c r="BN19" i="6" s="1"/>
  <c r="BN41" i="3"/>
  <c r="AA23" i="7"/>
  <c r="Y23" i="7"/>
  <c r="AA34" i="6"/>
  <c r="AC34" i="6" s="1"/>
  <c r="BN56" i="7"/>
  <c r="AE24" i="3"/>
  <c r="BN14" i="6"/>
  <c r="BN9" i="3"/>
  <c r="BJ18" i="7"/>
  <c r="BH18" i="7"/>
  <c r="BL18" i="7" s="1"/>
  <c r="BN18" i="7" s="1"/>
  <c r="AE34" i="6" l="1"/>
  <c r="AE44" i="6"/>
  <c r="X14" i="6"/>
  <c r="AA51" i="3"/>
  <c r="Y51" i="3"/>
  <c r="AC23" i="7"/>
  <c r="BN49" i="6"/>
  <c r="V19" i="6"/>
  <c r="T19" i="6"/>
  <c r="X19" i="6" s="1"/>
  <c r="AA19" i="6" s="1"/>
  <c r="BN34" i="6"/>
  <c r="BN24" i="6"/>
  <c r="BL37" i="7"/>
  <c r="BN32" i="7" s="1"/>
  <c r="AE39" i="6"/>
  <c r="AE49" i="6"/>
  <c r="BN44" i="6"/>
  <c r="BN23" i="7"/>
  <c r="BN9" i="6"/>
  <c r="AA14" i="6" l="1"/>
  <c r="AA9" i="6"/>
  <c r="AE23" i="7"/>
  <c r="AE18" i="7"/>
  <c r="AE13" i="7"/>
  <c r="AE8" i="7"/>
  <c r="AC51" i="3"/>
  <c r="AE51" i="3" l="1"/>
  <c r="AE41" i="3"/>
  <c r="AE36" i="3"/>
  <c r="AE46" i="3"/>
</calcChain>
</file>

<file path=xl/sharedStrings.xml><?xml version="1.0" encoding="utf-8"?>
<sst xmlns="http://schemas.openxmlformats.org/spreadsheetml/2006/main" count="1018" uniqueCount="109">
  <si>
    <t>勝</t>
    <rPh sb="0" eb="1">
      <t>カ</t>
    </rPh>
    <phoneticPr fontId="2"/>
  </si>
  <si>
    <t>負</t>
    <rPh sb="0" eb="1">
      <t>マ</t>
    </rPh>
    <phoneticPr fontId="2"/>
  </si>
  <si>
    <t>勝ち点</t>
    <rPh sb="0" eb="1">
      <t>カ</t>
    </rPh>
    <rPh sb="2" eb="3">
      <t>テン</t>
    </rPh>
    <phoneticPr fontId="2"/>
  </si>
  <si>
    <t>順位</t>
    <rPh sb="0" eb="2">
      <t>ジュンイ</t>
    </rPh>
    <phoneticPr fontId="2"/>
  </si>
  <si>
    <t>－</t>
  </si>
  <si>
    <t>尽誠</t>
    <rPh sb="0" eb="2">
      <t>ジンセイ</t>
    </rPh>
    <phoneticPr fontId="2"/>
  </si>
  <si>
    <t>地下</t>
    <rPh sb="0" eb="2">
      <t>ジゲ</t>
    </rPh>
    <phoneticPr fontId="2"/>
  </si>
  <si>
    <t>木村</t>
    <rPh sb="0" eb="2">
      <t>キムラ</t>
    </rPh>
    <phoneticPr fontId="2"/>
  </si>
  <si>
    <t>ヴィスポ</t>
    <phoneticPr fontId="2"/>
  </si>
  <si>
    <t>女子予選リーグ</t>
    <rPh sb="0" eb="2">
      <t>ジョシ</t>
    </rPh>
    <rPh sb="2" eb="4">
      <t>ヨセン</t>
    </rPh>
    <phoneticPr fontId="2"/>
  </si>
  <si>
    <t>試合順序</t>
    <rPh sb="0" eb="2">
      <t>シアイ</t>
    </rPh>
    <rPh sb="2" eb="4">
      <t>ジュンジョ</t>
    </rPh>
    <phoneticPr fontId="2"/>
  </si>
  <si>
    <t>高松商</t>
    <rPh sb="0" eb="3">
      <t>タカマツショウ</t>
    </rPh>
    <phoneticPr fontId="2"/>
  </si>
  <si>
    <t>三谷</t>
    <rPh sb="0" eb="2">
      <t>ミタニ</t>
    </rPh>
    <phoneticPr fontId="2"/>
  </si>
  <si>
    <t>Aリーグ</t>
    <phoneticPr fontId="2"/>
  </si>
  <si>
    <t xml:space="preserve">会場：高松市総合体育館 </t>
    <rPh sb="3" eb="6">
      <t>タカマツシ</t>
    </rPh>
    <rPh sb="6" eb="8">
      <t>ソウゴウ</t>
    </rPh>
    <rPh sb="8" eb="11">
      <t>タイイクカン</t>
    </rPh>
    <phoneticPr fontId="2"/>
  </si>
  <si>
    <t>４人リーグ　　①　１－４　２－３　　　②　１－３　２－４　　　③　１－２　３－４</t>
    <rPh sb="1" eb="2">
      <t>ニン</t>
    </rPh>
    <phoneticPr fontId="2"/>
  </si>
  <si>
    <t>代表者（東京２名、大阪６名）を決定する。</t>
    <rPh sb="0" eb="2">
      <t>ダイヒョウ</t>
    </rPh>
    <rPh sb="2" eb="3">
      <t>シャ</t>
    </rPh>
    <rPh sb="4" eb="6">
      <t>トウキョウ</t>
    </rPh>
    <rPh sb="7" eb="8">
      <t>メイ</t>
    </rPh>
    <rPh sb="9" eb="11">
      <t>オオサカ</t>
    </rPh>
    <rPh sb="12" eb="13">
      <t>メイ</t>
    </rPh>
    <rPh sb="15" eb="17">
      <t>ケッテイ</t>
    </rPh>
    <phoneticPr fontId="2"/>
  </si>
  <si>
    <t>男子予選リーグ</t>
    <rPh sb="0" eb="2">
      <t>ダンシ</t>
    </rPh>
    <rPh sb="2" eb="4">
      <t>ヨセン</t>
    </rPh>
    <phoneticPr fontId="2"/>
  </si>
  <si>
    <t>A1</t>
    <phoneticPr fontId="2"/>
  </si>
  <si>
    <t>A2</t>
    <phoneticPr fontId="2"/>
  </si>
  <si>
    <t>B1</t>
    <phoneticPr fontId="2"/>
  </si>
  <si>
    <t>B2</t>
    <phoneticPr fontId="2"/>
  </si>
  <si>
    <t>男子順位リーグ</t>
    <rPh sb="0" eb="2">
      <t>ダンシ</t>
    </rPh>
    <rPh sb="2" eb="4">
      <t>ジュンイ</t>
    </rPh>
    <phoneticPr fontId="2"/>
  </si>
  <si>
    <t>第58回大阪国際招待卓球選手権大会県予選会　兼　第71回東京卓球選手権大会予選会</t>
    <rPh sb="0" eb="1">
      <t>ダイ</t>
    </rPh>
    <rPh sb="3" eb="4">
      <t>カイ</t>
    </rPh>
    <rPh sb="4" eb="6">
      <t>オオサカ</t>
    </rPh>
    <rPh sb="6" eb="8">
      <t>コクサイ</t>
    </rPh>
    <rPh sb="8" eb="10">
      <t>ショウタイ</t>
    </rPh>
    <rPh sb="10" eb="12">
      <t>タッキュウ</t>
    </rPh>
    <rPh sb="12" eb="15">
      <t>センシュケン</t>
    </rPh>
    <rPh sb="15" eb="17">
      <t>タイカイ</t>
    </rPh>
    <rPh sb="17" eb="18">
      <t>ケン</t>
    </rPh>
    <rPh sb="18" eb="20">
      <t>ヨセン</t>
    </rPh>
    <rPh sb="20" eb="21">
      <t>カイ</t>
    </rPh>
    <rPh sb="22" eb="23">
      <t>ケン</t>
    </rPh>
    <rPh sb="24" eb="25">
      <t>ダイ</t>
    </rPh>
    <rPh sb="27" eb="28">
      <t>カイ</t>
    </rPh>
    <rPh sb="28" eb="30">
      <t>トウキョウ</t>
    </rPh>
    <rPh sb="30" eb="32">
      <t>タッキュウ</t>
    </rPh>
    <rPh sb="32" eb="35">
      <t>センシュケン</t>
    </rPh>
    <rPh sb="35" eb="37">
      <t>タイカイ</t>
    </rPh>
    <rPh sb="37" eb="40">
      <t>ヨセンカイ</t>
    </rPh>
    <phoneticPr fontId="2"/>
  </si>
  <si>
    <t xml:space="preserve">期日：平成30年11月17日(土) </t>
    <phoneticPr fontId="2"/>
  </si>
  <si>
    <t xml:space="preserve">期日：平成30年11月17日(土) </t>
    <phoneticPr fontId="2"/>
  </si>
  <si>
    <t>Bリーグ</t>
    <phoneticPr fontId="2"/>
  </si>
  <si>
    <t>Cリーグ</t>
    <phoneticPr fontId="2"/>
  </si>
  <si>
    <t>Dリーグ</t>
    <phoneticPr fontId="2"/>
  </si>
  <si>
    <t>西田</t>
    <rPh sb="0" eb="2">
      <t>ニシダ</t>
    </rPh>
    <phoneticPr fontId="2"/>
  </si>
  <si>
    <t>香川西</t>
    <rPh sb="0" eb="2">
      <t>カガワ</t>
    </rPh>
    <rPh sb="2" eb="3">
      <t>ニシ</t>
    </rPh>
    <phoneticPr fontId="2"/>
  </si>
  <si>
    <t>福岡</t>
    <rPh sb="0" eb="2">
      <t>フクオカ</t>
    </rPh>
    <phoneticPr fontId="2"/>
  </si>
  <si>
    <t>亀井</t>
    <rPh sb="0" eb="2">
      <t>カメイ</t>
    </rPh>
    <phoneticPr fontId="2"/>
  </si>
  <si>
    <t>伊藤</t>
    <rPh sb="0" eb="2">
      <t>イトウ</t>
    </rPh>
    <phoneticPr fontId="2"/>
  </si>
  <si>
    <t>吉見</t>
    <rPh sb="0" eb="2">
      <t>ヨシミ</t>
    </rPh>
    <phoneticPr fontId="2"/>
  </si>
  <si>
    <t>香川西</t>
    <rPh sb="0" eb="3">
      <t>カガワニシ</t>
    </rPh>
    <phoneticPr fontId="2"/>
  </si>
  <si>
    <t>丸亀</t>
    <rPh sb="0" eb="2">
      <t>マルガメ</t>
    </rPh>
    <phoneticPr fontId="2"/>
  </si>
  <si>
    <t>高城</t>
    <rPh sb="0" eb="2">
      <t>タカシロ</t>
    </rPh>
    <phoneticPr fontId="2"/>
  </si>
  <si>
    <t>坂東</t>
    <rPh sb="0" eb="2">
      <t>バンドウ</t>
    </rPh>
    <phoneticPr fontId="2"/>
  </si>
  <si>
    <t>窪</t>
    <rPh sb="0" eb="1">
      <t>クボ</t>
    </rPh>
    <phoneticPr fontId="2"/>
  </si>
  <si>
    <t>高松北中</t>
    <rPh sb="0" eb="4">
      <t>タカマツキタチュウ</t>
    </rPh>
    <phoneticPr fontId="2"/>
  </si>
  <si>
    <t>中嶋</t>
    <rPh sb="0" eb="2">
      <t>ナカシマ</t>
    </rPh>
    <phoneticPr fontId="2"/>
  </si>
  <si>
    <t>ZERO TTC</t>
    <phoneticPr fontId="2"/>
  </si>
  <si>
    <t>三宅</t>
    <rPh sb="0" eb="2">
      <t>ミヤケ</t>
    </rPh>
    <phoneticPr fontId="2"/>
  </si>
  <si>
    <t>長谷川</t>
    <rPh sb="0" eb="3">
      <t>ハセガワ</t>
    </rPh>
    <phoneticPr fontId="2"/>
  </si>
  <si>
    <t>片桐</t>
    <rPh sb="0" eb="2">
      <t>カタギリ</t>
    </rPh>
    <phoneticPr fontId="2"/>
  </si>
  <si>
    <t>ヴィスポ</t>
    <phoneticPr fontId="2"/>
  </si>
  <si>
    <t>植松</t>
    <rPh sb="0" eb="2">
      <t>ウエマツ</t>
    </rPh>
    <phoneticPr fontId="2"/>
  </si>
  <si>
    <t>あいはら</t>
    <phoneticPr fontId="2"/>
  </si>
  <si>
    <t>石川</t>
    <rPh sb="0" eb="2">
      <t>イシカワ</t>
    </rPh>
    <phoneticPr fontId="2"/>
  </si>
  <si>
    <t>高橋</t>
    <rPh sb="0" eb="2">
      <t>タカハシ</t>
    </rPh>
    <phoneticPr fontId="2"/>
  </si>
  <si>
    <t>長野</t>
    <rPh sb="0" eb="2">
      <t>ナガノ</t>
    </rPh>
    <phoneticPr fontId="2"/>
  </si>
  <si>
    <t>大西</t>
    <rPh sb="0" eb="2">
      <t>オオニシ</t>
    </rPh>
    <phoneticPr fontId="2"/>
  </si>
  <si>
    <t>井上</t>
    <rPh sb="0" eb="2">
      <t>イノウエ</t>
    </rPh>
    <phoneticPr fontId="2"/>
  </si>
  <si>
    <t>卓球家Jr</t>
    <rPh sb="0" eb="3">
      <t>タッキュウイエ</t>
    </rPh>
    <phoneticPr fontId="2"/>
  </si>
  <si>
    <t>井関</t>
    <rPh sb="0" eb="2">
      <t>イセキ</t>
    </rPh>
    <phoneticPr fontId="2"/>
  </si>
  <si>
    <t>藤原</t>
    <rPh sb="0" eb="2">
      <t>フジワラ</t>
    </rPh>
    <phoneticPr fontId="2"/>
  </si>
  <si>
    <t>小中央</t>
    <rPh sb="0" eb="3">
      <t>ショウチュウオウ</t>
    </rPh>
    <phoneticPr fontId="2"/>
  </si>
  <si>
    <t>峯</t>
    <rPh sb="0" eb="1">
      <t>ミネ</t>
    </rPh>
    <phoneticPr fontId="2"/>
  </si>
  <si>
    <t>安藤</t>
    <rPh sb="0" eb="2">
      <t>アンドウ</t>
    </rPh>
    <phoneticPr fontId="2"/>
  </si>
  <si>
    <t>中村</t>
    <rPh sb="0" eb="2">
      <t>ナカムラ</t>
    </rPh>
    <phoneticPr fontId="2"/>
  </si>
  <si>
    <t>平塚</t>
    <rPh sb="0" eb="2">
      <t>ヒラツカ</t>
    </rPh>
    <phoneticPr fontId="2"/>
  </si>
  <si>
    <t>第58回大阪国際招待卓球選手権大会県予選会　兼　第71回東京卓球選手権大会予選会</t>
    <phoneticPr fontId="2"/>
  </si>
  <si>
    <t>予選リーグの各リーグ１位になった者で１位リーグを、２位になった者で２位リーグを行い、</t>
    <rPh sb="0" eb="2">
      <t>ヨセン</t>
    </rPh>
    <rPh sb="6" eb="7">
      <t>カク</t>
    </rPh>
    <rPh sb="11" eb="12">
      <t>イ</t>
    </rPh>
    <rPh sb="16" eb="17">
      <t>モノ</t>
    </rPh>
    <rPh sb="19" eb="20">
      <t>イ</t>
    </rPh>
    <rPh sb="26" eb="27">
      <t>イ</t>
    </rPh>
    <rPh sb="31" eb="32">
      <t>モノ</t>
    </rPh>
    <rPh sb="34" eb="35">
      <t>イ</t>
    </rPh>
    <rPh sb="39" eb="40">
      <t>オコナ</t>
    </rPh>
    <phoneticPr fontId="2"/>
  </si>
  <si>
    <t>１位リーグ</t>
    <rPh sb="1" eb="2">
      <t>イ</t>
    </rPh>
    <phoneticPr fontId="2"/>
  </si>
  <si>
    <t>C1</t>
    <phoneticPr fontId="2"/>
  </si>
  <si>
    <t>D1</t>
    <phoneticPr fontId="2"/>
  </si>
  <si>
    <t>２位リーグ</t>
    <rPh sb="1" eb="2">
      <t>イ</t>
    </rPh>
    <phoneticPr fontId="2"/>
  </si>
  <si>
    <t>A2</t>
    <phoneticPr fontId="2"/>
  </si>
  <si>
    <t>C2</t>
    <phoneticPr fontId="2"/>
  </si>
  <si>
    <t>D2</t>
    <phoneticPr fontId="2"/>
  </si>
  <si>
    <t>B1</t>
    <phoneticPr fontId="2"/>
  </si>
  <si>
    <t>B2</t>
    <phoneticPr fontId="2"/>
  </si>
  <si>
    <t>C2</t>
    <phoneticPr fontId="2"/>
  </si>
  <si>
    <t>女子順位リーグ</t>
    <rPh sb="0" eb="2">
      <t>ジョシ</t>
    </rPh>
    <rPh sb="2" eb="4">
      <t>ジュンイ</t>
    </rPh>
    <phoneticPr fontId="2"/>
  </si>
  <si>
    <r>
      <t>伊藤</t>
    </r>
    <r>
      <rPr>
        <sz val="11"/>
        <rFont val="HG丸ｺﾞｼｯｸM-PRO"/>
        <family val="3"/>
        <charset val="128"/>
      </rPr>
      <t>七</t>
    </r>
    <rPh sb="0" eb="3">
      <t>イトウナナ</t>
    </rPh>
    <phoneticPr fontId="2"/>
  </si>
  <si>
    <r>
      <t>伊藤</t>
    </r>
    <r>
      <rPr>
        <sz val="11"/>
        <rFont val="HG丸ｺﾞｼｯｸM-PRO"/>
        <family val="3"/>
        <charset val="128"/>
      </rPr>
      <t>百</t>
    </r>
    <rPh sb="0" eb="3">
      <t>イトウヒャク</t>
    </rPh>
    <phoneticPr fontId="2"/>
  </si>
  <si>
    <t>伊藤百</t>
    <rPh sb="0" eb="2">
      <t>イトウ</t>
    </rPh>
    <rPh sb="2" eb="3">
      <t>モモ</t>
    </rPh>
    <phoneticPr fontId="2"/>
  </si>
  <si>
    <t>伊藤七</t>
    <rPh sb="0" eb="2">
      <t>イトウ</t>
    </rPh>
    <rPh sb="2" eb="3">
      <t>ナナ</t>
    </rPh>
    <phoneticPr fontId="2"/>
  </si>
  <si>
    <t>大西</t>
    <rPh sb="0" eb="2">
      <t>オオニシ</t>
    </rPh>
    <phoneticPr fontId="2"/>
  </si>
  <si>
    <t>地下</t>
    <rPh sb="0" eb="2">
      <t>ジゲ</t>
    </rPh>
    <phoneticPr fontId="2"/>
  </si>
  <si>
    <t>石川</t>
    <rPh sb="0" eb="2">
      <t>イシカワ</t>
    </rPh>
    <phoneticPr fontId="2"/>
  </si>
  <si>
    <t>長野</t>
    <rPh sb="0" eb="2">
      <t>ナガノ</t>
    </rPh>
    <phoneticPr fontId="2"/>
  </si>
  <si>
    <t>井関</t>
    <rPh sb="0" eb="2">
      <t>イセキ</t>
    </rPh>
    <phoneticPr fontId="2"/>
  </si>
  <si>
    <t>安藤</t>
    <rPh sb="0" eb="2">
      <t>アンドウ</t>
    </rPh>
    <phoneticPr fontId="2"/>
  </si>
  <si>
    <t>3位リーグ</t>
    <rPh sb="1" eb="2">
      <t>イ</t>
    </rPh>
    <phoneticPr fontId="2"/>
  </si>
  <si>
    <t>高橋</t>
    <rPh sb="0" eb="2">
      <t>タカハシ</t>
    </rPh>
    <phoneticPr fontId="2"/>
  </si>
  <si>
    <t>藤原</t>
    <rPh sb="0" eb="2">
      <t>フジワラ</t>
    </rPh>
    <phoneticPr fontId="2"/>
  </si>
  <si>
    <t>香川西</t>
    <rPh sb="0" eb="2">
      <t>カガワ</t>
    </rPh>
    <rPh sb="2" eb="3">
      <t>ニシ</t>
    </rPh>
    <phoneticPr fontId="2"/>
  </si>
  <si>
    <t>ヴィスポ</t>
    <phoneticPr fontId="2"/>
  </si>
  <si>
    <t>小中央</t>
    <rPh sb="0" eb="1">
      <t>ショウ</t>
    </rPh>
    <rPh sb="1" eb="3">
      <t>チュウオウ</t>
    </rPh>
    <phoneticPr fontId="2"/>
  </si>
  <si>
    <t>西田</t>
    <rPh sb="0" eb="2">
      <t>ニシダ</t>
    </rPh>
    <phoneticPr fontId="2"/>
  </si>
  <si>
    <t>伊藤</t>
    <rPh sb="0" eb="2">
      <t>イトウ</t>
    </rPh>
    <phoneticPr fontId="2"/>
  </si>
  <si>
    <t>窪</t>
    <rPh sb="0" eb="1">
      <t>クボ</t>
    </rPh>
    <phoneticPr fontId="2"/>
  </si>
  <si>
    <t>三宅</t>
    <rPh sb="0" eb="2">
      <t>ミヤケ</t>
    </rPh>
    <phoneticPr fontId="2"/>
  </si>
  <si>
    <t>福岡</t>
    <rPh sb="0" eb="2">
      <t>フクオカ</t>
    </rPh>
    <phoneticPr fontId="2"/>
  </si>
  <si>
    <t>吉見</t>
    <rPh sb="0" eb="2">
      <t>ヨシミ</t>
    </rPh>
    <phoneticPr fontId="2"/>
  </si>
  <si>
    <t>坂東</t>
    <rPh sb="0" eb="2">
      <t>バンドウ</t>
    </rPh>
    <phoneticPr fontId="2"/>
  </si>
  <si>
    <t>長谷川</t>
    <rPh sb="0" eb="3">
      <t>ハセガワ</t>
    </rPh>
    <phoneticPr fontId="2"/>
  </si>
  <si>
    <t>卓球家jr</t>
    <rPh sb="0" eb="2">
      <t>タッキュウ</t>
    </rPh>
    <rPh sb="2" eb="3">
      <t>イエ</t>
    </rPh>
    <phoneticPr fontId="2"/>
  </si>
  <si>
    <t>尽誠</t>
    <rPh sb="0" eb="2">
      <t>ジンセイ</t>
    </rPh>
    <phoneticPr fontId="2"/>
  </si>
  <si>
    <t>香川西</t>
    <rPh sb="0" eb="3">
      <t>カガワニシ</t>
    </rPh>
    <phoneticPr fontId="2"/>
  </si>
  <si>
    <t>平塚</t>
    <rPh sb="0" eb="2">
      <t>ヒラツカ</t>
    </rPh>
    <phoneticPr fontId="2"/>
  </si>
  <si>
    <t>L</t>
    <phoneticPr fontId="2"/>
  </si>
  <si>
    <t>W</t>
    <phoneticPr fontId="2"/>
  </si>
  <si>
    <t>東京
・
大阪</t>
    <rPh sb="0" eb="2">
      <t>トウキョウ</t>
    </rPh>
    <rPh sb="5" eb="7">
      <t>オオサカ</t>
    </rPh>
    <phoneticPr fontId="2"/>
  </si>
  <si>
    <t>大阪</t>
    <rPh sb="0" eb="2">
      <t>オオサカ</t>
    </rPh>
    <phoneticPr fontId="2"/>
  </si>
  <si>
    <t>W</t>
    <phoneticPr fontId="2"/>
  </si>
  <si>
    <t>W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</si>
</sst>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11" formatCode="\(@\)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Bookman Old Style"/>
      <family val="1"/>
    </font>
    <font>
      <sz val="9"/>
      <color indexed="8"/>
      <name val="HG丸ｺﾞｼｯｸM-PRO"/>
      <family val="3"/>
      <charset val="128"/>
    </font>
    <font>
      <sz val="9"/>
      <color indexed="9"/>
      <name val="HG丸ｺﾞｼｯｸM-PRO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HG丸ｺﾞｼｯｸM-PRO"/>
      <family val="3"/>
      <charset val="128"/>
    </font>
    <font>
      <sz val="9"/>
      <color indexed="60"/>
      <name val="HG丸ｺﾞｼｯｸM-PRO"/>
      <family val="3"/>
      <charset val="128"/>
    </font>
    <font>
      <sz val="9"/>
      <color indexed="52"/>
      <name val="HG丸ｺﾞｼｯｸM-PRO"/>
      <family val="3"/>
      <charset val="128"/>
    </font>
    <font>
      <sz val="9"/>
      <color indexed="20"/>
      <name val="HG丸ｺﾞｼｯｸM-PRO"/>
      <family val="3"/>
      <charset val="128"/>
    </font>
    <font>
      <b/>
      <sz val="9"/>
      <color indexed="5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b/>
      <sz val="15"/>
      <color indexed="56"/>
      <name val="HG丸ｺﾞｼｯｸM-PRO"/>
      <family val="3"/>
      <charset val="128"/>
    </font>
    <font>
      <b/>
      <sz val="13"/>
      <color indexed="56"/>
      <name val="HG丸ｺﾞｼｯｸM-PRO"/>
      <family val="3"/>
      <charset val="128"/>
    </font>
    <font>
      <b/>
      <sz val="11"/>
      <color indexed="56"/>
      <name val="HG丸ｺﾞｼｯｸM-PRO"/>
      <family val="3"/>
      <charset val="128"/>
    </font>
    <font>
      <b/>
      <sz val="9"/>
      <color indexed="8"/>
      <name val="HG丸ｺﾞｼｯｸM-PRO"/>
      <family val="3"/>
      <charset val="128"/>
    </font>
    <font>
      <b/>
      <sz val="9"/>
      <color indexed="63"/>
      <name val="HG丸ｺﾞｼｯｸM-PRO"/>
      <family val="3"/>
      <charset val="128"/>
    </font>
    <font>
      <i/>
      <sz val="9"/>
      <color indexed="23"/>
      <name val="HG丸ｺﾞｼｯｸM-PRO"/>
      <family val="3"/>
      <charset val="128"/>
    </font>
    <font>
      <sz val="9"/>
      <color indexed="62"/>
      <name val="HG丸ｺﾞｼｯｸM-PRO"/>
      <family val="3"/>
      <charset val="128"/>
    </font>
    <font>
      <sz val="9"/>
      <color indexed="17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Bookman Old Style"/>
      <family val="1"/>
    </font>
    <font>
      <sz val="10"/>
      <name val="ＭＳ Ｐ明朝"/>
      <family val="1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Bookman Old Style"/>
      <family val="1"/>
    </font>
    <font>
      <sz val="20"/>
      <name val="Bookman Old Style"/>
      <family val="1"/>
    </font>
    <font>
      <b/>
      <sz val="20"/>
      <name val="Bookman Old Style"/>
      <family val="1"/>
    </font>
    <font>
      <sz val="16"/>
      <name val="游ゴシック"/>
      <family val="3"/>
      <charset val="128"/>
    </font>
    <font>
      <sz val="14"/>
      <name val="ＭＳ Ｐ明朝"/>
      <family val="1"/>
      <charset val="128"/>
    </font>
    <font>
      <sz val="14"/>
      <color theme="0"/>
      <name val="Bookman Old Style"/>
      <family val="1"/>
    </font>
    <font>
      <sz val="20"/>
      <color theme="0"/>
      <name val="Bookman Old Style"/>
      <family val="1"/>
    </font>
    <font>
      <b/>
      <sz val="20"/>
      <color theme="0"/>
      <name val="Bookman Old Style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9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171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shrinkToFit="1"/>
    </xf>
    <xf numFmtId="0" fontId="27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vertical="center"/>
    </xf>
    <xf numFmtId="0" fontId="26" fillId="0" borderId="13" xfId="0" applyFont="1" applyFill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center" vertical="center" shrinkToFit="1"/>
    </xf>
    <xf numFmtId="0" fontId="26" fillId="0" borderId="14" xfId="0" applyFont="1" applyFill="1" applyBorder="1" applyAlignment="1">
      <alignment horizontal="center" vertical="center" shrinkToFit="1"/>
    </xf>
    <xf numFmtId="0" fontId="27" fillId="0" borderId="14" xfId="0" applyFont="1" applyFill="1" applyBorder="1" applyAlignment="1">
      <alignment horizontal="center" vertical="center" shrinkToFit="1"/>
    </xf>
    <xf numFmtId="0" fontId="26" fillId="0" borderId="15" xfId="0" applyFont="1" applyFill="1" applyBorder="1" applyAlignment="1">
      <alignment horizontal="center" vertical="center" shrinkToFit="1"/>
    </xf>
    <xf numFmtId="0" fontId="27" fillId="0" borderId="16" xfId="0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vertical="center"/>
    </xf>
    <xf numFmtId="0" fontId="26" fillId="0" borderId="19" xfId="0" applyFont="1" applyFill="1" applyBorder="1" applyAlignment="1">
      <alignment horizontal="center" vertical="center" shrinkToFit="1"/>
    </xf>
    <xf numFmtId="0" fontId="26" fillId="0" borderId="20" xfId="0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 shrinkToFit="1"/>
    </xf>
    <xf numFmtId="0" fontId="26" fillId="0" borderId="22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vertical="center"/>
    </xf>
    <xf numFmtId="0" fontId="26" fillId="0" borderId="24" xfId="0" applyFont="1" applyFill="1" applyBorder="1" applyAlignment="1">
      <alignment horizontal="center" vertical="center" shrinkToFit="1"/>
    </xf>
    <xf numFmtId="0" fontId="27" fillId="0" borderId="25" xfId="0" applyFont="1" applyFill="1" applyBorder="1" applyAlignment="1">
      <alignment horizontal="center" vertical="center" shrinkToFit="1"/>
    </xf>
    <xf numFmtId="0" fontId="26" fillId="0" borderId="26" xfId="0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/>
    </xf>
    <xf numFmtId="211" fontId="3" fillId="0" borderId="0" xfId="0" applyNumberFormat="1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textRotation="255"/>
    </xf>
    <xf numFmtId="0" fontId="4" fillId="0" borderId="0" xfId="0" applyFont="1" applyBorder="1" applyAlignment="1">
      <alignment vertical="center" justifyLastLine="1" shrinkToFit="1"/>
    </xf>
    <xf numFmtId="0" fontId="6" fillId="0" borderId="0" xfId="0" applyFont="1" applyFill="1" applyBorder="1" applyAlignment="1">
      <alignment vertical="center" shrinkToFit="1"/>
    </xf>
    <xf numFmtId="0" fontId="2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24" fillId="0" borderId="0" xfId="0" applyFont="1" applyBorder="1" applyAlignment="1"/>
    <xf numFmtId="211" fontId="3" fillId="0" borderId="0" xfId="0" applyNumberFormat="1" applyFont="1" applyFill="1" applyBorder="1" applyAlignment="1">
      <alignment vertical="center" justifyLastLine="1"/>
    </xf>
    <xf numFmtId="0" fontId="28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/>
    </xf>
    <xf numFmtId="0" fontId="4" fillId="0" borderId="0" xfId="0" applyFont="1" applyAlignment="1">
      <alignment vertical="center" justifyLastLine="1" shrinkToFit="1"/>
    </xf>
    <xf numFmtId="0" fontId="4" fillId="0" borderId="0" xfId="0" applyFont="1" applyBorder="1" applyAlignment="1">
      <alignment horizontal="left" vertical="center" justifyLastLine="1" shrinkToFit="1"/>
    </xf>
    <xf numFmtId="0" fontId="30" fillId="0" borderId="28" xfId="0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center" vertical="center"/>
    </xf>
    <xf numFmtId="0" fontId="32" fillId="0" borderId="32" xfId="0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0" fontId="32" fillId="0" borderId="33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82" xfId="0" applyFont="1" applyFill="1" applyBorder="1" applyAlignment="1">
      <alignment horizontal="center" vertical="center"/>
    </xf>
    <xf numFmtId="0" fontId="30" fillId="0" borderId="68" xfId="0" applyFont="1" applyFill="1" applyBorder="1" applyAlignment="1">
      <alignment horizontal="center" vertical="center"/>
    </xf>
    <xf numFmtId="0" fontId="30" fillId="0" borderId="49" xfId="0" applyFont="1" applyFill="1" applyBorder="1" applyAlignment="1">
      <alignment horizontal="center" vertical="center"/>
    </xf>
    <xf numFmtId="0" fontId="31" fillId="0" borderId="49" xfId="0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/>
    </xf>
    <xf numFmtId="0" fontId="32" fillId="0" borderId="50" xfId="0" applyFont="1" applyFill="1" applyBorder="1" applyAlignment="1">
      <alignment horizontal="center" vertical="center"/>
    </xf>
    <xf numFmtId="211" fontId="3" fillId="0" borderId="36" xfId="0" applyNumberFormat="1" applyFont="1" applyFill="1" applyBorder="1" applyAlignment="1">
      <alignment horizontal="distributed" vertical="center" justifyLastLine="1"/>
    </xf>
    <xf numFmtId="211" fontId="3" fillId="0" borderId="45" xfId="0" applyNumberFormat="1" applyFont="1" applyFill="1" applyBorder="1" applyAlignment="1">
      <alignment horizontal="distributed" vertical="center" justifyLastLine="1"/>
    </xf>
    <xf numFmtId="0" fontId="5" fillId="0" borderId="0" xfId="0" applyFont="1" applyBorder="1" applyAlignment="1">
      <alignment horizontal="right" vertical="center" shrinkToFit="1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left" vertical="top"/>
    </xf>
    <xf numFmtId="0" fontId="6" fillId="0" borderId="52" xfId="0" applyFont="1" applyFill="1" applyBorder="1" applyAlignment="1">
      <alignment horizontal="left" vertical="top"/>
    </xf>
    <xf numFmtId="0" fontId="6" fillId="0" borderId="77" xfId="0" applyFont="1" applyFill="1" applyBorder="1" applyAlignment="1">
      <alignment horizontal="left" vertical="top"/>
    </xf>
    <xf numFmtId="0" fontId="24" fillId="0" borderId="39" xfId="0" applyFont="1" applyFill="1" applyBorder="1" applyAlignment="1">
      <alignment horizontal="center" vertical="center" wrapText="1"/>
    </xf>
    <xf numFmtId="0" fontId="24" fillId="0" borderId="36" xfId="0" applyFont="1" applyBorder="1"/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left" vertical="top"/>
    </xf>
    <xf numFmtId="0" fontId="6" fillId="0" borderId="53" xfId="0" applyFont="1" applyFill="1" applyBorder="1" applyAlignment="1">
      <alignment horizontal="left" vertical="top"/>
    </xf>
    <xf numFmtId="0" fontId="24" fillId="0" borderId="36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211" fontId="3" fillId="0" borderId="37" xfId="0" applyNumberFormat="1" applyFont="1" applyFill="1" applyBorder="1" applyAlignment="1">
      <alignment horizontal="distributed" vertical="center" justifyLastLine="1"/>
    </xf>
    <xf numFmtId="0" fontId="6" fillId="0" borderId="44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24" fillId="0" borderId="72" xfId="0" applyFont="1" applyFill="1" applyBorder="1" applyAlignment="1">
      <alignment horizontal="center" vertical="center"/>
    </xf>
    <xf numFmtId="0" fontId="24" fillId="0" borderId="73" xfId="0" applyFont="1" applyFill="1" applyBorder="1" applyAlignment="1">
      <alignment horizontal="center" vertical="center"/>
    </xf>
    <xf numFmtId="0" fontId="24" fillId="0" borderId="80" xfId="0" applyFont="1" applyFill="1" applyBorder="1" applyAlignment="1">
      <alignment horizontal="center" vertical="center"/>
    </xf>
    <xf numFmtId="0" fontId="24" fillId="0" borderId="74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left" vertical="top"/>
    </xf>
    <xf numFmtId="0" fontId="6" fillId="0" borderId="64" xfId="0" applyFont="1" applyFill="1" applyBorder="1" applyAlignment="1">
      <alignment horizontal="left" vertical="top"/>
    </xf>
    <xf numFmtId="0" fontId="24" fillId="0" borderId="65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25" fillId="0" borderId="69" xfId="0" applyFont="1" applyFill="1" applyBorder="1" applyAlignment="1">
      <alignment horizontal="center" vertical="center" wrapText="1" shrinkToFit="1"/>
    </xf>
    <xf numFmtId="0" fontId="25" fillId="0" borderId="47" xfId="0" applyFont="1" applyFill="1" applyBorder="1" applyAlignment="1">
      <alignment horizontal="center" vertical="center" wrapText="1" shrinkToFit="1"/>
    </xf>
    <xf numFmtId="0" fontId="25" fillId="0" borderId="70" xfId="0" applyFont="1" applyFill="1" applyBorder="1" applyAlignment="1">
      <alignment horizontal="center" vertical="center" wrapText="1" shrinkToFit="1"/>
    </xf>
    <xf numFmtId="0" fontId="25" fillId="0" borderId="71" xfId="0" applyFont="1" applyFill="1" applyBorder="1" applyAlignment="1">
      <alignment horizontal="center" vertical="center" wrapText="1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47" xfId="0" applyFont="1" applyFill="1" applyBorder="1" applyAlignment="1">
      <alignment horizontal="left" vertical="center" shrinkToFit="1"/>
    </xf>
    <xf numFmtId="0" fontId="6" fillId="0" borderId="48" xfId="0" applyFont="1" applyFill="1" applyBorder="1" applyAlignment="1">
      <alignment horizontal="left" vertical="center" shrinkToFit="1"/>
    </xf>
    <xf numFmtId="0" fontId="6" fillId="0" borderId="46" xfId="0" applyFont="1" applyFill="1" applyBorder="1" applyAlignment="1">
      <alignment horizontal="left" vertical="center" shrinkToFit="1"/>
    </xf>
    <xf numFmtId="211" fontId="3" fillId="0" borderId="36" xfId="0" applyNumberFormat="1" applyFont="1" applyFill="1" applyBorder="1" applyAlignment="1">
      <alignment horizontal="center" vertical="center" shrinkToFit="1"/>
    </xf>
    <xf numFmtId="211" fontId="3" fillId="0" borderId="45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0" fontId="2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3" fillId="0" borderId="83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31" fillId="0" borderId="83" xfId="0" applyFont="1" applyFill="1" applyBorder="1" applyAlignment="1">
      <alignment horizontal="center" vertical="center"/>
    </xf>
    <xf numFmtId="0" fontId="31" fillId="0" borderId="84" xfId="0" applyFont="1" applyFill="1" applyBorder="1" applyAlignment="1">
      <alignment horizontal="center" vertical="center"/>
    </xf>
    <xf numFmtId="0" fontId="31" fillId="0" borderId="87" xfId="0" applyFont="1" applyFill="1" applyBorder="1" applyAlignment="1">
      <alignment horizontal="center" vertical="center"/>
    </xf>
    <xf numFmtId="0" fontId="31" fillId="0" borderId="88" xfId="0" applyFont="1" applyFill="1" applyBorder="1" applyAlignment="1">
      <alignment horizontal="center" vertical="center"/>
    </xf>
    <xf numFmtId="0" fontId="31" fillId="0" borderId="89" xfId="0" applyFont="1" applyFill="1" applyBorder="1" applyAlignment="1">
      <alignment horizontal="center" vertical="center"/>
    </xf>
    <xf numFmtId="0" fontId="31" fillId="0" borderId="90" xfId="0" applyFont="1" applyFill="1" applyBorder="1" applyAlignment="1">
      <alignment horizontal="center" vertical="center"/>
    </xf>
    <xf numFmtId="0" fontId="32" fillId="0" borderId="83" xfId="0" applyFont="1" applyFill="1" applyBorder="1" applyAlignment="1">
      <alignment horizontal="center" vertical="center"/>
    </xf>
    <xf numFmtId="0" fontId="32" fillId="0" borderId="84" xfId="0" applyFont="1" applyFill="1" applyBorder="1" applyAlignment="1">
      <alignment horizontal="center" vertical="center"/>
    </xf>
    <xf numFmtId="0" fontId="32" fillId="0" borderId="91" xfId="0" applyFont="1" applyFill="1" applyBorder="1" applyAlignment="1">
      <alignment horizontal="center" vertical="center"/>
    </xf>
    <xf numFmtId="0" fontId="32" fillId="0" borderId="87" xfId="0" applyFont="1" applyFill="1" applyBorder="1" applyAlignment="1">
      <alignment horizontal="center" vertical="center"/>
    </xf>
    <xf numFmtId="0" fontId="32" fillId="0" borderId="88" xfId="0" applyFont="1" applyFill="1" applyBorder="1" applyAlignment="1">
      <alignment horizontal="center" vertical="center"/>
    </xf>
    <xf numFmtId="0" fontId="32" fillId="0" borderId="92" xfId="0" applyFont="1" applyFill="1" applyBorder="1" applyAlignment="1">
      <alignment horizontal="center" vertical="center"/>
    </xf>
    <xf numFmtId="0" fontId="32" fillId="0" borderId="89" xfId="0" applyFont="1" applyFill="1" applyBorder="1" applyAlignment="1">
      <alignment horizontal="center" vertical="center"/>
    </xf>
    <xf numFmtId="0" fontId="32" fillId="0" borderId="90" xfId="0" applyFont="1" applyFill="1" applyBorder="1" applyAlignment="1">
      <alignment horizontal="center" vertical="center"/>
    </xf>
    <xf numFmtId="0" fontId="32" fillId="0" borderId="93" xfId="0" applyFont="1" applyFill="1" applyBorder="1" applyAlignment="1">
      <alignment horizontal="center" vertical="center"/>
    </xf>
    <xf numFmtId="0" fontId="3" fillId="0" borderId="9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3" fillId="0" borderId="39" xfId="0" applyFont="1" applyFill="1" applyBorder="1" applyAlignment="1">
      <alignment horizontal="center" vertical="center" wrapText="1"/>
    </xf>
    <xf numFmtId="0" fontId="34" fillId="0" borderId="95" xfId="0" applyFont="1" applyFill="1" applyBorder="1" applyAlignment="1">
      <alignment horizontal="center" vertical="center" wrapText="1"/>
    </xf>
    <xf numFmtId="0" fontId="35" fillId="0" borderId="84" xfId="0" applyFont="1" applyFill="1" applyBorder="1" applyAlignment="1">
      <alignment horizontal="center" vertical="center"/>
    </xf>
    <xf numFmtId="0" fontId="35" fillId="0" borderId="91" xfId="0" applyFont="1" applyFill="1" applyBorder="1" applyAlignment="1">
      <alignment horizontal="center" vertical="center"/>
    </xf>
    <xf numFmtId="0" fontId="35" fillId="0" borderId="96" xfId="0" applyFont="1" applyFill="1" applyBorder="1" applyAlignment="1">
      <alignment horizontal="center" vertical="center"/>
    </xf>
    <xf numFmtId="0" fontId="35" fillId="0" borderId="88" xfId="0" applyFont="1" applyFill="1" applyBorder="1" applyAlignment="1">
      <alignment horizontal="center" vertical="center"/>
    </xf>
    <xf numFmtId="0" fontId="35" fillId="0" borderId="92" xfId="0" applyFont="1" applyFill="1" applyBorder="1" applyAlignment="1">
      <alignment horizontal="center" vertical="center"/>
    </xf>
    <xf numFmtId="0" fontId="35" fillId="0" borderId="97" xfId="0" applyFont="1" applyFill="1" applyBorder="1" applyAlignment="1">
      <alignment horizontal="center" vertical="center"/>
    </xf>
    <xf numFmtId="0" fontId="35" fillId="0" borderId="90" xfId="0" applyFont="1" applyFill="1" applyBorder="1" applyAlignment="1">
      <alignment horizontal="center" vertical="center"/>
    </xf>
    <xf numFmtId="0" fontId="35" fillId="0" borderId="93" xfId="0" applyFont="1" applyFill="1" applyBorder="1" applyAlignment="1">
      <alignment horizontal="center" vertical="center"/>
    </xf>
    <xf numFmtId="0" fontId="30" fillId="0" borderId="75" xfId="0" applyFont="1" applyFill="1" applyBorder="1" applyAlignment="1">
      <alignment horizontal="center" vertical="center"/>
    </xf>
    <xf numFmtId="0" fontId="30" fillId="0" borderId="76" xfId="0" applyFont="1" applyFill="1" applyBorder="1" applyAlignment="1">
      <alignment horizontal="center" vertical="center"/>
    </xf>
    <xf numFmtId="0" fontId="34" fillId="0" borderId="96" xfId="0" applyFont="1" applyFill="1" applyBorder="1" applyAlignment="1">
      <alignment horizontal="center" vertical="center" wrapText="1"/>
    </xf>
    <xf numFmtId="0" fontId="34" fillId="0" borderId="94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5" fillId="0" borderId="94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04"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0187-C9D0-41EE-9486-59DC42BA6091}">
  <sheetPr codeName="Sheet7"/>
  <dimension ref="A1:BV79"/>
  <sheetViews>
    <sheetView tabSelected="1" view="pageBreakPreview" topLeftCell="C1" zoomScale="40" zoomScaleNormal="40" zoomScaleSheetLayoutView="40" workbookViewId="0">
      <selection activeCell="B1" sqref="B1:BO1"/>
    </sheetView>
  </sheetViews>
  <sheetFormatPr defaultColWidth="8.77734375" defaultRowHeight="15.6" customHeight="1" x14ac:dyDescent="0.2"/>
  <cols>
    <col min="1" max="2" width="8.77734375" style="1" hidden="1" customWidth="1"/>
    <col min="3" max="3" width="3.6640625" style="1" customWidth="1"/>
    <col min="4" max="4" width="10.6640625" style="1" customWidth="1"/>
    <col min="5" max="8" width="2.6640625" style="1" customWidth="1"/>
    <col min="9" max="9" width="2.6640625" style="26" customWidth="1"/>
    <col min="10" max="13" width="2.6640625" style="1" customWidth="1"/>
    <col min="14" max="14" width="2.6640625" style="26" customWidth="1"/>
    <col min="15" max="18" width="2.6640625" style="1" customWidth="1"/>
    <col min="19" max="19" width="2.6640625" style="26" customWidth="1"/>
    <col min="20" max="23" width="2.6640625" style="1" customWidth="1"/>
    <col min="24" max="29" width="2.6640625" style="26" customWidth="1"/>
    <col min="30" max="30" width="4.77734375" style="1" customWidth="1"/>
    <col min="31" max="31" width="4.44140625" style="1" customWidth="1"/>
    <col min="32" max="32" width="7.6640625" style="1" customWidth="1"/>
    <col min="33" max="33" width="2.44140625" style="1" customWidth="1"/>
    <col min="34" max="35" width="2.44140625" style="26" customWidth="1"/>
    <col min="36" max="36" width="2.44140625" style="1" customWidth="1"/>
    <col min="37" max="37" width="2.44140625" style="26" customWidth="1"/>
    <col min="38" max="38" width="3.6640625" style="1" customWidth="1"/>
    <col min="39" max="39" width="10.77734375" style="1" customWidth="1"/>
    <col min="40" max="41" width="2.77734375" style="1" customWidth="1"/>
    <col min="42" max="42" width="2.77734375" style="26" customWidth="1"/>
    <col min="43" max="46" width="2.77734375" style="1" customWidth="1"/>
    <col min="47" max="47" width="2.77734375" style="26" customWidth="1"/>
    <col min="48" max="59" width="2.77734375" style="1" customWidth="1"/>
    <col min="60" max="64" width="2.6640625" style="1" customWidth="1"/>
    <col min="65" max="66" width="4.6640625" style="1" customWidth="1"/>
    <col min="67" max="67" width="7.33203125" style="1" customWidth="1"/>
    <col min="68" max="16384" width="8.77734375" style="1"/>
  </cols>
  <sheetData>
    <row r="1" spans="1:74" ht="23.4" customHeight="1" x14ac:dyDescent="0.2">
      <c r="B1" s="132" t="s">
        <v>23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</row>
    <row r="2" spans="1:74" s="2" customFormat="1" ht="15.6" customHeight="1" x14ac:dyDescent="0.2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AH2" s="3"/>
      <c r="AI2" s="3"/>
      <c r="AJ2" s="3"/>
      <c r="AK2" s="3"/>
      <c r="AL2" s="3"/>
      <c r="AM2" s="3"/>
      <c r="AN2" s="3"/>
      <c r="AO2" s="3"/>
      <c r="AP2" s="3"/>
      <c r="BF2" s="78" t="s">
        <v>24</v>
      </c>
      <c r="BG2" s="78"/>
      <c r="BH2" s="78"/>
      <c r="BI2" s="78"/>
      <c r="BJ2" s="78"/>
      <c r="BK2" s="78"/>
      <c r="BL2" s="78"/>
      <c r="BM2" s="78"/>
      <c r="BN2" s="78"/>
      <c r="BO2" s="78"/>
    </row>
    <row r="3" spans="1:74" s="2" customFormat="1" ht="21" customHeight="1" x14ac:dyDescent="0.2">
      <c r="D3" s="3"/>
      <c r="R3" s="3"/>
      <c r="S3" s="3"/>
      <c r="AK3" s="3"/>
      <c r="BF3" s="78" t="s">
        <v>14</v>
      </c>
      <c r="BG3" s="78"/>
      <c r="BH3" s="78"/>
      <c r="BI3" s="78"/>
      <c r="BJ3" s="78"/>
      <c r="BK3" s="78"/>
      <c r="BL3" s="78"/>
      <c r="BM3" s="78"/>
      <c r="BN3" s="78"/>
      <c r="BO3" s="78"/>
    </row>
    <row r="4" spans="1:74" s="2" customFormat="1" ht="21" customHeight="1" x14ac:dyDescent="0.2">
      <c r="D4" s="3"/>
      <c r="R4" s="3"/>
      <c r="S4" s="3"/>
      <c r="AK4" s="3"/>
      <c r="BF4" s="33"/>
      <c r="BG4" s="33"/>
      <c r="BH4" s="33"/>
      <c r="BI4" s="33"/>
      <c r="BJ4" s="33"/>
      <c r="BK4" s="33"/>
      <c r="BL4" s="33"/>
      <c r="BM4" s="33"/>
      <c r="BN4" s="33"/>
      <c r="BO4" s="33"/>
    </row>
    <row r="5" spans="1:74" s="2" customFormat="1" ht="22.5" customHeight="1" x14ac:dyDescent="0.2">
      <c r="B5" s="54" t="s">
        <v>17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39"/>
      <c r="BQ5" s="39"/>
      <c r="BR5" s="39"/>
      <c r="BS5" s="39"/>
      <c r="BT5" s="39"/>
      <c r="BU5" s="39"/>
      <c r="BV5" s="39"/>
    </row>
    <row r="6" spans="1:74" s="2" customFormat="1" ht="13.8" thickBot="1" x14ac:dyDescent="0.25"/>
    <row r="7" spans="1:74" ht="14.1" customHeight="1" x14ac:dyDescent="0.2">
      <c r="A7" s="1">
        <v>1</v>
      </c>
      <c r="B7" s="1">
        <v>1</v>
      </c>
      <c r="C7" s="119" t="s">
        <v>13</v>
      </c>
      <c r="D7" s="120"/>
      <c r="E7" s="123">
        <v>1</v>
      </c>
      <c r="F7" s="124"/>
      <c r="G7" s="124"/>
      <c r="H7" s="124"/>
      <c r="I7" s="125"/>
      <c r="J7" s="126">
        <v>2</v>
      </c>
      <c r="K7" s="124"/>
      <c r="L7" s="124"/>
      <c r="M7" s="124"/>
      <c r="N7" s="125"/>
      <c r="O7" s="126">
        <v>3</v>
      </c>
      <c r="P7" s="124"/>
      <c r="Q7" s="124"/>
      <c r="R7" s="124"/>
      <c r="S7" s="125"/>
      <c r="T7" s="126">
        <v>4</v>
      </c>
      <c r="U7" s="124"/>
      <c r="V7" s="124"/>
      <c r="W7" s="124"/>
      <c r="X7" s="124"/>
      <c r="Y7" s="65" t="s">
        <v>0</v>
      </c>
      <c r="Z7" s="66"/>
      <c r="AA7" s="66" t="s">
        <v>1</v>
      </c>
      <c r="AB7" s="66"/>
      <c r="AC7" s="66" t="s">
        <v>2</v>
      </c>
      <c r="AD7" s="66"/>
      <c r="AE7" s="66" t="s">
        <v>3</v>
      </c>
      <c r="AF7" s="69"/>
      <c r="AG7" s="2"/>
      <c r="AH7" s="2"/>
      <c r="AI7" s="2"/>
      <c r="AJ7" s="2"/>
      <c r="AK7" s="50"/>
      <c r="AL7" s="119" t="s">
        <v>26</v>
      </c>
      <c r="AM7" s="120"/>
      <c r="AN7" s="123">
        <v>1</v>
      </c>
      <c r="AO7" s="124"/>
      <c r="AP7" s="124"/>
      <c r="AQ7" s="124"/>
      <c r="AR7" s="125"/>
      <c r="AS7" s="126">
        <v>2</v>
      </c>
      <c r="AT7" s="124"/>
      <c r="AU7" s="124"/>
      <c r="AV7" s="124"/>
      <c r="AW7" s="125"/>
      <c r="AX7" s="126">
        <v>3</v>
      </c>
      <c r="AY7" s="124"/>
      <c r="AZ7" s="124"/>
      <c r="BA7" s="124"/>
      <c r="BB7" s="125"/>
      <c r="BC7" s="126">
        <v>4</v>
      </c>
      <c r="BD7" s="124"/>
      <c r="BE7" s="124"/>
      <c r="BF7" s="124"/>
      <c r="BG7" s="124"/>
      <c r="BH7" s="65" t="s">
        <v>0</v>
      </c>
      <c r="BI7" s="66"/>
      <c r="BJ7" s="66" t="s">
        <v>1</v>
      </c>
      <c r="BK7" s="66"/>
      <c r="BL7" s="66" t="s">
        <v>2</v>
      </c>
      <c r="BM7" s="66"/>
      <c r="BN7" s="66" t="s">
        <v>3</v>
      </c>
      <c r="BO7" s="69"/>
    </row>
    <row r="8" spans="1:74" ht="27.9" customHeight="1" thickBot="1" x14ac:dyDescent="0.25">
      <c r="A8" s="1">
        <v>1</v>
      </c>
      <c r="B8" s="1">
        <v>2</v>
      </c>
      <c r="C8" s="121"/>
      <c r="D8" s="122"/>
      <c r="E8" s="110" t="str">
        <f>IF(D9="","",D9)</f>
        <v>西田</v>
      </c>
      <c r="F8" s="111"/>
      <c r="G8" s="111"/>
      <c r="H8" s="111"/>
      <c r="I8" s="111"/>
      <c r="J8" s="112" t="str">
        <f>IF(D14="","",D14)</f>
        <v>福岡</v>
      </c>
      <c r="K8" s="111"/>
      <c r="L8" s="111"/>
      <c r="M8" s="111"/>
      <c r="N8" s="111"/>
      <c r="O8" s="111" t="str">
        <f>IF(D19="","",D19)</f>
        <v>亀井</v>
      </c>
      <c r="P8" s="111"/>
      <c r="Q8" s="111"/>
      <c r="R8" s="111"/>
      <c r="S8" s="111"/>
      <c r="T8" s="111" t="str">
        <f>IF(D24="","",D24)</f>
        <v>伊藤</v>
      </c>
      <c r="U8" s="111"/>
      <c r="V8" s="111"/>
      <c r="W8" s="111"/>
      <c r="X8" s="113"/>
      <c r="Y8" s="67"/>
      <c r="Z8" s="68"/>
      <c r="AA8" s="68"/>
      <c r="AB8" s="68"/>
      <c r="AC8" s="68"/>
      <c r="AD8" s="68"/>
      <c r="AE8" s="68"/>
      <c r="AF8" s="70"/>
      <c r="AG8" s="2"/>
      <c r="AH8" s="2"/>
      <c r="AI8" s="2"/>
      <c r="AJ8" s="2"/>
      <c r="AK8" s="50"/>
      <c r="AL8" s="121"/>
      <c r="AM8" s="122"/>
      <c r="AN8" s="110" t="str">
        <f>IF(AM9="","",AM9)</f>
        <v>伊藤</v>
      </c>
      <c r="AO8" s="111"/>
      <c r="AP8" s="111"/>
      <c r="AQ8" s="111"/>
      <c r="AR8" s="111"/>
      <c r="AS8" s="112" t="str">
        <f>IF(AM14="","",AM14)</f>
        <v>吉見</v>
      </c>
      <c r="AT8" s="111"/>
      <c r="AU8" s="111"/>
      <c r="AV8" s="111"/>
      <c r="AW8" s="111"/>
      <c r="AX8" s="111" t="str">
        <f>IF(AM19="","",AM19)</f>
        <v>三谷</v>
      </c>
      <c r="AY8" s="111"/>
      <c r="AZ8" s="111"/>
      <c r="BA8" s="111"/>
      <c r="BB8" s="111"/>
      <c r="BC8" s="111" t="str">
        <f>IF(AM24="","",AM24)</f>
        <v>高城</v>
      </c>
      <c r="BD8" s="111"/>
      <c r="BE8" s="111"/>
      <c r="BF8" s="111"/>
      <c r="BG8" s="113"/>
      <c r="BH8" s="67"/>
      <c r="BI8" s="68"/>
      <c r="BJ8" s="68"/>
      <c r="BK8" s="68"/>
      <c r="BL8" s="68"/>
      <c r="BM8" s="68"/>
      <c r="BN8" s="68"/>
      <c r="BO8" s="70"/>
    </row>
    <row r="9" spans="1:74" ht="12" customHeight="1" x14ac:dyDescent="0.2">
      <c r="A9" s="1">
        <v>1</v>
      </c>
      <c r="B9" s="1">
        <v>3</v>
      </c>
      <c r="C9" s="114">
        <v>1</v>
      </c>
      <c r="D9" s="116" t="s">
        <v>29</v>
      </c>
      <c r="E9" s="117" t="str">
        <f>IF(E10="","",IF(E10&gt;I10,"○","×"))</f>
        <v/>
      </c>
      <c r="F9" s="95"/>
      <c r="G9" s="95"/>
      <c r="H9" s="95"/>
      <c r="I9" s="102"/>
      <c r="J9" s="6" t="str">
        <f>IF(J10="","",IF(J10="W","○",IF(J10="L","×",IF(J10&gt;N10,"○","×"))))</f>
        <v>○</v>
      </c>
      <c r="K9" s="7">
        <v>11</v>
      </c>
      <c r="L9" s="8" t="s">
        <v>4</v>
      </c>
      <c r="M9" s="7">
        <v>7</v>
      </c>
      <c r="N9" s="9"/>
      <c r="O9" s="6" t="str">
        <f>IF(O10="","",IF(O10="W","○",IF(O10="L","×",IF(O10&gt;S10,"○","×"))))</f>
        <v>○</v>
      </c>
      <c r="P9" s="7">
        <v>11</v>
      </c>
      <c r="Q9" s="8" t="s">
        <v>4</v>
      </c>
      <c r="R9" s="7">
        <v>9</v>
      </c>
      <c r="S9" s="9"/>
      <c r="T9" s="6" t="str">
        <f>IF(T10="","",IF(T10="W","○",IF(T10="L","×",IF(T10&gt;X10,"○","×"))))</f>
        <v>○</v>
      </c>
      <c r="U9" s="7">
        <v>11</v>
      </c>
      <c r="V9" s="8" t="s">
        <v>4</v>
      </c>
      <c r="W9" s="7">
        <v>8</v>
      </c>
      <c r="X9" s="27"/>
      <c r="Y9" s="71">
        <f>IF(D9="","",COUNTIF($E$9:$X$13,"○"))</f>
        <v>3</v>
      </c>
      <c r="Z9" s="72"/>
      <c r="AA9" s="72">
        <f>IF(D9="","",COUNTIF($E$9:$X$13,"×"))</f>
        <v>0</v>
      </c>
      <c r="AB9" s="72"/>
      <c r="AC9" s="73">
        <f>IF(D9="","",Y9*2+AA9)</f>
        <v>6</v>
      </c>
      <c r="AD9" s="73"/>
      <c r="AE9" s="74">
        <f>IF(D9="","",RANK(AC9,$AC$9:$AD$28))</f>
        <v>1</v>
      </c>
      <c r="AF9" s="75"/>
      <c r="AG9" s="45"/>
      <c r="AH9" s="46"/>
      <c r="AI9" s="46"/>
      <c r="AJ9" s="46"/>
      <c r="AK9" s="50"/>
      <c r="AL9" s="114">
        <v>1</v>
      </c>
      <c r="AM9" s="116" t="s">
        <v>33</v>
      </c>
      <c r="AN9" s="117" t="str">
        <f>IF(AN10="","",IF(AN10&gt;AR10,"○","×"))</f>
        <v/>
      </c>
      <c r="AO9" s="95"/>
      <c r="AP9" s="95"/>
      <c r="AQ9" s="95"/>
      <c r="AR9" s="102"/>
      <c r="AS9" s="6" t="str">
        <f>IF(AS10="","",IF(AS10="W","○",IF(AS10="L","×",IF(AS10&gt;AW10,"○","×"))))</f>
        <v>○</v>
      </c>
      <c r="AT9" s="7">
        <v>11</v>
      </c>
      <c r="AU9" s="8" t="s">
        <v>4</v>
      </c>
      <c r="AV9" s="7">
        <v>7</v>
      </c>
      <c r="AW9" s="9"/>
      <c r="AX9" s="6" t="str">
        <f>IF(AX10="","",IF(AX10="W","○",IF(AX10="L","×",IF(AX10&gt;BB10,"○","×"))))</f>
        <v>○</v>
      </c>
      <c r="AY9" s="7">
        <v>11</v>
      </c>
      <c r="AZ9" s="8" t="s">
        <v>4</v>
      </c>
      <c r="BA9" s="7">
        <v>4</v>
      </c>
      <c r="BB9" s="9"/>
      <c r="BC9" s="6" t="str">
        <f>IF(BC10="","",IF(BC10="W","○",IF(BC10="L","×",IF(BC10&gt;BG10,"○","×"))))</f>
        <v>○</v>
      </c>
      <c r="BD9" s="7">
        <v>11</v>
      </c>
      <c r="BE9" s="8" t="s">
        <v>4</v>
      </c>
      <c r="BF9" s="7">
        <v>5</v>
      </c>
      <c r="BG9" s="27"/>
      <c r="BH9" s="71">
        <f>IF(AM9="","",COUNTIF($AN$9:$BG$13,"○"))</f>
        <v>3</v>
      </c>
      <c r="BI9" s="72"/>
      <c r="BJ9" s="72">
        <f>IF(AM9="","",COUNTIF($AN$9:$BG$13,"×"))</f>
        <v>0</v>
      </c>
      <c r="BK9" s="72"/>
      <c r="BL9" s="73">
        <f>IF(AM9="","",BH9*2+BJ9)</f>
        <v>6</v>
      </c>
      <c r="BM9" s="73"/>
      <c r="BN9" s="74">
        <f>IF(AM9="","",RANK(BL9,$BL$9:$BM$28))</f>
        <v>1</v>
      </c>
      <c r="BO9" s="75"/>
    </row>
    <row r="10" spans="1:74" ht="12" customHeight="1" x14ac:dyDescent="0.2">
      <c r="A10" s="1">
        <v>1</v>
      </c>
      <c r="B10" s="1">
        <v>4</v>
      </c>
      <c r="C10" s="88"/>
      <c r="D10" s="91"/>
      <c r="E10" s="117"/>
      <c r="F10" s="95"/>
      <c r="G10" s="95"/>
      <c r="H10" s="95"/>
      <c r="I10" s="102"/>
      <c r="J10" s="83">
        <f>IF(K9="","",IF(K9&gt;M9,1,0)+IF(K10&gt;M10,1,0)+IF(K11&gt;M11,1,0)+IF(K12&gt;M12,1,0)+IF(K13&gt;M13,1,0))</f>
        <v>3</v>
      </c>
      <c r="K10" s="10">
        <v>11</v>
      </c>
      <c r="L10" s="11" t="s">
        <v>4</v>
      </c>
      <c r="M10" s="10">
        <v>6</v>
      </c>
      <c r="N10" s="81">
        <f>IF(OR(J10="L",J10="W"),"",IF(K9="","",IF(K9&lt;M9,1,0)+IF(K10&lt;M10,1,0)+IF(K11&lt;M11,1,0)+IF(K12&lt;M12,1,0)+IF(K13&lt;M13,1,0)))</f>
        <v>0</v>
      </c>
      <c r="O10" s="83">
        <f>IF(P9="","",IF(P9&gt;R9,1,0)+IF(P10&gt;R10,1,0)+IF(P11&gt;R11,1,0)+IF(P12&gt;R12,1,0)+IF(P13&gt;R13,1,0))</f>
        <v>3</v>
      </c>
      <c r="P10" s="10">
        <v>11</v>
      </c>
      <c r="Q10" s="11" t="s">
        <v>4</v>
      </c>
      <c r="R10" s="10">
        <v>3</v>
      </c>
      <c r="S10" s="81">
        <f>IF(OR(O10="L",O10="W"),"",IF(P9="","",IF(P9&lt;R9,1,0)+IF(P10&lt;R10,1,0)+IF(P11&lt;R11,1,0)+IF(P12&lt;R12,1,0)+IF(P13&lt;R13,1,0)))</f>
        <v>0</v>
      </c>
      <c r="T10" s="83">
        <f>IF(U9="","",IF(U9&gt;W9,1,0)+IF(U10&gt;W10,1,0)+IF(U11&gt;W11,1,0)+IF(U12&gt;W12,1,0)+IF(U13&gt;W13,1,0))</f>
        <v>3</v>
      </c>
      <c r="U10" s="10">
        <v>12</v>
      </c>
      <c r="V10" s="11" t="s">
        <v>4</v>
      </c>
      <c r="W10" s="10">
        <v>14</v>
      </c>
      <c r="X10" s="85">
        <f>IF(OR(T10="L",T10="W"),"",IF(U9="","",IF(U9&lt;W9,1,0)+IF(U10&lt;W10,1,0)+IF(U11&lt;W11,1,0)+IF(U12&lt;W12,1,0)+IF(U13&lt;W13,1,0)))</f>
        <v>1</v>
      </c>
      <c r="Y10" s="55"/>
      <c r="Z10" s="56"/>
      <c r="AA10" s="56"/>
      <c r="AB10" s="56"/>
      <c r="AC10" s="57"/>
      <c r="AD10" s="57"/>
      <c r="AE10" s="58"/>
      <c r="AF10" s="59"/>
      <c r="AG10" s="45"/>
      <c r="AH10" s="46"/>
      <c r="AI10" s="46"/>
      <c r="AJ10" s="46"/>
      <c r="AK10" s="50"/>
      <c r="AL10" s="88"/>
      <c r="AM10" s="91"/>
      <c r="AN10" s="117"/>
      <c r="AO10" s="95"/>
      <c r="AP10" s="95"/>
      <c r="AQ10" s="95"/>
      <c r="AR10" s="102"/>
      <c r="AS10" s="83">
        <f>IF(AT9="","",IF(AT9&gt;AV9,1,0)+IF(AT10&gt;AV10,1,0)+IF(AT11&gt;AV11,1,0)+IF(AT12&gt;AV12,1,0)+IF(AT13&gt;AV13,1,0))</f>
        <v>3</v>
      </c>
      <c r="AT10" s="10">
        <v>11</v>
      </c>
      <c r="AU10" s="11" t="s">
        <v>4</v>
      </c>
      <c r="AV10" s="10">
        <v>7</v>
      </c>
      <c r="AW10" s="81">
        <f>IF(OR(AS10="L",AS10="W"),"",IF(AT9="","",IF(AT9&lt;AV9,1,0)+IF(AT10&lt;AV10,1,0)+IF(AT11&lt;AV11,1,0)+IF(AT12&lt;AV12,1,0)+IF(AT13&lt;AV13,1,0)))</f>
        <v>0</v>
      </c>
      <c r="AX10" s="83">
        <f>IF(AY9="","",IF(AY9&gt;BA9,1,0)+IF(AY10&gt;BA10,1,0)+IF(AY11&gt;BA11,1,0)+IF(AY12&gt;BA12,1,0)+IF(AY13&gt;BA13,1,0))</f>
        <v>3</v>
      </c>
      <c r="AY10" s="10">
        <v>11</v>
      </c>
      <c r="AZ10" s="11" t="s">
        <v>4</v>
      </c>
      <c r="BA10" s="10">
        <v>8</v>
      </c>
      <c r="BB10" s="81">
        <f>IF(OR(AX10="L",AX10="W"),"",IF(AY9="","",IF(AY9&lt;BA9,1,0)+IF(AY10&lt;BA10,1,0)+IF(AY11&lt;BA11,1,0)+IF(AY12&lt;BA12,1,0)+IF(AY13&lt;BA13,1,0)))</f>
        <v>0</v>
      </c>
      <c r="BC10" s="83">
        <f>IF(BD9="","",IF(BD9&gt;BF9,1,0)+IF(BD10&gt;BF10,1,0)+IF(BD11&gt;BF11,1,0)+IF(BD12&gt;BF12,1,0)+IF(BD13&gt;BF13,1,0))</f>
        <v>3</v>
      </c>
      <c r="BD10" s="10">
        <v>11</v>
      </c>
      <c r="BE10" s="11" t="s">
        <v>4</v>
      </c>
      <c r="BF10" s="10">
        <v>6</v>
      </c>
      <c r="BG10" s="85">
        <f>IF(OR(BC10="L",BC10="W"),"",IF(BD9="","",IF(BD9&lt;BF9,1,0)+IF(BD10&lt;BF10,1,0)+IF(BD11&lt;BF11,1,0)+IF(BD12&lt;BF12,1,0)+IF(BD13&lt;BF13,1,0)))</f>
        <v>0</v>
      </c>
      <c r="BH10" s="55"/>
      <c r="BI10" s="56"/>
      <c r="BJ10" s="56"/>
      <c r="BK10" s="56"/>
      <c r="BL10" s="57"/>
      <c r="BM10" s="57"/>
      <c r="BN10" s="58"/>
      <c r="BO10" s="59"/>
    </row>
    <row r="11" spans="1:74" ht="12" customHeight="1" x14ac:dyDescent="0.2">
      <c r="A11" s="1">
        <v>1</v>
      </c>
      <c r="B11" s="1">
        <v>5</v>
      </c>
      <c r="C11" s="88"/>
      <c r="D11" s="91"/>
      <c r="E11" s="117"/>
      <c r="F11" s="95"/>
      <c r="G11" s="95"/>
      <c r="H11" s="95"/>
      <c r="I11" s="102"/>
      <c r="J11" s="83"/>
      <c r="K11" s="10">
        <v>11</v>
      </c>
      <c r="L11" s="11" t="s">
        <v>4</v>
      </c>
      <c r="M11" s="10">
        <v>5</v>
      </c>
      <c r="N11" s="81"/>
      <c r="O11" s="83"/>
      <c r="P11" s="10">
        <v>11</v>
      </c>
      <c r="Q11" s="11" t="s">
        <v>4</v>
      </c>
      <c r="R11" s="10">
        <v>5</v>
      </c>
      <c r="S11" s="81"/>
      <c r="T11" s="83"/>
      <c r="U11" s="10">
        <v>11</v>
      </c>
      <c r="V11" s="11" t="s">
        <v>4</v>
      </c>
      <c r="W11" s="10">
        <v>5</v>
      </c>
      <c r="X11" s="85"/>
      <c r="Y11" s="55"/>
      <c r="Z11" s="56"/>
      <c r="AA11" s="56"/>
      <c r="AB11" s="56"/>
      <c r="AC11" s="57"/>
      <c r="AD11" s="57"/>
      <c r="AE11" s="58"/>
      <c r="AF11" s="59"/>
      <c r="AG11" s="45"/>
      <c r="AH11" s="46"/>
      <c r="AI11" s="46"/>
      <c r="AJ11" s="46"/>
      <c r="AK11" s="50"/>
      <c r="AL11" s="88"/>
      <c r="AM11" s="91"/>
      <c r="AN11" s="117"/>
      <c r="AO11" s="95"/>
      <c r="AP11" s="95"/>
      <c r="AQ11" s="95"/>
      <c r="AR11" s="102"/>
      <c r="AS11" s="83"/>
      <c r="AT11" s="10">
        <v>11</v>
      </c>
      <c r="AU11" s="11" t="s">
        <v>4</v>
      </c>
      <c r="AV11" s="10">
        <v>9</v>
      </c>
      <c r="AW11" s="81"/>
      <c r="AX11" s="83"/>
      <c r="AY11" s="10">
        <v>11</v>
      </c>
      <c r="AZ11" s="11" t="s">
        <v>4</v>
      </c>
      <c r="BA11" s="10">
        <v>8</v>
      </c>
      <c r="BB11" s="81"/>
      <c r="BC11" s="83"/>
      <c r="BD11" s="10">
        <v>11</v>
      </c>
      <c r="BE11" s="11" t="s">
        <v>4</v>
      </c>
      <c r="BF11" s="10">
        <v>6</v>
      </c>
      <c r="BG11" s="85"/>
      <c r="BH11" s="55"/>
      <c r="BI11" s="56"/>
      <c r="BJ11" s="56"/>
      <c r="BK11" s="56"/>
      <c r="BL11" s="57"/>
      <c r="BM11" s="57"/>
      <c r="BN11" s="58"/>
      <c r="BO11" s="59"/>
    </row>
    <row r="12" spans="1:74" ht="12" customHeight="1" x14ac:dyDescent="0.2">
      <c r="A12" s="1">
        <f t="shared" ref="A12:A49" si="0">A7+1</f>
        <v>2</v>
      </c>
      <c r="B12" s="1">
        <f t="shared" ref="B12:B49" si="1">B7</f>
        <v>1</v>
      </c>
      <c r="C12" s="88"/>
      <c r="D12" s="76" t="s">
        <v>30</v>
      </c>
      <c r="E12" s="117"/>
      <c r="F12" s="95"/>
      <c r="G12" s="95"/>
      <c r="H12" s="95"/>
      <c r="I12" s="102"/>
      <c r="J12" s="83"/>
      <c r="K12" s="10"/>
      <c r="L12" s="11" t="s">
        <v>4</v>
      </c>
      <c r="M12" s="10"/>
      <c r="N12" s="81"/>
      <c r="O12" s="83"/>
      <c r="P12" s="10"/>
      <c r="Q12" s="11" t="s">
        <v>4</v>
      </c>
      <c r="R12" s="10"/>
      <c r="S12" s="81"/>
      <c r="T12" s="83"/>
      <c r="U12" s="10">
        <v>11</v>
      </c>
      <c r="V12" s="11" t="s">
        <v>4</v>
      </c>
      <c r="W12" s="10">
        <v>8</v>
      </c>
      <c r="X12" s="85"/>
      <c r="Y12" s="55"/>
      <c r="Z12" s="56"/>
      <c r="AA12" s="56"/>
      <c r="AB12" s="56"/>
      <c r="AC12" s="57"/>
      <c r="AD12" s="57"/>
      <c r="AE12" s="58"/>
      <c r="AF12" s="59"/>
      <c r="AG12" s="45"/>
      <c r="AH12" s="46"/>
      <c r="AI12" s="46"/>
      <c r="AJ12" s="46"/>
      <c r="AK12" s="50"/>
      <c r="AL12" s="88"/>
      <c r="AM12" s="76" t="s">
        <v>5</v>
      </c>
      <c r="AN12" s="117"/>
      <c r="AO12" s="95"/>
      <c r="AP12" s="95"/>
      <c r="AQ12" s="95"/>
      <c r="AR12" s="102"/>
      <c r="AS12" s="83"/>
      <c r="AT12" s="10"/>
      <c r="AU12" s="11" t="s">
        <v>4</v>
      </c>
      <c r="AV12" s="10"/>
      <c r="AW12" s="81"/>
      <c r="AX12" s="83"/>
      <c r="AY12" s="10"/>
      <c r="AZ12" s="11" t="s">
        <v>4</v>
      </c>
      <c r="BA12" s="10"/>
      <c r="BB12" s="81"/>
      <c r="BC12" s="83"/>
      <c r="BD12" s="10"/>
      <c r="BE12" s="11" t="s">
        <v>4</v>
      </c>
      <c r="BF12" s="10"/>
      <c r="BG12" s="85"/>
      <c r="BH12" s="55"/>
      <c r="BI12" s="56"/>
      <c r="BJ12" s="56"/>
      <c r="BK12" s="56"/>
      <c r="BL12" s="57"/>
      <c r="BM12" s="57"/>
      <c r="BN12" s="58"/>
      <c r="BO12" s="59"/>
    </row>
    <row r="13" spans="1:74" ht="12" customHeight="1" x14ac:dyDescent="0.2">
      <c r="A13" s="1">
        <f t="shared" si="0"/>
        <v>2</v>
      </c>
      <c r="B13" s="1">
        <f t="shared" si="1"/>
        <v>2</v>
      </c>
      <c r="C13" s="115"/>
      <c r="D13" s="106"/>
      <c r="E13" s="118"/>
      <c r="F13" s="104"/>
      <c r="G13" s="104"/>
      <c r="H13" s="104"/>
      <c r="I13" s="105"/>
      <c r="J13" s="109"/>
      <c r="K13" s="12"/>
      <c r="L13" s="13" t="s">
        <v>4</v>
      </c>
      <c r="M13" s="12"/>
      <c r="N13" s="108"/>
      <c r="O13" s="109"/>
      <c r="P13" s="12"/>
      <c r="Q13" s="13" t="s">
        <v>4</v>
      </c>
      <c r="R13" s="12"/>
      <c r="S13" s="108"/>
      <c r="T13" s="109"/>
      <c r="U13" s="12"/>
      <c r="V13" s="13" t="s">
        <v>4</v>
      </c>
      <c r="W13" s="12"/>
      <c r="X13" s="86"/>
      <c r="Y13" s="55"/>
      <c r="Z13" s="56"/>
      <c r="AA13" s="56"/>
      <c r="AB13" s="56"/>
      <c r="AC13" s="57"/>
      <c r="AD13" s="57"/>
      <c r="AE13" s="58"/>
      <c r="AF13" s="59"/>
      <c r="AG13" s="45"/>
      <c r="AH13" s="46"/>
      <c r="AI13" s="46"/>
      <c r="AJ13" s="46"/>
      <c r="AK13" s="50"/>
      <c r="AL13" s="115"/>
      <c r="AM13" s="106"/>
      <c r="AN13" s="118"/>
      <c r="AO13" s="104"/>
      <c r="AP13" s="104"/>
      <c r="AQ13" s="104"/>
      <c r="AR13" s="105"/>
      <c r="AS13" s="109"/>
      <c r="AT13" s="12"/>
      <c r="AU13" s="13" t="s">
        <v>4</v>
      </c>
      <c r="AV13" s="12"/>
      <c r="AW13" s="108"/>
      <c r="AX13" s="109"/>
      <c r="AY13" s="12"/>
      <c r="AZ13" s="13" t="s">
        <v>4</v>
      </c>
      <c r="BA13" s="12"/>
      <c r="BB13" s="108"/>
      <c r="BC13" s="109"/>
      <c r="BD13" s="12"/>
      <c r="BE13" s="13" t="s">
        <v>4</v>
      </c>
      <c r="BF13" s="12"/>
      <c r="BG13" s="86"/>
      <c r="BH13" s="55"/>
      <c r="BI13" s="56"/>
      <c r="BJ13" s="56"/>
      <c r="BK13" s="56"/>
      <c r="BL13" s="57"/>
      <c r="BM13" s="57"/>
      <c r="BN13" s="58"/>
      <c r="BO13" s="59"/>
    </row>
    <row r="14" spans="1:74" ht="12" customHeight="1" x14ac:dyDescent="0.2">
      <c r="A14" s="1">
        <f t="shared" si="0"/>
        <v>2</v>
      </c>
      <c r="B14" s="1">
        <f t="shared" si="1"/>
        <v>3</v>
      </c>
      <c r="C14" s="87">
        <v>2</v>
      </c>
      <c r="D14" s="90" t="s">
        <v>31</v>
      </c>
      <c r="E14" s="6" t="str">
        <f>IF(J9="","",IF(J9="○","×","○"))</f>
        <v>×</v>
      </c>
      <c r="F14" s="14">
        <f>IF(M9="","",M9)</f>
        <v>7</v>
      </c>
      <c r="G14" s="15" t="s">
        <v>4</v>
      </c>
      <c r="H14" s="16">
        <f>IF(K9="","",K9)</f>
        <v>11</v>
      </c>
      <c r="I14" s="17"/>
      <c r="J14" s="92" t="str">
        <f>IF(J15="","",IF(J15&gt;N15,"○","×"))</f>
        <v/>
      </c>
      <c r="K14" s="93"/>
      <c r="L14" s="93"/>
      <c r="M14" s="93"/>
      <c r="N14" s="101"/>
      <c r="O14" s="6" t="str">
        <f>IF(O15="","",IF(O15="W","○",IF(O15="L","×",IF(O15&gt;S15,"○","×"))))</f>
        <v>○</v>
      </c>
      <c r="P14" s="7">
        <v>11</v>
      </c>
      <c r="Q14" s="8" t="s">
        <v>4</v>
      </c>
      <c r="R14" s="7">
        <v>7</v>
      </c>
      <c r="S14" s="9"/>
      <c r="T14" s="6" t="str">
        <f>IF(T15="","",IF(T15="W","○",IF(T15="L","×",IF(T15&gt;X15,"○","×"))))</f>
        <v>○</v>
      </c>
      <c r="U14" s="7">
        <v>9</v>
      </c>
      <c r="V14" s="8" t="s">
        <v>4</v>
      </c>
      <c r="W14" s="7">
        <v>11</v>
      </c>
      <c r="X14" s="27"/>
      <c r="Y14" s="55">
        <f>IF(D14="","",COUNTIF($E$14:$X$18,"○"))</f>
        <v>2</v>
      </c>
      <c r="Z14" s="56"/>
      <c r="AA14" s="56">
        <f>IF(D14="","",COUNTIF($E$14:$X$18,"×"))</f>
        <v>1</v>
      </c>
      <c r="AB14" s="56"/>
      <c r="AC14" s="57">
        <f>IF(D14="","",Y14*2+AA14)</f>
        <v>5</v>
      </c>
      <c r="AD14" s="57"/>
      <c r="AE14" s="58">
        <f>IF(D14="","",RANK(AC14,$AC$9:$AD$28))</f>
        <v>2</v>
      </c>
      <c r="AF14" s="59"/>
      <c r="AG14" s="45"/>
      <c r="AH14" s="46"/>
      <c r="AI14" s="46"/>
      <c r="AJ14" s="46"/>
      <c r="AK14" s="50"/>
      <c r="AL14" s="87">
        <v>2</v>
      </c>
      <c r="AM14" s="90" t="s">
        <v>34</v>
      </c>
      <c r="AN14" s="6" t="str">
        <f>IF(AS9="","",IF(AS9="○","×","○"))</f>
        <v>×</v>
      </c>
      <c r="AO14" s="14">
        <f>IF(AV9="","",AV9)</f>
        <v>7</v>
      </c>
      <c r="AP14" s="15" t="s">
        <v>4</v>
      </c>
      <c r="AQ14" s="16">
        <f>IF(AT9="","",AT9)</f>
        <v>11</v>
      </c>
      <c r="AR14" s="17"/>
      <c r="AS14" s="92" t="str">
        <f>IF(AS15="","",IF(AS15&gt;AW15,"○","×"))</f>
        <v/>
      </c>
      <c r="AT14" s="93"/>
      <c r="AU14" s="93"/>
      <c r="AV14" s="93"/>
      <c r="AW14" s="101"/>
      <c r="AX14" s="6" t="str">
        <f>IF(AX15="","",IF(AX15="W","○",IF(AX15="L","×",IF(AX15&gt;BB15,"○","×"))))</f>
        <v>○</v>
      </c>
      <c r="AY14" s="7">
        <v>13</v>
      </c>
      <c r="AZ14" s="8" t="s">
        <v>4</v>
      </c>
      <c r="BA14" s="7">
        <v>11</v>
      </c>
      <c r="BB14" s="9"/>
      <c r="BC14" s="6" t="str">
        <f>IF(BC15="","",IF(BC15="W","○",IF(BC15="L","×",IF(BC15&gt;BG15,"○","×"))))</f>
        <v>○</v>
      </c>
      <c r="BD14" s="7">
        <v>11</v>
      </c>
      <c r="BE14" s="8" t="s">
        <v>4</v>
      </c>
      <c r="BF14" s="7">
        <v>9</v>
      </c>
      <c r="BG14" s="27"/>
      <c r="BH14" s="55">
        <f>IF(AM14="","",COUNTIF($AN$14:$BG$18,"○"))</f>
        <v>2</v>
      </c>
      <c r="BI14" s="56"/>
      <c r="BJ14" s="56">
        <f>IF(AM14="","",COUNTIF($AN$14:$BG$18,"×"))</f>
        <v>1</v>
      </c>
      <c r="BK14" s="56"/>
      <c r="BL14" s="57">
        <f>IF(AM14="","",BH14*2+BJ14)</f>
        <v>5</v>
      </c>
      <c r="BM14" s="57"/>
      <c r="BN14" s="58">
        <f>IF(AM14="","",RANK(BL14,$BL$9:$BM$28))</f>
        <v>2</v>
      </c>
      <c r="BO14" s="59"/>
    </row>
    <row r="15" spans="1:74" ht="12" customHeight="1" x14ac:dyDescent="0.2">
      <c r="A15" s="1">
        <f t="shared" si="0"/>
        <v>2</v>
      </c>
      <c r="B15" s="1">
        <f t="shared" si="1"/>
        <v>4</v>
      </c>
      <c r="C15" s="88"/>
      <c r="D15" s="91"/>
      <c r="E15" s="79">
        <f>IF(J10="W","L",IF(J10="L","W",IF(J10="","",N10)))</f>
        <v>0</v>
      </c>
      <c r="F15" s="18">
        <f>IF(M10="","",M10)</f>
        <v>6</v>
      </c>
      <c r="G15" s="11" t="s">
        <v>4</v>
      </c>
      <c r="H15" s="19">
        <f>IF(K10="","",K10)</f>
        <v>11</v>
      </c>
      <c r="I15" s="81">
        <f>IF(OR(E15="L",E15="W"),"",J10)</f>
        <v>3</v>
      </c>
      <c r="J15" s="94"/>
      <c r="K15" s="95"/>
      <c r="L15" s="95"/>
      <c r="M15" s="95"/>
      <c r="N15" s="102"/>
      <c r="O15" s="83">
        <f>IF(P14="","",IF(P14&gt;R14,1,0)+IF(P15&gt;R15,1,0)+IF(P16&gt;R16,1,0)+IF(P17&gt;R17,1,0)+IF(P18&gt;R18,1,0))</f>
        <v>3</v>
      </c>
      <c r="P15" s="10">
        <v>11</v>
      </c>
      <c r="Q15" s="11" t="s">
        <v>4</v>
      </c>
      <c r="R15" s="10">
        <v>9</v>
      </c>
      <c r="S15" s="81">
        <f>IF(OR(O15="L",O15="W"),"",IF(P14="","",IF(P14&lt;R14,1,0)+IF(P15&lt;R15,1,0)+IF(P16&lt;R16,1,0)+IF(P17&lt;R17,1,0)+IF(P18&lt;R18,1,0)))</f>
        <v>1</v>
      </c>
      <c r="T15" s="83">
        <f>IF(U14="","",IF(U14&gt;W14,1,0)+IF(U15&gt;W15,1,0)+IF(U16&gt;W16,1,0)+IF(U17&gt;W17,1,0)+IF(U18&gt;W18,1,0))</f>
        <v>3</v>
      </c>
      <c r="U15" s="10">
        <v>11</v>
      </c>
      <c r="V15" s="11" t="s">
        <v>4</v>
      </c>
      <c r="W15" s="10">
        <v>3</v>
      </c>
      <c r="X15" s="85">
        <f>IF(OR(T15="L",T15="W"),"",IF(U14="","",IF(U14&lt;W14,1,0)+IF(U15&lt;W15,1,0)+IF(U16&lt;W16,1,0)+IF(U17&lt;W17,1,0)+IF(U18&lt;W18,1,0)))</f>
        <v>1</v>
      </c>
      <c r="Y15" s="55"/>
      <c r="Z15" s="56"/>
      <c r="AA15" s="56"/>
      <c r="AB15" s="56"/>
      <c r="AC15" s="57"/>
      <c r="AD15" s="57"/>
      <c r="AE15" s="58"/>
      <c r="AF15" s="59"/>
      <c r="AG15" s="45"/>
      <c r="AH15" s="46"/>
      <c r="AI15" s="46"/>
      <c r="AJ15" s="46"/>
      <c r="AK15" s="50"/>
      <c r="AL15" s="88"/>
      <c r="AM15" s="91"/>
      <c r="AN15" s="79">
        <f>IF(AS10="W","L",IF(AS10="L","W",IF(AS10="","",AW10)))</f>
        <v>0</v>
      </c>
      <c r="AO15" s="18">
        <f>IF(AV10="","",AV10)</f>
        <v>7</v>
      </c>
      <c r="AP15" s="11" t="s">
        <v>4</v>
      </c>
      <c r="AQ15" s="19">
        <f>IF(AT10="","",AT10)</f>
        <v>11</v>
      </c>
      <c r="AR15" s="81">
        <f>IF(OR(AN15="L",AN15="W"),"",AS10)</f>
        <v>3</v>
      </c>
      <c r="AS15" s="94"/>
      <c r="AT15" s="95"/>
      <c r="AU15" s="95"/>
      <c r="AV15" s="95"/>
      <c r="AW15" s="102"/>
      <c r="AX15" s="83">
        <f>IF(AY14="","",IF(AY14&gt;BA14,1,0)+IF(AY15&gt;BA15,1,0)+IF(AY16&gt;BA16,1,0)+IF(AY17&gt;BA17,1,0)+IF(AY18&gt;BA18,1,0))</f>
        <v>3</v>
      </c>
      <c r="AY15" s="10">
        <v>11</v>
      </c>
      <c r="AZ15" s="11" t="s">
        <v>4</v>
      </c>
      <c r="BA15" s="10">
        <v>7</v>
      </c>
      <c r="BB15" s="81">
        <f>IF(OR(AX15="L",AX15="W"),"",IF(AY14="","",IF(AY14&lt;BA14,1,0)+IF(AY15&lt;BA15,1,0)+IF(AY16&lt;BA16,1,0)+IF(AY17&lt;BA17,1,0)+IF(AY18&lt;BA18,1,0)))</f>
        <v>0</v>
      </c>
      <c r="BC15" s="83">
        <f>IF(BD14="","",IF(BD14&gt;BF14,1,0)+IF(BD15&gt;BF15,1,0)+IF(BD16&gt;BF16,1,0)+IF(BD17&gt;BF17,1,0)+IF(BD18&gt;BF18,1,0))</f>
        <v>3</v>
      </c>
      <c r="BD15" s="10">
        <v>11</v>
      </c>
      <c r="BE15" s="11" t="s">
        <v>4</v>
      </c>
      <c r="BF15" s="10">
        <v>4</v>
      </c>
      <c r="BG15" s="85">
        <f>IF(OR(BC15="L",BC15="W"),"",IF(BD14="","",IF(BD14&lt;BF14,1,0)+IF(BD15&lt;BF15,1,0)+IF(BD16&lt;BF16,1,0)+IF(BD17&lt;BF17,1,0)+IF(BD18&lt;BF18,1,0)))</f>
        <v>2</v>
      </c>
      <c r="BH15" s="55"/>
      <c r="BI15" s="56"/>
      <c r="BJ15" s="56"/>
      <c r="BK15" s="56"/>
      <c r="BL15" s="57"/>
      <c r="BM15" s="57"/>
      <c r="BN15" s="58"/>
      <c r="BO15" s="59"/>
    </row>
    <row r="16" spans="1:74" ht="12" customHeight="1" x14ac:dyDescent="0.2">
      <c r="A16" s="1">
        <f t="shared" si="0"/>
        <v>2</v>
      </c>
      <c r="B16" s="1">
        <f t="shared" si="1"/>
        <v>5</v>
      </c>
      <c r="C16" s="88"/>
      <c r="D16" s="91"/>
      <c r="E16" s="79"/>
      <c r="F16" s="18">
        <f>IF(M11="","",M11)</f>
        <v>5</v>
      </c>
      <c r="G16" s="11" t="s">
        <v>4</v>
      </c>
      <c r="H16" s="19">
        <f>IF(K11="","",K11)</f>
        <v>11</v>
      </c>
      <c r="I16" s="81"/>
      <c r="J16" s="94"/>
      <c r="K16" s="95"/>
      <c r="L16" s="95"/>
      <c r="M16" s="95"/>
      <c r="N16" s="102"/>
      <c r="O16" s="83"/>
      <c r="P16" s="10">
        <v>6</v>
      </c>
      <c r="Q16" s="11" t="s">
        <v>4</v>
      </c>
      <c r="R16" s="10">
        <v>11</v>
      </c>
      <c r="S16" s="81"/>
      <c r="T16" s="83"/>
      <c r="U16" s="10">
        <v>11</v>
      </c>
      <c r="V16" s="11" t="s">
        <v>4</v>
      </c>
      <c r="W16" s="10">
        <v>9</v>
      </c>
      <c r="X16" s="85"/>
      <c r="Y16" s="55"/>
      <c r="Z16" s="56"/>
      <c r="AA16" s="56"/>
      <c r="AB16" s="56"/>
      <c r="AC16" s="57"/>
      <c r="AD16" s="57"/>
      <c r="AE16" s="58"/>
      <c r="AF16" s="59"/>
      <c r="AG16" s="45"/>
      <c r="AH16" s="46"/>
      <c r="AI16" s="46"/>
      <c r="AJ16" s="46"/>
      <c r="AK16" s="50"/>
      <c r="AL16" s="88"/>
      <c r="AM16" s="91"/>
      <c r="AN16" s="79"/>
      <c r="AO16" s="18">
        <f>IF(AV11="","",AV11)</f>
        <v>9</v>
      </c>
      <c r="AP16" s="11" t="s">
        <v>4</v>
      </c>
      <c r="AQ16" s="19">
        <f>IF(AT11="","",AT11)</f>
        <v>11</v>
      </c>
      <c r="AR16" s="81"/>
      <c r="AS16" s="94"/>
      <c r="AT16" s="95"/>
      <c r="AU16" s="95"/>
      <c r="AV16" s="95"/>
      <c r="AW16" s="102"/>
      <c r="AX16" s="83"/>
      <c r="AY16" s="10">
        <v>15</v>
      </c>
      <c r="AZ16" s="11" t="s">
        <v>4</v>
      </c>
      <c r="BA16" s="10">
        <v>13</v>
      </c>
      <c r="BB16" s="81"/>
      <c r="BC16" s="83"/>
      <c r="BD16" s="10">
        <v>8</v>
      </c>
      <c r="BE16" s="11" t="s">
        <v>4</v>
      </c>
      <c r="BF16" s="10">
        <v>11</v>
      </c>
      <c r="BG16" s="85"/>
      <c r="BH16" s="55"/>
      <c r="BI16" s="56"/>
      <c r="BJ16" s="56"/>
      <c r="BK16" s="56"/>
      <c r="BL16" s="57"/>
      <c r="BM16" s="57"/>
      <c r="BN16" s="58"/>
      <c r="BO16" s="59"/>
    </row>
    <row r="17" spans="1:67" ht="12" customHeight="1" x14ac:dyDescent="0.2">
      <c r="A17" s="1">
        <f t="shared" si="0"/>
        <v>3</v>
      </c>
      <c r="B17" s="1">
        <f t="shared" si="1"/>
        <v>1</v>
      </c>
      <c r="C17" s="88"/>
      <c r="D17" s="76" t="s">
        <v>5</v>
      </c>
      <c r="E17" s="79"/>
      <c r="F17" s="18" t="str">
        <f>IF(M12="","",M12)</f>
        <v/>
      </c>
      <c r="G17" s="11" t="s">
        <v>4</v>
      </c>
      <c r="H17" s="19" t="str">
        <f>IF(K12="","",K12)</f>
        <v/>
      </c>
      <c r="I17" s="81"/>
      <c r="J17" s="94"/>
      <c r="K17" s="95"/>
      <c r="L17" s="95"/>
      <c r="M17" s="95"/>
      <c r="N17" s="102"/>
      <c r="O17" s="83"/>
      <c r="P17" s="10">
        <v>11</v>
      </c>
      <c r="Q17" s="11" t="s">
        <v>4</v>
      </c>
      <c r="R17" s="10">
        <v>6</v>
      </c>
      <c r="S17" s="81"/>
      <c r="T17" s="83"/>
      <c r="U17" s="10">
        <v>11</v>
      </c>
      <c r="V17" s="11" t="s">
        <v>4</v>
      </c>
      <c r="W17" s="10">
        <v>9</v>
      </c>
      <c r="X17" s="85"/>
      <c r="Y17" s="55"/>
      <c r="Z17" s="56"/>
      <c r="AA17" s="56"/>
      <c r="AB17" s="56"/>
      <c r="AC17" s="57"/>
      <c r="AD17" s="57"/>
      <c r="AE17" s="58"/>
      <c r="AF17" s="59"/>
      <c r="AG17" s="45"/>
      <c r="AH17" s="46"/>
      <c r="AI17" s="46"/>
      <c r="AJ17" s="46"/>
      <c r="AK17" s="50"/>
      <c r="AL17" s="88"/>
      <c r="AM17" s="76" t="s">
        <v>35</v>
      </c>
      <c r="AN17" s="79"/>
      <c r="AO17" s="18" t="str">
        <f>IF(AV12="","",AV12)</f>
        <v/>
      </c>
      <c r="AP17" s="11" t="s">
        <v>4</v>
      </c>
      <c r="AQ17" s="19" t="str">
        <f>IF(AT12="","",AT12)</f>
        <v/>
      </c>
      <c r="AR17" s="81"/>
      <c r="AS17" s="94"/>
      <c r="AT17" s="95"/>
      <c r="AU17" s="95"/>
      <c r="AV17" s="95"/>
      <c r="AW17" s="102"/>
      <c r="AX17" s="83"/>
      <c r="AY17" s="10"/>
      <c r="AZ17" s="11" t="s">
        <v>4</v>
      </c>
      <c r="BA17" s="10"/>
      <c r="BB17" s="81"/>
      <c r="BC17" s="83"/>
      <c r="BD17" s="10">
        <v>2</v>
      </c>
      <c r="BE17" s="11" t="s">
        <v>4</v>
      </c>
      <c r="BF17" s="10">
        <v>11</v>
      </c>
      <c r="BG17" s="85"/>
      <c r="BH17" s="55"/>
      <c r="BI17" s="56"/>
      <c r="BJ17" s="56"/>
      <c r="BK17" s="56"/>
      <c r="BL17" s="57"/>
      <c r="BM17" s="57"/>
      <c r="BN17" s="58"/>
      <c r="BO17" s="59"/>
    </row>
    <row r="18" spans="1:67" ht="12" customHeight="1" x14ac:dyDescent="0.2">
      <c r="A18" s="1">
        <f t="shared" si="0"/>
        <v>3</v>
      </c>
      <c r="B18" s="1">
        <f t="shared" si="1"/>
        <v>2</v>
      </c>
      <c r="C18" s="99"/>
      <c r="D18" s="106"/>
      <c r="E18" s="107"/>
      <c r="F18" s="20" t="str">
        <f>IF(M13="","",M13)</f>
        <v/>
      </c>
      <c r="G18" s="13" t="s">
        <v>4</v>
      </c>
      <c r="H18" s="21" t="str">
        <f>IF(K13="","",K13)</f>
        <v/>
      </c>
      <c r="I18" s="108"/>
      <c r="J18" s="103"/>
      <c r="K18" s="104"/>
      <c r="L18" s="104"/>
      <c r="M18" s="104"/>
      <c r="N18" s="105"/>
      <c r="O18" s="109"/>
      <c r="P18" s="12"/>
      <c r="Q18" s="13" t="s">
        <v>4</v>
      </c>
      <c r="R18" s="12"/>
      <c r="S18" s="108"/>
      <c r="T18" s="109"/>
      <c r="U18" s="12"/>
      <c r="V18" s="13" t="s">
        <v>4</v>
      </c>
      <c r="W18" s="12"/>
      <c r="X18" s="86"/>
      <c r="Y18" s="55"/>
      <c r="Z18" s="56"/>
      <c r="AA18" s="56"/>
      <c r="AB18" s="56"/>
      <c r="AC18" s="57"/>
      <c r="AD18" s="57"/>
      <c r="AE18" s="58"/>
      <c r="AF18" s="59"/>
      <c r="AG18" s="45"/>
      <c r="AH18" s="46"/>
      <c r="AI18" s="46"/>
      <c r="AJ18" s="46"/>
      <c r="AK18" s="50"/>
      <c r="AL18" s="99"/>
      <c r="AM18" s="106"/>
      <c r="AN18" s="107"/>
      <c r="AO18" s="20" t="str">
        <f>IF(AV13="","",AV13)</f>
        <v/>
      </c>
      <c r="AP18" s="13" t="s">
        <v>4</v>
      </c>
      <c r="AQ18" s="21" t="str">
        <f>IF(AT13="","",AT13)</f>
        <v/>
      </c>
      <c r="AR18" s="108"/>
      <c r="AS18" s="103"/>
      <c r="AT18" s="104"/>
      <c r="AU18" s="104"/>
      <c r="AV18" s="104"/>
      <c r="AW18" s="105"/>
      <c r="AX18" s="109"/>
      <c r="AY18" s="12"/>
      <c r="AZ18" s="13" t="s">
        <v>4</v>
      </c>
      <c r="BA18" s="12"/>
      <c r="BB18" s="108"/>
      <c r="BC18" s="109"/>
      <c r="BD18" s="12">
        <v>11</v>
      </c>
      <c r="BE18" s="13" t="s">
        <v>4</v>
      </c>
      <c r="BF18" s="12">
        <v>5</v>
      </c>
      <c r="BG18" s="86"/>
      <c r="BH18" s="55"/>
      <c r="BI18" s="56"/>
      <c r="BJ18" s="56"/>
      <c r="BK18" s="56"/>
      <c r="BL18" s="57"/>
      <c r="BM18" s="57"/>
      <c r="BN18" s="58"/>
      <c r="BO18" s="59"/>
    </row>
    <row r="19" spans="1:67" ht="12" customHeight="1" x14ac:dyDescent="0.2">
      <c r="A19" s="1">
        <f t="shared" si="0"/>
        <v>3</v>
      </c>
      <c r="B19" s="1">
        <f t="shared" si="1"/>
        <v>3</v>
      </c>
      <c r="C19" s="98">
        <v>3</v>
      </c>
      <c r="D19" s="100" t="s">
        <v>32</v>
      </c>
      <c r="E19" s="6" t="str">
        <f>IF(O9="","",IF(O9="○","×","○"))</f>
        <v>×</v>
      </c>
      <c r="F19" s="14">
        <f>IF(R9="","",R9)</f>
        <v>9</v>
      </c>
      <c r="G19" s="15" t="s">
        <v>4</v>
      </c>
      <c r="H19" s="16">
        <f>IF(P9="","",P9)</f>
        <v>11</v>
      </c>
      <c r="I19" s="22"/>
      <c r="J19" s="6" t="str">
        <f>IF(O14="","",IF(O14="○","×","○"))</f>
        <v>×</v>
      </c>
      <c r="K19" s="14">
        <f>IF(R14="","",R14)</f>
        <v>7</v>
      </c>
      <c r="L19" s="15" t="s">
        <v>4</v>
      </c>
      <c r="M19" s="16">
        <f>IF(P14="","",P14)</f>
        <v>11</v>
      </c>
      <c r="N19" s="22"/>
      <c r="O19" s="92" t="str">
        <f>IF(O20="","",IF(O20&gt;S20,"○","×"))</f>
        <v/>
      </c>
      <c r="P19" s="93"/>
      <c r="Q19" s="93"/>
      <c r="R19" s="93"/>
      <c r="S19" s="101"/>
      <c r="T19" s="6" t="str">
        <f>IF(T20="","",IF(T20="W","○",IF(T20="L","×",IF(T20&gt;X20,"○","×"))))</f>
        <v>○</v>
      </c>
      <c r="U19" s="7">
        <v>11</v>
      </c>
      <c r="V19" s="8" t="s">
        <v>4</v>
      </c>
      <c r="W19" s="7">
        <v>9</v>
      </c>
      <c r="X19" s="27"/>
      <c r="Y19" s="55">
        <f>IF(D19="","",COUNTIF($E$19:$X$23,"○"))</f>
        <v>1</v>
      </c>
      <c r="Z19" s="56"/>
      <c r="AA19" s="56">
        <f>IF(D19="","",COUNTIF($E$19:$X$23,"×"))</f>
        <v>2</v>
      </c>
      <c r="AB19" s="56"/>
      <c r="AC19" s="57">
        <f>IF(D19="","",Y19*2+AA19)</f>
        <v>4</v>
      </c>
      <c r="AD19" s="57"/>
      <c r="AE19" s="58">
        <f>IF(D19="","",RANK(AC19,$AC$9:$AD$28))</f>
        <v>3</v>
      </c>
      <c r="AF19" s="59"/>
      <c r="AG19" s="45"/>
      <c r="AH19" s="46"/>
      <c r="AI19" s="46"/>
      <c r="AJ19" s="46"/>
      <c r="AK19" s="50"/>
      <c r="AL19" s="98">
        <v>3</v>
      </c>
      <c r="AM19" s="100" t="s">
        <v>12</v>
      </c>
      <c r="AN19" s="6" t="str">
        <f>IF(AX9="","",IF(AX9="○","×","○"))</f>
        <v>×</v>
      </c>
      <c r="AO19" s="14">
        <f>IF(BA9="","",BA9)</f>
        <v>4</v>
      </c>
      <c r="AP19" s="15" t="s">
        <v>4</v>
      </c>
      <c r="AQ19" s="16">
        <f>IF(AY9="","",AY9)</f>
        <v>11</v>
      </c>
      <c r="AR19" s="22"/>
      <c r="AS19" s="6" t="str">
        <f>IF(AX14="","",IF(AX14="○","×","○"))</f>
        <v>×</v>
      </c>
      <c r="AT19" s="14">
        <f>IF(BA14="","",BA14)</f>
        <v>11</v>
      </c>
      <c r="AU19" s="15" t="s">
        <v>4</v>
      </c>
      <c r="AV19" s="16">
        <f>IF(AY14="","",AY14)</f>
        <v>13</v>
      </c>
      <c r="AW19" s="22"/>
      <c r="AX19" s="92" t="str">
        <f>IF(AX20="","",IF(AX20&gt;BB20,"○","×"))</f>
        <v/>
      </c>
      <c r="AY19" s="93"/>
      <c r="AZ19" s="93"/>
      <c r="BA19" s="93"/>
      <c r="BB19" s="101"/>
      <c r="BC19" s="6" t="str">
        <f>IF(BC20="","",IF(BC20="W","○",IF(BC20="L","×",IF(BC20&gt;BG20,"○","×"))))</f>
        <v>○</v>
      </c>
      <c r="BD19" s="7">
        <v>11</v>
      </c>
      <c r="BE19" s="8" t="s">
        <v>4</v>
      </c>
      <c r="BF19" s="7">
        <v>6</v>
      </c>
      <c r="BG19" s="27"/>
      <c r="BH19" s="55">
        <f>IF(AM19="","",COUNTIF($AN$19:$BG$23,"○"))</f>
        <v>1</v>
      </c>
      <c r="BI19" s="56"/>
      <c r="BJ19" s="56">
        <f>IF(AM19="","",COUNTIF($AN$19:$BG$23,"×"))</f>
        <v>2</v>
      </c>
      <c r="BK19" s="56"/>
      <c r="BL19" s="57">
        <f>IF(AM19="","",BH19*2+BJ19)</f>
        <v>4</v>
      </c>
      <c r="BM19" s="57"/>
      <c r="BN19" s="58">
        <f>IF(AM19="","",RANK(BL19,$BL$9:$BM$28))</f>
        <v>3</v>
      </c>
      <c r="BO19" s="59"/>
    </row>
    <row r="20" spans="1:67" ht="12" customHeight="1" x14ac:dyDescent="0.2">
      <c r="A20" s="1">
        <f t="shared" si="0"/>
        <v>3</v>
      </c>
      <c r="B20" s="1">
        <f t="shared" si="1"/>
        <v>4</v>
      </c>
      <c r="C20" s="88"/>
      <c r="D20" s="91"/>
      <c r="E20" s="79">
        <f>IF(O10="W","L",IF(O10="L","W",IF(O10="","",S10)))</f>
        <v>0</v>
      </c>
      <c r="F20" s="18">
        <f>IF(R10="","",R10)</f>
        <v>3</v>
      </c>
      <c r="G20" s="11" t="s">
        <v>4</v>
      </c>
      <c r="H20" s="19">
        <f>IF(P10="","",P10)</f>
        <v>11</v>
      </c>
      <c r="I20" s="81">
        <f>IF(OR(E20="L",E20="W"),"",O10)</f>
        <v>3</v>
      </c>
      <c r="J20" s="83">
        <f>IF(O15="W","L",IF(O15="L","W",IF(O15="","",S15)))</f>
        <v>1</v>
      </c>
      <c r="K20" s="18">
        <f>IF(R15="","",R15)</f>
        <v>9</v>
      </c>
      <c r="L20" s="11" t="s">
        <v>4</v>
      </c>
      <c r="M20" s="19">
        <f>IF(P15="","",P15)</f>
        <v>11</v>
      </c>
      <c r="N20" s="81">
        <f>IF(OR(J20="L",J20="W"),"",O15)</f>
        <v>3</v>
      </c>
      <c r="O20" s="94"/>
      <c r="P20" s="95"/>
      <c r="Q20" s="95"/>
      <c r="R20" s="95"/>
      <c r="S20" s="102"/>
      <c r="T20" s="83">
        <f>IF(U19="","",IF(U19&gt;W19,1,0)+IF(U20&gt;W20,1,0)+IF(U21&gt;W21,1,0)+IF(U22&gt;W22,1,0)+IF(U23&gt;W23,1,0))</f>
        <v>3</v>
      </c>
      <c r="U20" s="10">
        <v>11</v>
      </c>
      <c r="V20" s="11" t="s">
        <v>4</v>
      </c>
      <c r="W20" s="10">
        <v>7</v>
      </c>
      <c r="X20" s="85">
        <f>IF(OR(T20="L",T20="W"),"",IF(U19="","",IF(U19&lt;W19,1,0)+IF(U20&lt;W20,1,0)+IF(U21&lt;W21,1,0)+IF(U22&lt;W22,1,0)+IF(U23&lt;W23,1,0)))</f>
        <v>0</v>
      </c>
      <c r="Y20" s="55"/>
      <c r="Z20" s="56"/>
      <c r="AA20" s="56"/>
      <c r="AB20" s="56"/>
      <c r="AC20" s="57"/>
      <c r="AD20" s="57"/>
      <c r="AE20" s="58"/>
      <c r="AF20" s="59"/>
      <c r="AG20" s="45"/>
      <c r="AH20" s="46"/>
      <c r="AI20" s="46"/>
      <c r="AJ20" s="46"/>
      <c r="AK20" s="50"/>
      <c r="AL20" s="88"/>
      <c r="AM20" s="91"/>
      <c r="AN20" s="79">
        <f>IF(AX10="W","L",IF(AX10="L","W",IF(AX10="","",BB10)))</f>
        <v>0</v>
      </c>
      <c r="AO20" s="18">
        <f>IF(BA10="","",BA10)</f>
        <v>8</v>
      </c>
      <c r="AP20" s="11" t="s">
        <v>4</v>
      </c>
      <c r="AQ20" s="19">
        <f>IF(AY10="","",AY10)</f>
        <v>11</v>
      </c>
      <c r="AR20" s="81">
        <f>IF(OR(AN20="L",AN20="W"),"",AX10)</f>
        <v>3</v>
      </c>
      <c r="AS20" s="83">
        <f>IF(AX15="W","L",IF(AX15="L","W",IF(AX15="","",BB15)))</f>
        <v>0</v>
      </c>
      <c r="AT20" s="18">
        <f>IF(BA15="","",BA15)</f>
        <v>7</v>
      </c>
      <c r="AU20" s="11" t="s">
        <v>4</v>
      </c>
      <c r="AV20" s="19">
        <f>IF(AY15="","",AY15)</f>
        <v>11</v>
      </c>
      <c r="AW20" s="81">
        <f>IF(OR(AS20="L",AS20="W"),"",AX15)</f>
        <v>3</v>
      </c>
      <c r="AX20" s="94"/>
      <c r="AY20" s="95"/>
      <c r="AZ20" s="95"/>
      <c r="BA20" s="95"/>
      <c r="BB20" s="102"/>
      <c r="BC20" s="83">
        <f>IF(BD19="","",IF(BD19&gt;BF19,1,0)+IF(BD20&gt;BF20,1,0)+IF(BD21&gt;BF21,1,0)+IF(BD22&gt;BF22,1,0)+IF(BD23&gt;BF23,1,0))</f>
        <v>3</v>
      </c>
      <c r="BD20" s="10">
        <v>9</v>
      </c>
      <c r="BE20" s="11" t="s">
        <v>4</v>
      </c>
      <c r="BF20" s="10">
        <v>11</v>
      </c>
      <c r="BG20" s="85">
        <f>IF(OR(BC20="L",BC20="W"),"",IF(BD19="","",IF(BD19&lt;BF19,1,0)+IF(BD20&lt;BF20,1,0)+IF(BD21&lt;BF21,1,0)+IF(BD22&lt;BF22,1,0)+IF(BD23&lt;BF23,1,0)))</f>
        <v>2</v>
      </c>
      <c r="BH20" s="55"/>
      <c r="BI20" s="56"/>
      <c r="BJ20" s="56"/>
      <c r="BK20" s="56"/>
      <c r="BL20" s="57"/>
      <c r="BM20" s="57"/>
      <c r="BN20" s="58"/>
      <c r="BO20" s="59"/>
    </row>
    <row r="21" spans="1:67" ht="12" customHeight="1" x14ac:dyDescent="0.2">
      <c r="A21" s="1">
        <f t="shared" si="0"/>
        <v>3</v>
      </c>
      <c r="B21" s="1">
        <f t="shared" si="1"/>
        <v>5</v>
      </c>
      <c r="C21" s="88"/>
      <c r="D21" s="91"/>
      <c r="E21" s="79"/>
      <c r="F21" s="18">
        <f>IF(R11="","",R11)</f>
        <v>5</v>
      </c>
      <c r="G21" s="11" t="s">
        <v>4</v>
      </c>
      <c r="H21" s="19">
        <f>IF(P11="","",P11)</f>
        <v>11</v>
      </c>
      <c r="I21" s="81"/>
      <c r="J21" s="83"/>
      <c r="K21" s="18">
        <f>IF(R16="","",R16)</f>
        <v>11</v>
      </c>
      <c r="L21" s="11" t="s">
        <v>4</v>
      </c>
      <c r="M21" s="19">
        <f>IF(P16="","",P16)</f>
        <v>6</v>
      </c>
      <c r="N21" s="81"/>
      <c r="O21" s="94"/>
      <c r="P21" s="95"/>
      <c r="Q21" s="95"/>
      <c r="R21" s="95"/>
      <c r="S21" s="102"/>
      <c r="T21" s="83"/>
      <c r="U21" s="10">
        <v>11</v>
      </c>
      <c r="V21" s="11" t="s">
        <v>4</v>
      </c>
      <c r="W21" s="10">
        <v>7</v>
      </c>
      <c r="X21" s="85"/>
      <c r="Y21" s="55"/>
      <c r="Z21" s="56"/>
      <c r="AA21" s="56"/>
      <c r="AB21" s="56"/>
      <c r="AC21" s="57"/>
      <c r="AD21" s="57"/>
      <c r="AE21" s="58"/>
      <c r="AF21" s="59"/>
      <c r="AG21" s="45"/>
      <c r="AH21" s="46"/>
      <c r="AI21" s="46"/>
      <c r="AJ21" s="46"/>
      <c r="AK21" s="50"/>
      <c r="AL21" s="88"/>
      <c r="AM21" s="91"/>
      <c r="AN21" s="79"/>
      <c r="AO21" s="18">
        <f>IF(BA11="","",BA11)</f>
        <v>8</v>
      </c>
      <c r="AP21" s="11" t="s">
        <v>4</v>
      </c>
      <c r="AQ21" s="19">
        <f>IF(AY11="","",AY11)</f>
        <v>11</v>
      </c>
      <c r="AR21" s="81"/>
      <c r="AS21" s="83"/>
      <c r="AT21" s="18">
        <f>IF(BA16="","",BA16)</f>
        <v>13</v>
      </c>
      <c r="AU21" s="11" t="s">
        <v>4</v>
      </c>
      <c r="AV21" s="19">
        <f>IF(AY16="","",AY16)</f>
        <v>15</v>
      </c>
      <c r="AW21" s="81"/>
      <c r="AX21" s="94"/>
      <c r="AY21" s="95"/>
      <c r="AZ21" s="95"/>
      <c r="BA21" s="95"/>
      <c r="BB21" s="102"/>
      <c r="BC21" s="83"/>
      <c r="BD21" s="10">
        <v>7</v>
      </c>
      <c r="BE21" s="11" t="s">
        <v>4</v>
      </c>
      <c r="BF21" s="10">
        <v>11</v>
      </c>
      <c r="BG21" s="85"/>
      <c r="BH21" s="55"/>
      <c r="BI21" s="56"/>
      <c r="BJ21" s="56"/>
      <c r="BK21" s="56"/>
      <c r="BL21" s="57"/>
      <c r="BM21" s="57"/>
      <c r="BN21" s="58"/>
      <c r="BO21" s="59"/>
    </row>
    <row r="22" spans="1:67" ht="12" customHeight="1" x14ac:dyDescent="0.2">
      <c r="A22" s="1">
        <f t="shared" si="0"/>
        <v>4</v>
      </c>
      <c r="B22" s="1">
        <f t="shared" si="1"/>
        <v>1</v>
      </c>
      <c r="C22" s="88"/>
      <c r="D22" s="76" t="s">
        <v>11</v>
      </c>
      <c r="E22" s="79"/>
      <c r="F22" s="18" t="str">
        <f>IF(R12="","",R12)</f>
        <v/>
      </c>
      <c r="G22" s="11" t="s">
        <v>4</v>
      </c>
      <c r="H22" s="19" t="str">
        <f>IF(P12="","",P12)</f>
        <v/>
      </c>
      <c r="I22" s="81"/>
      <c r="J22" s="83"/>
      <c r="K22" s="18">
        <f>IF(R17="","",R17)</f>
        <v>6</v>
      </c>
      <c r="L22" s="11" t="s">
        <v>4</v>
      </c>
      <c r="M22" s="19">
        <f>IF(P17="","",P17)</f>
        <v>11</v>
      </c>
      <c r="N22" s="81"/>
      <c r="O22" s="94"/>
      <c r="P22" s="95"/>
      <c r="Q22" s="95"/>
      <c r="R22" s="95"/>
      <c r="S22" s="102"/>
      <c r="T22" s="83"/>
      <c r="U22" s="10"/>
      <c r="V22" s="11" t="s">
        <v>4</v>
      </c>
      <c r="W22" s="10"/>
      <c r="X22" s="85"/>
      <c r="Y22" s="55"/>
      <c r="Z22" s="56"/>
      <c r="AA22" s="56"/>
      <c r="AB22" s="56"/>
      <c r="AC22" s="57"/>
      <c r="AD22" s="57"/>
      <c r="AE22" s="58"/>
      <c r="AF22" s="59"/>
      <c r="AG22" s="45"/>
      <c r="AH22" s="46"/>
      <c r="AI22" s="46"/>
      <c r="AJ22" s="46"/>
      <c r="AK22" s="50"/>
      <c r="AL22" s="88"/>
      <c r="AM22" s="76" t="s">
        <v>36</v>
      </c>
      <c r="AN22" s="79"/>
      <c r="AO22" s="18" t="str">
        <f>IF(BA12="","",BA12)</f>
        <v/>
      </c>
      <c r="AP22" s="11" t="s">
        <v>4</v>
      </c>
      <c r="AQ22" s="19" t="str">
        <f>IF(AY12="","",AY12)</f>
        <v/>
      </c>
      <c r="AR22" s="81"/>
      <c r="AS22" s="83"/>
      <c r="AT22" s="18" t="str">
        <f>IF(BA17="","",BA17)</f>
        <v/>
      </c>
      <c r="AU22" s="11" t="s">
        <v>4</v>
      </c>
      <c r="AV22" s="19" t="str">
        <f>IF(AY17="","",AY17)</f>
        <v/>
      </c>
      <c r="AW22" s="81"/>
      <c r="AX22" s="94"/>
      <c r="AY22" s="95"/>
      <c r="AZ22" s="95"/>
      <c r="BA22" s="95"/>
      <c r="BB22" s="102"/>
      <c r="BC22" s="83"/>
      <c r="BD22" s="10">
        <v>11</v>
      </c>
      <c r="BE22" s="11" t="s">
        <v>4</v>
      </c>
      <c r="BF22" s="10">
        <v>9</v>
      </c>
      <c r="BG22" s="85"/>
      <c r="BH22" s="55"/>
      <c r="BI22" s="56"/>
      <c r="BJ22" s="56"/>
      <c r="BK22" s="56"/>
      <c r="BL22" s="57"/>
      <c r="BM22" s="57"/>
      <c r="BN22" s="58"/>
      <c r="BO22" s="59"/>
    </row>
    <row r="23" spans="1:67" ht="12" customHeight="1" x14ac:dyDescent="0.2">
      <c r="A23" s="1">
        <f t="shared" si="0"/>
        <v>4</v>
      </c>
      <c r="B23" s="1">
        <f t="shared" si="1"/>
        <v>2</v>
      </c>
      <c r="C23" s="99"/>
      <c r="D23" s="106"/>
      <c r="E23" s="107"/>
      <c r="F23" s="20" t="str">
        <f>IF(R13="","",R13)</f>
        <v/>
      </c>
      <c r="G23" s="13" t="s">
        <v>4</v>
      </c>
      <c r="H23" s="21" t="str">
        <f>IF(P13="","",P13)</f>
        <v/>
      </c>
      <c r="I23" s="108"/>
      <c r="J23" s="109"/>
      <c r="K23" s="20" t="str">
        <f>IF(R18="","",R18)</f>
        <v/>
      </c>
      <c r="L23" s="13" t="s">
        <v>4</v>
      </c>
      <c r="M23" s="21" t="str">
        <f>IF(P18="","",P18)</f>
        <v/>
      </c>
      <c r="N23" s="108"/>
      <c r="O23" s="103"/>
      <c r="P23" s="104"/>
      <c r="Q23" s="104"/>
      <c r="R23" s="104"/>
      <c r="S23" s="105"/>
      <c r="T23" s="109"/>
      <c r="U23" s="12"/>
      <c r="V23" s="13" t="s">
        <v>4</v>
      </c>
      <c r="W23" s="12"/>
      <c r="X23" s="86"/>
      <c r="Y23" s="55"/>
      <c r="Z23" s="56"/>
      <c r="AA23" s="56"/>
      <c r="AB23" s="56"/>
      <c r="AC23" s="57"/>
      <c r="AD23" s="57"/>
      <c r="AE23" s="58"/>
      <c r="AF23" s="59"/>
      <c r="AG23" s="45"/>
      <c r="AH23" s="46"/>
      <c r="AI23" s="46"/>
      <c r="AJ23" s="46"/>
      <c r="AK23" s="50"/>
      <c r="AL23" s="99"/>
      <c r="AM23" s="106"/>
      <c r="AN23" s="107"/>
      <c r="AO23" s="20" t="str">
        <f>IF(BA13="","",BA13)</f>
        <v/>
      </c>
      <c r="AP23" s="13" t="s">
        <v>4</v>
      </c>
      <c r="AQ23" s="21" t="str">
        <f>IF(AY13="","",AY13)</f>
        <v/>
      </c>
      <c r="AR23" s="108"/>
      <c r="AS23" s="109"/>
      <c r="AT23" s="20" t="str">
        <f>IF(BA18="","",BA18)</f>
        <v/>
      </c>
      <c r="AU23" s="13" t="s">
        <v>4</v>
      </c>
      <c r="AV23" s="21" t="str">
        <f>IF(AY18="","",AY18)</f>
        <v/>
      </c>
      <c r="AW23" s="108"/>
      <c r="AX23" s="103"/>
      <c r="AY23" s="104"/>
      <c r="AZ23" s="104"/>
      <c r="BA23" s="104"/>
      <c r="BB23" s="105"/>
      <c r="BC23" s="109"/>
      <c r="BD23" s="12">
        <v>11</v>
      </c>
      <c r="BE23" s="13" t="s">
        <v>4</v>
      </c>
      <c r="BF23" s="12">
        <v>9</v>
      </c>
      <c r="BG23" s="86"/>
      <c r="BH23" s="55"/>
      <c r="BI23" s="56"/>
      <c r="BJ23" s="56"/>
      <c r="BK23" s="56"/>
      <c r="BL23" s="57"/>
      <c r="BM23" s="57"/>
      <c r="BN23" s="58"/>
      <c r="BO23" s="59"/>
    </row>
    <row r="24" spans="1:67" ht="12" customHeight="1" x14ac:dyDescent="0.2">
      <c r="C24" s="87">
        <v>4</v>
      </c>
      <c r="D24" s="90" t="s">
        <v>33</v>
      </c>
      <c r="E24" s="6" t="str">
        <f>IF(T9="","",IF(T9="○","×","○"))</f>
        <v>×</v>
      </c>
      <c r="F24" s="14">
        <f>IF(W9="","",W9)</f>
        <v>8</v>
      </c>
      <c r="G24" s="15" t="s">
        <v>4</v>
      </c>
      <c r="H24" s="16">
        <f>IF(U9="","",U9)</f>
        <v>11</v>
      </c>
      <c r="I24" s="22"/>
      <c r="J24" s="6" t="str">
        <f>IF(T14="","",IF(T14="○","×","○"))</f>
        <v>×</v>
      </c>
      <c r="K24" s="14">
        <f>IF(W14="","",W14)</f>
        <v>11</v>
      </c>
      <c r="L24" s="15" t="s">
        <v>4</v>
      </c>
      <c r="M24" s="16">
        <f>IF(U14="","",U14)</f>
        <v>9</v>
      </c>
      <c r="N24" s="22"/>
      <c r="O24" s="6" t="str">
        <f>IF(T19="","",IF(T19="○","×","○"))</f>
        <v>×</v>
      </c>
      <c r="P24" s="14">
        <f>IF(W19="","",W19)</f>
        <v>9</v>
      </c>
      <c r="Q24" s="15" t="s">
        <v>4</v>
      </c>
      <c r="R24" s="16">
        <f>IF(U19="","",U19)</f>
        <v>11</v>
      </c>
      <c r="S24" s="22"/>
      <c r="T24" s="92" t="str">
        <f>IF(T25="","",IF(T25&gt;X25,"○","×"))</f>
        <v/>
      </c>
      <c r="U24" s="93"/>
      <c r="V24" s="93"/>
      <c r="W24" s="93"/>
      <c r="X24" s="93"/>
      <c r="Y24" s="55">
        <f>IF(D24="","",COUNTIF($E$24:$X$28,"○"))</f>
        <v>0</v>
      </c>
      <c r="Z24" s="56"/>
      <c r="AA24" s="56">
        <f>IF(D24="","",COUNTIF($E$24:$X$28,"×"))</f>
        <v>3</v>
      </c>
      <c r="AB24" s="56"/>
      <c r="AC24" s="57">
        <f>IF(D24="","",Y24*2+AA24)</f>
        <v>3</v>
      </c>
      <c r="AD24" s="57"/>
      <c r="AE24" s="58">
        <f>IF(D24="","",RANK(AC24,$AC$9:$AD$28))</f>
        <v>4</v>
      </c>
      <c r="AF24" s="59"/>
      <c r="AG24" s="45"/>
      <c r="AH24" s="46"/>
      <c r="AI24" s="46"/>
      <c r="AJ24" s="46"/>
      <c r="AK24" s="50"/>
      <c r="AL24" s="87">
        <v>4</v>
      </c>
      <c r="AM24" s="90" t="s">
        <v>37</v>
      </c>
      <c r="AN24" s="6" t="str">
        <f>IF(BC9="","",IF(BC9="○","×","○"))</f>
        <v>×</v>
      </c>
      <c r="AO24" s="14">
        <f>IF(BF9="","",BF9)</f>
        <v>5</v>
      </c>
      <c r="AP24" s="15" t="s">
        <v>4</v>
      </c>
      <c r="AQ24" s="16">
        <f>IF(BD9="","",BD9)</f>
        <v>11</v>
      </c>
      <c r="AR24" s="22"/>
      <c r="AS24" s="6" t="str">
        <f>IF(BC14="","",IF(BC14="○","×","○"))</f>
        <v>×</v>
      </c>
      <c r="AT24" s="14">
        <f>IF(BF14="","",BF14)</f>
        <v>9</v>
      </c>
      <c r="AU24" s="15" t="s">
        <v>4</v>
      </c>
      <c r="AV24" s="16">
        <f>IF(BD14="","",BD14)</f>
        <v>11</v>
      </c>
      <c r="AW24" s="22"/>
      <c r="AX24" s="6" t="str">
        <f>IF(BC19="","",IF(BC19="○","×","○"))</f>
        <v>×</v>
      </c>
      <c r="AY24" s="14">
        <f>IF(BF19="","",BF19)</f>
        <v>6</v>
      </c>
      <c r="AZ24" s="15" t="s">
        <v>4</v>
      </c>
      <c r="BA24" s="16">
        <f>IF(BD19="","",BD19)</f>
        <v>11</v>
      </c>
      <c r="BB24" s="22"/>
      <c r="BC24" s="92" t="str">
        <f>IF(BC25="","",IF(BC25&gt;BG25,"○","×"))</f>
        <v/>
      </c>
      <c r="BD24" s="93"/>
      <c r="BE24" s="93"/>
      <c r="BF24" s="93"/>
      <c r="BG24" s="93"/>
      <c r="BH24" s="55">
        <f>IF(AM24="","",COUNTIF($AN$24:$BG$28,"○"))</f>
        <v>0</v>
      </c>
      <c r="BI24" s="56"/>
      <c r="BJ24" s="56">
        <f>IF(AM24="","",COUNTIF($AN$24:$BG$28,"×"))</f>
        <v>3</v>
      </c>
      <c r="BK24" s="56"/>
      <c r="BL24" s="57">
        <f>IF(AM24="","",BH24*2+BJ24)</f>
        <v>3</v>
      </c>
      <c r="BM24" s="57"/>
      <c r="BN24" s="58">
        <f>IF(AM24="","",RANK(BL24,$BL$9:$BM$28))</f>
        <v>4</v>
      </c>
      <c r="BO24" s="59"/>
    </row>
    <row r="25" spans="1:67" ht="12" customHeight="1" x14ac:dyDescent="0.2">
      <c r="C25" s="88"/>
      <c r="D25" s="91"/>
      <c r="E25" s="79">
        <f>IF(T10="W","L",IF(T10="L","W",IF(T10="","",X10)))</f>
        <v>1</v>
      </c>
      <c r="F25" s="18">
        <f>IF(W10="","",W10)</f>
        <v>14</v>
      </c>
      <c r="G25" s="11" t="s">
        <v>4</v>
      </c>
      <c r="H25" s="19">
        <f>IF(U10="","",U10)</f>
        <v>12</v>
      </c>
      <c r="I25" s="81">
        <f>IF(OR(E25="L",E25="W"),"",T10)</f>
        <v>3</v>
      </c>
      <c r="J25" s="83">
        <f>IF(T15="W","L",IF(T15="L","W",IF(T15="","",X15)))</f>
        <v>1</v>
      </c>
      <c r="K25" s="18">
        <f>IF(W15="","",W15)</f>
        <v>3</v>
      </c>
      <c r="L25" s="11" t="s">
        <v>4</v>
      </c>
      <c r="M25" s="19">
        <f>IF(U15="","",U15)</f>
        <v>11</v>
      </c>
      <c r="N25" s="81">
        <f>IF(OR(J25="L",J25="W"),"",T15)</f>
        <v>3</v>
      </c>
      <c r="O25" s="83">
        <f>IF(T20="W","L",IF(T20="L","W",IF(T20="","",X20)))</f>
        <v>0</v>
      </c>
      <c r="P25" s="18">
        <f>IF(W20="","",W20)</f>
        <v>7</v>
      </c>
      <c r="Q25" s="11" t="s">
        <v>4</v>
      </c>
      <c r="R25" s="19">
        <f>IF(U20="","",U20)</f>
        <v>11</v>
      </c>
      <c r="S25" s="81">
        <f>IF(OR(O25="L",O25="W"),"",T20)</f>
        <v>3</v>
      </c>
      <c r="T25" s="94"/>
      <c r="U25" s="95"/>
      <c r="V25" s="95"/>
      <c r="W25" s="95"/>
      <c r="X25" s="95"/>
      <c r="Y25" s="55"/>
      <c r="Z25" s="56"/>
      <c r="AA25" s="56"/>
      <c r="AB25" s="56"/>
      <c r="AC25" s="57"/>
      <c r="AD25" s="57"/>
      <c r="AE25" s="58"/>
      <c r="AF25" s="59"/>
      <c r="AG25" s="45"/>
      <c r="AH25" s="46"/>
      <c r="AI25" s="46"/>
      <c r="AJ25" s="46"/>
      <c r="AK25" s="50"/>
      <c r="AL25" s="88"/>
      <c r="AM25" s="91"/>
      <c r="AN25" s="79">
        <f>IF(BC10="W","L",IF(BC10="L","W",IF(BC10="","",BG10)))</f>
        <v>0</v>
      </c>
      <c r="AO25" s="18">
        <f>IF(BF10="","",BF10)</f>
        <v>6</v>
      </c>
      <c r="AP25" s="11" t="s">
        <v>4</v>
      </c>
      <c r="AQ25" s="19">
        <f>IF(BD10="","",BD10)</f>
        <v>11</v>
      </c>
      <c r="AR25" s="81">
        <f>IF(OR(AN25="L",AN25="W"),"",BC10)</f>
        <v>3</v>
      </c>
      <c r="AS25" s="83">
        <f>IF(BC15="W","L",IF(BC15="L","W",IF(BC15="","",BG15)))</f>
        <v>2</v>
      </c>
      <c r="AT25" s="18">
        <f>IF(BF15="","",BF15)</f>
        <v>4</v>
      </c>
      <c r="AU25" s="11" t="s">
        <v>4</v>
      </c>
      <c r="AV25" s="19">
        <f>IF(BD15="","",BD15)</f>
        <v>11</v>
      </c>
      <c r="AW25" s="81">
        <f>IF(OR(AS25="L",AS25="W"),"",BC15)</f>
        <v>3</v>
      </c>
      <c r="AX25" s="83">
        <f>IF(BC20="W","L",IF(BC20="L","W",IF(BC20="","",BG20)))</f>
        <v>2</v>
      </c>
      <c r="AY25" s="18">
        <f>IF(BF20="","",BF20)</f>
        <v>11</v>
      </c>
      <c r="AZ25" s="11" t="s">
        <v>4</v>
      </c>
      <c r="BA25" s="19">
        <f>IF(BD20="","",BD20)</f>
        <v>9</v>
      </c>
      <c r="BB25" s="81">
        <f>IF(OR(AX25="L",AX25="W"),"",BC20)</f>
        <v>3</v>
      </c>
      <c r="BC25" s="94"/>
      <c r="BD25" s="95"/>
      <c r="BE25" s="95"/>
      <c r="BF25" s="95"/>
      <c r="BG25" s="95"/>
      <c r="BH25" s="55"/>
      <c r="BI25" s="56"/>
      <c r="BJ25" s="56"/>
      <c r="BK25" s="56"/>
      <c r="BL25" s="57"/>
      <c r="BM25" s="57"/>
      <c r="BN25" s="58"/>
      <c r="BO25" s="59"/>
    </row>
    <row r="26" spans="1:67" ht="12" customHeight="1" x14ac:dyDescent="0.2">
      <c r="C26" s="88"/>
      <c r="D26" s="91"/>
      <c r="E26" s="79"/>
      <c r="F26" s="18">
        <f>IF(W11="","",W11)</f>
        <v>5</v>
      </c>
      <c r="G26" s="11" t="s">
        <v>4</v>
      </c>
      <c r="H26" s="19">
        <f>IF(U11="","",U11)</f>
        <v>11</v>
      </c>
      <c r="I26" s="81"/>
      <c r="J26" s="83"/>
      <c r="K26" s="18">
        <f>IF(W16="","",W16)</f>
        <v>9</v>
      </c>
      <c r="L26" s="11" t="s">
        <v>4</v>
      </c>
      <c r="M26" s="19">
        <f>IF(U16="","",U16)</f>
        <v>11</v>
      </c>
      <c r="N26" s="81"/>
      <c r="O26" s="83"/>
      <c r="P26" s="18">
        <f>IF(W21="","",W21)</f>
        <v>7</v>
      </c>
      <c r="Q26" s="11" t="s">
        <v>4</v>
      </c>
      <c r="R26" s="19">
        <f>IF(U21="","",U21)</f>
        <v>11</v>
      </c>
      <c r="S26" s="81"/>
      <c r="T26" s="94"/>
      <c r="U26" s="95"/>
      <c r="V26" s="95"/>
      <c r="W26" s="95"/>
      <c r="X26" s="95"/>
      <c r="Y26" s="55"/>
      <c r="Z26" s="56"/>
      <c r="AA26" s="56"/>
      <c r="AB26" s="56"/>
      <c r="AC26" s="57"/>
      <c r="AD26" s="57"/>
      <c r="AE26" s="58"/>
      <c r="AF26" s="59"/>
      <c r="AG26" s="45"/>
      <c r="AH26" s="46"/>
      <c r="AI26" s="46"/>
      <c r="AJ26" s="46"/>
      <c r="AK26" s="50"/>
      <c r="AL26" s="88"/>
      <c r="AM26" s="91"/>
      <c r="AN26" s="79"/>
      <c r="AO26" s="18">
        <f>IF(BF11="","",BF11)</f>
        <v>6</v>
      </c>
      <c r="AP26" s="11" t="s">
        <v>4</v>
      </c>
      <c r="AQ26" s="19">
        <f>IF(BD11="","",BD11)</f>
        <v>11</v>
      </c>
      <c r="AR26" s="81"/>
      <c r="AS26" s="83"/>
      <c r="AT26" s="18">
        <f>IF(BF16="","",BF16)</f>
        <v>11</v>
      </c>
      <c r="AU26" s="11" t="s">
        <v>4</v>
      </c>
      <c r="AV26" s="19">
        <f>IF(BD16="","",BD16)</f>
        <v>8</v>
      </c>
      <c r="AW26" s="81"/>
      <c r="AX26" s="83"/>
      <c r="AY26" s="18">
        <f>IF(BF21="","",BF21)</f>
        <v>11</v>
      </c>
      <c r="AZ26" s="11" t="s">
        <v>4</v>
      </c>
      <c r="BA26" s="19">
        <f>IF(BD21="","",BD21)</f>
        <v>7</v>
      </c>
      <c r="BB26" s="81"/>
      <c r="BC26" s="94"/>
      <c r="BD26" s="95"/>
      <c r="BE26" s="95"/>
      <c r="BF26" s="95"/>
      <c r="BG26" s="95"/>
      <c r="BH26" s="55"/>
      <c r="BI26" s="56"/>
      <c r="BJ26" s="56"/>
      <c r="BK26" s="56"/>
      <c r="BL26" s="57"/>
      <c r="BM26" s="57"/>
      <c r="BN26" s="58"/>
      <c r="BO26" s="59"/>
    </row>
    <row r="27" spans="1:67" ht="12" customHeight="1" x14ac:dyDescent="0.2">
      <c r="C27" s="88"/>
      <c r="D27" s="76" t="s">
        <v>8</v>
      </c>
      <c r="E27" s="79"/>
      <c r="F27" s="18">
        <f>IF(W12="","",W12)</f>
        <v>8</v>
      </c>
      <c r="G27" s="11" t="s">
        <v>4</v>
      </c>
      <c r="H27" s="19">
        <f>IF(U12="","",U12)</f>
        <v>11</v>
      </c>
      <c r="I27" s="81"/>
      <c r="J27" s="83"/>
      <c r="K27" s="18">
        <f>IF(W17="","",W17)</f>
        <v>9</v>
      </c>
      <c r="L27" s="11" t="s">
        <v>4</v>
      </c>
      <c r="M27" s="19">
        <f>IF(U17="","",U17)</f>
        <v>11</v>
      </c>
      <c r="N27" s="81"/>
      <c r="O27" s="83"/>
      <c r="P27" s="18" t="str">
        <f>IF(W22="","",W22)</f>
        <v/>
      </c>
      <c r="Q27" s="11" t="s">
        <v>4</v>
      </c>
      <c r="R27" s="19" t="str">
        <f>IF(U22="","",U22)</f>
        <v/>
      </c>
      <c r="S27" s="81"/>
      <c r="T27" s="94"/>
      <c r="U27" s="95"/>
      <c r="V27" s="95"/>
      <c r="W27" s="95"/>
      <c r="X27" s="95"/>
      <c r="Y27" s="55"/>
      <c r="Z27" s="56"/>
      <c r="AA27" s="56"/>
      <c r="AB27" s="56"/>
      <c r="AC27" s="57"/>
      <c r="AD27" s="57"/>
      <c r="AE27" s="58"/>
      <c r="AF27" s="59"/>
      <c r="AG27" s="45"/>
      <c r="AH27" s="46"/>
      <c r="AI27" s="46"/>
      <c r="AJ27" s="46"/>
      <c r="AK27" s="50"/>
      <c r="AL27" s="88"/>
      <c r="AM27" s="76" t="s">
        <v>8</v>
      </c>
      <c r="AN27" s="79"/>
      <c r="AO27" s="18" t="str">
        <f>IF(BF12="","",BF12)</f>
        <v/>
      </c>
      <c r="AP27" s="11" t="s">
        <v>4</v>
      </c>
      <c r="AQ27" s="19" t="str">
        <f>IF(BD12="","",BD12)</f>
        <v/>
      </c>
      <c r="AR27" s="81"/>
      <c r="AS27" s="83"/>
      <c r="AT27" s="18">
        <f>IF(BF17="","",BF17)</f>
        <v>11</v>
      </c>
      <c r="AU27" s="11" t="s">
        <v>4</v>
      </c>
      <c r="AV27" s="19">
        <f>IF(BD17="","",BD17)</f>
        <v>2</v>
      </c>
      <c r="AW27" s="81"/>
      <c r="AX27" s="83"/>
      <c r="AY27" s="18">
        <f>IF(BF22="","",BF22)</f>
        <v>9</v>
      </c>
      <c r="AZ27" s="11" t="s">
        <v>4</v>
      </c>
      <c r="BA27" s="19">
        <f>IF(BD22="","",BD22)</f>
        <v>11</v>
      </c>
      <c r="BB27" s="81"/>
      <c r="BC27" s="94"/>
      <c r="BD27" s="95"/>
      <c r="BE27" s="95"/>
      <c r="BF27" s="95"/>
      <c r="BG27" s="95"/>
      <c r="BH27" s="55"/>
      <c r="BI27" s="56"/>
      <c r="BJ27" s="56"/>
      <c r="BK27" s="56"/>
      <c r="BL27" s="57"/>
      <c r="BM27" s="57"/>
      <c r="BN27" s="58"/>
      <c r="BO27" s="59"/>
    </row>
    <row r="28" spans="1:67" ht="12" customHeight="1" thickBot="1" x14ac:dyDescent="0.25">
      <c r="C28" s="89"/>
      <c r="D28" s="77"/>
      <c r="E28" s="80"/>
      <c r="F28" s="23" t="str">
        <f>IF(W13="","",W13)</f>
        <v/>
      </c>
      <c r="G28" s="24" t="s">
        <v>4</v>
      </c>
      <c r="H28" s="25" t="str">
        <f>IF(U13="","",U13)</f>
        <v/>
      </c>
      <c r="I28" s="82"/>
      <c r="J28" s="84"/>
      <c r="K28" s="23" t="str">
        <f>IF(W18="","",W18)</f>
        <v/>
      </c>
      <c r="L28" s="24" t="s">
        <v>4</v>
      </c>
      <c r="M28" s="25" t="str">
        <f>IF(U18="","",U18)</f>
        <v/>
      </c>
      <c r="N28" s="82"/>
      <c r="O28" s="84"/>
      <c r="P28" s="23" t="str">
        <f>IF(W23="","",W23)</f>
        <v/>
      </c>
      <c r="Q28" s="24" t="s">
        <v>4</v>
      </c>
      <c r="R28" s="25" t="str">
        <f>IF(U23="","",U23)</f>
        <v/>
      </c>
      <c r="S28" s="82"/>
      <c r="T28" s="96"/>
      <c r="U28" s="97"/>
      <c r="V28" s="97"/>
      <c r="W28" s="97"/>
      <c r="X28" s="97"/>
      <c r="Y28" s="60"/>
      <c r="Z28" s="61"/>
      <c r="AA28" s="61"/>
      <c r="AB28" s="61"/>
      <c r="AC28" s="62"/>
      <c r="AD28" s="62"/>
      <c r="AE28" s="63"/>
      <c r="AF28" s="64"/>
      <c r="AG28" s="45"/>
      <c r="AH28" s="46"/>
      <c r="AI28" s="46"/>
      <c r="AJ28" s="46"/>
      <c r="AK28" s="50"/>
      <c r="AL28" s="89"/>
      <c r="AM28" s="77"/>
      <c r="AN28" s="80"/>
      <c r="AO28" s="23" t="str">
        <f>IF(BF13="","",BF13)</f>
        <v/>
      </c>
      <c r="AP28" s="24" t="s">
        <v>4</v>
      </c>
      <c r="AQ28" s="25" t="str">
        <f>IF(BD13="","",BD13)</f>
        <v/>
      </c>
      <c r="AR28" s="82"/>
      <c r="AS28" s="84"/>
      <c r="AT28" s="23">
        <f>IF(BF18="","",BF18)</f>
        <v>5</v>
      </c>
      <c r="AU28" s="24" t="s">
        <v>4</v>
      </c>
      <c r="AV28" s="25">
        <f>IF(BD18="","",BD18)</f>
        <v>11</v>
      </c>
      <c r="AW28" s="82"/>
      <c r="AX28" s="84"/>
      <c r="AY28" s="23">
        <f>IF(BF23="","",BF23)</f>
        <v>9</v>
      </c>
      <c r="AZ28" s="24" t="s">
        <v>4</v>
      </c>
      <c r="BA28" s="25">
        <f>IF(BD23="","",BD23)</f>
        <v>11</v>
      </c>
      <c r="BB28" s="82"/>
      <c r="BC28" s="96"/>
      <c r="BD28" s="97"/>
      <c r="BE28" s="97"/>
      <c r="BF28" s="97"/>
      <c r="BG28" s="97"/>
      <c r="BH28" s="60"/>
      <c r="BI28" s="61"/>
      <c r="BJ28" s="61"/>
      <c r="BK28" s="61"/>
      <c r="BL28" s="62"/>
      <c r="BM28" s="62"/>
      <c r="BN28" s="63"/>
      <c r="BO28" s="64"/>
    </row>
    <row r="29" spans="1:67" ht="12" customHeight="1" x14ac:dyDescent="0.2">
      <c r="C29" s="42"/>
      <c r="D29" s="43"/>
      <c r="E29" s="3"/>
      <c r="F29" s="31"/>
      <c r="G29" s="32"/>
      <c r="H29" s="31"/>
      <c r="I29" s="44"/>
      <c r="J29" s="3"/>
      <c r="K29" s="31"/>
      <c r="L29" s="32"/>
      <c r="M29" s="31"/>
      <c r="N29" s="44"/>
      <c r="O29" s="3"/>
      <c r="P29" s="31"/>
      <c r="Q29" s="32"/>
      <c r="R29" s="31"/>
      <c r="S29" s="44"/>
      <c r="T29" s="3"/>
      <c r="U29" s="31"/>
      <c r="V29" s="32"/>
      <c r="W29" s="31"/>
      <c r="X29" s="44"/>
      <c r="Y29" s="2"/>
      <c r="Z29" s="2"/>
      <c r="AA29" s="2"/>
      <c r="AB29" s="2"/>
      <c r="AC29" s="2"/>
      <c r="AD29" s="45"/>
      <c r="AE29" s="45"/>
      <c r="AF29" s="45"/>
      <c r="AG29" s="45"/>
      <c r="AH29" s="46"/>
      <c r="AI29" s="46"/>
      <c r="AJ29" s="46"/>
      <c r="AK29" s="50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ht="12" customHeight="1" x14ac:dyDescent="0.25">
      <c r="C30" s="42"/>
      <c r="D30" s="48"/>
      <c r="E30" s="44"/>
      <c r="F30" s="31"/>
      <c r="G30" s="32"/>
      <c r="H30" s="31"/>
      <c r="I30" s="44"/>
      <c r="J30" s="44"/>
      <c r="K30" s="31"/>
      <c r="L30" s="32"/>
      <c r="M30" s="31"/>
      <c r="N30" s="44"/>
      <c r="O30" s="44"/>
      <c r="P30" s="31"/>
      <c r="Q30" s="32"/>
      <c r="R30" s="31"/>
      <c r="S30" s="44"/>
      <c r="T30" s="44"/>
      <c r="U30" s="31"/>
      <c r="V30" s="32"/>
      <c r="W30" s="31"/>
      <c r="X30" s="44"/>
      <c r="Y30" s="2"/>
      <c r="Z30" s="2"/>
      <c r="AA30" s="2"/>
      <c r="AB30" s="2"/>
      <c r="AC30" s="2"/>
      <c r="AD30" s="45"/>
      <c r="AE30" s="45"/>
      <c r="AF30" s="45"/>
      <c r="AG30" s="45"/>
      <c r="AH30" s="46"/>
      <c r="AI30" s="46"/>
      <c r="AJ30" s="46"/>
      <c r="AK30" s="50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ht="12" customHeight="1" x14ac:dyDescent="0.2">
      <c r="C31" s="28"/>
      <c r="D31" s="29"/>
      <c r="E31" s="30"/>
      <c r="F31" s="31"/>
      <c r="G31" s="32"/>
      <c r="H31" s="31"/>
      <c r="I31" s="30"/>
      <c r="J31" s="30"/>
      <c r="K31" s="31"/>
      <c r="L31" s="32"/>
      <c r="M31" s="31"/>
      <c r="N31" s="30"/>
      <c r="O31" s="3"/>
      <c r="P31" s="3"/>
      <c r="Q31" s="3"/>
      <c r="R31" s="3"/>
      <c r="S31" s="3"/>
      <c r="T31" s="35"/>
      <c r="U31" s="35"/>
      <c r="V31" s="35"/>
      <c r="W31" s="35"/>
      <c r="X31" s="36"/>
      <c r="Y31" s="36"/>
      <c r="Z31" s="36"/>
      <c r="AA31" s="36"/>
      <c r="AB31" s="36"/>
      <c r="AC31" s="36"/>
      <c r="AD31" s="36"/>
      <c r="AE31" s="37"/>
      <c r="AF31" s="37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ht="15.6" customHeight="1" x14ac:dyDescent="0.2">
      <c r="A32" s="1" t="e">
        <f>#REF!+1</f>
        <v>#REF!</v>
      </c>
      <c r="B32" s="1" t="e">
        <f>#REF!</f>
        <v>#REF!</v>
      </c>
      <c r="C32" s="38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ht="15.6" customHeight="1" thickBot="1" x14ac:dyDescent="0.25">
      <c r="A33" s="1" t="e">
        <f>#REF!+1</f>
        <v>#REF!</v>
      </c>
      <c r="B33" s="1" t="e">
        <f>#REF!</f>
        <v>#REF!</v>
      </c>
      <c r="C33" s="3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ht="14.1" customHeight="1" x14ac:dyDescent="0.2">
      <c r="A34" s="1" t="e">
        <f>#REF!+1</f>
        <v>#REF!</v>
      </c>
      <c r="B34" s="1" t="e">
        <f>#REF!</f>
        <v>#REF!</v>
      </c>
      <c r="C34" s="119" t="s">
        <v>27</v>
      </c>
      <c r="D34" s="120"/>
      <c r="E34" s="123">
        <v>1</v>
      </c>
      <c r="F34" s="124"/>
      <c r="G34" s="124"/>
      <c r="H34" s="124"/>
      <c r="I34" s="125"/>
      <c r="J34" s="126">
        <v>2</v>
      </c>
      <c r="K34" s="124"/>
      <c r="L34" s="124"/>
      <c r="M34" s="124"/>
      <c r="N34" s="125"/>
      <c r="O34" s="126">
        <v>3</v>
      </c>
      <c r="P34" s="124"/>
      <c r="Q34" s="124"/>
      <c r="R34" s="124"/>
      <c r="S34" s="125"/>
      <c r="T34" s="126">
        <v>4</v>
      </c>
      <c r="U34" s="124"/>
      <c r="V34" s="124"/>
      <c r="W34" s="124"/>
      <c r="X34" s="124"/>
      <c r="Y34" s="65" t="s">
        <v>0</v>
      </c>
      <c r="Z34" s="66"/>
      <c r="AA34" s="66" t="s">
        <v>1</v>
      </c>
      <c r="AB34" s="66"/>
      <c r="AC34" s="66" t="s">
        <v>2</v>
      </c>
      <c r="AD34" s="66"/>
      <c r="AE34" s="66" t="s">
        <v>3</v>
      </c>
      <c r="AF34" s="69"/>
      <c r="AG34" s="40"/>
      <c r="AH34" s="40"/>
      <c r="AI34" s="40"/>
      <c r="AJ34" s="2"/>
      <c r="AK34" s="2"/>
      <c r="AL34" s="119" t="s">
        <v>28</v>
      </c>
      <c r="AM34" s="120"/>
      <c r="AN34" s="123">
        <v>1</v>
      </c>
      <c r="AO34" s="124"/>
      <c r="AP34" s="124"/>
      <c r="AQ34" s="124"/>
      <c r="AR34" s="125"/>
      <c r="AS34" s="126">
        <v>2</v>
      </c>
      <c r="AT34" s="124"/>
      <c r="AU34" s="124"/>
      <c r="AV34" s="124"/>
      <c r="AW34" s="125"/>
      <c r="AX34" s="126">
        <v>3</v>
      </c>
      <c r="AY34" s="124"/>
      <c r="AZ34" s="124"/>
      <c r="BA34" s="124"/>
      <c r="BB34" s="125"/>
      <c r="BC34" s="126">
        <v>4</v>
      </c>
      <c r="BD34" s="124"/>
      <c r="BE34" s="124"/>
      <c r="BF34" s="124"/>
      <c r="BG34" s="124"/>
      <c r="BH34" s="65" t="s">
        <v>0</v>
      </c>
      <c r="BI34" s="66"/>
      <c r="BJ34" s="66" t="s">
        <v>1</v>
      </c>
      <c r="BK34" s="66"/>
      <c r="BL34" s="66" t="s">
        <v>2</v>
      </c>
      <c r="BM34" s="66"/>
      <c r="BN34" s="66" t="s">
        <v>3</v>
      </c>
      <c r="BO34" s="69"/>
    </row>
    <row r="35" spans="1:67" ht="29.1" customHeight="1" thickBot="1" x14ac:dyDescent="0.25">
      <c r="A35" s="1" t="e">
        <f>#REF!+1</f>
        <v>#REF!</v>
      </c>
      <c r="B35" s="1" t="e">
        <f>#REF!</f>
        <v>#REF!</v>
      </c>
      <c r="C35" s="121"/>
      <c r="D35" s="122"/>
      <c r="E35" s="110" t="str">
        <f>IF(D36="","",D36)</f>
        <v>坂東</v>
      </c>
      <c r="F35" s="111"/>
      <c r="G35" s="111"/>
      <c r="H35" s="111"/>
      <c r="I35" s="111"/>
      <c r="J35" s="112" t="str">
        <f>IF(D41="","",D41)</f>
        <v>窪</v>
      </c>
      <c r="K35" s="111"/>
      <c r="L35" s="111"/>
      <c r="M35" s="111"/>
      <c r="N35" s="111"/>
      <c r="O35" s="111" t="str">
        <f>IF(D46="","",D46)</f>
        <v>木村</v>
      </c>
      <c r="P35" s="111"/>
      <c r="Q35" s="111"/>
      <c r="R35" s="111"/>
      <c r="S35" s="111"/>
      <c r="T35" s="111" t="str">
        <f>IF(D51="","",D51)</f>
        <v>中嶋</v>
      </c>
      <c r="U35" s="111"/>
      <c r="V35" s="111"/>
      <c r="W35" s="111"/>
      <c r="X35" s="113"/>
      <c r="Y35" s="67"/>
      <c r="Z35" s="68"/>
      <c r="AA35" s="68"/>
      <c r="AB35" s="68"/>
      <c r="AC35" s="68"/>
      <c r="AD35" s="68"/>
      <c r="AE35" s="68"/>
      <c r="AF35" s="70"/>
      <c r="AG35" s="41"/>
      <c r="AH35" s="41"/>
      <c r="AI35" s="41"/>
      <c r="AJ35" s="2"/>
      <c r="AK35" s="2"/>
      <c r="AL35" s="121"/>
      <c r="AM35" s="122"/>
      <c r="AN35" s="110" t="str">
        <f>IF(AM36="","",AM36)</f>
        <v>三宅</v>
      </c>
      <c r="AO35" s="111"/>
      <c r="AP35" s="111"/>
      <c r="AQ35" s="111"/>
      <c r="AR35" s="111"/>
      <c r="AS35" s="112" t="str">
        <f>IF(AM41="","",AM41)</f>
        <v>長谷川</v>
      </c>
      <c r="AT35" s="111"/>
      <c r="AU35" s="111"/>
      <c r="AV35" s="111"/>
      <c r="AW35" s="111"/>
      <c r="AX35" s="111" t="str">
        <f>IF(AM46="","",AM46)</f>
        <v>片桐</v>
      </c>
      <c r="AY35" s="111"/>
      <c r="AZ35" s="111"/>
      <c r="BA35" s="111"/>
      <c r="BB35" s="111"/>
      <c r="BC35" s="111" t="str">
        <f>IF(AM51="","",AM51)</f>
        <v>植松</v>
      </c>
      <c r="BD35" s="111"/>
      <c r="BE35" s="111"/>
      <c r="BF35" s="111"/>
      <c r="BG35" s="113"/>
      <c r="BH35" s="67"/>
      <c r="BI35" s="68"/>
      <c r="BJ35" s="68"/>
      <c r="BK35" s="68"/>
      <c r="BL35" s="68"/>
      <c r="BM35" s="68"/>
      <c r="BN35" s="68"/>
      <c r="BO35" s="70"/>
    </row>
    <row r="36" spans="1:67" ht="12" customHeight="1" x14ac:dyDescent="0.2">
      <c r="A36" s="1" t="e">
        <f>#REF!+1</f>
        <v>#REF!</v>
      </c>
      <c r="B36" s="1" t="e">
        <f>#REF!</f>
        <v>#REF!</v>
      </c>
      <c r="C36" s="114">
        <v>1</v>
      </c>
      <c r="D36" s="116" t="s">
        <v>38</v>
      </c>
      <c r="E36" s="117" t="str">
        <f>IF(E37="","",IF(E37&gt;I37,"○","×"))</f>
        <v/>
      </c>
      <c r="F36" s="95"/>
      <c r="G36" s="95"/>
      <c r="H36" s="95"/>
      <c r="I36" s="102"/>
      <c r="J36" s="6" t="str">
        <f>IF(J37="","",IF(J37="W","○",IF(J37="L","×",IF(J37&gt;N37,"○","×"))))</f>
        <v>×</v>
      </c>
      <c r="K36" s="7">
        <v>11</v>
      </c>
      <c r="L36" s="8" t="s">
        <v>4</v>
      </c>
      <c r="M36" s="7">
        <v>8</v>
      </c>
      <c r="N36" s="9"/>
      <c r="O36" s="6" t="str">
        <f>IF(O37="","",IF(O37="W","○",IF(O37="L","×",IF(O37&gt;S37,"○","×"))))</f>
        <v>○</v>
      </c>
      <c r="P36" s="7">
        <v>11</v>
      </c>
      <c r="Q36" s="8" t="s">
        <v>4</v>
      </c>
      <c r="R36" s="7">
        <v>7</v>
      </c>
      <c r="S36" s="9"/>
      <c r="T36" s="6" t="str">
        <f>IF(T37="","",IF(T37="W","○",IF(T37="L","×",IF(T37&gt;X37,"○","×"))))</f>
        <v>○</v>
      </c>
      <c r="U36" s="7">
        <v>11</v>
      </c>
      <c r="V36" s="8" t="s">
        <v>4</v>
      </c>
      <c r="W36" s="7">
        <v>3</v>
      </c>
      <c r="X36" s="27"/>
      <c r="Y36" s="71">
        <f>IF(D36="","",COUNTIF($E$36:$X$40,"○"))</f>
        <v>2</v>
      </c>
      <c r="Z36" s="72"/>
      <c r="AA36" s="72">
        <f>IF(D36="","",COUNTIF($E$36:$X$40,"×"))</f>
        <v>1</v>
      </c>
      <c r="AB36" s="72"/>
      <c r="AC36" s="73">
        <f>IF(D36="","",Y36*2+AA36)</f>
        <v>5</v>
      </c>
      <c r="AD36" s="73"/>
      <c r="AE36" s="74">
        <f>IF(D36="","",RANK(AC36,$AC$36:$AD$55))</f>
        <v>2</v>
      </c>
      <c r="AF36" s="75"/>
      <c r="AG36" s="31"/>
      <c r="AH36" s="44"/>
      <c r="AI36" s="44"/>
      <c r="AJ36" s="45"/>
      <c r="AK36" s="2"/>
      <c r="AL36" s="114">
        <v>1</v>
      </c>
      <c r="AM36" s="116" t="s">
        <v>43</v>
      </c>
      <c r="AN36" s="117" t="str">
        <f>IF(AN37="","",IF(AN37&gt;AR37,"○","×"))</f>
        <v/>
      </c>
      <c r="AO36" s="95"/>
      <c r="AP36" s="95"/>
      <c r="AQ36" s="95"/>
      <c r="AR36" s="102"/>
      <c r="AS36" s="6" t="str">
        <f>IF(AS37="","",IF(AS37="W","○",IF(AS37="L","×",IF(AS37&gt;AW37,"○","×"))))</f>
        <v>○</v>
      </c>
      <c r="AT36" s="7">
        <v>9</v>
      </c>
      <c r="AU36" s="8" t="s">
        <v>4</v>
      </c>
      <c r="AV36" s="7">
        <v>11</v>
      </c>
      <c r="AW36" s="9"/>
      <c r="AX36" s="6" t="str">
        <f>IF(AX37="","",IF(AX37="W","○",IF(AX37="L","×",IF(AX37&gt;BB37,"○","×"))))</f>
        <v>○</v>
      </c>
      <c r="AY36" s="7">
        <v>11</v>
      </c>
      <c r="AZ36" s="8" t="s">
        <v>4</v>
      </c>
      <c r="BA36" s="7">
        <v>8</v>
      </c>
      <c r="BB36" s="9"/>
      <c r="BC36" s="6" t="str">
        <f>IF(BC37="","",IF(BC37="W","○",IF(BC37="L","×",IF(BC37&gt;BG37,"○","×"))))</f>
        <v>○</v>
      </c>
      <c r="BD36" s="7">
        <v>11</v>
      </c>
      <c r="BE36" s="8" t="s">
        <v>4</v>
      </c>
      <c r="BF36" s="7">
        <v>8</v>
      </c>
      <c r="BG36" s="27"/>
      <c r="BH36" s="71">
        <f>IF(AM36="","",COUNTIF($AN$36:$BG$40,"○"))</f>
        <v>3</v>
      </c>
      <c r="BI36" s="72"/>
      <c r="BJ36" s="72">
        <f>IF(AM36="","",COUNTIF($AN$36:$BG$40,"×"))</f>
        <v>0</v>
      </c>
      <c r="BK36" s="72"/>
      <c r="BL36" s="73">
        <f>IF(AM36="","",BH36*2+BJ36)</f>
        <v>6</v>
      </c>
      <c r="BM36" s="73"/>
      <c r="BN36" s="74">
        <f>IF(AM36="","",RANK(BL36,$BL$36:$BM$55))</f>
        <v>1</v>
      </c>
      <c r="BO36" s="75"/>
    </row>
    <row r="37" spans="1:67" ht="12" customHeight="1" x14ac:dyDescent="0.2">
      <c r="A37" s="1" t="e">
        <f t="shared" si="0"/>
        <v>#REF!</v>
      </c>
      <c r="B37" s="1" t="e">
        <f t="shared" si="1"/>
        <v>#REF!</v>
      </c>
      <c r="C37" s="88"/>
      <c r="D37" s="91"/>
      <c r="E37" s="117"/>
      <c r="F37" s="95"/>
      <c r="G37" s="95"/>
      <c r="H37" s="95"/>
      <c r="I37" s="102"/>
      <c r="J37" s="83">
        <f>IF(K36="","",IF(K36&gt;M36,1,0)+IF(K37&gt;M37,1,0)+IF(K38&gt;M38,1,0)+IF(K39&gt;M39,1,0)+IF(K40&gt;M40,1,0))</f>
        <v>2</v>
      </c>
      <c r="K37" s="10">
        <v>9</v>
      </c>
      <c r="L37" s="11" t="s">
        <v>4</v>
      </c>
      <c r="M37" s="10">
        <v>11</v>
      </c>
      <c r="N37" s="81">
        <f>IF(OR(J37="L",J37="W"),"",IF(K36="","",IF(K36&lt;M36,1,0)+IF(K37&lt;M37,1,0)+IF(K38&lt;M38,1,0)+IF(K39&lt;M39,1,0)+IF(K40&lt;M40,1,0)))</f>
        <v>3</v>
      </c>
      <c r="O37" s="83">
        <f>IF(P36="","",IF(P36&gt;R36,1,0)+IF(P37&gt;R37,1,0)+IF(P38&gt;R38,1,0)+IF(P39&gt;R39,1,0)+IF(P40&gt;R40,1,0))</f>
        <v>3</v>
      </c>
      <c r="P37" s="10">
        <v>11</v>
      </c>
      <c r="Q37" s="11" t="s">
        <v>4</v>
      </c>
      <c r="R37" s="10">
        <v>5</v>
      </c>
      <c r="S37" s="81">
        <f>IF(OR(O37="L",O37="W"),"",IF(P36="","",IF(P36&lt;R36,1,0)+IF(P37&lt;R37,1,0)+IF(P38&lt;R38,1,0)+IF(P39&lt;R39,1,0)+IF(P40&lt;R40,1,0)))</f>
        <v>0</v>
      </c>
      <c r="T37" s="83">
        <f>IF(U36="","",IF(U36&gt;W36,1,0)+IF(U37&gt;W37,1,0)+IF(U38&gt;W38,1,0)+IF(U39&gt;W39,1,0)+IF(U40&gt;W40,1,0))</f>
        <v>3</v>
      </c>
      <c r="U37" s="10">
        <v>11</v>
      </c>
      <c r="V37" s="11" t="s">
        <v>4</v>
      </c>
      <c r="W37" s="10">
        <v>1</v>
      </c>
      <c r="X37" s="85">
        <f>IF(OR(T37="L",T37="W"),"",IF(U36="","",IF(U36&lt;W36,1,0)+IF(U37&lt;W37,1,0)+IF(U38&lt;W38,1,0)+IF(U39&lt;W39,1,0)+IF(U40&lt;W40,1,0)))</f>
        <v>0</v>
      </c>
      <c r="Y37" s="55"/>
      <c r="Z37" s="56"/>
      <c r="AA37" s="56"/>
      <c r="AB37" s="56"/>
      <c r="AC37" s="57"/>
      <c r="AD37" s="57"/>
      <c r="AE37" s="58"/>
      <c r="AF37" s="59"/>
      <c r="AG37" s="31"/>
      <c r="AH37" s="44"/>
      <c r="AI37" s="44"/>
      <c r="AJ37" s="45"/>
      <c r="AK37" s="2"/>
      <c r="AL37" s="88"/>
      <c r="AM37" s="91"/>
      <c r="AN37" s="117"/>
      <c r="AO37" s="95"/>
      <c r="AP37" s="95"/>
      <c r="AQ37" s="95"/>
      <c r="AR37" s="102"/>
      <c r="AS37" s="83">
        <f>IF(AT36="","",IF(AT36&gt;AV36,1,0)+IF(AT37&gt;AV37,1,0)+IF(AT38&gt;AV38,1,0)+IF(AT39&gt;AV39,1,0)+IF(AT40&gt;AV40,1,0))</f>
        <v>3</v>
      </c>
      <c r="AT37" s="10">
        <v>11</v>
      </c>
      <c r="AU37" s="11" t="s">
        <v>4</v>
      </c>
      <c r="AV37" s="10">
        <v>6</v>
      </c>
      <c r="AW37" s="81">
        <f>IF(OR(AS37="L",AS37="W"),"",IF(AT36="","",IF(AT36&lt;AV36,1,0)+IF(AT37&lt;AV37,1,0)+IF(AT38&lt;AV38,1,0)+IF(AT39&lt;AV39,1,0)+IF(AT40&lt;AV40,1,0)))</f>
        <v>1</v>
      </c>
      <c r="AX37" s="83">
        <f>IF(AY36="","",IF(AY36&gt;BA36,1,0)+IF(AY37&gt;BA37,1,0)+IF(AY38&gt;BA38,1,0)+IF(AY39&gt;BA39,1,0)+IF(AY40&gt;BA40,1,0))</f>
        <v>3</v>
      </c>
      <c r="AY37" s="10">
        <v>11</v>
      </c>
      <c r="AZ37" s="11" t="s">
        <v>4</v>
      </c>
      <c r="BA37" s="10">
        <v>7</v>
      </c>
      <c r="BB37" s="81">
        <f>IF(OR(AX37="L",AX37="W"),"",IF(AY36="","",IF(AY36&lt;BA36,1,0)+IF(AY37&lt;BA37,1,0)+IF(AY38&lt;BA38,1,0)+IF(AY39&lt;BA39,1,0)+IF(AY40&lt;BA40,1,0)))</f>
        <v>0</v>
      </c>
      <c r="BC37" s="83">
        <f>IF(BD36="","",IF(BD36&gt;BF36,1,0)+IF(BD37&gt;BF37,1,0)+IF(BD38&gt;BF38,1,0)+IF(BD39&gt;BF39,1,0)+IF(BD40&gt;BF40,1,0))</f>
        <v>3</v>
      </c>
      <c r="BD37" s="10">
        <v>11</v>
      </c>
      <c r="BE37" s="11" t="s">
        <v>4</v>
      </c>
      <c r="BF37" s="10">
        <v>9</v>
      </c>
      <c r="BG37" s="85">
        <f>IF(OR(BC37="L",BC37="W"),"",IF(BD36="","",IF(BD36&lt;BF36,1,0)+IF(BD37&lt;BF37,1,0)+IF(BD38&lt;BF38,1,0)+IF(BD39&lt;BF39,1,0)+IF(BD40&lt;BF40,1,0)))</f>
        <v>0</v>
      </c>
      <c r="BH37" s="55"/>
      <c r="BI37" s="56"/>
      <c r="BJ37" s="56"/>
      <c r="BK37" s="56"/>
      <c r="BL37" s="57"/>
      <c r="BM37" s="57"/>
      <c r="BN37" s="58"/>
      <c r="BO37" s="59"/>
    </row>
    <row r="38" spans="1:67" ht="12" customHeight="1" x14ac:dyDescent="0.2">
      <c r="A38" s="1" t="e">
        <f t="shared" si="0"/>
        <v>#REF!</v>
      </c>
      <c r="B38" s="1" t="e">
        <f t="shared" si="1"/>
        <v>#REF!</v>
      </c>
      <c r="C38" s="88"/>
      <c r="D38" s="91"/>
      <c r="E38" s="117"/>
      <c r="F38" s="95"/>
      <c r="G38" s="95"/>
      <c r="H38" s="95"/>
      <c r="I38" s="102"/>
      <c r="J38" s="83"/>
      <c r="K38" s="10">
        <v>5</v>
      </c>
      <c r="L38" s="11" t="s">
        <v>4</v>
      </c>
      <c r="M38" s="10">
        <v>11</v>
      </c>
      <c r="N38" s="81"/>
      <c r="O38" s="83"/>
      <c r="P38" s="10">
        <v>11</v>
      </c>
      <c r="Q38" s="11" t="s">
        <v>4</v>
      </c>
      <c r="R38" s="10">
        <v>6</v>
      </c>
      <c r="S38" s="81"/>
      <c r="T38" s="83"/>
      <c r="U38" s="10">
        <v>11</v>
      </c>
      <c r="V38" s="11" t="s">
        <v>4</v>
      </c>
      <c r="W38" s="10">
        <v>4</v>
      </c>
      <c r="X38" s="85"/>
      <c r="Y38" s="55"/>
      <c r="Z38" s="56"/>
      <c r="AA38" s="56"/>
      <c r="AB38" s="56"/>
      <c r="AC38" s="57"/>
      <c r="AD38" s="57"/>
      <c r="AE38" s="58"/>
      <c r="AF38" s="59"/>
      <c r="AG38" s="31"/>
      <c r="AH38" s="44"/>
      <c r="AI38" s="44"/>
      <c r="AJ38" s="45"/>
      <c r="AK38" s="2"/>
      <c r="AL38" s="88"/>
      <c r="AM38" s="91"/>
      <c r="AN38" s="117"/>
      <c r="AO38" s="95"/>
      <c r="AP38" s="95"/>
      <c r="AQ38" s="95"/>
      <c r="AR38" s="102"/>
      <c r="AS38" s="83"/>
      <c r="AT38" s="10">
        <v>11</v>
      </c>
      <c r="AU38" s="11" t="s">
        <v>4</v>
      </c>
      <c r="AV38" s="10">
        <v>3</v>
      </c>
      <c r="AW38" s="81"/>
      <c r="AX38" s="83"/>
      <c r="AY38" s="10">
        <v>11</v>
      </c>
      <c r="AZ38" s="11" t="s">
        <v>4</v>
      </c>
      <c r="BA38" s="10">
        <v>4</v>
      </c>
      <c r="BB38" s="81"/>
      <c r="BC38" s="83"/>
      <c r="BD38" s="10">
        <v>11</v>
      </c>
      <c r="BE38" s="11" t="s">
        <v>4</v>
      </c>
      <c r="BF38" s="10">
        <v>4</v>
      </c>
      <c r="BG38" s="85"/>
      <c r="BH38" s="55"/>
      <c r="BI38" s="56"/>
      <c r="BJ38" s="56"/>
      <c r="BK38" s="56"/>
      <c r="BL38" s="57"/>
      <c r="BM38" s="57"/>
      <c r="BN38" s="58"/>
      <c r="BO38" s="59"/>
    </row>
    <row r="39" spans="1:67" ht="12" customHeight="1" x14ac:dyDescent="0.2">
      <c r="A39" s="1" t="e">
        <f t="shared" si="0"/>
        <v>#REF!</v>
      </c>
      <c r="B39" s="1" t="e">
        <f t="shared" si="1"/>
        <v>#REF!</v>
      </c>
      <c r="C39" s="88"/>
      <c r="D39" s="76" t="s">
        <v>8</v>
      </c>
      <c r="E39" s="117"/>
      <c r="F39" s="95"/>
      <c r="G39" s="95"/>
      <c r="H39" s="95"/>
      <c r="I39" s="102"/>
      <c r="J39" s="83"/>
      <c r="K39" s="10">
        <v>13</v>
      </c>
      <c r="L39" s="11" t="s">
        <v>4</v>
      </c>
      <c r="M39" s="10">
        <v>11</v>
      </c>
      <c r="N39" s="81"/>
      <c r="O39" s="83"/>
      <c r="P39" s="10"/>
      <c r="Q39" s="11" t="s">
        <v>4</v>
      </c>
      <c r="R39" s="10"/>
      <c r="S39" s="81"/>
      <c r="T39" s="83"/>
      <c r="U39" s="10"/>
      <c r="V39" s="11" t="s">
        <v>4</v>
      </c>
      <c r="W39" s="10"/>
      <c r="X39" s="85"/>
      <c r="Y39" s="55"/>
      <c r="Z39" s="56"/>
      <c r="AA39" s="56"/>
      <c r="AB39" s="56"/>
      <c r="AC39" s="57"/>
      <c r="AD39" s="57"/>
      <c r="AE39" s="58"/>
      <c r="AF39" s="59"/>
      <c r="AG39" s="31"/>
      <c r="AH39" s="44"/>
      <c r="AI39" s="44"/>
      <c r="AJ39" s="45"/>
      <c r="AK39" s="2"/>
      <c r="AL39" s="88"/>
      <c r="AM39" s="76" t="s">
        <v>35</v>
      </c>
      <c r="AN39" s="117"/>
      <c r="AO39" s="95"/>
      <c r="AP39" s="95"/>
      <c r="AQ39" s="95"/>
      <c r="AR39" s="102"/>
      <c r="AS39" s="83"/>
      <c r="AT39" s="10">
        <v>11</v>
      </c>
      <c r="AU39" s="11" t="s">
        <v>4</v>
      </c>
      <c r="AV39" s="10">
        <v>6</v>
      </c>
      <c r="AW39" s="81"/>
      <c r="AX39" s="83"/>
      <c r="AY39" s="10"/>
      <c r="AZ39" s="11" t="s">
        <v>4</v>
      </c>
      <c r="BA39" s="10"/>
      <c r="BB39" s="81"/>
      <c r="BC39" s="83"/>
      <c r="BD39" s="10"/>
      <c r="BE39" s="11" t="s">
        <v>4</v>
      </c>
      <c r="BF39" s="10"/>
      <c r="BG39" s="85"/>
      <c r="BH39" s="55"/>
      <c r="BI39" s="56"/>
      <c r="BJ39" s="56"/>
      <c r="BK39" s="56"/>
      <c r="BL39" s="57"/>
      <c r="BM39" s="57"/>
      <c r="BN39" s="58"/>
      <c r="BO39" s="59"/>
    </row>
    <row r="40" spans="1:67" ht="12" customHeight="1" x14ac:dyDescent="0.2">
      <c r="A40" s="1" t="e">
        <f t="shared" si="0"/>
        <v>#REF!</v>
      </c>
      <c r="B40" s="1" t="e">
        <f t="shared" si="1"/>
        <v>#REF!</v>
      </c>
      <c r="C40" s="115"/>
      <c r="D40" s="106"/>
      <c r="E40" s="118"/>
      <c r="F40" s="104"/>
      <c r="G40" s="104"/>
      <c r="H40" s="104"/>
      <c r="I40" s="105"/>
      <c r="J40" s="109"/>
      <c r="K40" s="12">
        <v>10</v>
      </c>
      <c r="L40" s="13" t="s">
        <v>4</v>
      </c>
      <c r="M40" s="12">
        <v>12</v>
      </c>
      <c r="N40" s="108"/>
      <c r="O40" s="109"/>
      <c r="P40" s="12"/>
      <c r="Q40" s="13" t="s">
        <v>4</v>
      </c>
      <c r="R40" s="12"/>
      <c r="S40" s="108"/>
      <c r="T40" s="109"/>
      <c r="U40" s="12"/>
      <c r="V40" s="13" t="s">
        <v>4</v>
      </c>
      <c r="W40" s="12"/>
      <c r="X40" s="86"/>
      <c r="Y40" s="55"/>
      <c r="Z40" s="56"/>
      <c r="AA40" s="56"/>
      <c r="AB40" s="56"/>
      <c r="AC40" s="57"/>
      <c r="AD40" s="57"/>
      <c r="AE40" s="58"/>
      <c r="AF40" s="59"/>
      <c r="AG40" s="31"/>
      <c r="AH40" s="44"/>
      <c r="AI40" s="44"/>
      <c r="AJ40" s="45"/>
      <c r="AK40" s="2"/>
      <c r="AL40" s="115"/>
      <c r="AM40" s="106"/>
      <c r="AN40" s="118"/>
      <c r="AO40" s="104"/>
      <c r="AP40" s="104"/>
      <c r="AQ40" s="104"/>
      <c r="AR40" s="105"/>
      <c r="AS40" s="109"/>
      <c r="AT40" s="12"/>
      <c r="AU40" s="13" t="s">
        <v>4</v>
      </c>
      <c r="AV40" s="12"/>
      <c r="AW40" s="108"/>
      <c r="AX40" s="109"/>
      <c r="AY40" s="12"/>
      <c r="AZ40" s="13" t="s">
        <v>4</v>
      </c>
      <c r="BA40" s="12"/>
      <c r="BB40" s="108"/>
      <c r="BC40" s="109"/>
      <c r="BD40" s="12"/>
      <c r="BE40" s="13" t="s">
        <v>4</v>
      </c>
      <c r="BF40" s="12"/>
      <c r="BG40" s="86"/>
      <c r="BH40" s="55"/>
      <c r="BI40" s="56"/>
      <c r="BJ40" s="56"/>
      <c r="BK40" s="56"/>
      <c r="BL40" s="57"/>
      <c r="BM40" s="57"/>
      <c r="BN40" s="58"/>
      <c r="BO40" s="59"/>
    </row>
    <row r="41" spans="1:67" ht="12" customHeight="1" x14ac:dyDescent="0.2">
      <c r="A41" s="1" t="e">
        <f t="shared" si="0"/>
        <v>#REF!</v>
      </c>
      <c r="B41" s="1" t="e">
        <f t="shared" si="1"/>
        <v>#REF!</v>
      </c>
      <c r="C41" s="87">
        <v>2</v>
      </c>
      <c r="D41" s="90" t="s">
        <v>39</v>
      </c>
      <c r="E41" s="6" t="str">
        <f>IF(J36="","",IF(J36="○","×","○"))</f>
        <v>○</v>
      </c>
      <c r="F41" s="14">
        <f>IF(M36="","",M36)</f>
        <v>8</v>
      </c>
      <c r="G41" s="15" t="s">
        <v>4</v>
      </c>
      <c r="H41" s="16">
        <f>IF(K36="","",K36)</f>
        <v>11</v>
      </c>
      <c r="I41" s="17"/>
      <c r="J41" s="92" t="str">
        <f>IF(J42="","",IF(J42&gt;N42,"○","×"))</f>
        <v/>
      </c>
      <c r="K41" s="93"/>
      <c r="L41" s="93"/>
      <c r="M41" s="93"/>
      <c r="N41" s="101"/>
      <c r="O41" s="6" t="str">
        <f>IF(O42="","",IF(O42="W","○",IF(O42="L","×",IF(O42&gt;S42,"○","×"))))</f>
        <v>○</v>
      </c>
      <c r="P41" s="7">
        <v>11</v>
      </c>
      <c r="Q41" s="8" t="s">
        <v>4</v>
      </c>
      <c r="R41" s="7">
        <v>5</v>
      </c>
      <c r="S41" s="9"/>
      <c r="T41" s="6" t="str">
        <f>IF(T42="","",IF(T42="W","○",IF(T42="L","×",IF(T42&gt;X42,"○","×"))))</f>
        <v>○</v>
      </c>
      <c r="U41" s="7">
        <v>11</v>
      </c>
      <c r="V41" s="8" t="s">
        <v>4</v>
      </c>
      <c r="W41" s="7">
        <v>4</v>
      </c>
      <c r="X41" s="27"/>
      <c r="Y41" s="55">
        <f>IF(D41="","",COUNTIF($E$41:$X$45,"○"))</f>
        <v>3</v>
      </c>
      <c r="Z41" s="56"/>
      <c r="AA41" s="56">
        <f>IF(D41="","",COUNTIF($E$41:$X$45,"×"))</f>
        <v>0</v>
      </c>
      <c r="AB41" s="56"/>
      <c r="AC41" s="57">
        <f>IF(D41="","",Y41*2+AA41)</f>
        <v>6</v>
      </c>
      <c r="AD41" s="57"/>
      <c r="AE41" s="58">
        <f>IF(D41="","",RANK(AC41,$AC$36:$AD$55))</f>
        <v>1</v>
      </c>
      <c r="AF41" s="59"/>
      <c r="AG41" s="31"/>
      <c r="AH41" s="44"/>
      <c r="AI41" s="44"/>
      <c r="AJ41" s="45"/>
      <c r="AK41" s="2"/>
      <c r="AL41" s="87">
        <v>2</v>
      </c>
      <c r="AM41" s="90" t="s">
        <v>44</v>
      </c>
      <c r="AN41" s="6" t="str">
        <f>IF(AS36="","",IF(AS36="○","×","○"))</f>
        <v>×</v>
      </c>
      <c r="AO41" s="14">
        <f>IF(AV36="","",AV36)</f>
        <v>11</v>
      </c>
      <c r="AP41" s="15" t="s">
        <v>4</v>
      </c>
      <c r="AQ41" s="16">
        <f>IF(AT36="","",AT36)</f>
        <v>9</v>
      </c>
      <c r="AR41" s="17"/>
      <c r="AS41" s="92" t="str">
        <f>IF(AS42="","",IF(AS42&gt;AW42,"○","×"))</f>
        <v/>
      </c>
      <c r="AT41" s="93"/>
      <c r="AU41" s="93"/>
      <c r="AV41" s="93"/>
      <c r="AW41" s="101"/>
      <c r="AX41" s="6" t="str">
        <f>IF(AX42="","",IF(AX42="W","○",IF(AX42="L","×",IF(AX42&gt;BB42,"○","×"))))</f>
        <v>○</v>
      </c>
      <c r="AY41" s="7">
        <v>12</v>
      </c>
      <c r="AZ41" s="8" t="s">
        <v>4</v>
      </c>
      <c r="BA41" s="7">
        <v>14</v>
      </c>
      <c r="BB41" s="9"/>
      <c r="BC41" s="6" t="str">
        <f>IF(BC42="","",IF(BC42="W","○",IF(BC42="L","×",IF(BC42&gt;BG42,"○","×"))))</f>
        <v>○</v>
      </c>
      <c r="BD41" s="7">
        <v>11</v>
      </c>
      <c r="BE41" s="8" t="s">
        <v>4</v>
      </c>
      <c r="BF41" s="7">
        <v>7</v>
      </c>
      <c r="BG41" s="27"/>
      <c r="BH41" s="55">
        <f>IF(AM41="","",COUNTIF($AN$41:$BG$45,"○"))</f>
        <v>2</v>
      </c>
      <c r="BI41" s="56"/>
      <c r="BJ41" s="56">
        <f>IF(AM41="","",COUNTIF($AN$41:$BG$45,"×"))</f>
        <v>1</v>
      </c>
      <c r="BK41" s="56"/>
      <c r="BL41" s="57">
        <f>IF(AM41="","",BH41*2+BJ41)</f>
        <v>5</v>
      </c>
      <c r="BM41" s="57"/>
      <c r="BN41" s="58">
        <f>IF(AM41="","",RANK(BL41,$BL$36:$BM$55))</f>
        <v>2</v>
      </c>
      <c r="BO41" s="59"/>
    </row>
    <row r="42" spans="1:67" ht="12" customHeight="1" x14ac:dyDescent="0.2">
      <c r="A42" s="1" t="e">
        <f t="shared" si="0"/>
        <v>#REF!</v>
      </c>
      <c r="B42" s="1" t="e">
        <f t="shared" si="1"/>
        <v>#REF!</v>
      </c>
      <c r="C42" s="88"/>
      <c r="D42" s="91"/>
      <c r="E42" s="79">
        <f>IF(J37="W","L",IF(J37="L","W",IF(J37="","",N37)))</f>
        <v>3</v>
      </c>
      <c r="F42" s="18">
        <f>IF(M37="","",M37)</f>
        <v>11</v>
      </c>
      <c r="G42" s="11" t="s">
        <v>4</v>
      </c>
      <c r="H42" s="19">
        <f>IF(K37="","",K37)</f>
        <v>9</v>
      </c>
      <c r="I42" s="81">
        <f>IF(OR(E42="L",E42="W"),"",J37)</f>
        <v>2</v>
      </c>
      <c r="J42" s="94"/>
      <c r="K42" s="95"/>
      <c r="L42" s="95"/>
      <c r="M42" s="95"/>
      <c r="N42" s="102"/>
      <c r="O42" s="83">
        <f>IF(P41="","",IF(P41&gt;R41,1,0)+IF(P42&gt;R42,1,0)+IF(P43&gt;R43,1,0)+IF(P44&gt;R44,1,0)+IF(P45&gt;R45,1,0))</f>
        <v>3</v>
      </c>
      <c r="P42" s="10">
        <v>11</v>
      </c>
      <c r="Q42" s="11" t="s">
        <v>4</v>
      </c>
      <c r="R42" s="10">
        <v>6</v>
      </c>
      <c r="S42" s="81">
        <f>IF(OR(O42="L",O42="W"),"",IF(P41="","",IF(P41&lt;R41,1,0)+IF(P42&lt;R42,1,0)+IF(P43&lt;R43,1,0)+IF(P44&lt;R44,1,0)+IF(P45&lt;R45,1,0)))</f>
        <v>0</v>
      </c>
      <c r="T42" s="83">
        <f>IF(U41="","",IF(U41&gt;W41,1,0)+IF(U42&gt;W42,1,0)+IF(U43&gt;W43,1,0)+IF(U44&gt;W44,1,0)+IF(U45&gt;W45,1,0))</f>
        <v>3</v>
      </c>
      <c r="U42" s="10">
        <v>11</v>
      </c>
      <c r="V42" s="11" t="s">
        <v>4</v>
      </c>
      <c r="W42" s="10">
        <v>6</v>
      </c>
      <c r="X42" s="85">
        <f>IF(OR(T42="L",T42="W"),"",IF(U41="","",IF(U41&lt;W41,1,0)+IF(U42&lt;W42,1,0)+IF(U43&lt;W43,1,0)+IF(U44&lt;W44,1,0)+IF(U45&lt;W45,1,0)))</f>
        <v>0</v>
      </c>
      <c r="Y42" s="55"/>
      <c r="Z42" s="56"/>
      <c r="AA42" s="56"/>
      <c r="AB42" s="56"/>
      <c r="AC42" s="57"/>
      <c r="AD42" s="57"/>
      <c r="AE42" s="58"/>
      <c r="AF42" s="59"/>
      <c r="AG42" s="31"/>
      <c r="AH42" s="44"/>
      <c r="AI42" s="44"/>
      <c r="AJ42" s="45"/>
      <c r="AK42" s="2"/>
      <c r="AL42" s="88"/>
      <c r="AM42" s="91"/>
      <c r="AN42" s="79">
        <f>IF(AS37="W","L",IF(AS37="L","W",IF(AS37="","",AW37)))</f>
        <v>1</v>
      </c>
      <c r="AO42" s="18">
        <f>IF(AV37="","",AV37)</f>
        <v>6</v>
      </c>
      <c r="AP42" s="11" t="s">
        <v>4</v>
      </c>
      <c r="AQ42" s="19">
        <f>IF(AT37="","",AT37)</f>
        <v>11</v>
      </c>
      <c r="AR42" s="81">
        <f>IF(OR(AN42="L",AN42="W"),"",AS37)</f>
        <v>3</v>
      </c>
      <c r="AS42" s="94"/>
      <c r="AT42" s="95"/>
      <c r="AU42" s="95"/>
      <c r="AV42" s="95"/>
      <c r="AW42" s="102"/>
      <c r="AX42" s="83">
        <f>IF(AY41="","",IF(AY41&gt;BA41,1,0)+IF(AY42&gt;BA42,1,0)+IF(AY43&gt;BA43,1,0)+IF(AY44&gt;BA44,1,0)+IF(AY45&gt;BA45,1,0))</f>
        <v>3</v>
      </c>
      <c r="AY42" s="10">
        <v>7</v>
      </c>
      <c r="AZ42" s="11" t="s">
        <v>4</v>
      </c>
      <c r="BA42" s="10">
        <v>11</v>
      </c>
      <c r="BB42" s="81">
        <f>IF(OR(AX42="L",AX42="W"),"",IF(AY41="","",IF(AY41&lt;BA41,1,0)+IF(AY42&lt;BA42,1,0)+IF(AY43&lt;BA43,1,0)+IF(AY44&lt;BA44,1,0)+IF(AY45&lt;BA45,1,0)))</f>
        <v>2</v>
      </c>
      <c r="BC42" s="83">
        <f>IF(BD41="","",IF(BD41&gt;BF41,1,0)+IF(BD42&gt;BF42,1,0)+IF(BD43&gt;BF43,1,0)+IF(BD44&gt;BF44,1,0)+IF(BD45&gt;BF45,1,0))</f>
        <v>3</v>
      </c>
      <c r="BD42" s="10">
        <v>12</v>
      </c>
      <c r="BE42" s="11" t="s">
        <v>4</v>
      </c>
      <c r="BF42" s="10">
        <v>10</v>
      </c>
      <c r="BG42" s="85">
        <f>IF(OR(BC42="L",BC42="W"),"",IF(BD41="","",IF(BD41&lt;BF41,1,0)+IF(BD42&lt;BF42,1,0)+IF(BD43&lt;BF43,1,0)+IF(BD44&lt;BF44,1,0)+IF(BD45&lt;BF45,1,0)))</f>
        <v>0</v>
      </c>
      <c r="BH42" s="55"/>
      <c r="BI42" s="56"/>
      <c r="BJ42" s="56"/>
      <c r="BK42" s="56"/>
      <c r="BL42" s="57"/>
      <c r="BM42" s="57"/>
      <c r="BN42" s="58"/>
      <c r="BO42" s="59"/>
    </row>
    <row r="43" spans="1:67" ht="12" customHeight="1" x14ac:dyDescent="0.2">
      <c r="A43" s="1" t="e">
        <f t="shared" si="0"/>
        <v>#REF!</v>
      </c>
      <c r="B43" s="1" t="e">
        <f t="shared" si="1"/>
        <v>#REF!</v>
      </c>
      <c r="C43" s="88"/>
      <c r="D43" s="91"/>
      <c r="E43" s="79"/>
      <c r="F43" s="18">
        <f>IF(M38="","",M38)</f>
        <v>11</v>
      </c>
      <c r="G43" s="11" t="s">
        <v>4</v>
      </c>
      <c r="H43" s="19">
        <f>IF(K38="","",K38)</f>
        <v>5</v>
      </c>
      <c r="I43" s="81"/>
      <c r="J43" s="94"/>
      <c r="K43" s="95"/>
      <c r="L43" s="95"/>
      <c r="M43" s="95"/>
      <c r="N43" s="102"/>
      <c r="O43" s="83"/>
      <c r="P43" s="10">
        <v>11</v>
      </c>
      <c r="Q43" s="11" t="s">
        <v>4</v>
      </c>
      <c r="R43" s="10">
        <v>9</v>
      </c>
      <c r="S43" s="81"/>
      <c r="T43" s="83"/>
      <c r="U43" s="10">
        <v>11</v>
      </c>
      <c r="V43" s="11" t="s">
        <v>4</v>
      </c>
      <c r="W43" s="10">
        <v>4</v>
      </c>
      <c r="X43" s="85"/>
      <c r="Y43" s="55"/>
      <c r="Z43" s="56"/>
      <c r="AA43" s="56"/>
      <c r="AB43" s="56"/>
      <c r="AC43" s="57"/>
      <c r="AD43" s="57"/>
      <c r="AE43" s="58"/>
      <c r="AF43" s="59"/>
      <c r="AG43" s="31"/>
      <c r="AH43" s="44"/>
      <c r="AI43" s="44"/>
      <c r="AJ43" s="45"/>
      <c r="AK43" s="2"/>
      <c r="AL43" s="88"/>
      <c r="AM43" s="91"/>
      <c r="AN43" s="79"/>
      <c r="AO43" s="18">
        <f>IF(AV38="","",AV38)</f>
        <v>3</v>
      </c>
      <c r="AP43" s="11" t="s">
        <v>4</v>
      </c>
      <c r="AQ43" s="19">
        <f>IF(AT38="","",AT38)</f>
        <v>11</v>
      </c>
      <c r="AR43" s="81"/>
      <c r="AS43" s="94"/>
      <c r="AT43" s="95"/>
      <c r="AU43" s="95"/>
      <c r="AV43" s="95"/>
      <c r="AW43" s="102"/>
      <c r="AX43" s="83"/>
      <c r="AY43" s="10">
        <v>11</v>
      </c>
      <c r="AZ43" s="11" t="s">
        <v>4</v>
      </c>
      <c r="BA43" s="10">
        <v>9</v>
      </c>
      <c r="BB43" s="81"/>
      <c r="BC43" s="83"/>
      <c r="BD43" s="10">
        <v>11</v>
      </c>
      <c r="BE43" s="11" t="s">
        <v>4</v>
      </c>
      <c r="BF43" s="10">
        <v>3</v>
      </c>
      <c r="BG43" s="85"/>
      <c r="BH43" s="55"/>
      <c r="BI43" s="56"/>
      <c r="BJ43" s="56"/>
      <c r="BK43" s="56"/>
      <c r="BL43" s="57"/>
      <c r="BM43" s="57"/>
      <c r="BN43" s="58"/>
      <c r="BO43" s="59"/>
    </row>
    <row r="44" spans="1:67" ht="12" customHeight="1" x14ac:dyDescent="0.2">
      <c r="A44" s="1" t="e">
        <f t="shared" si="0"/>
        <v>#REF!</v>
      </c>
      <c r="B44" s="1" t="e">
        <f t="shared" si="1"/>
        <v>#REF!</v>
      </c>
      <c r="C44" s="88"/>
      <c r="D44" s="76" t="s">
        <v>5</v>
      </c>
      <c r="E44" s="79"/>
      <c r="F44" s="18">
        <f>IF(M39="","",M39)</f>
        <v>11</v>
      </c>
      <c r="G44" s="11" t="s">
        <v>4</v>
      </c>
      <c r="H44" s="19">
        <f>IF(K39="","",K39)</f>
        <v>13</v>
      </c>
      <c r="I44" s="81"/>
      <c r="J44" s="94"/>
      <c r="K44" s="95"/>
      <c r="L44" s="95"/>
      <c r="M44" s="95"/>
      <c r="N44" s="102"/>
      <c r="O44" s="83"/>
      <c r="P44" s="10"/>
      <c r="Q44" s="11" t="s">
        <v>4</v>
      </c>
      <c r="R44" s="10"/>
      <c r="S44" s="81"/>
      <c r="T44" s="83"/>
      <c r="U44" s="10"/>
      <c r="V44" s="11" t="s">
        <v>4</v>
      </c>
      <c r="W44" s="10"/>
      <c r="X44" s="85"/>
      <c r="Y44" s="55"/>
      <c r="Z44" s="56"/>
      <c r="AA44" s="56"/>
      <c r="AB44" s="56"/>
      <c r="AC44" s="57"/>
      <c r="AD44" s="57"/>
      <c r="AE44" s="58"/>
      <c r="AF44" s="59"/>
      <c r="AG44" s="31"/>
      <c r="AH44" s="44"/>
      <c r="AI44" s="44"/>
      <c r="AJ44" s="45"/>
      <c r="AK44" s="2"/>
      <c r="AL44" s="88"/>
      <c r="AM44" s="76" t="s">
        <v>5</v>
      </c>
      <c r="AN44" s="79"/>
      <c r="AO44" s="18">
        <f>IF(AV39="","",AV39)</f>
        <v>6</v>
      </c>
      <c r="AP44" s="11" t="s">
        <v>4</v>
      </c>
      <c r="AQ44" s="19">
        <f>IF(AT39="","",AT39)</f>
        <v>11</v>
      </c>
      <c r="AR44" s="81"/>
      <c r="AS44" s="94"/>
      <c r="AT44" s="95"/>
      <c r="AU44" s="95"/>
      <c r="AV44" s="95"/>
      <c r="AW44" s="102"/>
      <c r="AX44" s="83"/>
      <c r="AY44" s="10">
        <v>11</v>
      </c>
      <c r="AZ44" s="11" t="s">
        <v>4</v>
      </c>
      <c r="BA44" s="10">
        <v>1</v>
      </c>
      <c r="BB44" s="81"/>
      <c r="BC44" s="83"/>
      <c r="BD44" s="10"/>
      <c r="BE44" s="11" t="s">
        <v>4</v>
      </c>
      <c r="BF44" s="10"/>
      <c r="BG44" s="85"/>
      <c r="BH44" s="55"/>
      <c r="BI44" s="56"/>
      <c r="BJ44" s="56"/>
      <c r="BK44" s="56"/>
      <c r="BL44" s="57"/>
      <c r="BM44" s="57"/>
      <c r="BN44" s="58"/>
      <c r="BO44" s="59"/>
    </row>
    <row r="45" spans="1:67" ht="12" customHeight="1" x14ac:dyDescent="0.2">
      <c r="A45" s="1" t="e">
        <f t="shared" si="0"/>
        <v>#REF!</v>
      </c>
      <c r="B45" s="1" t="e">
        <f t="shared" si="1"/>
        <v>#REF!</v>
      </c>
      <c r="C45" s="99"/>
      <c r="D45" s="106"/>
      <c r="E45" s="107"/>
      <c r="F45" s="20">
        <f>IF(M40="","",M40)</f>
        <v>12</v>
      </c>
      <c r="G45" s="13" t="s">
        <v>4</v>
      </c>
      <c r="H45" s="21">
        <f>IF(K40="","",K40)</f>
        <v>10</v>
      </c>
      <c r="I45" s="108"/>
      <c r="J45" s="103"/>
      <c r="K45" s="104"/>
      <c r="L45" s="104"/>
      <c r="M45" s="104"/>
      <c r="N45" s="105"/>
      <c r="O45" s="109"/>
      <c r="P45" s="12"/>
      <c r="Q45" s="13" t="s">
        <v>4</v>
      </c>
      <c r="R45" s="12"/>
      <c r="S45" s="108"/>
      <c r="T45" s="109"/>
      <c r="U45" s="12"/>
      <c r="V45" s="13" t="s">
        <v>4</v>
      </c>
      <c r="W45" s="12"/>
      <c r="X45" s="86"/>
      <c r="Y45" s="55"/>
      <c r="Z45" s="56"/>
      <c r="AA45" s="56"/>
      <c r="AB45" s="56"/>
      <c r="AC45" s="57"/>
      <c r="AD45" s="57"/>
      <c r="AE45" s="58"/>
      <c r="AF45" s="59"/>
      <c r="AG45" s="31"/>
      <c r="AH45" s="44"/>
      <c r="AI45" s="44"/>
      <c r="AJ45" s="45"/>
      <c r="AK45" s="2"/>
      <c r="AL45" s="99"/>
      <c r="AM45" s="106"/>
      <c r="AN45" s="107"/>
      <c r="AO45" s="20" t="str">
        <f>IF(AV40="","",AV40)</f>
        <v/>
      </c>
      <c r="AP45" s="13" t="s">
        <v>4</v>
      </c>
      <c r="AQ45" s="21" t="str">
        <f>IF(AT40="","",AT40)</f>
        <v/>
      </c>
      <c r="AR45" s="108"/>
      <c r="AS45" s="103"/>
      <c r="AT45" s="104"/>
      <c r="AU45" s="104"/>
      <c r="AV45" s="104"/>
      <c r="AW45" s="105"/>
      <c r="AX45" s="109"/>
      <c r="AY45" s="12">
        <v>18</v>
      </c>
      <c r="AZ45" s="13" t="s">
        <v>4</v>
      </c>
      <c r="BA45" s="12">
        <v>16</v>
      </c>
      <c r="BB45" s="108"/>
      <c r="BC45" s="109"/>
      <c r="BD45" s="12"/>
      <c r="BE45" s="13" t="s">
        <v>4</v>
      </c>
      <c r="BF45" s="12"/>
      <c r="BG45" s="86"/>
      <c r="BH45" s="55"/>
      <c r="BI45" s="56"/>
      <c r="BJ45" s="56"/>
      <c r="BK45" s="56"/>
      <c r="BL45" s="57"/>
      <c r="BM45" s="57"/>
      <c r="BN45" s="58"/>
      <c r="BO45" s="59"/>
    </row>
    <row r="46" spans="1:67" ht="12" customHeight="1" x14ac:dyDescent="0.2">
      <c r="A46" s="1" t="e">
        <f t="shared" si="0"/>
        <v>#REF!</v>
      </c>
      <c r="B46" s="1" t="e">
        <f t="shared" si="1"/>
        <v>#REF!</v>
      </c>
      <c r="C46" s="98">
        <v>3</v>
      </c>
      <c r="D46" s="100" t="s">
        <v>7</v>
      </c>
      <c r="E46" s="6" t="str">
        <f>IF(O36="","",IF(O36="○","×","○"))</f>
        <v>×</v>
      </c>
      <c r="F46" s="14">
        <f>IF(R36="","",R36)</f>
        <v>7</v>
      </c>
      <c r="G46" s="15" t="s">
        <v>4</v>
      </c>
      <c r="H46" s="16">
        <f>IF(P36="","",P36)</f>
        <v>11</v>
      </c>
      <c r="I46" s="22"/>
      <c r="J46" s="6" t="str">
        <f>IF(O41="","",IF(O41="○","×","○"))</f>
        <v>×</v>
      </c>
      <c r="K46" s="14">
        <f>IF(R41="","",R41)</f>
        <v>5</v>
      </c>
      <c r="L46" s="15" t="s">
        <v>4</v>
      </c>
      <c r="M46" s="16">
        <f>IF(P41="","",P41)</f>
        <v>11</v>
      </c>
      <c r="N46" s="22"/>
      <c r="O46" s="92" t="str">
        <f>IF(O47="","",IF(O47&gt;S47,"○","×"))</f>
        <v/>
      </c>
      <c r="P46" s="93"/>
      <c r="Q46" s="93"/>
      <c r="R46" s="93"/>
      <c r="S46" s="101"/>
      <c r="T46" s="6" t="str">
        <f>IF(T47="","",IF(T47="W","○",IF(T47="L","×",IF(T47&gt;X47,"○","×"))))</f>
        <v>○</v>
      </c>
      <c r="U46" s="7">
        <v>11</v>
      </c>
      <c r="V46" s="8" t="s">
        <v>4</v>
      </c>
      <c r="W46" s="7">
        <v>3</v>
      </c>
      <c r="X46" s="27"/>
      <c r="Y46" s="55">
        <f>IF(D46="","",COUNTIF($E$46:$X$50,"○"))</f>
        <v>1</v>
      </c>
      <c r="Z46" s="56"/>
      <c r="AA46" s="56">
        <f>IF(D46="","",COUNTIF($E$46:$X$50,"×"))</f>
        <v>2</v>
      </c>
      <c r="AB46" s="56"/>
      <c r="AC46" s="57">
        <f>IF(D46="","",Y46*2+AA46)</f>
        <v>4</v>
      </c>
      <c r="AD46" s="57"/>
      <c r="AE46" s="58">
        <f>IF(D46="","",RANK(AC46,$AC$36:$AD$55))</f>
        <v>3</v>
      </c>
      <c r="AF46" s="59"/>
      <c r="AG46" s="31"/>
      <c r="AH46" s="44"/>
      <c r="AI46" s="44"/>
      <c r="AJ46" s="45"/>
      <c r="AK46" s="2"/>
      <c r="AL46" s="98">
        <v>3</v>
      </c>
      <c r="AM46" s="100" t="s">
        <v>45</v>
      </c>
      <c r="AN46" s="6" t="str">
        <f>IF(AX36="","",IF(AX36="○","×","○"))</f>
        <v>×</v>
      </c>
      <c r="AO46" s="14">
        <f>IF(BA36="","",BA36)</f>
        <v>8</v>
      </c>
      <c r="AP46" s="15" t="s">
        <v>4</v>
      </c>
      <c r="AQ46" s="16">
        <f>IF(AY36="","",AY36)</f>
        <v>11</v>
      </c>
      <c r="AR46" s="22"/>
      <c r="AS46" s="6" t="str">
        <f>IF(AX41="","",IF(AX41="○","×","○"))</f>
        <v>×</v>
      </c>
      <c r="AT46" s="14">
        <f>IF(BA41="","",BA41)</f>
        <v>14</v>
      </c>
      <c r="AU46" s="15" t="s">
        <v>4</v>
      </c>
      <c r="AV46" s="16">
        <f>IF(AY41="","",AY41)</f>
        <v>12</v>
      </c>
      <c r="AW46" s="22"/>
      <c r="AX46" s="92" t="str">
        <f>IF(AX47="","",IF(AX47&gt;BB47,"○","×"))</f>
        <v/>
      </c>
      <c r="AY46" s="93"/>
      <c r="AZ46" s="93"/>
      <c r="BA46" s="93"/>
      <c r="BB46" s="101"/>
      <c r="BC46" s="6" t="str">
        <f>IF(BC47="","",IF(BC47="W","○",IF(BC47="L","×",IF(BC47&gt;BG47,"○","×"))))</f>
        <v>○</v>
      </c>
      <c r="BD46" s="7">
        <v>11</v>
      </c>
      <c r="BE46" s="8" t="s">
        <v>4</v>
      </c>
      <c r="BF46" s="7">
        <v>6</v>
      </c>
      <c r="BG46" s="27"/>
      <c r="BH46" s="55">
        <f>IF(AM46="","",COUNTIF($AN$46:$BG$50,"○"))</f>
        <v>1</v>
      </c>
      <c r="BI46" s="56"/>
      <c r="BJ46" s="56">
        <f>IF(AM46="","",COUNTIF($AN$46:$BG$50,"×"))</f>
        <v>2</v>
      </c>
      <c r="BK46" s="56"/>
      <c r="BL46" s="57">
        <f>IF(AM46="","",BH46*2+BJ46)</f>
        <v>4</v>
      </c>
      <c r="BM46" s="57"/>
      <c r="BN46" s="58">
        <f>IF(AM46="","",RANK(BL46,$BL$36:$BM$55))</f>
        <v>3</v>
      </c>
      <c r="BO46" s="59"/>
    </row>
    <row r="47" spans="1:67" ht="12" customHeight="1" x14ac:dyDescent="0.2">
      <c r="A47" s="1" t="e">
        <f t="shared" si="0"/>
        <v>#REF!</v>
      </c>
      <c r="B47" s="1" t="e">
        <f t="shared" si="1"/>
        <v>#REF!</v>
      </c>
      <c r="C47" s="88"/>
      <c r="D47" s="91"/>
      <c r="E47" s="79">
        <f>IF(O37="W","L",IF(O37="L","W",IF(O37="","",S37)))</f>
        <v>0</v>
      </c>
      <c r="F47" s="18">
        <f>IF(R37="","",R37)</f>
        <v>5</v>
      </c>
      <c r="G47" s="11" t="s">
        <v>4</v>
      </c>
      <c r="H47" s="19">
        <f>IF(P37="","",P37)</f>
        <v>11</v>
      </c>
      <c r="I47" s="81">
        <f>IF(OR(E47="L",E47="W"),"",O37)</f>
        <v>3</v>
      </c>
      <c r="J47" s="83">
        <f>IF(O42="W","L",IF(O42="L","W",IF(O42="","",S42)))</f>
        <v>0</v>
      </c>
      <c r="K47" s="18">
        <f>IF(R42="","",R42)</f>
        <v>6</v>
      </c>
      <c r="L47" s="11" t="s">
        <v>4</v>
      </c>
      <c r="M47" s="19">
        <f>IF(P42="","",P42)</f>
        <v>11</v>
      </c>
      <c r="N47" s="81">
        <f>IF(OR(J47="L",J47="W"),"",O42)</f>
        <v>3</v>
      </c>
      <c r="O47" s="94"/>
      <c r="P47" s="95"/>
      <c r="Q47" s="95"/>
      <c r="R47" s="95"/>
      <c r="S47" s="102"/>
      <c r="T47" s="83">
        <f>IF(U46="","",IF(U46&gt;W46,1,0)+IF(U47&gt;W47,1,0)+IF(U48&gt;W48,1,0)+IF(U49&gt;W49,1,0)+IF(U50&gt;W50,1,0))</f>
        <v>3</v>
      </c>
      <c r="U47" s="10">
        <v>11</v>
      </c>
      <c r="V47" s="11" t="s">
        <v>4</v>
      </c>
      <c r="W47" s="10">
        <v>9</v>
      </c>
      <c r="X47" s="85">
        <f>IF(OR(T47="L",T47="W"),"",IF(U46="","",IF(U46&lt;W46,1,0)+IF(U47&lt;W47,1,0)+IF(U48&lt;W48,1,0)+IF(U49&lt;W49,1,0)+IF(U50&lt;W50,1,0)))</f>
        <v>0</v>
      </c>
      <c r="Y47" s="55"/>
      <c r="Z47" s="56"/>
      <c r="AA47" s="56"/>
      <c r="AB47" s="56"/>
      <c r="AC47" s="57"/>
      <c r="AD47" s="57"/>
      <c r="AE47" s="58"/>
      <c r="AF47" s="59"/>
      <c r="AG47" s="31"/>
      <c r="AH47" s="44"/>
      <c r="AI47" s="44"/>
      <c r="AJ47" s="45"/>
      <c r="AK47" s="2"/>
      <c r="AL47" s="88"/>
      <c r="AM47" s="91"/>
      <c r="AN47" s="79">
        <f>IF(AX37="W","L",IF(AX37="L","W",IF(AX37="","",BB37)))</f>
        <v>0</v>
      </c>
      <c r="AO47" s="18">
        <f>IF(BA37="","",BA37)</f>
        <v>7</v>
      </c>
      <c r="AP47" s="11" t="s">
        <v>4</v>
      </c>
      <c r="AQ47" s="19">
        <f>IF(AY37="","",AY37)</f>
        <v>11</v>
      </c>
      <c r="AR47" s="81">
        <f>IF(OR(AN47="L",AN47="W"),"",AX37)</f>
        <v>3</v>
      </c>
      <c r="AS47" s="83">
        <f>IF(AX42="W","L",IF(AX42="L","W",IF(AX42="","",BB42)))</f>
        <v>2</v>
      </c>
      <c r="AT47" s="18">
        <f>IF(BA42="","",BA42)</f>
        <v>11</v>
      </c>
      <c r="AU47" s="11" t="s">
        <v>4</v>
      </c>
      <c r="AV47" s="19">
        <f>IF(AY42="","",AY42)</f>
        <v>7</v>
      </c>
      <c r="AW47" s="81">
        <f>IF(OR(AS47="L",AS47="W"),"",AX42)</f>
        <v>3</v>
      </c>
      <c r="AX47" s="94"/>
      <c r="AY47" s="95"/>
      <c r="AZ47" s="95"/>
      <c r="BA47" s="95"/>
      <c r="BB47" s="102"/>
      <c r="BC47" s="83">
        <f>IF(BD46="","",IF(BD46&gt;BF46,1,0)+IF(BD47&gt;BF47,1,0)+IF(BD48&gt;BF48,1,0)+IF(BD49&gt;BF49,1,0)+IF(BD50&gt;BF50,1,0))</f>
        <v>3</v>
      </c>
      <c r="BD47" s="10">
        <v>11</v>
      </c>
      <c r="BE47" s="11" t="s">
        <v>4</v>
      </c>
      <c r="BF47" s="10">
        <v>5</v>
      </c>
      <c r="BG47" s="85">
        <f>IF(OR(BC47="L",BC47="W"),"",IF(BD46="","",IF(BD46&lt;BF46,1,0)+IF(BD47&lt;BF47,1,0)+IF(BD48&lt;BF48,1,0)+IF(BD49&lt;BF49,1,0)+IF(BD50&lt;BF50,1,0)))</f>
        <v>1</v>
      </c>
      <c r="BH47" s="55"/>
      <c r="BI47" s="56"/>
      <c r="BJ47" s="56"/>
      <c r="BK47" s="56"/>
      <c r="BL47" s="57"/>
      <c r="BM47" s="57"/>
      <c r="BN47" s="58"/>
      <c r="BO47" s="59"/>
    </row>
    <row r="48" spans="1:67" ht="12" customHeight="1" x14ac:dyDescent="0.2">
      <c r="A48" s="1" t="e">
        <f t="shared" si="0"/>
        <v>#REF!</v>
      </c>
      <c r="B48" s="1" t="e">
        <f t="shared" si="1"/>
        <v>#REF!</v>
      </c>
      <c r="C48" s="88"/>
      <c r="D48" s="91"/>
      <c r="E48" s="79"/>
      <c r="F48" s="18">
        <f>IF(R38="","",R38)</f>
        <v>6</v>
      </c>
      <c r="G48" s="11" t="s">
        <v>4</v>
      </c>
      <c r="H48" s="19">
        <f>IF(P38="","",P38)</f>
        <v>11</v>
      </c>
      <c r="I48" s="81"/>
      <c r="J48" s="83"/>
      <c r="K48" s="18">
        <f>IF(R43="","",R43)</f>
        <v>9</v>
      </c>
      <c r="L48" s="11" t="s">
        <v>4</v>
      </c>
      <c r="M48" s="19">
        <f>IF(P43="","",P43)</f>
        <v>11</v>
      </c>
      <c r="N48" s="81"/>
      <c r="O48" s="94"/>
      <c r="P48" s="95"/>
      <c r="Q48" s="95"/>
      <c r="R48" s="95"/>
      <c r="S48" s="102"/>
      <c r="T48" s="83"/>
      <c r="U48" s="10">
        <v>11</v>
      </c>
      <c r="V48" s="11" t="s">
        <v>4</v>
      </c>
      <c r="W48" s="10">
        <v>4</v>
      </c>
      <c r="X48" s="85"/>
      <c r="Y48" s="55"/>
      <c r="Z48" s="56"/>
      <c r="AA48" s="56"/>
      <c r="AB48" s="56"/>
      <c r="AC48" s="57"/>
      <c r="AD48" s="57"/>
      <c r="AE48" s="58"/>
      <c r="AF48" s="59"/>
      <c r="AG48" s="31"/>
      <c r="AH48" s="44"/>
      <c r="AI48" s="44"/>
      <c r="AJ48" s="45"/>
      <c r="AK48" s="2"/>
      <c r="AL48" s="88"/>
      <c r="AM48" s="91"/>
      <c r="AN48" s="79"/>
      <c r="AO48" s="18">
        <f>IF(BA38="","",BA38)</f>
        <v>4</v>
      </c>
      <c r="AP48" s="11" t="s">
        <v>4</v>
      </c>
      <c r="AQ48" s="19">
        <f>IF(AY38="","",AY38)</f>
        <v>11</v>
      </c>
      <c r="AR48" s="81"/>
      <c r="AS48" s="83"/>
      <c r="AT48" s="18">
        <f>IF(BA43="","",BA43)</f>
        <v>9</v>
      </c>
      <c r="AU48" s="11" t="s">
        <v>4</v>
      </c>
      <c r="AV48" s="19">
        <f>IF(AY43="","",AY43)</f>
        <v>11</v>
      </c>
      <c r="AW48" s="81"/>
      <c r="AX48" s="94"/>
      <c r="AY48" s="95"/>
      <c r="AZ48" s="95"/>
      <c r="BA48" s="95"/>
      <c r="BB48" s="102"/>
      <c r="BC48" s="83"/>
      <c r="BD48" s="10">
        <v>3</v>
      </c>
      <c r="BE48" s="11" t="s">
        <v>4</v>
      </c>
      <c r="BF48" s="10">
        <v>11</v>
      </c>
      <c r="BG48" s="85"/>
      <c r="BH48" s="55"/>
      <c r="BI48" s="56"/>
      <c r="BJ48" s="56"/>
      <c r="BK48" s="56"/>
      <c r="BL48" s="57"/>
      <c r="BM48" s="57"/>
      <c r="BN48" s="58"/>
      <c r="BO48" s="59"/>
    </row>
    <row r="49" spans="1:69" ht="12" customHeight="1" x14ac:dyDescent="0.2">
      <c r="A49" s="1" t="e">
        <f t="shared" si="0"/>
        <v>#REF!</v>
      </c>
      <c r="B49" s="1" t="e">
        <f t="shared" si="1"/>
        <v>#REF!</v>
      </c>
      <c r="C49" s="88"/>
      <c r="D49" s="76" t="s">
        <v>40</v>
      </c>
      <c r="E49" s="79"/>
      <c r="F49" s="18" t="str">
        <f>IF(R39="","",R39)</f>
        <v/>
      </c>
      <c r="G49" s="11" t="s">
        <v>4</v>
      </c>
      <c r="H49" s="19" t="str">
        <f>IF(P39="","",P39)</f>
        <v/>
      </c>
      <c r="I49" s="81"/>
      <c r="J49" s="83"/>
      <c r="K49" s="18" t="str">
        <f>IF(R44="","",R44)</f>
        <v/>
      </c>
      <c r="L49" s="11" t="s">
        <v>4</v>
      </c>
      <c r="M49" s="19" t="str">
        <f>IF(P44="","",P44)</f>
        <v/>
      </c>
      <c r="N49" s="81"/>
      <c r="O49" s="94"/>
      <c r="P49" s="95"/>
      <c r="Q49" s="95"/>
      <c r="R49" s="95"/>
      <c r="S49" s="102"/>
      <c r="T49" s="83"/>
      <c r="U49" s="10"/>
      <c r="V49" s="11" t="s">
        <v>4</v>
      </c>
      <c r="W49" s="10"/>
      <c r="X49" s="85"/>
      <c r="Y49" s="55"/>
      <c r="Z49" s="56"/>
      <c r="AA49" s="56"/>
      <c r="AB49" s="56"/>
      <c r="AC49" s="57"/>
      <c r="AD49" s="57"/>
      <c r="AE49" s="58"/>
      <c r="AF49" s="59"/>
      <c r="AG49" s="31"/>
      <c r="AH49" s="44"/>
      <c r="AI49" s="44"/>
      <c r="AJ49" s="45"/>
      <c r="AK49" s="2"/>
      <c r="AL49" s="88"/>
      <c r="AM49" s="76" t="s">
        <v>46</v>
      </c>
      <c r="AN49" s="79"/>
      <c r="AO49" s="18" t="str">
        <f>IF(BA39="","",BA39)</f>
        <v/>
      </c>
      <c r="AP49" s="11" t="s">
        <v>4</v>
      </c>
      <c r="AQ49" s="19" t="str">
        <f>IF(AY39="","",AY39)</f>
        <v/>
      </c>
      <c r="AR49" s="81"/>
      <c r="AS49" s="83"/>
      <c r="AT49" s="18">
        <f>IF(BA44="","",BA44)</f>
        <v>1</v>
      </c>
      <c r="AU49" s="11" t="s">
        <v>4</v>
      </c>
      <c r="AV49" s="19">
        <f>IF(AY44="","",AY44)</f>
        <v>11</v>
      </c>
      <c r="AW49" s="81"/>
      <c r="AX49" s="94"/>
      <c r="AY49" s="95"/>
      <c r="AZ49" s="95"/>
      <c r="BA49" s="95"/>
      <c r="BB49" s="102"/>
      <c r="BC49" s="83"/>
      <c r="BD49" s="10">
        <v>11</v>
      </c>
      <c r="BE49" s="11" t="s">
        <v>4</v>
      </c>
      <c r="BF49" s="10">
        <v>5</v>
      </c>
      <c r="BG49" s="85"/>
      <c r="BH49" s="55"/>
      <c r="BI49" s="56"/>
      <c r="BJ49" s="56"/>
      <c r="BK49" s="56"/>
      <c r="BL49" s="57"/>
      <c r="BM49" s="57"/>
      <c r="BN49" s="58"/>
      <c r="BO49" s="59"/>
    </row>
    <row r="50" spans="1:69" ht="12" customHeight="1" x14ac:dyDescent="0.2">
      <c r="C50" s="99"/>
      <c r="D50" s="106"/>
      <c r="E50" s="107"/>
      <c r="F50" s="20" t="str">
        <f>IF(R40="","",R40)</f>
        <v/>
      </c>
      <c r="G50" s="13" t="s">
        <v>4</v>
      </c>
      <c r="H50" s="21" t="str">
        <f>IF(P40="","",P40)</f>
        <v/>
      </c>
      <c r="I50" s="108"/>
      <c r="J50" s="109"/>
      <c r="K50" s="20" t="str">
        <f>IF(R45="","",R45)</f>
        <v/>
      </c>
      <c r="L50" s="13" t="s">
        <v>4</v>
      </c>
      <c r="M50" s="21" t="str">
        <f>IF(P45="","",P45)</f>
        <v/>
      </c>
      <c r="N50" s="108"/>
      <c r="O50" s="103"/>
      <c r="P50" s="104"/>
      <c r="Q50" s="104"/>
      <c r="R50" s="104"/>
      <c r="S50" s="105"/>
      <c r="T50" s="109"/>
      <c r="U50" s="12"/>
      <c r="V50" s="13" t="s">
        <v>4</v>
      </c>
      <c r="W50" s="12"/>
      <c r="X50" s="86"/>
      <c r="Y50" s="55"/>
      <c r="Z50" s="56"/>
      <c r="AA50" s="56"/>
      <c r="AB50" s="56"/>
      <c r="AC50" s="57"/>
      <c r="AD50" s="57"/>
      <c r="AE50" s="58"/>
      <c r="AF50" s="59"/>
      <c r="AG50" s="31"/>
      <c r="AH50" s="44"/>
      <c r="AI50" s="44"/>
      <c r="AJ50" s="45"/>
      <c r="AK50" s="50"/>
      <c r="AL50" s="99"/>
      <c r="AM50" s="106"/>
      <c r="AN50" s="107"/>
      <c r="AO50" s="20" t="str">
        <f>IF(BA40="","",BA40)</f>
        <v/>
      </c>
      <c r="AP50" s="13" t="s">
        <v>4</v>
      </c>
      <c r="AQ50" s="21" t="str">
        <f>IF(AY40="","",AY40)</f>
        <v/>
      </c>
      <c r="AR50" s="108"/>
      <c r="AS50" s="109"/>
      <c r="AT50" s="20">
        <f>IF(BA45="","",BA45)</f>
        <v>16</v>
      </c>
      <c r="AU50" s="13" t="s">
        <v>4</v>
      </c>
      <c r="AV50" s="21">
        <f>IF(AY45="","",AY45)</f>
        <v>18</v>
      </c>
      <c r="AW50" s="108"/>
      <c r="AX50" s="103"/>
      <c r="AY50" s="104"/>
      <c r="AZ50" s="104"/>
      <c r="BA50" s="104"/>
      <c r="BB50" s="105"/>
      <c r="BC50" s="109"/>
      <c r="BD50" s="12"/>
      <c r="BE50" s="13" t="s">
        <v>4</v>
      </c>
      <c r="BF50" s="12"/>
      <c r="BG50" s="86"/>
      <c r="BH50" s="55"/>
      <c r="BI50" s="56"/>
      <c r="BJ50" s="56"/>
      <c r="BK50" s="56"/>
      <c r="BL50" s="57"/>
      <c r="BM50" s="57"/>
      <c r="BN50" s="58"/>
      <c r="BO50" s="59"/>
    </row>
    <row r="51" spans="1:69" ht="12" customHeight="1" x14ac:dyDescent="0.2">
      <c r="C51" s="87">
        <v>4</v>
      </c>
      <c r="D51" s="90" t="s">
        <v>41</v>
      </c>
      <c r="E51" s="6" t="str">
        <f>IF(T36="","",IF(T36="○","×","○"))</f>
        <v>×</v>
      </c>
      <c r="F51" s="14">
        <f>IF(W36="","",W36)</f>
        <v>3</v>
      </c>
      <c r="G51" s="15" t="s">
        <v>4</v>
      </c>
      <c r="H51" s="16">
        <f>IF(U36="","",U36)</f>
        <v>11</v>
      </c>
      <c r="I51" s="22"/>
      <c r="J51" s="6" t="str">
        <f>IF(T41="","",IF(T41="○","×","○"))</f>
        <v>×</v>
      </c>
      <c r="K51" s="14">
        <f>IF(W41="","",W41)</f>
        <v>4</v>
      </c>
      <c r="L51" s="15" t="s">
        <v>4</v>
      </c>
      <c r="M51" s="16">
        <f>IF(U41="","",U41)</f>
        <v>11</v>
      </c>
      <c r="N51" s="22"/>
      <c r="O51" s="6" t="str">
        <f>IF(T46="","",IF(T46="○","×","○"))</f>
        <v>×</v>
      </c>
      <c r="P51" s="14">
        <f>IF(W46="","",W46)</f>
        <v>3</v>
      </c>
      <c r="Q51" s="15" t="s">
        <v>4</v>
      </c>
      <c r="R51" s="16">
        <f>IF(U46="","",U46)</f>
        <v>11</v>
      </c>
      <c r="S51" s="22"/>
      <c r="T51" s="92" t="str">
        <f>IF(T52="","",IF(T52&gt;X52,"○","×"))</f>
        <v/>
      </c>
      <c r="U51" s="93"/>
      <c r="V51" s="93"/>
      <c r="W51" s="93"/>
      <c r="X51" s="93"/>
      <c r="Y51" s="55">
        <f>IF(D51="","",COUNTIF($E$51:$X$55,"○"))</f>
        <v>0</v>
      </c>
      <c r="Z51" s="56"/>
      <c r="AA51" s="56">
        <f>IF(D51="","",COUNTIF($E$51:$X$55,"×"))</f>
        <v>3</v>
      </c>
      <c r="AB51" s="56"/>
      <c r="AC51" s="57">
        <f>IF(D51="","",Y51*2+AA51)</f>
        <v>3</v>
      </c>
      <c r="AD51" s="57"/>
      <c r="AE51" s="58">
        <f>IF(D51="","",RANK(AC51,$AC$36:$AD$55))</f>
        <v>4</v>
      </c>
      <c r="AF51" s="59"/>
      <c r="AG51" s="31"/>
      <c r="AH51" s="44"/>
      <c r="AI51" s="44"/>
      <c r="AJ51" s="45"/>
      <c r="AK51" s="50"/>
      <c r="AL51" s="87">
        <v>4</v>
      </c>
      <c r="AM51" s="90" t="s">
        <v>47</v>
      </c>
      <c r="AN51" s="6" t="str">
        <f>IF(BC36="","",IF(BC36="○","×","○"))</f>
        <v>×</v>
      </c>
      <c r="AO51" s="14">
        <f>IF(BF36="","",BF36)</f>
        <v>8</v>
      </c>
      <c r="AP51" s="15" t="s">
        <v>4</v>
      </c>
      <c r="AQ51" s="16">
        <f>IF(BD36="","",BD36)</f>
        <v>11</v>
      </c>
      <c r="AR51" s="22"/>
      <c r="AS51" s="6" t="str">
        <f>IF(BC41="","",IF(BC41="○","×","○"))</f>
        <v>×</v>
      </c>
      <c r="AT51" s="14">
        <f>IF(BF41="","",BF41)</f>
        <v>7</v>
      </c>
      <c r="AU51" s="15" t="s">
        <v>4</v>
      </c>
      <c r="AV51" s="16">
        <f>IF(BD41="","",BD41)</f>
        <v>11</v>
      </c>
      <c r="AW51" s="22"/>
      <c r="AX51" s="6" t="str">
        <f>IF(BC46="","",IF(BC46="○","×","○"))</f>
        <v>×</v>
      </c>
      <c r="AY51" s="14">
        <f>IF(BF46="","",BF46)</f>
        <v>6</v>
      </c>
      <c r="AZ51" s="15" t="s">
        <v>4</v>
      </c>
      <c r="BA51" s="16">
        <f>IF(BD46="","",BD46)</f>
        <v>11</v>
      </c>
      <c r="BB51" s="22"/>
      <c r="BC51" s="92" t="str">
        <f>IF(BC52="","",IF(BC52&gt;BG52,"○","×"))</f>
        <v/>
      </c>
      <c r="BD51" s="93"/>
      <c r="BE51" s="93"/>
      <c r="BF51" s="93"/>
      <c r="BG51" s="93"/>
      <c r="BH51" s="55">
        <f>IF(AM51="","",COUNTIF($AN$51:$BG$55,"○"))</f>
        <v>0</v>
      </c>
      <c r="BI51" s="56"/>
      <c r="BJ51" s="56">
        <f>IF(AM51="","",COUNTIF($AN$51:$BG$55,"×"))</f>
        <v>3</v>
      </c>
      <c r="BK51" s="56"/>
      <c r="BL51" s="57">
        <f>IF(AM51="","",BH51*2+BJ51)</f>
        <v>3</v>
      </c>
      <c r="BM51" s="57"/>
      <c r="BN51" s="58">
        <f>IF(AM51="","",RANK(BL51,$BL$36:$BM$55))</f>
        <v>4</v>
      </c>
      <c r="BO51" s="59"/>
    </row>
    <row r="52" spans="1:69" ht="12" customHeight="1" x14ac:dyDescent="0.2">
      <c r="C52" s="88"/>
      <c r="D52" s="91"/>
      <c r="E52" s="79">
        <f>IF(T37="W","L",IF(T37="L","W",IF(T37="","",X37)))</f>
        <v>0</v>
      </c>
      <c r="F52" s="18">
        <f>IF(W37="","",W37)</f>
        <v>1</v>
      </c>
      <c r="G52" s="11" t="s">
        <v>4</v>
      </c>
      <c r="H52" s="19">
        <f>IF(U37="","",U37)</f>
        <v>11</v>
      </c>
      <c r="I52" s="81">
        <f>IF(OR(E52="L",E52="W"),"",T37)</f>
        <v>3</v>
      </c>
      <c r="J52" s="83">
        <f>IF(T42="W","L",IF(T42="L","W",IF(T42="","",X42)))</f>
        <v>0</v>
      </c>
      <c r="K52" s="18">
        <f>IF(W42="","",W42)</f>
        <v>6</v>
      </c>
      <c r="L52" s="11" t="s">
        <v>4</v>
      </c>
      <c r="M52" s="19">
        <f>IF(U42="","",U42)</f>
        <v>11</v>
      </c>
      <c r="N52" s="81">
        <f>IF(OR(J52="L",J52="W"),"",T42)</f>
        <v>3</v>
      </c>
      <c r="O52" s="83">
        <f>IF(T47="W","L",IF(T47="L","W",IF(T47="","",X47)))</f>
        <v>0</v>
      </c>
      <c r="P52" s="18">
        <f>IF(W47="","",W47)</f>
        <v>9</v>
      </c>
      <c r="Q52" s="11" t="s">
        <v>4</v>
      </c>
      <c r="R52" s="19">
        <f>IF(U47="","",U47)</f>
        <v>11</v>
      </c>
      <c r="S52" s="81">
        <f>IF(OR(O52="L",O52="W"),"",T47)</f>
        <v>3</v>
      </c>
      <c r="T52" s="94"/>
      <c r="U52" s="95"/>
      <c r="V52" s="95"/>
      <c r="W52" s="95"/>
      <c r="X52" s="95"/>
      <c r="Y52" s="55"/>
      <c r="Z52" s="56"/>
      <c r="AA52" s="56"/>
      <c r="AB52" s="56"/>
      <c r="AC52" s="57"/>
      <c r="AD52" s="57"/>
      <c r="AE52" s="58"/>
      <c r="AF52" s="59"/>
      <c r="AG52" s="31"/>
      <c r="AH52" s="44"/>
      <c r="AI52" s="44"/>
      <c r="AJ52" s="45"/>
      <c r="AK52" s="50"/>
      <c r="AL52" s="88"/>
      <c r="AM52" s="91"/>
      <c r="AN52" s="79">
        <f>IF(BC37="W","L",IF(BC37="L","W",IF(BC37="","",BG37)))</f>
        <v>0</v>
      </c>
      <c r="AO52" s="18">
        <f>IF(BF37="","",BF37)</f>
        <v>9</v>
      </c>
      <c r="AP52" s="11" t="s">
        <v>4</v>
      </c>
      <c r="AQ52" s="19">
        <f>IF(BD37="","",BD37)</f>
        <v>11</v>
      </c>
      <c r="AR52" s="81">
        <f>IF(OR(AN52="L",AN52="W"),"",BC37)</f>
        <v>3</v>
      </c>
      <c r="AS52" s="83">
        <f>IF(BC42="W","L",IF(BC42="L","W",IF(BC42="","",BG42)))</f>
        <v>0</v>
      </c>
      <c r="AT52" s="18">
        <f>IF(BF42="","",BF42)</f>
        <v>10</v>
      </c>
      <c r="AU52" s="11" t="s">
        <v>4</v>
      </c>
      <c r="AV52" s="19">
        <f>IF(BD42="","",BD42)</f>
        <v>12</v>
      </c>
      <c r="AW52" s="81">
        <f>IF(OR(AS52="L",AS52="W"),"",BC42)</f>
        <v>3</v>
      </c>
      <c r="AX52" s="83">
        <f>IF(BC47="W","L",IF(BC47="L","W",IF(BC47="","",BG47)))</f>
        <v>1</v>
      </c>
      <c r="AY52" s="18">
        <f>IF(BF47="","",BF47)</f>
        <v>5</v>
      </c>
      <c r="AZ52" s="11" t="s">
        <v>4</v>
      </c>
      <c r="BA52" s="19">
        <f>IF(BD47="","",BD47)</f>
        <v>11</v>
      </c>
      <c r="BB52" s="81">
        <f>IF(OR(AX52="L",AX52="W"),"",BC47)</f>
        <v>3</v>
      </c>
      <c r="BC52" s="94"/>
      <c r="BD52" s="95"/>
      <c r="BE52" s="95"/>
      <c r="BF52" s="95"/>
      <c r="BG52" s="95"/>
      <c r="BH52" s="55"/>
      <c r="BI52" s="56"/>
      <c r="BJ52" s="56"/>
      <c r="BK52" s="56"/>
      <c r="BL52" s="57"/>
      <c r="BM52" s="57"/>
      <c r="BN52" s="58"/>
      <c r="BO52" s="59"/>
    </row>
    <row r="53" spans="1:69" ht="12" customHeight="1" x14ac:dyDescent="0.2">
      <c r="C53" s="88"/>
      <c r="D53" s="91"/>
      <c r="E53" s="79"/>
      <c r="F53" s="18">
        <f>IF(W38="","",W38)</f>
        <v>4</v>
      </c>
      <c r="G53" s="11" t="s">
        <v>4</v>
      </c>
      <c r="H53" s="19">
        <f>IF(U38="","",U38)</f>
        <v>11</v>
      </c>
      <c r="I53" s="81"/>
      <c r="J53" s="83"/>
      <c r="K53" s="18">
        <f>IF(W43="","",W43)</f>
        <v>4</v>
      </c>
      <c r="L53" s="11" t="s">
        <v>4</v>
      </c>
      <c r="M53" s="19">
        <f>IF(U43="","",U43)</f>
        <v>11</v>
      </c>
      <c r="N53" s="81"/>
      <c r="O53" s="83"/>
      <c r="P53" s="18">
        <f>IF(W48="","",W48)</f>
        <v>4</v>
      </c>
      <c r="Q53" s="11" t="s">
        <v>4</v>
      </c>
      <c r="R53" s="19">
        <f>IF(U48="","",U48)</f>
        <v>11</v>
      </c>
      <c r="S53" s="81"/>
      <c r="T53" s="94"/>
      <c r="U53" s="95"/>
      <c r="V53" s="95"/>
      <c r="W53" s="95"/>
      <c r="X53" s="95"/>
      <c r="Y53" s="55"/>
      <c r="Z53" s="56"/>
      <c r="AA53" s="56"/>
      <c r="AB53" s="56"/>
      <c r="AC53" s="57"/>
      <c r="AD53" s="57"/>
      <c r="AE53" s="58"/>
      <c r="AF53" s="59"/>
      <c r="AG53" s="31"/>
      <c r="AH53" s="44"/>
      <c r="AI53" s="44"/>
      <c r="AJ53" s="45"/>
      <c r="AK53" s="50"/>
      <c r="AL53" s="88"/>
      <c r="AM53" s="91"/>
      <c r="AN53" s="79"/>
      <c r="AO53" s="18">
        <f>IF(BF38="","",BF38)</f>
        <v>4</v>
      </c>
      <c r="AP53" s="11" t="s">
        <v>4</v>
      </c>
      <c r="AQ53" s="19">
        <f>IF(BD38="","",BD38)</f>
        <v>11</v>
      </c>
      <c r="AR53" s="81"/>
      <c r="AS53" s="83"/>
      <c r="AT53" s="18">
        <f>IF(BF43="","",BF43)</f>
        <v>3</v>
      </c>
      <c r="AU53" s="11" t="s">
        <v>4</v>
      </c>
      <c r="AV53" s="19">
        <f>IF(BD43="","",BD43)</f>
        <v>11</v>
      </c>
      <c r="AW53" s="81"/>
      <c r="AX53" s="83"/>
      <c r="AY53" s="18">
        <f>IF(BF48="","",BF48)</f>
        <v>11</v>
      </c>
      <c r="AZ53" s="11" t="s">
        <v>4</v>
      </c>
      <c r="BA53" s="19">
        <f>IF(BD48="","",BD48)</f>
        <v>3</v>
      </c>
      <c r="BB53" s="81"/>
      <c r="BC53" s="94"/>
      <c r="BD53" s="95"/>
      <c r="BE53" s="95"/>
      <c r="BF53" s="95"/>
      <c r="BG53" s="95"/>
      <c r="BH53" s="55"/>
      <c r="BI53" s="56"/>
      <c r="BJ53" s="56"/>
      <c r="BK53" s="56"/>
      <c r="BL53" s="57"/>
      <c r="BM53" s="57"/>
      <c r="BN53" s="58"/>
      <c r="BO53" s="59"/>
    </row>
    <row r="54" spans="1:69" ht="12" customHeight="1" x14ac:dyDescent="0.2">
      <c r="C54" s="88"/>
      <c r="D54" s="127" t="s">
        <v>42</v>
      </c>
      <c r="E54" s="79"/>
      <c r="F54" s="18" t="str">
        <f>IF(W39="","",W39)</f>
        <v/>
      </c>
      <c r="G54" s="11" t="s">
        <v>4</v>
      </c>
      <c r="H54" s="19" t="str">
        <f>IF(U39="","",U39)</f>
        <v/>
      </c>
      <c r="I54" s="81"/>
      <c r="J54" s="83"/>
      <c r="K54" s="18" t="str">
        <f>IF(W44="","",W44)</f>
        <v/>
      </c>
      <c r="L54" s="11" t="s">
        <v>4</v>
      </c>
      <c r="M54" s="19" t="str">
        <f>IF(U44="","",U44)</f>
        <v/>
      </c>
      <c r="N54" s="81"/>
      <c r="O54" s="83"/>
      <c r="P54" s="18" t="str">
        <f>IF(W49="","",W49)</f>
        <v/>
      </c>
      <c r="Q54" s="11" t="s">
        <v>4</v>
      </c>
      <c r="R54" s="19" t="str">
        <f>IF(U49="","",U49)</f>
        <v/>
      </c>
      <c r="S54" s="81"/>
      <c r="T54" s="94"/>
      <c r="U54" s="95"/>
      <c r="V54" s="95"/>
      <c r="W54" s="95"/>
      <c r="X54" s="95"/>
      <c r="Y54" s="55"/>
      <c r="Z54" s="56"/>
      <c r="AA54" s="56"/>
      <c r="AB54" s="56"/>
      <c r="AC54" s="57"/>
      <c r="AD54" s="57"/>
      <c r="AE54" s="58"/>
      <c r="AF54" s="59"/>
      <c r="AG54" s="31"/>
      <c r="AH54" s="44"/>
      <c r="AI54" s="44"/>
      <c r="AJ54" s="45"/>
      <c r="AK54" s="50"/>
      <c r="AL54" s="88"/>
      <c r="AM54" s="76" t="s">
        <v>48</v>
      </c>
      <c r="AN54" s="79"/>
      <c r="AO54" s="18" t="str">
        <f>IF(BF39="","",BF39)</f>
        <v/>
      </c>
      <c r="AP54" s="11" t="s">
        <v>4</v>
      </c>
      <c r="AQ54" s="19" t="str">
        <f>IF(BD39="","",BD39)</f>
        <v/>
      </c>
      <c r="AR54" s="81"/>
      <c r="AS54" s="83"/>
      <c r="AT54" s="18" t="str">
        <f>IF(BF44="","",BF44)</f>
        <v/>
      </c>
      <c r="AU54" s="11" t="s">
        <v>4</v>
      </c>
      <c r="AV54" s="19" t="str">
        <f>IF(BD44="","",BD44)</f>
        <v/>
      </c>
      <c r="AW54" s="81"/>
      <c r="AX54" s="83"/>
      <c r="AY54" s="18">
        <f>IF(BF49="","",BF49)</f>
        <v>5</v>
      </c>
      <c r="AZ54" s="11" t="s">
        <v>4</v>
      </c>
      <c r="BA54" s="19">
        <f>IF(BD49="","",BD49)</f>
        <v>11</v>
      </c>
      <c r="BB54" s="81"/>
      <c r="BC54" s="94"/>
      <c r="BD54" s="95"/>
      <c r="BE54" s="95"/>
      <c r="BF54" s="95"/>
      <c r="BG54" s="95"/>
      <c r="BH54" s="55"/>
      <c r="BI54" s="56"/>
      <c r="BJ54" s="56"/>
      <c r="BK54" s="56"/>
      <c r="BL54" s="57"/>
      <c r="BM54" s="57"/>
      <c r="BN54" s="58"/>
      <c r="BO54" s="59"/>
    </row>
    <row r="55" spans="1:69" ht="12" customHeight="1" thickBot="1" x14ac:dyDescent="0.25">
      <c r="C55" s="89"/>
      <c r="D55" s="128"/>
      <c r="E55" s="80"/>
      <c r="F55" s="23" t="str">
        <f>IF(W40="","",W40)</f>
        <v/>
      </c>
      <c r="G55" s="24" t="s">
        <v>4</v>
      </c>
      <c r="H55" s="25" t="str">
        <f>IF(U40="","",U40)</f>
        <v/>
      </c>
      <c r="I55" s="82"/>
      <c r="J55" s="84"/>
      <c r="K55" s="23" t="str">
        <f>IF(W45="","",W45)</f>
        <v/>
      </c>
      <c r="L55" s="24" t="s">
        <v>4</v>
      </c>
      <c r="M55" s="25" t="str">
        <f>IF(U45="","",U45)</f>
        <v/>
      </c>
      <c r="N55" s="82"/>
      <c r="O55" s="84"/>
      <c r="P55" s="23" t="str">
        <f>IF(W50="","",W50)</f>
        <v/>
      </c>
      <c r="Q55" s="24" t="s">
        <v>4</v>
      </c>
      <c r="R55" s="25" t="str">
        <f>IF(U50="","",U50)</f>
        <v/>
      </c>
      <c r="S55" s="82"/>
      <c r="T55" s="96"/>
      <c r="U55" s="97"/>
      <c r="V55" s="97"/>
      <c r="W55" s="97"/>
      <c r="X55" s="97"/>
      <c r="Y55" s="60"/>
      <c r="Z55" s="61"/>
      <c r="AA55" s="61"/>
      <c r="AB55" s="61"/>
      <c r="AC55" s="62"/>
      <c r="AD55" s="62"/>
      <c r="AE55" s="63"/>
      <c r="AF55" s="64"/>
      <c r="AG55" s="31"/>
      <c r="AH55" s="44"/>
      <c r="AI55" s="44"/>
      <c r="AJ55" s="45"/>
      <c r="AK55" s="50"/>
      <c r="AL55" s="89"/>
      <c r="AM55" s="77"/>
      <c r="AN55" s="80"/>
      <c r="AO55" s="23" t="str">
        <f>IF(BF40="","",BF40)</f>
        <v/>
      </c>
      <c r="AP55" s="24" t="s">
        <v>4</v>
      </c>
      <c r="AQ55" s="25" t="str">
        <f>IF(BD40="","",BD40)</f>
        <v/>
      </c>
      <c r="AR55" s="82"/>
      <c r="AS55" s="84"/>
      <c r="AT55" s="23" t="str">
        <f>IF(BF45="","",BF45)</f>
        <v/>
      </c>
      <c r="AU55" s="24" t="s">
        <v>4</v>
      </c>
      <c r="AV55" s="25" t="str">
        <f>IF(BD45="","",BD45)</f>
        <v/>
      </c>
      <c r="AW55" s="82"/>
      <c r="AX55" s="84"/>
      <c r="AY55" s="23" t="str">
        <f>IF(BF50="","",BF50)</f>
        <v/>
      </c>
      <c r="AZ55" s="24" t="s">
        <v>4</v>
      </c>
      <c r="BA55" s="25" t="str">
        <f>IF(BD50="","",BD50)</f>
        <v/>
      </c>
      <c r="BB55" s="82"/>
      <c r="BC55" s="96"/>
      <c r="BD55" s="97"/>
      <c r="BE55" s="97"/>
      <c r="BF55" s="97"/>
      <c r="BG55" s="97"/>
      <c r="BH55" s="60"/>
      <c r="BI55" s="61"/>
      <c r="BJ55" s="61"/>
      <c r="BK55" s="61"/>
      <c r="BL55" s="62"/>
      <c r="BM55" s="62"/>
      <c r="BN55" s="63"/>
      <c r="BO55" s="64"/>
    </row>
    <row r="56" spans="1:69" ht="12" customHeight="1" x14ac:dyDescent="0.2">
      <c r="C56" s="42"/>
      <c r="D56" s="43"/>
      <c r="E56" s="3"/>
      <c r="F56" s="31"/>
      <c r="G56" s="32"/>
      <c r="H56" s="31"/>
      <c r="I56" s="44"/>
      <c r="J56" s="3"/>
      <c r="K56" s="31"/>
      <c r="L56" s="32"/>
      <c r="M56" s="31"/>
      <c r="N56" s="44"/>
      <c r="O56" s="3"/>
      <c r="P56" s="31"/>
      <c r="Q56" s="32"/>
      <c r="R56" s="31"/>
      <c r="S56" s="44"/>
      <c r="T56" s="3"/>
      <c r="U56" s="31"/>
      <c r="V56" s="32"/>
      <c r="W56" s="31"/>
      <c r="X56" s="44"/>
      <c r="Y56" s="2"/>
      <c r="Z56" s="2"/>
      <c r="AA56" s="2"/>
      <c r="AB56" s="2"/>
      <c r="AC56" s="2"/>
      <c r="AD56" s="45"/>
      <c r="AE56" s="45"/>
      <c r="AF56" s="46"/>
      <c r="AG56" s="47"/>
      <c r="AK56" s="1"/>
      <c r="AM56" s="42"/>
      <c r="AN56" s="43"/>
      <c r="AO56" s="3"/>
      <c r="AP56" s="31"/>
      <c r="AQ56" s="32"/>
      <c r="AR56" s="31"/>
      <c r="AS56" s="44"/>
      <c r="AT56" s="3"/>
      <c r="AU56" s="31"/>
      <c r="AV56" s="32"/>
      <c r="AW56" s="31"/>
      <c r="AX56" s="44"/>
      <c r="AY56" s="3"/>
      <c r="AZ56" s="31"/>
      <c r="BA56" s="32"/>
      <c r="BB56" s="31"/>
      <c r="BC56" s="44"/>
      <c r="BD56" s="3"/>
      <c r="BE56" s="31"/>
      <c r="BF56" s="32"/>
      <c r="BG56" s="31"/>
      <c r="BH56" s="44"/>
      <c r="BI56" s="2"/>
      <c r="BJ56" s="2"/>
      <c r="BK56" s="2"/>
      <c r="BL56" s="2"/>
      <c r="BM56" s="2"/>
      <c r="BN56" s="45"/>
      <c r="BO56" s="45"/>
      <c r="BP56" s="46"/>
      <c r="BQ56" s="47"/>
    </row>
    <row r="57" spans="1:69" ht="12" customHeight="1" x14ac:dyDescent="0.25">
      <c r="C57" s="42"/>
      <c r="D57" s="48"/>
      <c r="E57" s="44"/>
      <c r="F57" s="31"/>
      <c r="G57" s="32"/>
      <c r="H57" s="31"/>
      <c r="I57" s="44"/>
      <c r="J57" s="44"/>
      <c r="K57" s="31"/>
      <c r="L57" s="32"/>
      <c r="M57" s="31"/>
      <c r="N57" s="44"/>
      <c r="O57" s="44"/>
      <c r="P57" s="31"/>
      <c r="Q57" s="32"/>
      <c r="R57" s="31"/>
      <c r="S57" s="44"/>
      <c r="T57" s="44"/>
      <c r="U57" s="31"/>
      <c r="V57" s="32"/>
      <c r="W57" s="31"/>
      <c r="X57" s="44"/>
      <c r="Y57" s="2"/>
      <c r="Z57" s="2"/>
      <c r="AA57" s="2"/>
      <c r="AB57" s="2"/>
      <c r="AC57" s="2"/>
      <c r="AD57" s="45"/>
      <c r="AE57" s="45"/>
      <c r="AF57" s="46"/>
      <c r="AG57" s="47"/>
      <c r="AK57" s="1"/>
      <c r="AM57" s="42"/>
      <c r="AN57" s="48"/>
      <c r="AO57" s="44"/>
      <c r="AP57" s="31"/>
      <c r="AQ57" s="32"/>
      <c r="AR57" s="31"/>
      <c r="AS57" s="44"/>
      <c r="AT57" s="44"/>
      <c r="AU57" s="31"/>
      <c r="AV57" s="32"/>
      <c r="AW57" s="31"/>
      <c r="AX57" s="44"/>
      <c r="AY57" s="44"/>
      <c r="AZ57" s="31"/>
      <c r="BA57" s="32"/>
      <c r="BB57" s="31"/>
      <c r="BC57" s="44"/>
      <c r="BD57" s="44"/>
      <c r="BE57" s="31"/>
      <c r="BF57" s="32"/>
      <c r="BG57" s="31"/>
      <c r="BH57" s="44"/>
      <c r="BI57" s="2"/>
      <c r="BJ57" s="2"/>
      <c r="BK57" s="2"/>
      <c r="BL57" s="2"/>
      <c r="BM57" s="2"/>
      <c r="BN57" s="45"/>
      <c r="BO57" s="45"/>
      <c r="BP57" s="46"/>
      <c r="BQ57" s="47"/>
    </row>
    <row r="58" spans="1:69" ht="15.6" customHeight="1" x14ac:dyDescent="0.2">
      <c r="C58" s="131" t="s">
        <v>10</v>
      </c>
      <c r="D58" s="131"/>
      <c r="AK58" s="1"/>
      <c r="AN58" s="26"/>
      <c r="AP58" s="1"/>
      <c r="AR58" s="26"/>
      <c r="AU58" s="1"/>
      <c r="AW58" s="26"/>
      <c r="BB58" s="26"/>
      <c r="BG58" s="26"/>
    </row>
    <row r="59" spans="1:69" ht="14.1" customHeight="1" x14ac:dyDescent="0.2">
      <c r="C59" s="52"/>
      <c r="D59" s="52"/>
      <c r="I59" s="1"/>
      <c r="N59" s="1"/>
      <c r="S59" s="1"/>
      <c r="X59" s="1"/>
      <c r="Y59" s="1"/>
      <c r="Z59" s="1"/>
      <c r="AA59" s="1"/>
      <c r="AB59" s="1"/>
      <c r="AK59" s="1"/>
      <c r="AM59" s="26"/>
      <c r="AP59" s="1"/>
      <c r="AR59" s="26"/>
      <c r="AU59" s="1"/>
      <c r="AW59" s="26"/>
      <c r="BB59" s="26"/>
    </row>
    <row r="60" spans="1:69" ht="14.4" x14ac:dyDescent="0.2">
      <c r="C60" s="52" t="s">
        <v>15</v>
      </c>
      <c r="D60" s="52"/>
      <c r="I60" s="1"/>
      <c r="N60" s="1"/>
      <c r="S60" s="1"/>
      <c r="X60" s="1"/>
      <c r="Y60" s="1"/>
      <c r="Z60" s="1"/>
      <c r="AA60" s="1"/>
      <c r="AK60" s="1"/>
      <c r="AM60" s="52" t="s">
        <v>63</v>
      </c>
      <c r="AN60" s="26"/>
      <c r="AP60" s="1"/>
      <c r="AS60" s="26"/>
      <c r="AU60" s="1"/>
    </row>
    <row r="61" spans="1:69" ht="14.4" x14ac:dyDescent="0.2">
      <c r="I61" s="1"/>
      <c r="N61" s="1"/>
      <c r="S61" s="1"/>
      <c r="X61" s="1"/>
      <c r="Y61" s="1"/>
      <c r="Z61" s="1"/>
      <c r="AA61" s="1"/>
      <c r="AK61" s="1"/>
      <c r="AM61" s="52" t="s">
        <v>16</v>
      </c>
      <c r="AN61" s="26"/>
      <c r="AP61" s="1"/>
      <c r="AS61" s="26"/>
      <c r="AU61" s="1"/>
    </row>
    <row r="62" spans="1:69" ht="13.2" x14ac:dyDescent="0.2">
      <c r="I62" s="1"/>
      <c r="N62" s="1"/>
      <c r="S62" s="1"/>
      <c r="X62" s="1"/>
      <c r="Y62" s="1"/>
      <c r="Z62" s="1"/>
      <c r="AA62" s="1"/>
      <c r="AK62" s="1"/>
      <c r="AN62" s="26"/>
      <c r="AP62" s="1"/>
      <c r="AS62" s="26"/>
      <c r="AU62" s="1"/>
      <c r="AX62" s="26"/>
    </row>
    <row r="63" spans="1:69" ht="14.1" customHeight="1" x14ac:dyDescent="0.2">
      <c r="I63" s="1"/>
      <c r="N63" s="1"/>
      <c r="S63" s="1"/>
      <c r="X63" s="1"/>
      <c r="Y63" s="1"/>
      <c r="Z63" s="1"/>
      <c r="AA63" s="1"/>
      <c r="AB63" s="1"/>
      <c r="AC63" s="1"/>
      <c r="BD63" s="129"/>
      <c r="BE63" s="129"/>
      <c r="BF63" s="129"/>
      <c r="BG63" s="129"/>
      <c r="BH63" s="129"/>
      <c r="BI63" s="129"/>
      <c r="BJ63" s="129"/>
      <c r="BK63" s="129"/>
      <c r="BL63" s="129"/>
      <c r="BM63" s="129"/>
      <c r="BN63" s="129"/>
    </row>
    <row r="64" spans="1:69" ht="14.1" customHeight="1" x14ac:dyDescent="0.2">
      <c r="I64" s="1"/>
      <c r="N64" s="1"/>
      <c r="S64" s="1"/>
      <c r="X64" s="1"/>
      <c r="Y64" s="1"/>
      <c r="Z64" s="1"/>
      <c r="AA64" s="1"/>
      <c r="AB64" s="1"/>
      <c r="BD64" s="129"/>
      <c r="BE64" s="129"/>
      <c r="BF64" s="129"/>
      <c r="BG64" s="129"/>
      <c r="BH64" s="129"/>
      <c r="BI64" s="129"/>
      <c r="BJ64" s="129"/>
      <c r="BK64" s="129"/>
      <c r="BL64" s="129"/>
      <c r="BM64" s="129"/>
      <c r="BN64" s="129"/>
    </row>
    <row r="65" spans="1:72" ht="14.1" customHeight="1" x14ac:dyDescent="0.2">
      <c r="I65" s="1"/>
      <c r="N65" s="1"/>
      <c r="S65" s="1"/>
      <c r="X65" s="1"/>
      <c r="Y65" s="1"/>
      <c r="Z65" s="1"/>
      <c r="AA65" s="1"/>
      <c r="AB65" s="1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</row>
    <row r="66" spans="1:72" ht="14.1" customHeight="1" x14ac:dyDescent="0.2">
      <c r="I66" s="1"/>
      <c r="N66" s="1"/>
      <c r="S66" s="1"/>
      <c r="X66" s="1"/>
      <c r="Y66" s="1"/>
      <c r="Z66" s="1"/>
      <c r="AA66" s="1"/>
      <c r="AB66" s="1"/>
      <c r="AU66" s="1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</row>
    <row r="67" spans="1:72" ht="12" customHeight="1" x14ac:dyDescent="0.2">
      <c r="I67" s="1"/>
      <c r="N67" s="1"/>
      <c r="S67" s="1"/>
      <c r="X67" s="1"/>
      <c r="Y67" s="1"/>
      <c r="Z67" s="1"/>
      <c r="AA67" s="1"/>
      <c r="AB67" s="1"/>
      <c r="AU67" s="1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</row>
    <row r="68" spans="1:72" ht="12" customHeight="1" x14ac:dyDescent="0.2">
      <c r="I68" s="1"/>
      <c r="N68" s="1"/>
      <c r="S68" s="1"/>
      <c r="X68" s="1"/>
      <c r="Y68" s="1"/>
      <c r="Z68" s="1"/>
      <c r="AA68" s="1"/>
      <c r="AB68" s="1"/>
      <c r="AU68" s="1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</row>
    <row r="69" spans="1:72" ht="12" customHeight="1" x14ac:dyDescent="0.2">
      <c r="I69" s="1"/>
      <c r="N69" s="1"/>
      <c r="S69" s="1"/>
      <c r="X69" s="1"/>
      <c r="Y69" s="1"/>
      <c r="Z69" s="1"/>
      <c r="AA69" s="1"/>
      <c r="AB69" s="1"/>
      <c r="AU69" s="1"/>
      <c r="AZ69" s="26"/>
      <c r="BA69" s="26"/>
      <c r="BB69" s="26"/>
      <c r="BC69" s="26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26"/>
      <c r="BP69" s="26"/>
      <c r="BQ69" s="26"/>
      <c r="BR69" s="26"/>
      <c r="BS69" s="26"/>
    </row>
    <row r="70" spans="1:72" ht="12" customHeight="1" x14ac:dyDescent="0.2">
      <c r="I70" s="1"/>
      <c r="N70" s="1"/>
      <c r="S70" s="1"/>
      <c r="X70" s="1"/>
      <c r="Y70" s="1"/>
      <c r="Z70" s="1"/>
      <c r="AA70" s="1"/>
      <c r="AB70" s="1"/>
      <c r="AU70" s="1"/>
      <c r="AZ70" s="26"/>
      <c r="BA70" s="26"/>
      <c r="BB70" s="26"/>
      <c r="BC70" s="26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26"/>
      <c r="BP70" s="26"/>
      <c r="BQ70" s="26"/>
      <c r="BR70" s="26"/>
      <c r="BS70" s="26"/>
      <c r="BT70" s="26"/>
    </row>
    <row r="71" spans="1:72" ht="12" customHeight="1" x14ac:dyDescent="0.2">
      <c r="I71" s="1"/>
      <c r="N71" s="1"/>
      <c r="S71" s="1"/>
      <c r="X71" s="1"/>
      <c r="Y71" s="1"/>
      <c r="Z71" s="1"/>
      <c r="AA71" s="1"/>
      <c r="AB71" s="1"/>
      <c r="AU71" s="1"/>
      <c r="AZ71" s="26"/>
      <c r="BA71" s="26"/>
      <c r="BB71" s="26"/>
      <c r="BC71" s="26"/>
      <c r="BD71" s="130"/>
      <c r="BE71" s="130"/>
      <c r="BF71" s="130"/>
      <c r="BG71" s="130"/>
      <c r="BH71" s="130"/>
      <c r="BI71" s="130"/>
      <c r="BJ71" s="130"/>
      <c r="BK71" s="130"/>
      <c r="BL71" s="130"/>
      <c r="BM71" s="130"/>
      <c r="BN71" s="130"/>
      <c r="BO71" s="26"/>
      <c r="BP71" s="26"/>
      <c r="BQ71" s="26"/>
      <c r="BR71" s="26"/>
      <c r="BS71" s="26"/>
      <c r="BT71" s="26"/>
    </row>
    <row r="72" spans="1:72" ht="12" customHeight="1" x14ac:dyDescent="0.2">
      <c r="I72" s="1"/>
      <c r="N72" s="1"/>
      <c r="S72" s="1"/>
      <c r="X72" s="1"/>
      <c r="Y72" s="1"/>
      <c r="Z72" s="1"/>
      <c r="AA72" s="1"/>
      <c r="AB72" s="1"/>
      <c r="AU72" s="1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</row>
    <row r="73" spans="1:72" ht="12" customHeight="1" x14ac:dyDescent="0.2">
      <c r="I73" s="1"/>
      <c r="N73" s="1"/>
      <c r="S73" s="1"/>
      <c r="X73" s="1"/>
      <c r="Y73" s="1"/>
      <c r="Z73" s="1"/>
      <c r="AA73" s="1"/>
      <c r="AB73" s="1"/>
      <c r="AU73" s="1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</row>
    <row r="74" spans="1:72" s="26" customFormat="1" ht="12" customHeight="1" x14ac:dyDescent="0.2">
      <c r="A74" s="1"/>
      <c r="B74" s="1"/>
      <c r="AD74" s="1"/>
      <c r="AE74" s="1"/>
      <c r="AF74" s="1"/>
      <c r="AG74" s="1"/>
      <c r="AJ74" s="1"/>
      <c r="AL74" s="1"/>
      <c r="AM74" s="1"/>
      <c r="AN74" s="1"/>
      <c r="AO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72" s="26" customFormat="1" ht="12" customHeight="1" x14ac:dyDescent="0.2">
      <c r="A75" s="1"/>
      <c r="B75" s="1"/>
      <c r="AD75" s="1"/>
      <c r="AE75" s="1"/>
      <c r="AF75" s="1"/>
      <c r="AG75" s="1"/>
      <c r="AJ75" s="1"/>
      <c r="AL75" s="1"/>
      <c r="AM75" s="1"/>
      <c r="AN75" s="1"/>
      <c r="AO75" s="1"/>
      <c r="AQ75" s="1"/>
      <c r="AR75" s="1"/>
      <c r="AS75" s="1"/>
      <c r="AT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</row>
    <row r="76" spans="1:72" s="26" customFormat="1" ht="12" customHeight="1" x14ac:dyDescent="0.2">
      <c r="A76" s="1"/>
      <c r="B76" s="1"/>
      <c r="AD76" s="1"/>
      <c r="AE76" s="1"/>
      <c r="AF76" s="1"/>
      <c r="AG76" s="1"/>
      <c r="AJ76" s="1"/>
      <c r="AL76" s="1"/>
      <c r="AM76" s="1"/>
      <c r="AN76" s="1"/>
      <c r="AO76" s="1"/>
      <c r="AQ76" s="1"/>
      <c r="AR76" s="1"/>
      <c r="AS76" s="1"/>
      <c r="AT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</row>
    <row r="77" spans="1:72" s="26" customFormat="1" ht="12" customHeight="1" x14ac:dyDescent="0.2">
      <c r="A77" s="1"/>
      <c r="B77" s="1"/>
      <c r="AD77" s="1"/>
      <c r="AE77" s="1"/>
      <c r="AF77" s="1"/>
      <c r="AG77" s="1"/>
      <c r="AJ77" s="1"/>
      <c r="AL77" s="1"/>
      <c r="AM77" s="1"/>
      <c r="AN77" s="1"/>
      <c r="AO77" s="1"/>
      <c r="AQ77" s="1"/>
      <c r="AR77" s="1"/>
      <c r="AS77" s="1"/>
      <c r="AT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</row>
    <row r="78" spans="1:72" s="26" customFormat="1" ht="12" customHeight="1" x14ac:dyDescent="0.2">
      <c r="A78" s="1"/>
      <c r="B78" s="1"/>
      <c r="AD78" s="1"/>
      <c r="AE78" s="1"/>
      <c r="AF78" s="1"/>
      <c r="AG78" s="1"/>
      <c r="AJ78" s="1"/>
      <c r="AL78" s="1"/>
      <c r="AM78" s="1"/>
      <c r="AN78" s="1"/>
      <c r="AO78" s="1"/>
      <c r="AQ78" s="1"/>
      <c r="AR78" s="1"/>
      <c r="AS78" s="1"/>
      <c r="AT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</row>
    <row r="79" spans="1:72" s="26" customFormat="1" ht="12" customHeight="1" x14ac:dyDescent="0.2">
      <c r="A79" s="1"/>
      <c r="B79" s="1"/>
      <c r="AD79" s="1"/>
      <c r="AE79" s="1"/>
      <c r="AF79" s="1"/>
      <c r="AG79" s="1"/>
      <c r="AJ79" s="1"/>
      <c r="AL79" s="1"/>
      <c r="AM79" s="1"/>
      <c r="AN79" s="1"/>
      <c r="AO79" s="1"/>
      <c r="AQ79" s="1"/>
      <c r="AR79" s="1"/>
      <c r="AS79" s="1"/>
      <c r="AT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</row>
  </sheetData>
  <mergeCells count="283">
    <mergeCell ref="B1:BO1"/>
    <mergeCell ref="Y51:Z55"/>
    <mergeCell ref="AA51:AB55"/>
    <mergeCell ref="AC51:AD55"/>
    <mergeCell ref="AE51:AF55"/>
    <mergeCell ref="T42:T45"/>
    <mergeCell ref="X42:X45"/>
    <mergeCell ref="D44:D45"/>
    <mergeCell ref="I47:I50"/>
    <mergeCell ref="BD65:BN71"/>
    <mergeCell ref="X47:X50"/>
    <mergeCell ref="D51:D53"/>
    <mergeCell ref="E52:E55"/>
    <mergeCell ref="I52:I55"/>
    <mergeCell ref="J52:J55"/>
    <mergeCell ref="N52:N55"/>
    <mergeCell ref="O52:O55"/>
    <mergeCell ref="E47:E50"/>
    <mergeCell ref="C58:D58"/>
    <mergeCell ref="AS34:AW34"/>
    <mergeCell ref="D39:D40"/>
    <mergeCell ref="X37:X40"/>
    <mergeCell ref="S42:S45"/>
    <mergeCell ref="AE36:AF40"/>
    <mergeCell ref="BD63:BN64"/>
    <mergeCell ref="O42:O45"/>
    <mergeCell ref="D54:D55"/>
    <mergeCell ref="J47:J50"/>
    <mergeCell ref="N47:N50"/>
    <mergeCell ref="T47:T50"/>
    <mergeCell ref="D49:D50"/>
    <mergeCell ref="S37:S40"/>
    <mergeCell ref="T37:T40"/>
    <mergeCell ref="C36:C40"/>
    <mergeCell ref="D36:D38"/>
    <mergeCell ref="E36:I40"/>
    <mergeCell ref="C41:C45"/>
    <mergeCell ref="D41:D43"/>
    <mergeCell ref="J41:N45"/>
    <mergeCell ref="E42:E45"/>
    <mergeCell ref="I42:I45"/>
    <mergeCell ref="Y36:Z40"/>
    <mergeCell ref="AA36:AB40"/>
    <mergeCell ref="AC36:AD40"/>
    <mergeCell ref="D27:D28"/>
    <mergeCell ref="C34:D35"/>
    <mergeCell ref="E34:I34"/>
    <mergeCell ref="J34:N34"/>
    <mergeCell ref="O34:S34"/>
    <mergeCell ref="T34:X34"/>
    <mergeCell ref="E35:I35"/>
    <mergeCell ref="T35:X35"/>
    <mergeCell ref="T15:T18"/>
    <mergeCell ref="X15:X18"/>
    <mergeCell ref="T20:T23"/>
    <mergeCell ref="X20:X23"/>
    <mergeCell ref="S15:S18"/>
    <mergeCell ref="T10:T13"/>
    <mergeCell ref="X10:X13"/>
    <mergeCell ref="Y7:Z8"/>
    <mergeCell ref="AM12:AM13"/>
    <mergeCell ref="C24:C28"/>
    <mergeCell ref="D24:D26"/>
    <mergeCell ref="T24:X28"/>
    <mergeCell ref="S25:S28"/>
    <mergeCell ref="E25:E28"/>
    <mergeCell ref="I25:I28"/>
    <mergeCell ref="T7:X7"/>
    <mergeCell ref="J7:N7"/>
    <mergeCell ref="O7:S7"/>
    <mergeCell ref="E8:I8"/>
    <mergeCell ref="J8:N8"/>
    <mergeCell ref="AN7:AR7"/>
    <mergeCell ref="T8:X8"/>
    <mergeCell ref="C19:C23"/>
    <mergeCell ref="D19:D21"/>
    <mergeCell ref="C9:C13"/>
    <mergeCell ref="D9:D11"/>
    <mergeCell ref="E9:I13"/>
    <mergeCell ref="E15:E18"/>
    <mergeCell ref="C7:D8"/>
    <mergeCell ref="E7:I7"/>
    <mergeCell ref="O15:O18"/>
    <mergeCell ref="D12:D13"/>
    <mergeCell ref="C14:C18"/>
    <mergeCell ref="D14:D16"/>
    <mergeCell ref="I15:I18"/>
    <mergeCell ref="D17:D18"/>
    <mergeCell ref="J14:N18"/>
    <mergeCell ref="O8:S8"/>
    <mergeCell ref="O10:O13"/>
    <mergeCell ref="S10:S13"/>
    <mergeCell ref="J10:J13"/>
    <mergeCell ref="N10:N13"/>
    <mergeCell ref="S52:S55"/>
    <mergeCell ref="J35:N35"/>
    <mergeCell ref="O35:S35"/>
    <mergeCell ref="J37:J40"/>
    <mergeCell ref="N37:N40"/>
    <mergeCell ref="O37:O40"/>
    <mergeCell ref="C51:C55"/>
    <mergeCell ref="O19:S23"/>
    <mergeCell ref="E20:E23"/>
    <mergeCell ref="I20:I23"/>
    <mergeCell ref="J20:J23"/>
    <mergeCell ref="N20:N23"/>
    <mergeCell ref="J25:J28"/>
    <mergeCell ref="N25:N28"/>
    <mergeCell ref="O25:O28"/>
    <mergeCell ref="D22:D23"/>
    <mergeCell ref="BJ7:BK8"/>
    <mergeCell ref="AL7:AM8"/>
    <mergeCell ref="AL9:AL13"/>
    <mergeCell ref="AM9:AM11"/>
    <mergeCell ref="AL19:AL23"/>
    <mergeCell ref="C46:C50"/>
    <mergeCell ref="D46:D48"/>
    <mergeCell ref="O46:S50"/>
    <mergeCell ref="BH7:BI8"/>
    <mergeCell ref="BH9:BI13"/>
    <mergeCell ref="T51:X55"/>
    <mergeCell ref="BL7:BM8"/>
    <mergeCell ref="BN7:BO8"/>
    <mergeCell ref="AN8:AR8"/>
    <mergeCell ref="AS8:AW8"/>
    <mergeCell ref="AX8:BB8"/>
    <mergeCell ref="BC8:BG8"/>
    <mergeCell ref="AS7:AW7"/>
    <mergeCell ref="AX7:BB7"/>
    <mergeCell ref="BC7:BG7"/>
    <mergeCell ref="BJ9:BK13"/>
    <mergeCell ref="BL9:BM13"/>
    <mergeCell ref="BN9:BO13"/>
    <mergeCell ref="AS10:AS13"/>
    <mergeCell ref="AW10:AW13"/>
    <mergeCell ref="AX10:AX13"/>
    <mergeCell ref="BB10:BB13"/>
    <mergeCell ref="BC10:BC13"/>
    <mergeCell ref="BG10:BG13"/>
    <mergeCell ref="AL14:AL18"/>
    <mergeCell ref="AM14:AM16"/>
    <mergeCell ref="AS14:AW18"/>
    <mergeCell ref="AM17:AM18"/>
    <mergeCell ref="AN9:AR13"/>
    <mergeCell ref="BH14:BI18"/>
    <mergeCell ref="BJ14:BK18"/>
    <mergeCell ref="BL14:BM18"/>
    <mergeCell ref="BN14:BO18"/>
    <mergeCell ref="AN15:AN18"/>
    <mergeCell ref="AR15:AR18"/>
    <mergeCell ref="AX15:AX18"/>
    <mergeCell ref="BB15:BB18"/>
    <mergeCell ref="BC15:BC18"/>
    <mergeCell ref="BG15:BG18"/>
    <mergeCell ref="BH19:BI23"/>
    <mergeCell ref="BJ19:BK23"/>
    <mergeCell ref="BL19:BM23"/>
    <mergeCell ref="BN19:BO23"/>
    <mergeCell ref="AN20:AN23"/>
    <mergeCell ref="AR20:AR23"/>
    <mergeCell ref="AS20:AS23"/>
    <mergeCell ref="AW20:AW23"/>
    <mergeCell ref="BC20:BC23"/>
    <mergeCell ref="BG20:BG23"/>
    <mergeCell ref="AM22:AM23"/>
    <mergeCell ref="AL24:AL28"/>
    <mergeCell ref="AM24:AM26"/>
    <mergeCell ref="BC24:BG28"/>
    <mergeCell ref="AM27:AM28"/>
    <mergeCell ref="AX19:BB23"/>
    <mergeCell ref="AM19:AM21"/>
    <mergeCell ref="BH24:BI28"/>
    <mergeCell ref="BJ24:BK28"/>
    <mergeCell ref="BL24:BM28"/>
    <mergeCell ref="BN24:BO28"/>
    <mergeCell ref="AN25:AN28"/>
    <mergeCell ref="AR25:AR28"/>
    <mergeCell ref="AS25:AS28"/>
    <mergeCell ref="AW25:AW28"/>
    <mergeCell ref="AX25:AX28"/>
    <mergeCell ref="BB25:BB28"/>
    <mergeCell ref="AX34:BB34"/>
    <mergeCell ref="BC34:BG34"/>
    <mergeCell ref="BH34:BI35"/>
    <mergeCell ref="BJ34:BK35"/>
    <mergeCell ref="BL34:BM35"/>
    <mergeCell ref="BN34:BO35"/>
    <mergeCell ref="AN35:AR35"/>
    <mergeCell ref="AS35:AW35"/>
    <mergeCell ref="AX35:BB35"/>
    <mergeCell ref="BC35:BG35"/>
    <mergeCell ref="AL36:AL40"/>
    <mergeCell ref="AM36:AM38"/>
    <mergeCell ref="AN36:AR40"/>
    <mergeCell ref="AM39:AM40"/>
    <mergeCell ref="AL34:AM35"/>
    <mergeCell ref="AN34:AR34"/>
    <mergeCell ref="BH36:BI40"/>
    <mergeCell ref="BJ36:BK40"/>
    <mergeCell ref="BL36:BM40"/>
    <mergeCell ref="BN36:BO40"/>
    <mergeCell ref="AS37:AS40"/>
    <mergeCell ref="AW37:AW40"/>
    <mergeCell ref="AX37:AX40"/>
    <mergeCell ref="BB37:BB40"/>
    <mergeCell ref="BC37:BC40"/>
    <mergeCell ref="BG37:BG40"/>
    <mergeCell ref="AL41:AL45"/>
    <mergeCell ref="AM41:AM43"/>
    <mergeCell ref="AS41:AW45"/>
    <mergeCell ref="BH41:BI45"/>
    <mergeCell ref="BJ41:BK45"/>
    <mergeCell ref="BL41:BM45"/>
    <mergeCell ref="AM44:AM45"/>
    <mergeCell ref="BN41:BO45"/>
    <mergeCell ref="AN42:AN45"/>
    <mergeCell ref="AR42:AR45"/>
    <mergeCell ref="AX42:AX45"/>
    <mergeCell ref="BB42:BB45"/>
    <mergeCell ref="BC42:BC45"/>
    <mergeCell ref="BG42:BG45"/>
    <mergeCell ref="BH46:BI50"/>
    <mergeCell ref="BJ46:BK50"/>
    <mergeCell ref="BL46:BM50"/>
    <mergeCell ref="AM49:AM50"/>
    <mergeCell ref="AN47:AN50"/>
    <mergeCell ref="AR47:AR50"/>
    <mergeCell ref="AS47:AS50"/>
    <mergeCell ref="AW47:AW50"/>
    <mergeCell ref="BC47:BC50"/>
    <mergeCell ref="BG47:BG50"/>
    <mergeCell ref="AL51:AL55"/>
    <mergeCell ref="AM51:AM53"/>
    <mergeCell ref="BC51:BG55"/>
    <mergeCell ref="AW52:AW55"/>
    <mergeCell ref="AX52:AX55"/>
    <mergeCell ref="BB52:BB55"/>
    <mergeCell ref="AL46:AL50"/>
    <mergeCell ref="AM46:AM48"/>
    <mergeCell ref="AX46:BB50"/>
    <mergeCell ref="BH51:BI55"/>
    <mergeCell ref="BJ51:BK55"/>
    <mergeCell ref="BL51:BM55"/>
    <mergeCell ref="AM54:AM55"/>
    <mergeCell ref="BF2:BO2"/>
    <mergeCell ref="BF3:BO3"/>
    <mergeCell ref="BN51:BO55"/>
    <mergeCell ref="AN52:AN55"/>
    <mergeCell ref="AR52:AR55"/>
    <mergeCell ref="AS52:AS55"/>
    <mergeCell ref="BN46:BO50"/>
    <mergeCell ref="AA7:AB8"/>
    <mergeCell ref="AC7:AD8"/>
    <mergeCell ref="AE7:AF8"/>
    <mergeCell ref="Y9:Z13"/>
    <mergeCell ref="AA9:AB13"/>
    <mergeCell ref="AC9:AD13"/>
    <mergeCell ref="AE9:AF13"/>
    <mergeCell ref="Y14:Z18"/>
    <mergeCell ref="AA14:AB18"/>
    <mergeCell ref="AC14:AD18"/>
    <mergeCell ref="AE14:AF18"/>
    <mergeCell ref="Y19:Z23"/>
    <mergeCell ref="AA19:AB23"/>
    <mergeCell ref="AC19:AD23"/>
    <mergeCell ref="AE19:AF23"/>
    <mergeCell ref="AA24:AB28"/>
    <mergeCell ref="AC24:AD28"/>
    <mergeCell ref="AE24:AF28"/>
    <mergeCell ref="Y34:Z35"/>
    <mergeCell ref="AA34:AB35"/>
    <mergeCell ref="AC34:AD35"/>
    <mergeCell ref="AE34:AF35"/>
    <mergeCell ref="B5:BO5"/>
    <mergeCell ref="Y41:Z45"/>
    <mergeCell ref="AA41:AB45"/>
    <mergeCell ref="AC41:AD45"/>
    <mergeCell ref="AE41:AF45"/>
    <mergeCell ref="Y46:Z50"/>
    <mergeCell ref="AA46:AB50"/>
    <mergeCell ref="AC46:AD50"/>
    <mergeCell ref="AE46:AF50"/>
    <mergeCell ref="Y24:Z28"/>
  </mergeCells>
  <phoneticPr fontId="2"/>
  <conditionalFormatting sqref="T29">
    <cfRule type="cellIs" dxfId="103" priority="61" stopIfTrue="1" operator="equal">
      <formula>"×"</formula>
    </cfRule>
    <cfRule type="cellIs" dxfId="102" priority="62" stopIfTrue="1" operator="equal">
      <formula>"○"</formula>
    </cfRule>
  </conditionalFormatting>
  <conditionalFormatting sqref="E29 J29 O29">
    <cfRule type="cellIs" dxfId="101" priority="67" stopIfTrue="1" operator="equal">
      <formula>"×"</formula>
    </cfRule>
    <cfRule type="cellIs" dxfId="100" priority="68" stopIfTrue="1" operator="equal">
      <formula>"○"</formula>
    </cfRule>
  </conditionalFormatting>
  <conditionalFormatting sqref="AE31">
    <cfRule type="expression" dxfId="99" priority="112" stopIfTrue="1">
      <formula>COUNTIF(#REF!,AE31)&gt;1</formula>
    </cfRule>
  </conditionalFormatting>
  <conditionalFormatting sqref="Y29">
    <cfRule type="cellIs" dxfId="98" priority="65" stopIfTrue="1" operator="equal">
      <formula>"×"</formula>
    </cfRule>
  </conditionalFormatting>
  <conditionalFormatting sqref="J9 O9 T9 O14 T14 E14 E19 J19 T19 E24 J24 O24">
    <cfRule type="cellIs" dxfId="97" priority="27" stopIfTrue="1" operator="equal">
      <formula>"×"</formula>
    </cfRule>
    <cfRule type="cellIs" dxfId="96" priority="28" stopIfTrue="1" operator="equal">
      <formula>"○"</formula>
    </cfRule>
  </conditionalFormatting>
  <conditionalFormatting sqref="J14 O19 T24 E9">
    <cfRule type="cellIs" dxfId="95" priority="26" stopIfTrue="1" operator="equal">
      <formula>"×"</formula>
    </cfRule>
  </conditionalFormatting>
  <conditionalFormatting sqref="AE9:AE28">
    <cfRule type="expression" dxfId="94" priority="25" stopIfTrue="1">
      <formula>COUNTIF(#REF!,AE9)&gt;1</formula>
    </cfRule>
  </conditionalFormatting>
  <conditionalFormatting sqref="BN36:BN55">
    <cfRule type="expression" dxfId="93" priority="13" stopIfTrue="1">
      <formula>COUNTIF(#REF!,BN36)&gt;1</formula>
    </cfRule>
  </conditionalFormatting>
  <conditionalFormatting sqref="J41 O46 T51 E36">
    <cfRule type="cellIs" dxfId="92" priority="22" stopIfTrue="1" operator="equal">
      <formula>"×"</formula>
    </cfRule>
  </conditionalFormatting>
  <conditionalFormatting sqref="J36 O36 T36 O41 T41 E41 E46 J46 T46 E51 J51 O51">
    <cfRule type="cellIs" dxfId="91" priority="23" stopIfTrue="1" operator="equal">
      <formula>"×"</formula>
    </cfRule>
    <cfRule type="cellIs" dxfId="90" priority="24" stopIfTrue="1" operator="equal">
      <formula>"○"</formula>
    </cfRule>
  </conditionalFormatting>
  <conditionalFormatting sqref="AE36:AE55">
    <cfRule type="expression" dxfId="89" priority="21" stopIfTrue="1">
      <formula>COUNTIF(#REF!,AE36)&gt;1</formula>
    </cfRule>
  </conditionalFormatting>
  <conditionalFormatting sqref="AS14 AX19 BC24 AN9">
    <cfRule type="cellIs" dxfId="88" priority="18" stopIfTrue="1" operator="equal">
      <formula>"×"</formula>
    </cfRule>
  </conditionalFormatting>
  <conditionalFormatting sqref="AS9 AX9 BC9 AX14 BC14 AN14 AN19 AS19 BC19 AN24 AS24 AX24">
    <cfRule type="cellIs" dxfId="87" priority="19" stopIfTrue="1" operator="equal">
      <formula>"×"</formula>
    </cfRule>
    <cfRule type="cellIs" dxfId="86" priority="20" stopIfTrue="1" operator="equal">
      <formula>"○"</formula>
    </cfRule>
  </conditionalFormatting>
  <conditionalFormatting sqref="BN9:BN28">
    <cfRule type="expression" dxfId="85" priority="17" stopIfTrue="1">
      <formula>COUNTIF(#REF!,BN9)&gt;1</formula>
    </cfRule>
  </conditionalFormatting>
  <conditionalFormatting sqref="AS41 AX46 BC51 AN36">
    <cfRule type="cellIs" dxfId="84" priority="14" stopIfTrue="1" operator="equal">
      <formula>"×"</formula>
    </cfRule>
  </conditionalFormatting>
  <conditionalFormatting sqref="AS36 AX36 BC36 AX41 BC41 AN41 AN46 AS46 BC46 AN51 AS51 AX51">
    <cfRule type="cellIs" dxfId="83" priority="15" stopIfTrue="1" operator="equal">
      <formula>"×"</formula>
    </cfRule>
    <cfRule type="cellIs" dxfId="82" priority="16" stopIfTrue="1" operator="equal">
      <formula>"○"</formula>
    </cfRule>
  </conditionalFormatting>
  <conditionalFormatting sqref="E56 J56 O56">
    <cfRule type="cellIs" dxfId="81" priority="11" stopIfTrue="1" operator="equal">
      <formula>"×"</formula>
    </cfRule>
    <cfRule type="cellIs" dxfId="80" priority="12" stopIfTrue="1" operator="equal">
      <formula>"○"</formula>
    </cfRule>
  </conditionalFormatting>
  <conditionalFormatting sqref="AG56:AG57">
    <cfRule type="expression" dxfId="79" priority="10" stopIfTrue="1">
      <formula>COUNTIF(#REF!,AG56)&gt;1</formula>
    </cfRule>
  </conditionalFormatting>
  <conditionalFormatting sqref="Y56">
    <cfRule type="cellIs" dxfId="78" priority="9" stopIfTrue="1" operator="equal">
      <formula>"×"</formula>
    </cfRule>
  </conditionalFormatting>
  <conditionalFormatting sqref="T56">
    <cfRule type="cellIs" dxfId="77" priority="7" stopIfTrue="1" operator="equal">
      <formula>"×"</formula>
    </cfRule>
    <cfRule type="cellIs" dxfId="76" priority="8" stopIfTrue="1" operator="equal">
      <formula>"○"</formula>
    </cfRule>
  </conditionalFormatting>
  <conditionalFormatting sqref="BD56">
    <cfRule type="cellIs" dxfId="75" priority="1" stopIfTrue="1" operator="equal">
      <formula>"×"</formula>
    </cfRule>
    <cfRule type="cellIs" dxfId="74" priority="2" stopIfTrue="1" operator="equal">
      <formula>"○"</formula>
    </cfRule>
  </conditionalFormatting>
  <conditionalFormatting sqref="AO56 AT56 AY56">
    <cfRule type="cellIs" dxfId="73" priority="5" stopIfTrue="1" operator="equal">
      <formula>"×"</formula>
    </cfRule>
    <cfRule type="cellIs" dxfId="72" priority="6" stopIfTrue="1" operator="equal">
      <formula>"○"</formula>
    </cfRule>
  </conditionalFormatting>
  <conditionalFormatting sqref="BQ56:BQ57">
    <cfRule type="expression" dxfId="71" priority="4" stopIfTrue="1">
      <formula>COUNTIF(#REF!,BQ56)&gt;1</formula>
    </cfRule>
  </conditionalFormatting>
  <conditionalFormatting sqref="BI56">
    <cfRule type="cellIs" dxfId="70" priority="3" stopIfTrue="1" operator="equal">
      <formula>"×"</formula>
    </cfRule>
  </conditionalFormatting>
  <printOptions horizontalCentered="1" verticalCentered="1"/>
  <pageMargins left="0.39370078740157483" right="0.39370078740157483" top="0.19685039370078741" bottom="0.19685039370078741" header="0.51181102362204722" footer="0.51181102362204722"/>
  <pageSetup paperSize="12" scale="8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64271-4CCA-4233-8452-D613C01F3905}">
  <dimension ref="A1:BX77"/>
  <sheetViews>
    <sheetView view="pageBreakPreview" topLeftCell="C1" zoomScale="75" zoomScaleNormal="70" zoomScaleSheetLayoutView="75" workbookViewId="0">
      <selection activeCell="C1" sqref="C1:BO1"/>
    </sheetView>
  </sheetViews>
  <sheetFormatPr defaultColWidth="8.77734375" defaultRowHeight="15.6" customHeight="1" x14ac:dyDescent="0.2"/>
  <cols>
    <col min="1" max="2" width="8.77734375" style="1" hidden="1" customWidth="1"/>
    <col min="3" max="3" width="3.6640625" style="1" customWidth="1"/>
    <col min="4" max="4" width="10.6640625" style="1" customWidth="1"/>
    <col min="5" max="8" width="2.6640625" style="1" customWidth="1"/>
    <col min="9" max="9" width="2.6640625" style="26" customWidth="1"/>
    <col min="10" max="13" width="2.6640625" style="1" customWidth="1"/>
    <col min="14" max="14" width="2.6640625" style="26" customWidth="1"/>
    <col min="15" max="18" width="2.6640625" style="1" customWidth="1"/>
    <col min="19" max="19" width="2.6640625" style="26" customWidth="1"/>
    <col min="20" max="23" width="2.6640625" style="1" customWidth="1"/>
    <col min="24" max="29" width="2.6640625" style="26" customWidth="1"/>
    <col min="30" max="31" width="4.6640625" style="1" customWidth="1"/>
    <col min="32" max="32" width="7.21875" style="1" customWidth="1"/>
    <col min="33" max="33" width="2.44140625" style="1" customWidth="1"/>
    <col min="34" max="34" width="2.44140625" style="26" customWidth="1"/>
    <col min="35" max="37" width="2.44140625" style="1" customWidth="1"/>
    <col min="38" max="38" width="3.6640625" style="1" customWidth="1"/>
    <col min="39" max="39" width="10.6640625" style="26" customWidth="1"/>
    <col min="40" max="43" width="2.77734375" style="1" customWidth="1"/>
    <col min="44" max="44" width="2.77734375" style="26" customWidth="1"/>
    <col min="45" max="48" width="2.77734375" style="1" customWidth="1"/>
    <col min="49" max="49" width="2.77734375" style="26" customWidth="1"/>
    <col min="50" max="64" width="2.77734375" style="1" customWidth="1"/>
    <col min="65" max="66" width="4.6640625" style="1" customWidth="1"/>
    <col min="67" max="67" width="7.33203125" style="1" customWidth="1"/>
    <col min="68" max="68" width="11.44140625" style="1" customWidth="1"/>
    <col min="69" max="16384" width="8.77734375" style="1"/>
  </cols>
  <sheetData>
    <row r="1" spans="1:68" ht="23.4" customHeight="1" x14ac:dyDescent="0.2">
      <c r="B1" s="51"/>
      <c r="C1" s="132" t="s">
        <v>62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51"/>
    </row>
    <row r="2" spans="1:68" s="2" customFormat="1" ht="15.6" customHeight="1" x14ac:dyDescent="0.2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AH2" s="3"/>
      <c r="AI2" s="3"/>
      <c r="AJ2" s="3"/>
      <c r="AK2" s="3"/>
      <c r="AL2" s="3"/>
      <c r="BG2" s="78" t="s">
        <v>25</v>
      </c>
      <c r="BH2" s="154"/>
      <c r="BI2" s="154"/>
      <c r="BJ2" s="154"/>
      <c r="BK2" s="154"/>
      <c r="BL2" s="154"/>
      <c r="BM2" s="154"/>
      <c r="BN2" s="154"/>
      <c r="BO2" s="154"/>
    </row>
    <row r="3" spans="1:68" s="2" customFormat="1" ht="21" customHeight="1" x14ac:dyDescent="0.2">
      <c r="D3" s="3"/>
      <c r="R3" s="3"/>
      <c r="S3" s="3"/>
      <c r="AL3" s="3"/>
      <c r="BG3" s="78" t="s">
        <v>14</v>
      </c>
      <c r="BH3" s="154"/>
      <c r="BI3" s="154"/>
      <c r="BJ3" s="154"/>
      <c r="BK3" s="154"/>
      <c r="BL3" s="154"/>
      <c r="BM3" s="154"/>
      <c r="BN3" s="154"/>
      <c r="BO3" s="154"/>
    </row>
    <row r="4" spans="1:68" s="2" customFormat="1" ht="21" customHeight="1" x14ac:dyDescent="0.2">
      <c r="D4" s="3"/>
      <c r="R4" s="3"/>
      <c r="S4" s="3"/>
      <c r="AL4" s="3"/>
      <c r="AM4" s="3"/>
      <c r="BH4" s="33"/>
      <c r="BI4" s="34"/>
      <c r="BJ4" s="34"/>
      <c r="BK4" s="34"/>
      <c r="BL4" s="34"/>
      <c r="BM4" s="34"/>
      <c r="BN4" s="34"/>
      <c r="BO4" s="34"/>
      <c r="BP4" s="34"/>
    </row>
    <row r="5" spans="1:68" s="2" customFormat="1" ht="22.5" customHeight="1" x14ac:dyDescent="0.2">
      <c r="B5" s="54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3"/>
    </row>
    <row r="6" spans="1:68" s="2" customFormat="1" ht="13.8" thickBot="1" x14ac:dyDescent="0.25">
      <c r="AM6" s="4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1:68" ht="14.1" customHeight="1" x14ac:dyDescent="0.2">
      <c r="A7" s="1">
        <v>1</v>
      </c>
      <c r="B7" s="1">
        <v>1</v>
      </c>
      <c r="C7" s="119" t="s">
        <v>13</v>
      </c>
      <c r="D7" s="120"/>
      <c r="E7" s="123">
        <v>1</v>
      </c>
      <c r="F7" s="124"/>
      <c r="G7" s="124"/>
      <c r="H7" s="124"/>
      <c r="I7" s="125"/>
      <c r="J7" s="126">
        <v>2</v>
      </c>
      <c r="K7" s="124"/>
      <c r="L7" s="124"/>
      <c r="M7" s="124"/>
      <c r="N7" s="125"/>
      <c r="O7" s="126">
        <v>3</v>
      </c>
      <c r="P7" s="124"/>
      <c r="Q7" s="124"/>
      <c r="R7" s="124"/>
      <c r="S7" s="124"/>
      <c r="T7" s="65" t="s">
        <v>0</v>
      </c>
      <c r="U7" s="66"/>
      <c r="V7" s="66" t="s">
        <v>1</v>
      </c>
      <c r="W7" s="66"/>
      <c r="X7" s="133" t="s">
        <v>2</v>
      </c>
      <c r="Y7" s="134"/>
      <c r="Z7" s="134"/>
      <c r="AA7" s="133" t="s">
        <v>3</v>
      </c>
      <c r="AB7" s="134"/>
      <c r="AC7" s="152"/>
      <c r="AL7" s="119" t="s">
        <v>26</v>
      </c>
      <c r="AM7" s="120"/>
      <c r="AN7" s="123">
        <v>1</v>
      </c>
      <c r="AO7" s="124"/>
      <c r="AP7" s="124"/>
      <c r="AQ7" s="124"/>
      <c r="AR7" s="125"/>
      <c r="AS7" s="126">
        <v>2</v>
      </c>
      <c r="AT7" s="124"/>
      <c r="AU7" s="124"/>
      <c r="AV7" s="124"/>
      <c r="AW7" s="125"/>
      <c r="AX7" s="126">
        <v>3</v>
      </c>
      <c r="AY7" s="124"/>
      <c r="AZ7" s="124"/>
      <c r="BA7" s="124"/>
      <c r="BB7" s="125"/>
      <c r="BC7" s="126">
        <v>4</v>
      </c>
      <c r="BD7" s="124"/>
      <c r="BE7" s="124"/>
      <c r="BF7" s="124"/>
      <c r="BG7" s="124"/>
      <c r="BH7" s="65" t="s">
        <v>0</v>
      </c>
      <c r="BI7" s="66"/>
      <c r="BJ7" s="66" t="s">
        <v>1</v>
      </c>
      <c r="BK7" s="66"/>
      <c r="BL7" s="66" t="s">
        <v>2</v>
      </c>
      <c r="BM7" s="66"/>
      <c r="BN7" s="66" t="s">
        <v>3</v>
      </c>
      <c r="BO7" s="69"/>
      <c r="BP7" s="2"/>
    </row>
    <row r="8" spans="1:68" ht="27.9" customHeight="1" thickBot="1" x14ac:dyDescent="0.25">
      <c r="A8" s="1">
        <v>1</v>
      </c>
      <c r="B8" s="1">
        <v>2</v>
      </c>
      <c r="C8" s="121"/>
      <c r="D8" s="122"/>
      <c r="E8" s="110" t="str">
        <f>IF(D9="","",D9)</f>
        <v>伊藤百</v>
      </c>
      <c r="F8" s="111"/>
      <c r="G8" s="111"/>
      <c r="H8" s="111"/>
      <c r="I8" s="111"/>
      <c r="J8" s="112" t="str">
        <f>IF(D14="","",D14)</f>
        <v>石川</v>
      </c>
      <c r="K8" s="111"/>
      <c r="L8" s="111"/>
      <c r="M8" s="111"/>
      <c r="N8" s="111"/>
      <c r="O8" s="111" t="str">
        <f>IF(D19="","",D19)</f>
        <v>高橋</v>
      </c>
      <c r="P8" s="111"/>
      <c r="Q8" s="111"/>
      <c r="R8" s="111"/>
      <c r="S8" s="113"/>
      <c r="T8" s="67"/>
      <c r="U8" s="68"/>
      <c r="V8" s="68"/>
      <c r="W8" s="68"/>
      <c r="X8" s="135"/>
      <c r="Y8" s="136"/>
      <c r="Z8" s="136"/>
      <c r="AA8" s="135"/>
      <c r="AB8" s="136"/>
      <c r="AC8" s="153"/>
      <c r="AL8" s="121"/>
      <c r="AM8" s="122"/>
      <c r="AN8" s="110" t="str">
        <f>IF(AM9="","",AM9)</f>
        <v>伊藤七</v>
      </c>
      <c r="AO8" s="111"/>
      <c r="AP8" s="111"/>
      <c r="AQ8" s="111"/>
      <c r="AR8" s="111"/>
      <c r="AS8" s="112" t="str">
        <f>IF(AM14="","",AM14)</f>
        <v>長野</v>
      </c>
      <c r="AT8" s="111"/>
      <c r="AU8" s="111"/>
      <c r="AV8" s="111"/>
      <c r="AW8" s="111"/>
      <c r="AX8" s="111" t="str">
        <f>IF(AM19="","",AM19)</f>
        <v>大西</v>
      </c>
      <c r="AY8" s="111"/>
      <c r="AZ8" s="111"/>
      <c r="BA8" s="111"/>
      <c r="BB8" s="111"/>
      <c r="BC8" s="111" t="str">
        <f>IF(AM24="","",AM24)</f>
        <v>井上</v>
      </c>
      <c r="BD8" s="111"/>
      <c r="BE8" s="111"/>
      <c r="BF8" s="111"/>
      <c r="BG8" s="113"/>
      <c r="BH8" s="67"/>
      <c r="BI8" s="68"/>
      <c r="BJ8" s="68"/>
      <c r="BK8" s="68"/>
      <c r="BL8" s="68"/>
      <c r="BM8" s="68"/>
      <c r="BN8" s="68"/>
      <c r="BO8" s="70"/>
      <c r="BP8" s="2"/>
    </row>
    <row r="9" spans="1:68" ht="12" customHeight="1" x14ac:dyDescent="0.2">
      <c r="A9" s="1">
        <v>1</v>
      </c>
      <c r="B9" s="1">
        <v>3</v>
      </c>
      <c r="C9" s="114">
        <v>1</v>
      </c>
      <c r="D9" s="116" t="s">
        <v>76</v>
      </c>
      <c r="E9" s="117" t="str">
        <f>IF(E10="","",IF(E10&gt;I10,"○","×"))</f>
        <v/>
      </c>
      <c r="F9" s="95"/>
      <c r="G9" s="95"/>
      <c r="H9" s="95"/>
      <c r="I9" s="102"/>
      <c r="J9" s="6" t="str">
        <f>IF(J10="","",IF(J10="W","○",IF(J10="L","×",IF(J10&gt;N10,"○","×"))))</f>
        <v>○</v>
      </c>
      <c r="K9" s="7">
        <v>8</v>
      </c>
      <c r="L9" s="8" t="s">
        <v>4</v>
      </c>
      <c r="M9" s="7">
        <v>11</v>
      </c>
      <c r="N9" s="9"/>
      <c r="O9" s="6" t="str">
        <f>IF(O10="","",IF(O10="W","○",IF(O10="L","×",IF(O10&gt;S10,"○","×"))))</f>
        <v>○</v>
      </c>
      <c r="P9" s="7">
        <v>11</v>
      </c>
      <c r="Q9" s="8" t="s">
        <v>4</v>
      </c>
      <c r="R9" s="7">
        <v>4</v>
      </c>
      <c r="S9" s="27"/>
      <c r="T9" s="71">
        <f>IF(D9="","",COUNTIF($E$9:$S$13,"○"))</f>
        <v>2</v>
      </c>
      <c r="U9" s="72"/>
      <c r="V9" s="72">
        <f>IF(D9="","",COUNTIF($E$9:$S$13,"×"))</f>
        <v>0</v>
      </c>
      <c r="W9" s="72"/>
      <c r="X9" s="137">
        <f>IF(D9="","",T9*2+V9)</f>
        <v>4</v>
      </c>
      <c r="Y9" s="138"/>
      <c r="Z9" s="138"/>
      <c r="AA9" s="143">
        <f>IF(D9="","",RANK(X9,$X$9:$Z$23))</f>
        <v>1</v>
      </c>
      <c r="AB9" s="144"/>
      <c r="AC9" s="145"/>
      <c r="AL9" s="114">
        <v>1</v>
      </c>
      <c r="AM9" s="116" t="s">
        <v>75</v>
      </c>
      <c r="AN9" s="117" t="str">
        <f>IF(AN10="","",IF(AN10&gt;AR10,"○","×"))</f>
        <v/>
      </c>
      <c r="AO9" s="95"/>
      <c r="AP9" s="95"/>
      <c r="AQ9" s="95"/>
      <c r="AR9" s="102"/>
      <c r="AS9" s="6" t="str">
        <f>IF(AS10="","",IF(AS10="W","○",IF(AS10="L","×",IF(AS10&gt;AW10,"○","×"))))</f>
        <v>○</v>
      </c>
      <c r="AT9" s="7">
        <v>11</v>
      </c>
      <c r="AU9" s="8" t="s">
        <v>4</v>
      </c>
      <c r="AV9" s="7">
        <v>4</v>
      </c>
      <c r="AW9" s="9"/>
      <c r="AX9" s="6" t="str">
        <f>IF(AX10="","",IF(AX10="W","○",IF(AX10="L","×",IF(AX10&gt;BB10,"○","×"))))</f>
        <v>○</v>
      </c>
      <c r="AY9" s="7">
        <v>11</v>
      </c>
      <c r="AZ9" s="8" t="s">
        <v>4</v>
      </c>
      <c r="BA9" s="7">
        <v>4</v>
      </c>
      <c r="BB9" s="9"/>
      <c r="BC9" s="6" t="str">
        <f>IF(BC10="","",IF(BC10="W","○",IF(BC10="L","×",IF(BC10&gt;BG10,"○","×"))))</f>
        <v>○</v>
      </c>
      <c r="BD9" s="7">
        <v>11</v>
      </c>
      <c r="BE9" s="8" t="s">
        <v>4</v>
      </c>
      <c r="BF9" s="7">
        <v>6</v>
      </c>
      <c r="BG9" s="27"/>
      <c r="BH9" s="71">
        <f>IF(AM9="","",COUNTIF($AN$9:$BG$13,"○"))</f>
        <v>3</v>
      </c>
      <c r="BI9" s="72"/>
      <c r="BJ9" s="72">
        <f>IF(AM9="","",COUNTIF($AN$9:$BG$13,"×"))</f>
        <v>0</v>
      </c>
      <c r="BK9" s="72"/>
      <c r="BL9" s="73">
        <f>IF(AM9="","",BH9*2+BJ9)</f>
        <v>6</v>
      </c>
      <c r="BM9" s="73"/>
      <c r="BN9" s="74">
        <f>IF(AM9="","",RANK(BL9,$BL$9:$BM$28))</f>
        <v>1</v>
      </c>
      <c r="BO9" s="75"/>
      <c r="BP9" s="2"/>
    </row>
    <row r="10" spans="1:68" ht="12" customHeight="1" x14ac:dyDescent="0.2">
      <c r="A10" s="1">
        <v>1</v>
      </c>
      <c r="B10" s="1">
        <v>4</v>
      </c>
      <c r="C10" s="88"/>
      <c r="D10" s="91"/>
      <c r="E10" s="117"/>
      <c r="F10" s="95"/>
      <c r="G10" s="95"/>
      <c r="H10" s="95"/>
      <c r="I10" s="102"/>
      <c r="J10" s="83">
        <f>IF(K9="","",IF(K9&gt;M9,1,0)+IF(K10&gt;M10,1,0)+IF(K11&gt;M11,1,0)+IF(K12&gt;M12,1,0)+IF(K13&gt;M13,1,0))</f>
        <v>3</v>
      </c>
      <c r="K10" s="10">
        <v>11</v>
      </c>
      <c r="L10" s="11" t="s">
        <v>4</v>
      </c>
      <c r="M10" s="10">
        <v>4</v>
      </c>
      <c r="N10" s="81">
        <f>IF(OR(J10="L",J10="W"),"",IF(K9="","",IF(K9&lt;M9,1,0)+IF(K10&lt;M10,1,0)+IF(K11&lt;M11,1,0)+IF(K12&lt;M12,1,0)+IF(K13&lt;M13,1,0)))</f>
        <v>1</v>
      </c>
      <c r="O10" s="83">
        <f>IF(P9="","",IF(P9&gt;R9,1,0)+IF(P10&gt;R10,1,0)+IF(P11&gt;R11,1,0)+IF(P12&gt;R12,1,0)+IF(P13&gt;R13,1,0))</f>
        <v>3</v>
      </c>
      <c r="P10" s="10">
        <v>11</v>
      </c>
      <c r="Q10" s="11" t="s">
        <v>4</v>
      </c>
      <c r="R10" s="10">
        <v>9</v>
      </c>
      <c r="S10" s="85">
        <f>IF(OR(O10="L",O10="W"),"",IF(P9="","",IF(P9&lt;R9,1,0)+IF(P10&lt;R10,1,0)+IF(P11&lt;R11,1,0)+IF(P12&lt;R12,1,0)+IF(P13&lt;R13,1,0)))</f>
        <v>0</v>
      </c>
      <c r="T10" s="55"/>
      <c r="U10" s="56"/>
      <c r="V10" s="56"/>
      <c r="W10" s="56"/>
      <c r="X10" s="139"/>
      <c r="Y10" s="140"/>
      <c r="Z10" s="140"/>
      <c r="AA10" s="146"/>
      <c r="AB10" s="147"/>
      <c r="AC10" s="148"/>
      <c r="AL10" s="88"/>
      <c r="AM10" s="91"/>
      <c r="AN10" s="117"/>
      <c r="AO10" s="95"/>
      <c r="AP10" s="95"/>
      <c r="AQ10" s="95"/>
      <c r="AR10" s="102"/>
      <c r="AS10" s="83">
        <f>IF(AT9="","",IF(AT9&gt;AV9,1,0)+IF(AT10&gt;AV10,1,0)+IF(AT11&gt;AV11,1,0)+IF(AT12&gt;AV12,1,0)+IF(AT13&gt;AV13,1,0))</f>
        <v>3</v>
      </c>
      <c r="AT10" s="10">
        <v>11</v>
      </c>
      <c r="AU10" s="11" t="s">
        <v>4</v>
      </c>
      <c r="AV10" s="10">
        <v>5</v>
      </c>
      <c r="AW10" s="81">
        <f>IF(OR(AS10="L",AS10="W"),"",IF(AT9="","",IF(AT9&lt;AV9,1,0)+IF(AT10&lt;AV10,1,0)+IF(AT11&lt;AV11,1,0)+IF(AT12&lt;AV12,1,0)+IF(AT13&lt;AV13,1,0)))</f>
        <v>0</v>
      </c>
      <c r="AX10" s="83">
        <f>IF(AY9="","",IF(AY9&gt;BA9,1,0)+IF(AY10&gt;BA10,1,0)+IF(AY11&gt;BA11,1,0)+IF(AY12&gt;BA12,1,0)+IF(AY13&gt;BA13,1,0))</f>
        <v>3</v>
      </c>
      <c r="AY10" s="10">
        <v>11</v>
      </c>
      <c r="AZ10" s="11" t="s">
        <v>4</v>
      </c>
      <c r="BA10" s="10">
        <v>8</v>
      </c>
      <c r="BB10" s="81">
        <f>IF(OR(AX10="L",AX10="W"),"",IF(AY9="","",IF(AY9&lt;BA9,1,0)+IF(AY10&lt;BA10,1,0)+IF(AY11&lt;BA11,1,0)+IF(AY12&lt;BA12,1,0)+IF(AY13&lt;BA13,1,0)))</f>
        <v>0</v>
      </c>
      <c r="BC10" s="83">
        <f>IF(BD9="","",IF(BD9&gt;BF9,1,0)+IF(BD10&gt;BF10,1,0)+IF(BD11&gt;BF11,1,0)+IF(BD12&gt;BF12,1,0)+IF(BD13&gt;BF13,1,0))</f>
        <v>3</v>
      </c>
      <c r="BD10" s="10">
        <v>11</v>
      </c>
      <c r="BE10" s="11" t="s">
        <v>4</v>
      </c>
      <c r="BF10" s="10">
        <v>6</v>
      </c>
      <c r="BG10" s="85">
        <f>IF(OR(BC10="L",BC10="W"),"",IF(BD9="","",IF(BD9&lt;BF9,1,0)+IF(BD10&lt;BF10,1,0)+IF(BD11&lt;BF11,1,0)+IF(BD12&lt;BF12,1,0)+IF(BD13&lt;BF13,1,0)))</f>
        <v>0</v>
      </c>
      <c r="BH10" s="55"/>
      <c r="BI10" s="56"/>
      <c r="BJ10" s="56"/>
      <c r="BK10" s="56"/>
      <c r="BL10" s="57"/>
      <c r="BM10" s="57"/>
      <c r="BN10" s="58"/>
      <c r="BO10" s="59"/>
      <c r="BP10" s="2"/>
    </row>
    <row r="11" spans="1:68" ht="12" customHeight="1" x14ac:dyDescent="0.2">
      <c r="A11" s="1">
        <v>1</v>
      </c>
      <c r="B11" s="1">
        <v>5</v>
      </c>
      <c r="C11" s="88"/>
      <c r="D11" s="91"/>
      <c r="E11" s="117"/>
      <c r="F11" s="95"/>
      <c r="G11" s="95"/>
      <c r="H11" s="95"/>
      <c r="I11" s="102"/>
      <c r="J11" s="83"/>
      <c r="K11" s="10">
        <v>11</v>
      </c>
      <c r="L11" s="11" t="s">
        <v>4</v>
      </c>
      <c r="M11" s="10">
        <v>7</v>
      </c>
      <c r="N11" s="81"/>
      <c r="O11" s="83"/>
      <c r="P11" s="10">
        <v>11</v>
      </c>
      <c r="Q11" s="11" t="s">
        <v>4</v>
      </c>
      <c r="R11" s="10">
        <v>6</v>
      </c>
      <c r="S11" s="85"/>
      <c r="T11" s="55"/>
      <c r="U11" s="56"/>
      <c r="V11" s="56"/>
      <c r="W11" s="56"/>
      <c r="X11" s="139"/>
      <c r="Y11" s="140"/>
      <c r="Z11" s="140"/>
      <c r="AA11" s="146"/>
      <c r="AB11" s="147"/>
      <c r="AC11" s="148"/>
      <c r="AL11" s="88"/>
      <c r="AM11" s="91"/>
      <c r="AN11" s="117"/>
      <c r="AO11" s="95"/>
      <c r="AP11" s="95"/>
      <c r="AQ11" s="95"/>
      <c r="AR11" s="102"/>
      <c r="AS11" s="83"/>
      <c r="AT11" s="10">
        <v>11</v>
      </c>
      <c r="AU11" s="11" t="s">
        <v>4</v>
      </c>
      <c r="AV11" s="10">
        <v>3</v>
      </c>
      <c r="AW11" s="81"/>
      <c r="AX11" s="83"/>
      <c r="AY11" s="10">
        <v>11</v>
      </c>
      <c r="AZ11" s="11" t="s">
        <v>4</v>
      </c>
      <c r="BA11" s="10">
        <v>4</v>
      </c>
      <c r="BB11" s="81"/>
      <c r="BC11" s="83"/>
      <c r="BD11" s="10">
        <v>11</v>
      </c>
      <c r="BE11" s="11" t="s">
        <v>4</v>
      </c>
      <c r="BF11" s="10">
        <v>5</v>
      </c>
      <c r="BG11" s="85"/>
      <c r="BH11" s="55"/>
      <c r="BI11" s="56"/>
      <c r="BJ11" s="56"/>
      <c r="BK11" s="56"/>
      <c r="BL11" s="57"/>
      <c r="BM11" s="57"/>
      <c r="BN11" s="58"/>
      <c r="BO11" s="59"/>
      <c r="BP11" s="2"/>
    </row>
    <row r="12" spans="1:68" ht="12" customHeight="1" x14ac:dyDescent="0.2">
      <c r="A12" s="1">
        <f t="shared" ref="A12:A47" si="0">A7+1</f>
        <v>2</v>
      </c>
      <c r="B12" s="1">
        <f t="shared" ref="B12:B47" si="1">B7</f>
        <v>1</v>
      </c>
      <c r="C12" s="88"/>
      <c r="D12" s="76" t="s">
        <v>8</v>
      </c>
      <c r="E12" s="117"/>
      <c r="F12" s="95"/>
      <c r="G12" s="95"/>
      <c r="H12" s="95"/>
      <c r="I12" s="102"/>
      <c r="J12" s="83"/>
      <c r="K12" s="10">
        <v>11</v>
      </c>
      <c r="L12" s="11" t="s">
        <v>4</v>
      </c>
      <c r="M12" s="10">
        <v>4</v>
      </c>
      <c r="N12" s="81"/>
      <c r="O12" s="83"/>
      <c r="P12" s="10"/>
      <c r="Q12" s="11" t="s">
        <v>4</v>
      </c>
      <c r="R12" s="10"/>
      <c r="S12" s="85"/>
      <c r="T12" s="55"/>
      <c r="U12" s="56"/>
      <c r="V12" s="56"/>
      <c r="W12" s="56"/>
      <c r="X12" s="139"/>
      <c r="Y12" s="140"/>
      <c r="Z12" s="140"/>
      <c r="AA12" s="146"/>
      <c r="AB12" s="147"/>
      <c r="AC12" s="148"/>
      <c r="AL12" s="88"/>
      <c r="AM12" s="76" t="s">
        <v>8</v>
      </c>
      <c r="AN12" s="117"/>
      <c r="AO12" s="95"/>
      <c r="AP12" s="95"/>
      <c r="AQ12" s="95"/>
      <c r="AR12" s="102"/>
      <c r="AS12" s="83"/>
      <c r="AT12" s="10"/>
      <c r="AU12" s="11" t="s">
        <v>4</v>
      </c>
      <c r="AV12" s="10"/>
      <c r="AW12" s="81"/>
      <c r="AX12" s="83"/>
      <c r="AY12" s="10"/>
      <c r="AZ12" s="11" t="s">
        <v>4</v>
      </c>
      <c r="BA12" s="10"/>
      <c r="BB12" s="81"/>
      <c r="BC12" s="83"/>
      <c r="BD12" s="10"/>
      <c r="BE12" s="11" t="s">
        <v>4</v>
      </c>
      <c r="BF12" s="10"/>
      <c r="BG12" s="85"/>
      <c r="BH12" s="55"/>
      <c r="BI12" s="56"/>
      <c r="BJ12" s="56"/>
      <c r="BK12" s="56"/>
      <c r="BL12" s="57"/>
      <c r="BM12" s="57"/>
      <c r="BN12" s="58"/>
      <c r="BO12" s="59"/>
      <c r="BP12" s="2"/>
    </row>
    <row r="13" spans="1:68" ht="12" customHeight="1" x14ac:dyDescent="0.2">
      <c r="A13" s="1">
        <f t="shared" si="0"/>
        <v>2</v>
      </c>
      <c r="B13" s="1">
        <f t="shared" si="1"/>
        <v>2</v>
      </c>
      <c r="C13" s="115"/>
      <c r="D13" s="106"/>
      <c r="E13" s="118"/>
      <c r="F13" s="104"/>
      <c r="G13" s="104"/>
      <c r="H13" s="104"/>
      <c r="I13" s="105"/>
      <c r="J13" s="109"/>
      <c r="K13" s="12"/>
      <c r="L13" s="13" t="s">
        <v>4</v>
      </c>
      <c r="M13" s="12"/>
      <c r="N13" s="108"/>
      <c r="O13" s="109"/>
      <c r="P13" s="12"/>
      <c r="Q13" s="13" t="s">
        <v>4</v>
      </c>
      <c r="R13" s="12"/>
      <c r="S13" s="86"/>
      <c r="T13" s="55"/>
      <c r="U13" s="56"/>
      <c r="V13" s="56"/>
      <c r="W13" s="56"/>
      <c r="X13" s="139"/>
      <c r="Y13" s="140"/>
      <c r="Z13" s="140"/>
      <c r="AA13" s="146"/>
      <c r="AB13" s="147"/>
      <c r="AC13" s="148"/>
      <c r="AL13" s="115"/>
      <c r="AM13" s="106"/>
      <c r="AN13" s="118"/>
      <c r="AO13" s="104"/>
      <c r="AP13" s="104"/>
      <c r="AQ13" s="104"/>
      <c r="AR13" s="105"/>
      <c r="AS13" s="109"/>
      <c r="AT13" s="12"/>
      <c r="AU13" s="13" t="s">
        <v>4</v>
      </c>
      <c r="AV13" s="12"/>
      <c r="AW13" s="108"/>
      <c r="AX13" s="109"/>
      <c r="AY13" s="12"/>
      <c r="AZ13" s="13" t="s">
        <v>4</v>
      </c>
      <c r="BA13" s="12"/>
      <c r="BB13" s="108"/>
      <c r="BC13" s="109"/>
      <c r="BD13" s="12"/>
      <c r="BE13" s="13" t="s">
        <v>4</v>
      </c>
      <c r="BF13" s="12"/>
      <c r="BG13" s="86"/>
      <c r="BH13" s="55"/>
      <c r="BI13" s="56"/>
      <c r="BJ13" s="56"/>
      <c r="BK13" s="56"/>
      <c r="BL13" s="57"/>
      <c r="BM13" s="57"/>
      <c r="BN13" s="58"/>
      <c r="BO13" s="59"/>
      <c r="BP13" s="2"/>
    </row>
    <row r="14" spans="1:68" ht="12" customHeight="1" x14ac:dyDescent="0.2">
      <c r="A14" s="1">
        <f t="shared" si="0"/>
        <v>2</v>
      </c>
      <c r="B14" s="1">
        <f t="shared" si="1"/>
        <v>3</v>
      </c>
      <c r="C14" s="87">
        <v>2</v>
      </c>
      <c r="D14" s="90" t="s">
        <v>49</v>
      </c>
      <c r="E14" s="6" t="str">
        <f>IF(J9="","",IF(J9="○","×","○"))</f>
        <v>×</v>
      </c>
      <c r="F14" s="14">
        <f>IF(M9="","",M9)</f>
        <v>11</v>
      </c>
      <c r="G14" s="15" t="s">
        <v>4</v>
      </c>
      <c r="H14" s="16">
        <f>IF(K9="","",K9)</f>
        <v>8</v>
      </c>
      <c r="I14" s="17"/>
      <c r="J14" s="92" t="str">
        <f>IF(J15="","",IF(J15&gt;N15,"○","×"))</f>
        <v/>
      </c>
      <c r="K14" s="93"/>
      <c r="L14" s="93"/>
      <c r="M14" s="93"/>
      <c r="N14" s="101"/>
      <c r="O14" s="6" t="str">
        <f>IF(O15="","",IF(O15="W","○",IF(O15="L","×",IF(O15&gt;S15,"○","×"))))</f>
        <v>○</v>
      </c>
      <c r="P14" s="7">
        <v>12</v>
      </c>
      <c r="Q14" s="8" t="s">
        <v>4</v>
      </c>
      <c r="R14" s="7">
        <v>14</v>
      </c>
      <c r="S14" s="27"/>
      <c r="T14" s="55">
        <f>IF(D14="","",COUNTIF($E$14:$S$18,"○"))</f>
        <v>1</v>
      </c>
      <c r="U14" s="56"/>
      <c r="V14" s="56">
        <f>IF(D14="","",COUNTIF($E$14:$S$18,"×"))</f>
        <v>1</v>
      </c>
      <c r="W14" s="56"/>
      <c r="X14" s="139">
        <f>IF(D14="","",T14*2+V14)</f>
        <v>3</v>
      </c>
      <c r="Y14" s="140"/>
      <c r="Z14" s="140"/>
      <c r="AA14" s="146">
        <f>IF(D14="","",RANK(X14,$X$9:$Z$23))</f>
        <v>2</v>
      </c>
      <c r="AB14" s="147"/>
      <c r="AC14" s="148"/>
      <c r="AL14" s="87">
        <v>2</v>
      </c>
      <c r="AM14" s="90" t="s">
        <v>51</v>
      </c>
      <c r="AN14" s="6" t="str">
        <f>IF(AS9="","",IF(AS9="○","×","○"))</f>
        <v>×</v>
      </c>
      <c r="AO14" s="14">
        <f>IF(AV9="","",AV9)</f>
        <v>4</v>
      </c>
      <c r="AP14" s="15" t="s">
        <v>4</v>
      </c>
      <c r="AQ14" s="16">
        <f>IF(AT9="","",AT9)</f>
        <v>11</v>
      </c>
      <c r="AR14" s="17"/>
      <c r="AS14" s="92" t="str">
        <f>IF(AS15="","",IF(AS15&gt;AW15,"○","×"))</f>
        <v/>
      </c>
      <c r="AT14" s="93"/>
      <c r="AU14" s="93"/>
      <c r="AV14" s="93"/>
      <c r="AW14" s="101"/>
      <c r="AX14" s="6" t="str">
        <f>IF(AX15="","",IF(AX15="W","○",IF(AX15="L","×",IF(AX15&gt;BB15,"○","×"))))</f>
        <v>○</v>
      </c>
      <c r="AY14" s="7">
        <v>11</v>
      </c>
      <c r="AZ14" s="8" t="s">
        <v>4</v>
      </c>
      <c r="BA14" s="7">
        <v>8</v>
      </c>
      <c r="BB14" s="9"/>
      <c r="BC14" s="6" t="str">
        <f>IF(BC15="","",IF(BC15="W","○",IF(BC15="L","×",IF(BC15&gt;BG15,"○","×"))))</f>
        <v>○</v>
      </c>
      <c r="BD14" s="7">
        <v>11</v>
      </c>
      <c r="BE14" s="8" t="s">
        <v>4</v>
      </c>
      <c r="BF14" s="7">
        <v>8</v>
      </c>
      <c r="BG14" s="27"/>
      <c r="BH14" s="55">
        <f>IF(AM14="","",COUNTIF($AN$14:$BG$18,"○"))</f>
        <v>2</v>
      </c>
      <c r="BI14" s="56"/>
      <c r="BJ14" s="56">
        <f>IF(AM14="","",COUNTIF($AN$14:$BG$18,"×"))</f>
        <v>1</v>
      </c>
      <c r="BK14" s="56"/>
      <c r="BL14" s="57">
        <f>IF(AM14="","",BH14*2+BJ14)</f>
        <v>5</v>
      </c>
      <c r="BM14" s="57"/>
      <c r="BN14" s="58">
        <f>IF(AM14="","",RANK(BL14,$BL$9:$BM$28))</f>
        <v>2</v>
      </c>
      <c r="BO14" s="59"/>
      <c r="BP14" s="2"/>
    </row>
    <row r="15" spans="1:68" ht="12" customHeight="1" x14ac:dyDescent="0.2">
      <c r="A15" s="1">
        <f t="shared" si="0"/>
        <v>2</v>
      </c>
      <c r="B15" s="1">
        <f t="shared" si="1"/>
        <v>4</v>
      </c>
      <c r="C15" s="88"/>
      <c r="D15" s="91"/>
      <c r="E15" s="79">
        <f>IF(J10="W","L",IF(J10="L","W",IF(J10="","",N10)))</f>
        <v>1</v>
      </c>
      <c r="F15" s="18">
        <f>IF(M10="","",M10)</f>
        <v>4</v>
      </c>
      <c r="G15" s="11" t="s">
        <v>4</v>
      </c>
      <c r="H15" s="19">
        <f>IF(K10="","",K10)</f>
        <v>11</v>
      </c>
      <c r="I15" s="81">
        <f>IF(OR(E15="L",E15="W"),"",J10)</f>
        <v>3</v>
      </c>
      <c r="J15" s="94"/>
      <c r="K15" s="95"/>
      <c r="L15" s="95"/>
      <c r="M15" s="95"/>
      <c r="N15" s="102"/>
      <c r="O15" s="83">
        <f>IF(P14="","",IF(P14&gt;R14,1,0)+IF(P15&gt;R15,1,0)+IF(P16&gt;R16,1,0)+IF(P17&gt;R17,1,0)+IF(P18&gt;R18,1,0))</f>
        <v>3</v>
      </c>
      <c r="P15" s="10">
        <v>11</v>
      </c>
      <c r="Q15" s="11" t="s">
        <v>4</v>
      </c>
      <c r="R15" s="10">
        <v>4</v>
      </c>
      <c r="S15" s="85">
        <f>IF(OR(O15="L",O15="W"),"",IF(P14="","",IF(P14&lt;R14,1,0)+IF(P15&lt;R15,1,0)+IF(P16&lt;R16,1,0)+IF(P17&lt;R17,1,0)+IF(P18&lt;R18,1,0)))</f>
        <v>1</v>
      </c>
      <c r="T15" s="55"/>
      <c r="U15" s="56"/>
      <c r="V15" s="56"/>
      <c r="W15" s="56"/>
      <c r="X15" s="139"/>
      <c r="Y15" s="140"/>
      <c r="Z15" s="140"/>
      <c r="AA15" s="146"/>
      <c r="AB15" s="147"/>
      <c r="AC15" s="148"/>
      <c r="AL15" s="88"/>
      <c r="AM15" s="91"/>
      <c r="AN15" s="79">
        <f>IF(AS10="W","L",IF(AS10="L","W",IF(AS10="","",AW10)))</f>
        <v>0</v>
      </c>
      <c r="AO15" s="18">
        <f>IF(AV10="","",AV10)</f>
        <v>5</v>
      </c>
      <c r="AP15" s="11" t="s">
        <v>4</v>
      </c>
      <c r="AQ15" s="19">
        <f>IF(AT10="","",AT10)</f>
        <v>11</v>
      </c>
      <c r="AR15" s="81">
        <f>IF(OR(AN15="L",AN15="W"),"",AS10)</f>
        <v>3</v>
      </c>
      <c r="AS15" s="94"/>
      <c r="AT15" s="95"/>
      <c r="AU15" s="95"/>
      <c r="AV15" s="95"/>
      <c r="AW15" s="102"/>
      <c r="AX15" s="83">
        <f>IF(AY14="","",IF(AY14&gt;BA14,1,0)+IF(AY15&gt;BA15,1,0)+IF(AY16&gt;BA16,1,0)+IF(AY17&gt;BA17,1,0)+IF(AY18&gt;BA18,1,0))</f>
        <v>3</v>
      </c>
      <c r="AY15" s="10">
        <v>6</v>
      </c>
      <c r="AZ15" s="11" t="s">
        <v>4</v>
      </c>
      <c r="BA15" s="10">
        <v>11</v>
      </c>
      <c r="BB15" s="81">
        <f>IF(OR(AX15="L",AX15="W"),"",IF(AY14="","",IF(AY14&lt;BA14,1,0)+IF(AY15&lt;BA15,1,0)+IF(AY16&lt;BA16,1,0)+IF(AY17&lt;BA17,1,0)+IF(AY18&lt;BA18,1,0)))</f>
        <v>1</v>
      </c>
      <c r="BC15" s="83">
        <f>IF(BD14="","",IF(BD14&gt;BF14,1,0)+IF(BD15&gt;BF15,1,0)+IF(BD16&gt;BF16,1,0)+IF(BD17&gt;BF17,1,0)+IF(BD18&gt;BF18,1,0))</f>
        <v>3</v>
      </c>
      <c r="BD15" s="10">
        <v>11</v>
      </c>
      <c r="BE15" s="11" t="s">
        <v>4</v>
      </c>
      <c r="BF15" s="10">
        <v>5</v>
      </c>
      <c r="BG15" s="85">
        <f>IF(OR(BC15="L",BC15="W"),"",IF(BD14="","",IF(BD14&lt;BF14,1,0)+IF(BD15&lt;BF15,1,0)+IF(BD16&lt;BF16,1,0)+IF(BD17&lt;BF17,1,0)+IF(BD18&lt;BF18,1,0)))</f>
        <v>1</v>
      </c>
      <c r="BH15" s="55"/>
      <c r="BI15" s="56"/>
      <c r="BJ15" s="56"/>
      <c r="BK15" s="56"/>
      <c r="BL15" s="57"/>
      <c r="BM15" s="57"/>
      <c r="BN15" s="58"/>
      <c r="BO15" s="59"/>
      <c r="BP15" s="2"/>
    </row>
    <row r="16" spans="1:68" ht="12" customHeight="1" x14ac:dyDescent="0.2">
      <c r="A16" s="1">
        <f t="shared" si="0"/>
        <v>2</v>
      </c>
      <c r="B16" s="1">
        <f t="shared" si="1"/>
        <v>5</v>
      </c>
      <c r="C16" s="88"/>
      <c r="D16" s="91"/>
      <c r="E16" s="79"/>
      <c r="F16" s="18">
        <f>IF(M11="","",M11)</f>
        <v>7</v>
      </c>
      <c r="G16" s="11" t="s">
        <v>4</v>
      </c>
      <c r="H16" s="19">
        <f>IF(K11="","",K11)</f>
        <v>11</v>
      </c>
      <c r="I16" s="81"/>
      <c r="J16" s="94"/>
      <c r="K16" s="95"/>
      <c r="L16" s="95"/>
      <c r="M16" s="95"/>
      <c r="N16" s="102"/>
      <c r="O16" s="83"/>
      <c r="P16" s="10">
        <v>11</v>
      </c>
      <c r="Q16" s="11" t="s">
        <v>4</v>
      </c>
      <c r="R16" s="10">
        <v>7</v>
      </c>
      <c r="S16" s="85"/>
      <c r="T16" s="55"/>
      <c r="U16" s="56"/>
      <c r="V16" s="56"/>
      <c r="W16" s="56"/>
      <c r="X16" s="139"/>
      <c r="Y16" s="140"/>
      <c r="Z16" s="140"/>
      <c r="AA16" s="146"/>
      <c r="AB16" s="147"/>
      <c r="AC16" s="148"/>
      <c r="AL16" s="88"/>
      <c r="AM16" s="91"/>
      <c r="AN16" s="79"/>
      <c r="AO16" s="18">
        <f>IF(AV11="","",AV11)</f>
        <v>3</v>
      </c>
      <c r="AP16" s="11" t="s">
        <v>4</v>
      </c>
      <c r="AQ16" s="19">
        <f>IF(AT11="","",AT11)</f>
        <v>11</v>
      </c>
      <c r="AR16" s="81"/>
      <c r="AS16" s="94"/>
      <c r="AT16" s="95"/>
      <c r="AU16" s="95"/>
      <c r="AV16" s="95"/>
      <c r="AW16" s="102"/>
      <c r="AX16" s="83"/>
      <c r="AY16" s="10">
        <v>12</v>
      </c>
      <c r="AZ16" s="11" t="s">
        <v>4</v>
      </c>
      <c r="BA16" s="10">
        <v>10</v>
      </c>
      <c r="BB16" s="81"/>
      <c r="BC16" s="83"/>
      <c r="BD16" s="10">
        <v>6</v>
      </c>
      <c r="BE16" s="11" t="s">
        <v>4</v>
      </c>
      <c r="BF16" s="10">
        <v>11</v>
      </c>
      <c r="BG16" s="85"/>
      <c r="BH16" s="55"/>
      <c r="BI16" s="56"/>
      <c r="BJ16" s="56"/>
      <c r="BK16" s="56"/>
      <c r="BL16" s="57"/>
      <c r="BM16" s="57"/>
      <c r="BN16" s="58"/>
      <c r="BO16" s="59"/>
      <c r="BP16" s="2"/>
    </row>
    <row r="17" spans="1:68" ht="12" customHeight="1" x14ac:dyDescent="0.2">
      <c r="A17" s="1">
        <f t="shared" si="0"/>
        <v>3</v>
      </c>
      <c r="B17" s="1">
        <f t="shared" si="1"/>
        <v>1</v>
      </c>
      <c r="C17" s="88"/>
      <c r="D17" s="76" t="s">
        <v>5</v>
      </c>
      <c r="E17" s="79"/>
      <c r="F17" s="18">
        <f>IF(M12="","",M12)</f>
        <v>4</v>
      </c>
      <c r="G17" s="11" t="s">
        <v>4</v>
      </c>
      <c r="H17" s="19">
        <f>IF(K12="","",K12)</f>
        <v>11</v>
      </c>
      <c r="I17" s="81"/>
      <c r="J17" s="94"/>
      <c r="K17" s="95"/>
      <c r="L17" s="95"/>
      <c r="M17" s="95"/>
      <c r="N17" s="102"/>
      <c r="O17" s="83"/>
      <c r="P17" s="10">
        <v>11</v>
      </c>
      <c r="Q17" s="11" t="s">
        <v>4</v>
      </c>
      <c r="R17" s="10">
        <v>7</v>
      </c>
      <c r="S17" s="85"/>
      <c r="T17" s="55"/>
      <c r="U17" s="56"/>
      <c r="V17" s="56"/>
      <c r="W17" s="56"/>
      <c r="X17" s="139"/>
      <c r="Y17" s="140"/>
      <c r="Z17" s="140"/>
      <c r="AA17" s="146"/>
      <c r="AB17" s="147"/>
      <c r="AC17" s="148"/>
      <c r="AL17" s="88"/>
      <c r="AM17" s="76" t="s">
        <v>35</v>
      </c>
      <c r="AN17" s="79"/>
      <c r="AO17" s="18" t="str">
        <f>IF(AV12="","",AV12)</f>
        <v/>
      </c>
      <c r="AP17" s="11" t="s">
        <v>4</v>
      </c>
      <c r="AQ17" s="19" t="str">
        <f>IF(AT12="","",AT12)</f>
        <v/>
      </c>
      <c r="AR17" s="81"/>
      <c r="AS17" s="94"/>
      <c r="AT17" s="95"/>
      <c r="AU17" s="95"/>
      <c r="AV17" s="95"/>
      <c r="AW17" s="102"/>
      <c r="AX17" s="83"/>
      <c r="AY17" s="10">
        <v>11</v>
      </c>
      <c r="AZ17" s="11" t="s">
        <v>4</v>
      </c>
      <c r="BA17" s="10">
        <v>6</v>
      </c>
      <c r="BB17" s="81"/>
      <c r="BC17" s="83"/>
      <c r="BD17" s="10">
        <v>11</v>
      </c>
      <c r="BE17" s="11" t="s">
        <v>4</v>
      </c>
      <c r="BF17" s="10">
        <v>3</v>
      </c>
      <c r="BG17" s="85"/>
      <c r="BH17" s="55"/>
      <c r="BI17" s="56"/>
      <c r="BJ17" s="56"/>
      <c r="BK17" s="56"/>
      <c r="BL17" s="57"/>
      <c r="BM17" s="57"/>
      <c r="BN17" s="58"/>
      <c r="BO17" s="59"/>
      <c r="BP17" s="2"/>
    </row>
    <row r="18" spans="1:68" ht="12" customHeight="1" x14ac:dyDescent="0.2">
      <c r="A18" s="1">
        <f t="shared" si="0"/>
        <v>3</v>
      </c>
      <c r="B18" s="1">
        <f t="shared" si="1"/>
        <v>2</v>
      </c>
      <c r="C18" s="99"/>
      <c r="D18" s="106"/>
      <c r="E18" s="107"/>
      <c r="F18" s="20" t="str">
        <f>IF(M13="","",M13)</f>
        <v/>
      </c>
      <c r="G18" s="13" t="s">
        <v>4</v>
      </c>
      <c r="H18" s="21" t="str">
        <f>IF(K13="","",K13)</f>
        <v/>
      </c>
      <c r="I18" s="108"/>
      <c r="J18" s="103"/>
      <c r="K18" s="104"/>
      <c r="L18" s="104"/>
      <c r="M18" s="104"/>
      <c r="N18" s="105"/>
      <c r="O18" s="109"/>
      <c r="P18" s="12"/>
      <c r="Q18" s="13" t="s">
        <v>4</v>
      </c>
      <c r="R18" s="12"/>
      <c r="S18" s="86"/>
      <c r="T18" s="55"/>
      <c r="U18" s="56"/>
      <c r="V18" s="56"/>
      <c r="W18" s="56"/>
      <c r="X18" s="139"/>
      <c r="Y18" s="140"/>
      <c r="Z18" s="140"/>
      <c r="AA18" s="146"/>
      <c r="AB18" s="147"/>
      <c r="AC18" s="148"/>
      <c r="AL18" s="99"/>
      <c r="AM18" s="106"/>
      <c r="AN18" s="107"/>
      <c r="AO18" s="20" t="str">
        <f>IF(AV13="","",AV13)</f>
        <v/>
      </c>
      <c r="AP18" s="13" t="s">
        <v>4</v>
      </c>
      <c r="AQ18" s="21" t="str">
        <f>IF(AT13="","",AT13)</f>
        <v/>
      </c>
      <c r="AR18" s="108"/>
      <c r="AS18" s="103"/>
      <c r="AT18" s="104"/>
      <c r="AU18" s="104"/>
      <c r="AV18" s="104"/>
      <c r="AW18" s="105"/>
      <c r="AX18" s="109"/>
      <c r="AY18" s="12"/>
      <c r="AZ18" s="13" t="s">
        <v>4</v>
      </c>
      <c r="BA18" s="12"/>
      <c r="BB18" s="108"/>
      <c r="BC18" s="109"/>
      <c r="BD18" s="12"/>
      <c r="BE18" s="13" t="s">
        <v>4</v>
      </c>
      <c r="BF18" s="12"/>
      <c r="BG18" s="86"/>
      <c r="BH18" s="55"/>
      <c r="BI18" s="56"/>
      <c r="BJ18" s="56"/>
      <c r="BK18" s="56"/>
      <c r="BL18" s="57"/>
      <c r="BM18" s="57"/>
      <c r="BN18" s="58"/>
      <c r="BO18" s="59"/>
      <c r="BP18" s="2"/>
    </row>
    <row r="19" spans="1:68" ht="12" customHeight="1" x14ac:dyDescent="0.2">
      <c r="A19" s="1">
        <f t="shared" si="0"/>
        <v>3</v>
      </c>
      <c r="B19" s="1">
        <f t="shared" si="1"/>
        <v>3</v>
      </c>
      <c r="C19" s="98">
        <v>3</v>
      </c>
      <c r="D19" s="100" t="s">
        <v>50</v>
      </c>
      <c r="E19" s="6" t="str">
        <f>IF(O9="","",IF(O9="○","×","○"))</f>
        <v>×</v>
      </c>
      <c r="F19" s="14">
        <f>IF(R9="","",R9)</f>
        <v>4</v>
      </c>
      <c r="G19" s="15" t="s">
        <v>4</v>
      </c>
      <c r="H19" s="16">
        <f>IF(P9="","",P9)</f>
        <v>11</v>
      </c>
      <c r="I19" s="22"/>
      <c r="J19" s="6" t="str">
        <f>IF(O14="","",IF(O14="○","×","○"))</f>
        <v>×</v>
      </c>
      <c r="K19" s="14">
        <f>IF(R14="","",R14)</f>
        <v>14</v>
      </c>
      <c r="L19" s="15" t="s">
        <v>4</v>
      </c>
      <c r="M19" s="16">
        <f>IF(P14="","",P14)</f>
        <v>12</v>
      </c>
      <c r="N19" s="22"/>
      <c r="O19" s="92" t="str">
        <f>IF(O20="","",IF(O20&gt;S20,"○","×"))</f>
        <v/>
      </c>
      <c r="P19" s="93"/>
      <c r="Q19" s="93"/>
      <c r="R19" s="93"/>
      <c r="S19" s="93"/>
      <c r="T19" s="55">
        <f>IF(D19="","",COUNTIF($E$19:$S$23,"○"))</f>
        <v>0</v>
      </c>
      <c r="U19" s="56"/>
      <c r="V19" s="56">
        <f>IF(D19="","",COUNTIF($E$19:$S$23,"×"))</f>
        <v>2</v>
      </c>
      <c r="W19" s="56"/>
      <c r="X19" s="139">
        <f>IF(D19="","",T19*2+V19)</f>
        <v>2</v>
      </c>
      <c r="Y19" s="140"/>
      <c r="Z19" s="140"/>
      <c r="AA19" s="146">
        <f>IF(D19="","",RANK(X19,$X$9:$Z$23))</f>
        <v>3</v>
      </c>
      <c r="AB19" s="147"/>
      <c r="AC19" s="148"/>
      <c r="AL19" s="98">
        <v>3</v>
      </c>
      <c r="AM19" s="100" t="s">
        <v>52</v>
      </c>
      <c r="AN19" s="6" t="str">
        <f>IF(AX9="","",IF(AX9="○","×","○"))</f>
        <v>×</v>
      </c>
      <c r="AO19" s="14">
        <f>IF(BA9="","",BA9)</f>
        <v>4</v>
      </c>
      <c r="AP19" s="15" t="s">
        <v>4</v>
      </c>
      <c r="AQ19" s="16">
        <f>IF(AY9="","",AY9)</f>
        <v>11</v>
      </c>
      <c r="AR19" s="22"/>
      <c r="AS19" s="6" t="str">
        <f>IF(AX14="","",IF(AX14="○","×","○"))</f>
        <v>×</v>
      </c>
      <c r="AT19" s="14">
        <f>IF(BA14="","",BA14)</f>
        <v>8</v>
      </c>
      <c r="AU19" s="15" t="s">
        <v>4</v>
      </c>
      <c r="AV19" s="16">
        <f>IF(AY14="","",AY14)</f>
        <v>11</v>
      </c>
      <c r="AW19" s="22"/>
      <c r="AX19" s="92" t="str">
        <f>IF(AX20="","",IF(AX20&gt;BB20,"○","×"))</f>
        <v/>
      </c>
      <c r="AY19" s="93"/>
      <c r="AZ19" s="93"/>
      <c r="BA19" s="93"/>
      <c r="BB19" s="101"/>
      <c r="BC19" s="6" t="str">
        <f>IF(BC20="","",IF(BC20="W","○",IF(BC20="L","×",IF(BC20&gt;BG20,"○","×"))))</f>
        <v>○</v>
      </c>
      <c r="BD19" s="7">
        <v>14</v>
      </c>
      <c r="BE19" s="8" t="s">
        <v>4</v>
      </c>
      <c r="BF19" s="7">
        <v>12</v>
      </c>
      <c r="BG19" s="27"/>
      <c r="BH19" s="55">
        <f>IF(AM19="","",COUNTIF($AN$19:$BG$23,"○"))</f>
        <v>1</v>
      </c>
      <c r="BI19" s="56"/>
      <c r="BJ19" s="56">
        <f>IF(AM19="","",COUNTIF($AN$19:$BG$23,"×"))</f>
        <v>2</v>
      </c>
      <c r="BK19" s="56"/>
      <c r="BL19" s="57">
        <f>IF(AM19="","",BH19*2+BJ19)</f>
        <v>4</v>
      </c>
      <c r="BM19" s="57"/>
      <c r="BN19" s="58">
        <f>IF(AM19="","",RANK(BL19,$BL$9:$BM$28))</f>
        <v>3</v>
      </c>
      <c r="BO19" s="59"/>
      <c r="BP19" s="2"/>
    </row>
    <row r="20" spans="1:68" ht="12" customHeight="1" x14ac:dyDescent="0.2">
      <c r="A20" s="1">
        <f t="shared" si="0"/>
        <v>3</v>
      </c>
      <c r="B20" s="1">
        <f t="shared" si="1"/>
        <v>4</v>
      </c>
      <c r="C20" s="88"/>
      <c r="D20" s="91"/>
      <c r="E20" s="79">
        <f>IF(O10="W","L",IF(O10="L","W",IF(O10="","",S10)))</f>
        <v>0</v>
      </c>
      <c r="F20" s="18">
        <f>IF(R10="","",R10)</f>
        <v>9</v>
      </c>
      <c r="G20" s="11" t="s">
        <v>4</v>
      </c>
      <c r="H20" s="19">
        <f>IF(P10="","",P10)</f>
        <v>11</v>
      </c>
      <c r="I20" s="81">
        <f>IF(OR(E20="L",E20="W"),"",O10)</f>
        <v>3</v>
      </c>
      <c r="J20" s="83">
        <f>IF(O15="W","L",IF(O15="L","W",IF(O15="","",S15)))</f>
        <v>1</v>
      </c>
      <c r="K20" s="18">
        <f>IF(R15="","",R15)</f>
        <v>4</v>
      </c>
      <c r="L20" s="11" t="s">
        <v>4</v>
      </c>
      <c r="M20" s="19">
        <f>IF(P15="","",P15)</f>
        <v>11</v>
      </c>
      <c r="N20" s="81">
        <f>IF(OR(J20="L",J20="W"),"",O15)</f>
        <v>3</v>
      </c>
      <c r="O20" s="94"/>
      <c r="P20" s="95"/>
      <c r="Q20" s="95"/>
      <c r="R20" s="95"/>
      <c r="S20" s="95"/>
      <c r="T20" s="55"/>
      <c r="U20" s="56"/>
      <c r="V20" s="56"/>
      <c r="W20" s="56"/>
      <c r="X20" s="139"/>
      <c r="Y20" s="140"/>
      <c r="Z20" s="140"/>
      <c r="AA20" s="146"/>
      <c r="AB20" s="147"/>
      <c r="AC20" s="148"/>
      <c r="AL20" s="88"/>
      <c r="AM20" s="91"/>
      <c r="AN20" s="79">
        <f>IF(AX10="W","L",IF(AX10="L","W",IF(AX10="","",BB10)))</f>
        <v>0</v>
      </c>
      <c r="AO20" s="18">
        <f>IF(BA10="","",BA10)</f>
        <v>8</v>
      </c>
      <c r="AP20" s="11" t="s">
        <v>4</v>
      </c>
      <c r="AQ20" s="19">
        <f>IF(AY10="","",AY10)</f>
        <v>11</v>
      </c>
      <c r="AR20" s="81">
        <f>IF(OR(AN20="L",AN20="W"),"",AX10)</f>
        <v>3</v>
      </c>
      <c r="AS20" s="83">
        <f>IF(AX15="W","L",IF(AX15="L","W",IF(AX15="","",BB15)))</f>
        <v>1</v>
      </c>
      <c r="AT20" s="18">
        <f>IF(BA15="","",BA15)</f>
        <v>11</v>
      </c>
      <c r="AU20" s="11" t="s">
        <v>4</v>
      </c>
      <c r="AV20" s="19">
        <f>IF(AY15="","",AY15)</f>
        <v>6</v>
      </c>
      <c r="AW20" s="81">
        <f>IF(OR(AS20="L",AS20="W"),"",AX15)</f>
        <v>3</v>
      </c>
      <c r="AX20" s="94"/>
      <c r="AY20" s="95"/>
      <c r="AZ20" s="95"/>
      <c r="BA20" s="95"/>
      <c r="BB20" s="102"/>
      <c r="BC20" s="83">
        <f>IF(BD19="","",IF(BD19&gt;BF19,1,0)+IF(BD20&gt;BF20,1,0)+IF(BD21&gt;BF21,1,0)+IF(BD22&gt;BF22,1,0)+IF(BD23&gt;BF23,1,0))</f>
        <v>3</v>
      </c>
      <c r="BD20" s="10">
        <v>11</v>
      </c>
      <c r="BE20" s="11" t="s">
        <v>4</v>
      </c>
      <c r="BF20" s="10">
        <v>9</v>
      </c>
      <c r="BG20" s="85">
        <f>IF(OR(BC20="L",BC20="W"),"",IF(BD19="","",IF(BD19&lt;BF19,1,0)+IF(BD20&lt;BF20,1,0)+IF(BD21&lt;BF21,1,0)+IF(BD22&lt;BF22,1,0)+IF(BD23&lt;BF23,1,0)))</f>
        <v>0</v>
      </c>
      <c r="BH20" s="55"/>
      <c r="BI20" s="56"/>
      <c r="BJ20" s="56"/>
      <c r="BK20" s="56"/>
      <c r="BL20" s="57"/>
      <c r="BM20" s="57"/>
      <c r="BN20" s="58"/>
      <c r="BO20" s="59"/>
      <c r="BP20" s="2"/>
    </row>
    <row r="21" spans="1:68" ht="12" customHeight="1" x14ac:dyDescent="0.2">
      <c r="A21" s="1">
        <f t="shared" si="0"/>
        <v>3</v>
      </c>
      <c r="B21" s="1">
        <f t="shared" si="1"/>
        <v>5</v>
      </c>
      <c r="C21" s="88"/>
      <c r="D21" s="91"/>
      <c r="E21" s="79"/>
      <c r="F21" s="18">
        <f>IF(R11="","",R11)</f>
        <v>6</v>
      </c>
      <c r="G21" s="11" t="s">
        <v>4</v>
      </c>
      <c r="H21" s="19">
        <f>IF(P11="","",P11)</f>
        <v>11</v>
      </c>
      <c r="I21" s="81"/>
      <c r="J21" s="83"/>
      <c r="K21" s="18">
        <f>IF(R16="","",R16)</f>
        <v>7</v>
      </c>
      <c r="L21" s="11" t="s">
        <v>4</v>
      </c>
      <c r="M21" s="19">
        <f>IF(P16="","",P16)</f>
        <v>11</v>
      </c>
      <c r="N21" s="81"/>
      <c r="O21" s="94"/>
      <c r="P21" s="95"/>
      <c r="Q21" s="95"/>
      <c r="R21" s="95"/>
      <c r="S21" s="95"/>
      <c r="T21" s="55"/>
      <c r="U21" s="56"/>
      <c r="V21" s="56"/>
      <c r="W21" s="56"/>
      <c r="X21" s="139"/>
      <c r="Y21" s="140"/>
      <c r="Z21" s="140"/>
      <c r="AA21" s="146"/>
      <c r="AB21" s="147"/>
      <c r="AC21" s="148"/>
      <c r="AL21" s="88"/>
      <c r="AM21" s="91"/>
      <c r="AN21" s="79"/>
      <c r="AO21" s="18">
        <f>IF(BA11="","",BA11)</f>
        <v>4</v>
      </c>
      <c r="AP21" s="11" t="s">
        <v>4</v>
      </c>
      <c r="AQ21" s="19">
        <f>IF(AY11="","",AY11)</f>
        <v>11</v>
      </c>
      <c r="AR21" s="81"/>
      <c r="AS21" s="83"/>
      <c r="AT21" s="18">
        <f>IF(BA16="","",BA16)</f>
        <v>10</v>
      </c>
      <c r="AU21" s="11" t="s">
        <v>4</v>
      </c>
      <c r="AV21" s="19">
        <f>IF(AY16="","",AY16)</f>
        <v>12</v>
      </c>
      <c r="AW21" s="81"/>
      <c r="AX21" s="94"/>
      <c r="AY21" s="95"/>
      <c r="AZ21" s="95"/>
      <c r="BA21" s="95"/>
      <c r="BB21" s="102"/>
      <c r="BC21" s="83"/>
      <c r="BD21" s="10">
        <v>11</v>
      </c>
      <c r="BE21" s="11" t="s">
        <v>4</v>
      </c>
      <c r="BF21" s="10">
        <v>5</v>
      </c>
      <c r="BG21" s="85"/>
      <c r="BH21" s="55"/>
      <c r="BI21" s="56"/>
      <c r="BJ21" s="56"/>
      <c r="BK21" s="56"/>
      <c r="BL21" s="57"/>
      <c r="BM21" s="57"/>
      <c r="BN21" s="58"/>
      <c r="BO21" s="59"/>
      <c r="BP21" s="2"/>
    </row>
    <row r="22" spans="1:68" ht="12" customHeight="1" x14ac:dyDescent="0.2">
      <c r="A22" s="1">
        <f t="shared" si="0"/>
        <v>4</v>
      </c>
      <c r="B22" s="1">
        <f t="shared" si="1"/>
        <v>1</v>
      </c>
      <c r="C22" s="88"/>
      <c r="D22" s="76" t="s">
        <v>35</v>
      </c>
      <c r="E22" s="79"/>
      <c r="F22" s="18" t="str">
        <f>IF(R12="","",R12)</f>
        <v/>
      </c>
      <c r="G22" s="11" t="s">
        <v>4</v>
      </c>
      <c r="H22" s="19" t="str">
        <f>IF(P12="","",P12)</f>
        <v/>
      </c>
      <c r="I22" s="81"/>
      <c r="J22" s="83"/>
      <c r="K22" s="18">
        <f>IF(R17="","",R17)</f>
        <v>7</v>
      </c>
      <c r="L22" s="11" t="s">
        <v>4</v>
      </c>
      <c r="M22" s="19">
        <f>IF(P17="","",P17)</f>
        <v>11</v>
      </c>
      <c r="N22" s="81"/>
      <c r="O22" s="94"/>
      <c r="P22" s="95"/>
      <c r="Q22" s="95"/>
      <c r="R22" s="95"/>
      <c r="S22" s="95"/>
      <c r="T22" s="55"/>
      <c r="U22" s="56"/>
      <c r="V22" s="56"/>
      <c r="W22" s="56"/>
      <c r="X22" s="139"/>
      <c r="Y22" s="140"/>
      <c r="Z22" s="140"/>
      <c r="AA22" s="146"/>
      <c r="AB22" s="147"/>
      <c r="AC22" s="148"/>
      <c r="AL22" s="88"/>
      <c r="AM22" s="76" t="s">
        <v>8</v>
      </c>
      <c r="AN22" s="79"/>
      <c r="AO22" s="18" t="str">
        <f>IF(BA12="","",BA12)</f>
        <v/>
      </c>
      <c r="AP22" s="11" t="s">
        <v>4</v>
      </c>
      <c r="AQ22" s="19" t="str">
        <f>IF(AY12="","",AY12)</f>
        <v/>
      </c>
      <c r="AR22" s="81"/>
      <c r="AS22" s="83"/>
      <c r="AT22" s="18">
        <f>IF(BA17="","",BA17)</f>
        <v>6</v>
      </c>
      <c r="AU22" s="11" t="s">
        <v>4</v>
      </c>
      <c r="AV22" s="19">
        <f>IF(AY17="","",AY17)</f>
        <v>11</v>
      </c>
      <c r="AW22" s="81"/>
      <c r="AX22" s="94"/>
      <c r="AY22" s="95"/>
      <c r="AZ22" s="95"/>
      <c r="BA22" s="95"/>
      <c r="BB22" s="102"/>
      <c r="BC22" s="83"/>
      <c r="BD22" s="10"/>
      <c r="BE22" s="11" t="s">
        <v>4</v>
      </c>
      <c r="BF22" s="10"/>
      <c r="BG22" s="85"/>
      <c r="BH22" s="55"/>
      <c r="BI22" s="56"/>
      <c r="BJ22" s="56"/>
      <c r="BK22" s="56"/>
      <c r="BL22" s="57"/>
      <c r="BM22" s="57"/>
      <c r="BN22" s="58"/>
      <c r="BO22" s="59"/>
      <c r="BP22" s="2"/>
    </row>
    <row r="23" spans="1:68" ht="12" customHeight="1" thickBot="1" x14ac:dyDescent="0.25">
      <c r="A23" s="1">
        <f t="shared" si="0"/>
        <v>4</v>
      </c>
      <c r="B23" s="1">
        <f t="shared" si="1"/>
        <v>2</v>
      </c>
      <c r="C23" s="89"/>
      <c r="D23" s="77"/>
      <c r="E23" s="80"/>
      <c r="F23" s="23" t="str">
        <f>IF(R13="","",R13)</f>
        <v/>
      </c>
      <c r="G23" s="24" t="s">
        <v>4</v>
      </c>
      <c r="H23" s="25" t="str">
        <f>IF(P13="","",P13)</f>
        <v/>
      </c>
      <c r="I23" s="82"/>
      <c r="J23" s="84"/>
      <c r="K23" s="23" t="str">
        <f>IF(R18="","",R18)</f>
        <v/>
      </c>
      <c r="L23" s="24" t="s">
        <v>4</v>
      </c>
      <c r="M23" s="25" t="str">
        <f>IF(P18="","",P18)</f>
        <v/>
      </c>
      <c r="N23" s="82"/>
      <c r="O23" s="96"/>
      <c r="P23" s="97"/>
      <c r="Q23" s="97"/>
      <c r="R23" s="97"/>
      <c r="S23" s="97"/>
      <c r="T23" s="60"/>
      <c r="U23" s="61"/>
      <c r="V23" s="61"/>
      <c r="W23" s="61"/>
      <c r="X23" s="141"/>
      <c r="Y23" s="142"/>
      <c r="Z23" s="142"/>
      <c r="AA23" s="149"/>
      <c r="AB23" s="150"/>
      <c r="AC23" s="151"/>
      <c r="AL23" s="99"/>
      <c r="AM23" s="106"/>
      <c r="AN23" s="107"/>
      <c r="AO23" s="20" t="str">
        <f>IF(BA13="","",BA13)</f>
        <v/>
      </c>
      <c r="AP23" s="13" t="s">
        <v>4</v>
      </c>
      <c r="AQ23" s="21" t="str">
        <f>IF(AY13="","",AY13)</f>
        <v/>
      </c>
      <c r="AR23" s="108"/>
      <c r="AS23" s="109"/>
      <c r="AT23" s="20" t="str">
        <f>IF(BA18="","",BA18)</f>
        <v/>
      </c>
      <c r="AU23" s="13" t="s">
        <v>4</v>
      </c>
      <c r="AV23" s="21" t="str">
        <f>IF(AY18="","",AY18)</f>
        <v/>
      </c>
      <c r="AW23" s="108"/>
      <c r="AX23" s="103"/>
      <c r="AY23" s="104"/>
      <c r="AZ23" s="104"/>
      <c r="BA23" s="104"/>
      <c r="BB23" s="105"/>
      <c r="BC23" s="109"/>
      <c r="BD23" s="12"/>
      <c r="BE23" s="13" t="s">
        <v>4</v>
      </c>
      <c r="BF23" s="12"/>
      <c r="BG23" s="86"/>
      <c r="BH23" s="55"/>
      <c r="BI23" s="56"/>
      <c r="BJ23" s="56"/>
      <c r="BK23" s="56"/>
      <c r="BL23" s="57"/>
      <c r="BM23" s="57"/>
      <c r="BN23" s="58"/>
      <c r="BO23" s="59"/>
      <c r="BP23" s="2"/>
    </row>
    <row r="24" spans="1:68" ht="12" customHeight="1" x14ac:dyDescent="0.2">
      <c r="C24" s="42"/>
      <c r="D24" s="43"/>
      <c r="E24" s="3"/>
      <c r="F24" s="31"/>
      <c r="G24" s="32"/>
      <c r="H24" s="31"/>
      <c r="I24" s="44"/>
      <c r="J24" s="3"/>
      <c r="K24" s="31"/>
      <c r="L24" s="32"/>
      <c r="M24" s="31"/>
      <c r="N24" s="44"/>
      <c r="O24" s="3"/>
      <c r="P24" s="31"/>
      <c r="Q24" s="32"/>
      <c r="R24" s="31"/>
      <c r="S24" s="44"/>
      <c r="T24" s="2"/>
      <c r="U24" s="2"/>
      <c r="V24" s="2"/>
      <c r="W24" s="2"/>
      <c r="X24" s="2"/>
      <c r="Y24" s="45"/>
      <c r="Z24" s="45"/>
      <c r="AA24" s="45"/>
      <c r="AB24" s="45"/>
      <c r="AL24" s="87">
        <v>4</v>
      </c>
      <c r="AM24" s="90" t="s">
        <v>53</v>
      </c>
      <c r="AN24" s="6" t="str">
        <f>IF(BC9="","",IF(BC9="○","×","○"))</f>
        <v>×</v>
      </c>
      <c r="AO24" s="14">
        <f>IF(BF9="","",BF9)</f>
        <v>6</v>
      </c>
      <c r="AP24" s="15" t="s">
        <v>4</v>
      </c>
      <c r="AQ24" s="16">
        <f>IF(BD9="","",BD9)</f>
        <v>11</v>
      </c>
      <c r="AR24" s="22"/>
      <c r="AS24" s="6" t="str">
        <f>IF(BC14="","",IF(BC14="○","×","○"))</f>
        <v>×</v>
      </c>
      <c r="AT24" s="14">
        <f>IF(BF14="","",BF14)</f>
        <v>8</v>
      </c>
      <c r="AU24" s="15" t="s">
        <v>4</v>
      </c>
      <c r="AV24" s="16">
        <f>IF(BD14="","",BD14)</f>
        <v>11</v>
      </c>
      <c r="AW24" s="22"/>
      <c r="AX24" s="6" t="str">
        <f>IF(BC19="","",IF(BC19="○","×","○"))</f>
        <v>×</v>
      </c>
      <c r="AY24" s="14">
        <f>IF(BF19="","",BF19)</f>
        <v>12</v>
      </c>
      <c r="AZ24" s="15" t="s">
        <v>4</v>
      </c>
      <c r="BA24" s="16">
        <f>IF(BD19="","",BD19)</f>
        <v>14</v>
      </c>
      <c r="BB24" s="22"/>
      <c r="BC24" s="92" t="str">
        <f>IF(BC25="","",IF(BC25&gt;BG25,"○","×"))</f>
        <v/>
      </c>
      <c r="BD24" s="93"/>
      <c r="BE24" s="93"/>
      <c r="BF24" s="93"/>
      <c r="BG24" s="93"/>
      <c r="BH24" s="55">
        <f>IF(AM24="","",COUNTIF($AN$24:$BG$28,"○"))</f>
        <v>0</v>
      </c>
      <c r="BI24" s="56"/>
      <c r="BJ24" s="56">
        <f>IF(AM24="","",COUNTIF($AN$24:$BG$28,"×"))</f>
        <v>3</v>
      </c>
      <c r="BK24" s="56"/>
      <c r="BL24" s="57">
        <f>IF(AM24="","",BH24*2+BJ24)</f>
        <v>3</v>
      </c>
      <c r="BM24" s="57"/>
      <c r="BN24" s="58">
        <f>IF(AM24="","",RANK(BL24,$BL$9:$BM$28))</f>
        <v>4</v>
      </c>
      <c r="BO24" s="59"/>
      <c r="BP24" s="2"/>
    </row>
    <row r="25" spans="1:68" ht="12" customHeight="1" x14ac:dyDescent="0.25">
      <c r="C25" s="42"/>
      <c r="D25" s="48"/>
      <c r="E25" s="44"/>
      <c r="F25" s="31"/>
      <c r="G25" s="32"/>
      <c r="H25" s="31"/>
      <c r="I25" s="44"/>
      <c r="J25" s="44"/>
      <c r="K25" s="31"/>
      <c r="L25" s="32"/>
      <c r="M25" s="31"/>
      <c r="N25" s="44"/>
      <c r="O25" s="44"/>
      <c r="P25" s="31"/>
      <c r="Q25" s="32"/>
      <c r="R25" s="31"/>
      <c r="S25" s="44"/>
      <c r="T25" s="2"/>
      <c r="U25" s="2"/>
      <c r="V25" s="2"/>
      <c r="W25" s="2"/>
      <c r="X25" s="2"/>
      <c r="Y25" s="45"/>
      <c r="Z25" s="45"/>
      <c r="AA25" s="45"/>
      <c r="AB25" s="45"/>
      <c r="AC25" s="46"/>
      <c r="AD25" s="46"/>
      <c r="AE25" s="47"/>
      <c r="AF25" s="47"/>
      <c r="AH25" s="1"/>
      <c r="AL25" s="88"/>
      <c r="AM25" s="91"/>
      <c r="AN25" s="79">
        <f>IF(BC10="W","L",IF(BC10="L","W",IF(BC10="","",BG10)))</f>
        <v>0</v>
      </c>
      <c r="AO25" s="18">
        <f>IF(BF10="","",BF10)</f>
        <v>6</v>
      </c>
      <c r="AP25" s="11" t="s">
        <v>4</v>
      </c>
      <c r="AQ25" s="19">
        <f>IF(BD10="","",BD10)</f>
        <v>11</v>
      </c>
      <c r="AR25" s="81">
        <f>IF(OR(AN25="L",AN25="W"),"",BC10)</f>
        <v>3</v>
      </c>
      <c r="AS25" s="83">
        <f>IF(BC15="W","L",IF(BC15="L","W",IF(BC15="","",BG15)))</f>
        <v>1</v>
      </c>
      <c r="AT25" s="18">
        <f>IF(BF15="","",BF15)</f>
        <v>5</v>
      </c>
      <c r="AU25" s="11" t="s">
        <v>4</v>
      </c>
      <c r="AV25" s="19">
        <f>IF(BD15="","",BD15)</f>
        <v>11</v>
      </c>
      <c r="AW25" s="81">
        <f>IF(OR(AS25="L",AS25="W"),"",BC15)</f>
        <v>3</v>
      </c>
      <c r="AX25" s="83">
        <f>IF(BC20="W","L",IF(BC20="L","W",IF(BC20="","",BG20)))</f>
        <v>0</v>
      </c>
      <c r="AY25" s="18">
        <f>IF(BF20="","",BF20)</f>
        <v>9</v>
      </c>
      <c r="AZ25" s="11" t="s">
        <v>4</v>
      </c>
      <c r="BA25" s="19">
        <f>IF(BD20="","",BD20)</f>
        <v>11</v>
      </c>
      <c r="BB25" s="81">
        <f>IF(OR(AX25="L",AX25="W"),"",BC20)</f>
        <v>3</v>
      </c>
      <c r="BC25" s="94"/>
      <c r="BD25" s="95"/>
      <c r="BE25" s="95"/>
      <c r="BF25" s="95"/>
      <c r="BG25" s="95"/>
      <c r="BH25" s="55"/>
      <c r="BI25" s="56"/>
      <c r="BJ25" s="56"/>
      <c r="BK25" s="56"/>
      <c r="BL25" s="57"/>
      <c r="BM25" s="57"/>
      <c r="BN25" s="58"/>
      <c r="BO25" s="59"/>
      <c r="BP25" s="2"/>
    </row>
    <row r="26" spans="1:68" ht="12" customHeight="1" x14ac:dyDescent="0.25">
      <c r="C26" s="42"/>
      <c r="D26" s="48"/>
      <c r="E26" s="44"/>
      <c r="F26" s="31"/>
      <c r="G26" s="32"/>
      <c r="H26" s="31"/>
      <c r="I26" s="44"/>
      <c r="J26" s="44"/>
      <c r="K26" s="31"/>
      <c r="L26" s="32"/>
      <c r="M26" s="31"/>
      <c r="N26" s="44"/>
      <c r="O26" s="44"/>
      <c r="P26" s="31"/>
      <c r="Q26" s="32"/>
      <c r="R26" s="31"/>
      <c r="S26" s="44"/>
      <c r="T26" s="2"/>
      <c r="U26" s="2"/>
      <c r="V26" s="2"/>
      <c r="W26" s="2"/>
      <c r="X26" s="2"/>
      <c r="Y26" s="45"/>
      <c r="Z26" s="45"/>
      <c r="AA26" s="45"/>
      <c r="AB26" s="45"/>
      <c r="AC26" s="46"/>
      <c r="AD26" s="46"/>
      <c r="AE26" s="47"/>
      <c r="AF26" s="47"/>
      <c r="AH26" s="1"/>
      <c r="AL26" s="88"/>
      <c r="AM26" s="91"/>
      <c r="AN26" s="79"/>
      <c r="AO26" s="18">
        <f>IF(BF11="","",BF11)</f>
        <v>5</v>
      </c>
      <c r="AP26" s="11" t="s">
        <v>4</v>
      </c>
      <c r="AQ26" s="19">
        <f>IF(BD11="","",BD11)</f>
        <v>11</v>
      </c>
      <c r="AR26" s="81"/>
      <c r="AS26" s="83"/>
      <c r="AT26" s="18">
        <f>IF(BF16="","",BF16)</f>
        <v>11</v>
      </c>
      <c r="AU26" s="11" t="s">
        <v>4</v>
      </c>
      <c r="AV26" s="19">
        <f>IF(BD16="","",BD16)</f>
        <v>6</v>
      </c>
      <c r="AW26" s="81"/>
      <c r="AX26" s="83"/>
      <c r="AY26" s="18">
        <f>IF(BF21="","",BF21)</f>
        <v>5</v>
      </c>
      <c r="AZ26" s="11" t="s">
        <v>4</v>
      </c>
      <c r="BA26" s="19">
        <f>IF(BD21="","",BD21)</f>
        <v>11</v>
      </c>
      <c r="BB26" s="81"/>
      <c r="BC26" s="94"/>
      <c r="BD26" s="95"/>
      <c r="BE26" s="95"/>
      <c r="BF26" s="95"/>
      <c r="BG26" s="95"/>
      <c r="BH26" s="55"/>
      <c r="BI26" s="56"/>
      <c r="BJ26" s="56"/>
      <c r="BK26" s="56"/>
      <c r="BL26" s="57"/>
      <c r="BM26" s="57"/>
      <c r="BN26" s="58"/>
      <c r="BO26" s="59"/>
      <c r="BP26" s="2"/>
    </row>
    <row r="27" spans="1:68" ht="12" customHeight="1" x14ac:dyDescent="0.2">
      <c r="C27" s="42"/>
      <c r="D27" s="49"/>
      <c r="E27" s="44"/>
      <c r="F27" s="31"/>
      <c r="G27" s="32"/>
      <c r="H27" s="31"/>
      <c r="I27" s="44"/>
      <c r="J27" s="44"/>
      <c r="K27" s="31"/>
      <c r="L27" s="32"/>
      <c r="M27" s="31"/>
      <c r="N27" s="44"/>
      <c r="O27" s="44"/>
      <c r="P27" s="31"/>
      <c r="Q27" s="32"/>
      <c r="R27" s="31"/>
      <c r="S27" s="44"/>
      <c r="T27" s="2"/>
      <c r="U27" s="2"/>
      <c r="V27" s="2"/>
      <c r="W27" s="2"/>
      <c r="X27" s="2"/>
      <c r="Y27" s="45"/>
      <c r="Z27" s="45"/>
      <c r="AA27" s="45"/>
      <c r="AB27" s="45"/>
      <c r="AC27" s="46"/>
      <c r="AD27" s="46"/>
      <c r="AE27" s="47"/>
      <c r="AF27" s="47"/>
      <c r="AH27" s="1"/>
      <c r="AL27" s="88"/>
      <c r="AM27" s="76" t="s">
        <v>5</v>
      </c>
      <c r="AN27" s="79"/>
      <c r="AO27" s="18" t="str">
        <f>IF(BF12="","",BF12)</f>
        <v/>
      </c>
      <c r="AP27" s="11" t="s">
        <v>4</v>
      </c>
      <c r="AQ27" s="19" t="str">
        <f>IF(BD12="","",BD12)</f>
        <v/>
      </c>
      <c r="AR27" s="81"/>
      <c r="AS27" s="83"/>
      <c r="AT27" s="18">
        <f>IF(BF17="","",BF17)</f>
        <v>3</v>
      </c>
      <c r="AU27" s="11" t="s">
        <v>4</v>
      </c>
      <c r="AV27" s="19">
        <f>IF(BD17="","",BD17)</f>
        <v>11</v>
      </c>
      <c r="AW27" s="81"/>
      <c r="AX27" s="83"/>
      <c r="AY27" s="18" t="str">
        <f>IF(BF22="","",BF22)</f>
        <v/>
      </c>
      <c r="AZ27" s="11" t="s">
        <v>4</v>
      </c>
      <c r="BA27" s="19" t="str">
        <f>IF(BD22="","",BD22)</f>
        <v/>
      </c>
      <c r="BB27" s="81"/>
      <c r="BC27" s="94"/>
      <c r="BD27" s="95"/>
      <c r="BE27" s="95"/>
      <c r="BF27" s="95"/>
      <c r="BG27" s="95"/>
      <c r="BH27" s="55"/>
      <c r="BI27" s="56"/>
      <c r="BJ27" s="56"/>
      <c r="BK27" s="56"/>
      <c r="BL27" s="57"/>
      <c r="BM27" s="57"/>
      <c r="BN27" s="58"/>
      <c r="BO27" s="59"/>
      <c r="BP27" s="2"/>
    </row>
    <row r="28" spans="1:68" ht="12" customHeight="1" thickBot="1" x14ac:dyDescent="0.25">
      <c r="C28" s="42"/>
      <c r="D28" s="49"/>
      <c r="E28" s="44"/>
      <c r="F28" s="31"/>
      <c r="G28" s="32"/>
      <c r="H28" s="31"/>
      <c r="I28" s="44"/>
      <c r="J28" s="44"/>
      <c r="K28" s="31"/>
      <c r="L28" s="32"/>
      <c r="M28" s="31"/>
      <c r="N28" s="44"/>
      <c r="O28" s="44"/>
      <c r="P28" s="31"/>
      <c r="Q28" s="32"/>
      <c r="R28" s="31"/>
      <c r="S28" s="44"/>
      <c r="T28" s="2"/>
      <c r="U28" s="2"/>
      <c r="V28" s="2"/>
      <c r="W28" s="2"/>
      <c r="X28" s="2"/>
      <c r="Y28" s="45"/>
      <c r="Z28" s="45"/>
      <c r="AA28" s="45"/>
      <c r="AB28" s="45"/>
      <c r="AC28" s="46"/>
      <c r="AD28" s="46"/>
      <c r="AE28" s="47"/>
      <c r="AF28" s="47"/>
      <c r="AH28" s="1"/>
      <c r="AL28" s="89"/>
      <c r="AM28" s="77"/>
      <c r="AN28" s="80"/>
      <c r="AO28" s="23" t="str">
        <f>IF(BF13="","",BF13)</f>
        <v/>
      </c>
      <c r="AP28" s="24" t="s">
        <v>4</v>
      </c>
      <c r="AQ28" s="25" t="str">
        <f>IF(BD13="","",BD13)</f>
        <v/>
      </c>
      <c r="AR28" s="82"/>
      <c r="AS28" s="84"/>
      <c r="AT28" s="23" t="str">
        <f>IF(BF18="","",BF18)</f>
        <v/>
      </c>
      <c r="AU28" s="24" t="s">
        <v>4</v>
      </c>
      <c r="AV28" s="25" t="str">
        <f>IF(BD18="","",BD18)</f>
        <v/>
      </c>
      <c r="AW28" s="82"/>
      <c r="AX28" s="84"/>
      <c r="AY28" s="23" t="str">
        <f>IF(BF23="","",BF23)</f>
        <v/>
      </c>
      <c r="AZ28" s="24" t="s">
        <v>4</v>
      </c>
      <c r="BA28" s="25" t="str">
        <f>IF(BD23="","",BD23)</f>
        <v/>
      </c>
      <c r="BB28" s="82"/>
      <c r="BC28" s="96"/>
      <c r="BD28" s="97"/>
      <c r="BE28" s="97"/>
      <c r="BF28" s="97"/>
      <c r="BG28" s="97"/>
      <c r="BH28" s="60"/>
      <c r="BI28" s="61"/>
      <c r="BJ28" s="61"/>
      <c r="BK28" s="61"/>
      <c r="BL28" s="62"/>
      <c r="BM28" s="62"/>
      <c r="BN28" s="63"/>
      <c r="BO28" s="64"/>
      <c r="BP28" s="2"/>
    </row>
    <row r="29" spans="1:68" ht="12" customHeight="1" x14ac:dyDescent="0.2">
      <c r="C29" s="28"/>
      <c r="D29" s="29"/>
      <c r="E29" s="30"/>
      <c r="F29" s="31"/>
      <c r="G29" s="32"/>
      <c r="H29" s="31"/>
      <c r="I29" s="30"/>
      <c r="J29" s="30"/>
      <c r="K29" s="31"/>
      <c r="L29" s="32"/>
      <c r="M29" s="31"/>
      <c r="N29" s="30"/>
      <c r="O29" s="3"/>
      <c r="P29" s="3"/>
      <c r="Q29" s="3"/>
      <c r="R29" s="3"/>
      <c r="S29" s="3"/>
      <c r="T29" s="35"/>
      <c r="U29" s="35"/>
      <c r="V29" s="35"/>
      <c r="W29" s="35"/>
      <c r="X29" s="36"/>
      <c r="Y29" s="36"/>
      <c r="Z29" s="36"/>
      <c r="AA29" s="36"/>
      <c r="AB29" s="36"/>
      <c r="AC29" s="36"/>
      <c r="AD29" s="36"/>
      <c r="AE29" s="37"/>
      <c r="AF29" s="37"/>
      <c r="AG29" s="2"/>
      <c r="AH29" s="1"/>
      <c r="AL29" s="28"/>
      <c r="AM29" s="29"/>
      <c r="AN29" s="30"/>
      <c r="AO29" s="31"/>
      <c r="AP29" s="32"/>
      <c r="AQ29" s="31"/>
      <c r="AR29" s="30"/>
      <c r="AS29" s="30"/>
      <c r="AT29" s="31"/>
      <c r="AU29" s="32"/>
      <c r="AV29" s="31"/>
      <c r="AW29" s="30"/>
      <c r="AX29" s="3"/>
      <c r="AY29" s="3"/>
      <c r="AZ29" s="3"/>
      <c r="BA29" s="3"/>
      <c r="BB29" s="3"/>
      <c r="BC29" s="35"/>
      <c r="BD29" s="35"/>
      <c r="BE29" s="35"/>
      <c r="BF29" s="35"/>
      <c r="BG29" s="36"/>
      <c r="BH29" s="36"/>
      <c r="BI29" s="36"/>
      <c r="BJ29" s="36"/>
      <c r="BK29" s="36"/>
      <c r="BL29" s="36"/>
      <c r="BM29" s="36"/>
      <c r="BN29" s="37"/>
      <c r="BO29" s="37"/>
      <c r="BP29" s="2"/>
    </row>
    <row r="30" spans="1:68" ht="12" customHeight="1" x14ac:dyDescent="0.2">
      <c r="C30" s="28"/>
      <c r="D30" s="29"/>
      <c r="E30" s="30"/>
      <c r="F30" s="31"/>
      <c r="G30" s="32"/>
      <c r="H30" s="31"/>
      <c r="I30" s="30"/>
      <c r="J30" s="30"/>
      <c r="K30" s="31"/>
      <c r="L30" s="32"/>
      <c r="M30" s="31"/>
      <c r="N30" s="30"/>
      <c r="O30" s="3"/>
      <c r="P30" s="3"/>
      <c r="Q30" s="3"/>
      <c r="R30" s="3"/>
      <c r="S30" s="3"/>
      <c r="T30" s="35"/>
      <c r="U30" s="35"/>
      <c r="V30" s="35"/>
      <c r="W30" s="35"/>
      <c r="X30" s="36"/>
      <c r="Y30" s="36"/>
      <c r="Z30" s="36"/>
      <c r="AA30" s="36"/>
      <c r="AB30" s="36"/>
      <c r="AC30" s="36"/>
      <c r="AD30" s="36"/>
      <c r="AE30" s="37"/>
      <c r="AF30" s="37"/>
      <c r="AG30" s="2"/>
      <c r="AH30" s="1"/>
      <c r="AL30" s="28"/>
      <c r="AM30" s="29"/>
      <c r="AN30" s="30"/>
      <c r="AO30" s="31"/>
      <c r="AP30" s="32"/>
      <c r="AQ30" s="31"/>
      <c r="AR30" s="30"/>
      <c r="AS30" s="30"/>
      <c r="AT30" s="31"/>
      <c r="AU30" s="32"/>
      <c r="AV30" s="31"/>
      <c r="AW30" s="30"/>
      <c r="AX30" s="3"/>
      <c r="AY30" s="3"/>
      <c r="AZ30" s="3"/>
      <c r="BA30" s="3"/>
      <c r="BB30" s="3"/>
      <c r="BC30" s="35"/>
      <c r="BD30" s="35"/>
      <c r="BE30" s="35"/>
      <c r="BF30" s="35"/>
      <c r="BG30" s="36"/>
      <c r="BH30" s="36"/>
      <c r="BI30" s="36"/>
      <c r="BJ30" s="36"/>
      <c r="BK30" s="36"/>
      <c r="BL30" s="36"/>
      <c r="BM30" s="36"/>
      <c r="BN30" s="37"/>
      <c r="BO30" s="37"/>
      <c r="BP30" s="2"/>
    </row>
    <row r="31" spans="1:68" ht="15.6" customHeight="1" thickBot="1" x14ac:dyDescent="0.25">
      <c r="A31" s="1" t="e">
        <f>#REF!+1</f>
        <v>#REF!</v>
      </c>
      <c r="B31" s="1" t="e">
        <f>#REF!</f>
        <v>#REF!</v>
      </c>
      <c r="C31" s="38"/>
      <c r="I31" s="1"/>
      <c r="N31" s="1"/>
      <c r="S31" s="1"/>
      <c r="X31" s="1"/>
      <c r="Y31" s="1"/>
      <c r="Z31" s="1"/>
      <c r="AA31" s="1"/>
      <c r="AB31" s="1"/>
      <c r="AC31" s="1"/>
      <c r="AH31" s="1"/>
      <c r="AL31" s="38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</row>
    <row r="32" spans="1:68" ht="14.1" customHeight="1" x14ac:dyDescent="0.2">
      <c r="A32" s="1" t="e">
        <f>#REF!+1</f>
        <v>#REF!</v>
      </c>
      <c r="B32" s="1" t="e">
        <f>#REF!</f>
        <v>#REF!</v>
      </c>
      <c r="C32" s="119" t="s">
        <v>13</v>
      </c>
      <c r="D32" s="120"/>
      <c r="E32" s="123">
        <v>1</v>
      </c>
      <c r="F32" s="124"/>
      <c r="G32" s="124"/>
      <c r="H32" s="124"/>
      <c r="I32" s="125"/>
      <c r="J32" s="126">
        <v>2</v>
      </c>
      <c r="K32" s="124"/>
      <c r="L32" s="124"/>
      <c r="M32" s="124"/>
      <c r="N32" s="125"/>
      <c r="O32" s="126">
        <v>3</v>
      </c>
      <c r="P32" s="124"/>
      <c r="Q32" s="124"/>
      <c r="R32" s="124"/>
      <c r="S32" s="125"/>
      <c r="T32" s="126">
        <v>4</v>
      </c>
      <c r="U32" s="124"/>
      <c r="V32" s="124"/>
      <c r="W32" s="124"/>
      <c r="X32" s="124"/>
      <c r="Y32" s="65" t="s">
        <v>0</v>
      </c>
      <c r="Z32" s="66"/>
      <c r="AA32" s="66" t="s">
        <v>1</v>
      </c>
      <c r="AB32" s="66"/>
      <c r="AC32" s="66" t="s">
        <v>2</v>
      </c>
      <c r="AD32" s="66"/>
      <c r="AE32" s="66" t="s">
        <v>3</v>
      </c>
      <c r="AF32" s="69"/>
      <c r="AG32" s="2"/>
      <c r="AH32" s="1"/>
      <c r="AL32" s="119" t="s">
        <v>28</v>
      </c>
      <c r="AM32" s="120"/>
      <c r="AN32" s="123">
        <v>1</v>
      </c>
      <c r="AO32" s="124"/>
      <c r="AP32" s="124"/>
      <c r="AQ32" s="124"/>
      <c r="AR32" s="125"/>
      <c r="AS32" s="126">
        <v>2</v>
      </c>
      <c r="AT32" s="124"/>
      <c r="AU32" s="124"/>
      <c r="AV32" s="124"/>
      <c r="AW32" s="125"/>
      <c r="AX32" s="126">
        <v>3</v>
      </c>
      <c r="AY32" s="124"/>
      <c r="AZ32" s="124"/>
      <c r="BA32" s="124"/>
      <c r="BB32" s="125"/>
      <c r="BC32" s="126">
        <v>4</v>
      </c>
      <c r="BD32" s="124"/>
      <c r="BE32" s="124"/>
      <c r="BF32" s="124"/>
      <c r="BG32" s="124"/>
      <c r="BH32" s="65" t="s">
        <v>0</v>
      </c>
      <c r="BI32" s="66"/>
      <c r="BJ32" s="66" t="s">
        <v>1</v>
      </c>
      <c r="BK32" s="66"/>
      <c r="BL32" s="66" t="s">
        <v>2</v>
      </c>
      <c r="BM32" s="66"/>
      <c r="BN32" s="66" t="s">
        <v>3</v>
      </c>
      <c r="BO32" s="69"/>
      <c r="BP32" s="2"/>
    </row>
    <row r="33" spans="1:68" ht="29.1" customHeight="1" thickBot="1" x14ac:dyDescent="0.25">
      <c r="A33" s="1" t="e">
        <f>#REF!+1</f>
        <v>#REF!</v>
      </c>
      <c r="B33" s="1" t="e">
        <f>#REF!</f>
        <v>#REF!</v>
      </c>
      <c r="C33" s="121"/>
      <c r="D33" s="122"/>
      <c r="E33" s="110" t="str">
        <f>IF(D34="","",D34)</f>
        <v>大西</v>
      </c>
      <c r="F33" s="111"/>
      <c r="G33" s="111"/>
      <c r="H33" s="111"/>
      <c r="I33" s="111"/>
      <c r="J33" s="112" t="str">
        <f>IF(D39="","",D39)</f>
        <v>井関</v>
      </c>
      <c r="K33" s="111"/>
      <c r="L33" s="111"/>
      <c r="M33" s="111"/>
      <c r="N33" s="111"/>
      <c r="O33" s="111" t="str">
        <f>IF(D44="","",D44)</f>
        <v>藤原</v>
      </c>
      <c r="P33" s="111"/>
      <c r="Q33" s="111"/>
      <c r="R33" s="111"/>
      <c r="S33" s="111"/>
      <c r="T33" s="111" t="str">
        <f>IF(D49="","",D49)</f>
        <v>峯</v>
      </c>
      <c r="U33" s="111"/>
      <c r="V33" s="111"/>
      <c r="W33" s="111"/>
      <c r="X33" s="113"/>
      <c r="Y33" s="67"/>
      <c r="Z33" s="68"/>
      <c r="AA33" s="68"/>
      <c r="AB33" s="68"/>
      <c r="AC33" s="68"/>
      <c r="AD33" s="68"/>
      <c r="AE33" s="68"/>
      <c r="AF33" s="70"/>
      <c r="AG33" s="2"/>
      <c r="AH33" s="1"/>
      <c r="AL33" s="121"/>
      <c r="AM33" s="122"/>
      <c r="AN33" s="110" t="str">
        <f>IF(AM34="","",AM34)</f>
        <v>安藤</v>
      </c>
      <c r="AO33" s="111"/>
      <c r="AP33" s="111"/>
      <c r="AQ33" s="111"/>
      <c r="AR33" s="111"/>
      <c r="AS33" s="112" t="str">
        <f>IF(AM39="","",AM39)</f>
        <v>地下</v>
      </c>
      <c r="AT33" s="111"/>
      <c r="AU33" s="111"/>
      <c r="AV33" s="111"/>
      <c r="AW33" s="111"/>
      <c r="AX33" s="111" t="str">
        <f>IF(AM44="","",AM44)</f>
        <v>中村</v>
      </c>
      <c r="AY33" s="111"/>
      <c r="AZ33" s="111"/>
      <c r="BA33" s="111"/>
      <c r="BB33" s="111"/>
      <c r="BC33" s="111" t="str">
        <f>IF(AM49="","",AM49)</f>
        <v>平塚</v>
      </c>
      <c r="BD33" s="111"/>
      <c r="BE33" s="111"/>
      <c r="BF33" s="111"/>
      <c r="BG33" s="113"/>
      <c r="BH33" s="67"/>
      <c r="BI33" s="68"/>
      <c r="BJ33" s="68"/>
      <c r="BK33" s="68"/>
      <c r="BL33" s="68"/>
      <c r="BM33" s="68"/>
      <c r="BN33" s="68"/>
      <c r="BO33" s="70"/>
      <c r="BP33" s="2"/>
    </row>
    <row r="34" spans="1:68" ht="12" customHeight="1" x14ac:dyDescent="0.2">
      <c r="A34" s="1" t="e">
        <f>#REF!+1</f>
        <v>#REF!</v>
      </c>
      <c r="B34" s="1" t="e">
        <f>#REF!</f>
        <v>#REF!</v>
      </c>
      <c r="C34" s="114">
        <v>1</v>
      </c>
      <c r="D34" s="116" t="s">
        <v>52</v>
      </c>
      <c r="E34" s="117" t="str">
        <f>IF(E35="","",IF(E35&gt;I35,"○","×"))</f>
        <v/>
      </c>
      <c r="F34" s="95"/>
      <c r="G34" s="95"/>
      <c r="H34" s="95"/>
      <c r="I34" s="102"/>
      <c r="J34" s="6" t="str">
        <f>IF(J35="","",IF(J35="W","○",IF(J35="L","×",IF(J35&gt;N35,"○","×"))))</f>
        <v>○</v>
      </c>
      <c r="K34" s="7">
        <v>11</v>
      </c>
      <c r="L34" s="8" t="s">
        <v>4</v>
      </c>
      <c r="M34" s="7">
        <v>7</v>
      </c>
      <c r="N34" s="9"/>
      <c r="O34" s="6" t="str">
        <f>IF(O35="","",IF(O35="W","○",IF(O35="L","×",IF(O35&gt;S35,"○","×"))))</f>
        <v>○</v>
      </c>
      <c r="P34" s="7">
        <v>11</v>
      </c>
      <c r="Q34" s="8" t="s">
        <v>4</v>
      </c>
      <c r="R34" s="7">
        <v>8</v>
      </c>
      <c r="S34" s="9"/>
      <c r="T34" s="6" t="str">
        <f>IF(T35="","",IF(T35="W","○",IF(T35="L","×",IF(T35&gt;X35,"○","×"))))</f>
        <v>○</v>
      </c>
      <c r="U34" s="7">
        <v>11</v>
      </c>
      <c r="V34" s="8" t="s">
        <v>4</v>
      </c>
      <c r="W34" s="7">
        <v>1</v>
      </c>
      <c r="X34" s="27"/>
      <c r="Y34" s="71">
        <f>IF(D34="","",COUNTIF($E$34:$X$38,"○"))</f>
        <v>3</v>
      </c>
      <c r="Z34" s="72"/>
      <c r="AA34" s="72">
        <f>IF(D34="","",COUNTIF($E$34:$X$38,"×"))</f>
        <v>0</v>
      </c>
      <c r="AB34" s="72"/>
      <c r="AC34" s="73">
        <f>IF(D34="","",Y34*2+AA34)</f>
        <v>6</v>
      </c>
      <c r="AD34" s="73"/>
      <c r="AE34" s="74">
        <f>IF(D34="","",RANK(AC34,$AC$34:$AD$53))</f>
        <v>1</v>
      </c>
      <c r="AF34" s="75"/>
      <c r="AG34" s="47"/>
      <c r="AH34" s="1"/>
      <c r="AL34" s="114">
        <v>1</v>
      </c>
      <c r="AM34" s="116" t="s">
        <v>59</v>
      </c>
      <c r="AN34" s="117" t="str">
        <f>IF(AN35="","",IF(AN35&gt;AR35,"○","×"))</f>
        <v/>
      </c>
      <c r="AO34" s="95"/>
      <c r="AP34" s="95"/>
      <c r="AQ34" s="95"/>
      <c r="AR34" s="102"/>
      <c r="AS34" s="6" t="str">
        <f>IF(AS35="","",IF(AS35="W","○",IF(AS35="L","×",IF(AS35&gt;AW35,"○","×"))))</f>
        <v>×</v>
      </c>
      <c r="AT34" s="7">
        <v>13</v>
      </c>
      <c r="AU34" s="8" t="s">
        <v>4</v>
      </c>
      <c r="AV34" s="7">
        <v>11</v>
      </c>
      <c r="AW34" s="9"/>
      <c r="AX34" s="6" t="str">
        <f>IF(AX35="","",IF(AX35="W","○",IF(AX35="L","×",IF(AX35&gt;BB35,"○","×"))))</f>
        <v>○</v>
      </c>
      <c r="AY34" s="7">
        <v>11</v>
      </c>
      <c r="AZ34" s="8" t="s">
        <v>4</v>
      </c>
      <c r="BA34" s="7">
        <v>6</v>
      </c>
      <c r="BB34" s="9"/>
      <c r="BC34" s="6" t="str">
        <f>IF(BC35="","",IF(BC35="W","○",IF(BC35="L","×",IF(BC35&gt;BG35,"○","×"))))</f>
        <v>○</v>
      </c>
      <c r="BD34" s="7">
        <v>11</v>
      </c>
      <c r="BE34" s="8" t="s">
        <v>4</v>
      </c>
      <c r="BF34" s="7">
        <v>8</v>
      </c>
      <c r="BG34" s="27"/>
      <c r="BH34" s="71">
        <f>IF(AM34="","",COUNTIF($AN$34:$BG$38,"○"))</f>
        <v>2</v>
      </c>
      <c r="BI34" s="72"/>
      <c r="BJ34" s="72">
        <f>IF(AM34="","",COUNTIF($AN$34:$BG$38,"×"))</f>
        <v>1</v>
      </c>
      <c r="BK34" s="72"/>
      <c r="BL34" s="73">
        <f>IF(AM34="","",BH34*2+BJ34)</f>
        <v>5</v>
      </c>
      <c r="BM34" s="73"/>
      <c r="BN34" s="74">
        <f>IF(AM34="","",RANK(BL34,$BL$34:$BM$53))</f>
        <v>2</v>
      </c>
      <c r="BO34" s="75"/>
      <c r="BP34" s="47"/>
    </row>
    <row r="35" spans="1:68" ht="12" customHeight="1" x14ac:dyDescent="0.2">
      <c r="A35" s="1" t="e">
        <f>#REF!+1</f>
        <v>#REF!</v>
      </c>
      <c r="B35" s="1" t="e">
        <f>#REF!</f>
        <v>#REF!</v>
      </c>
      <c r="C35" s="88"/>
      <c r="D35" s="91"/>
      <c r="E35" s="117"/>
      <c r="F35" s="95"/>
      <c r="G35" s="95"/>
      <c r="H35" s="95"/>
      <c r="I35" s="102"/>
      <c r="J35" s="83">
        <f>IF(K34="","",IF(K34&gt;M34,1,0)+IF(K35&gt;M35,1,0)+IF(K36&gt;M36,1,0)+IF(K37&gt;M37,1,0)+IF(K38&gt;M38,1,0))</f>
        <v>3</v>
      </c>
      <c r="K35" s="10">
        <v>11</v>
      </c>
      <c r="L35" s="11" t="s">
        <v>4</v>
      </c>
      <c r="M35" s="10">
        <v>7</v>
      </c>
      <c r="N35" s="81">
        <f>IF(OR(J35="L",J35="W"),"",IF(K34="","",IF(K34&lt;M34,1,0)+IF(K35&lt;M35,1,0)+IF(K36&lt;M36,1,0)+IF(K37&lt;M37,1,0)+IF(K38&lt;M38,1,0)))</f>
        <v>0</v>
      </c>
      <c r="O35" s="83">
        <f>IF(P34="","",IF(P34&gt;R34,1,0)+IF(P35&gt;R35,1,0)+IF(P36&gt;R36,1,0)+IF(P37&gt;R37,1,0)+IF(P38&gt;R38,1,0))</f>
        <v>3</v>
      </c>
      <c r="P35" s="10">
        <v>11</v>
      </c>
      <c r="Q35" s="11" t="s">
        <v>4</v>
      </c>
      <c r="R35" s="10">
        <v>3</v>
      </c>
      <c r="S35" s="81">
        <f>IF(OR(O35="L",O35="W"),"",IF(P34="","",IF(P34&lt;R34,1,0)+IF(P35&lt;R35,1,0)+IF(P36&lt;R36,1,0)+IF(P37&lt;R37,1,0)+IF(P38&lt;R38,1,0)))</f>
        <v>0</v>
      </c>
      <c r="T35" s="83">
        <f>IF(U34="","",IF(U34&gt;W34,1,0)+IF(U35&gt;W35,1,0)+IF(U36&gt;W36,1,0)+IF(U37&gt;W37,1,0)+IF(U38&gt;W38,1,0))</f>
        <v>3</v>
      </c>
      <c r="U35" s="10">
        <v>11</v>
      </c>
      <c r="V35" s="11" t="s">
        <v>4</v>
      </c>
      <c r="W35" s="10">
        <v>3</v>
      </c>
      <c r="X35" s="85">
        <f>IF(OR(T35="L",T35="W"),"",IF(U34="","",IF(U34&lt;W34,1,0)+IF(U35&lt;W35,1,0)+IF(U36&lt;W36,1,0)+IF(U37&lt;W37,1,0)+IF(U38&lt;W38,1,0)))</f>
        <v>0</v>
      </c>
      <c r="Y35" s="55"/>
      <c r="Z35" s="56"/>
      <c r="AA35" s="56"/>
      <c r="AB35" s="56"/>
      <c r="AC35" s="57"/>
      <c r="AD35" s="57"/>
      <c r="AE35" s="58"/>
      <c r="AF35" s="59"/>
      <c r="AG35" s="47"/>
      <c r="AH35" s="1"/>
      <c r="AL35" s="88"/>
      <c r="AM35" s="91"/>
      <c r="AN35" s="117"/>
      <c r="AO35" s="95"/>
      <c r="AP35" s="95"/>
      <c r="AQ35" s="95"/>
      <c r="AR35" s="102"/>
      <c r="AS35" s="83">
        <f>IF(AT34="","",IF(AT34&gt;AV34,1,0)+IF(AT35&gt;AV35,1,0)+IF(AT36&gt;AV36,1,0)+IF(AT37&gt;AV37,1,0)+IF(AT38&gt;AV38,1,0))</f>
        <v>2</v>
      </c>
      <c r="AT35" s="10">
        <v>8</v>
      </c>
      <c r="AU35" s="11" t="s">
        <v>4</v>
      </c>
      <c r="AV35" s="10">
        <v>11</v>
      </c>
      <c r="AW35" s="81">
        <f>IF(OR(AS35="L",AS35="W"),"",IF(AT34="","",IF(AT34&lt;AV34,1,0)+IF(AT35&lt;AV35,1,0)+IF(AT36&lt;AV36,1,0)+IF(AT37&lt;AV37,1,0)+IF(AT38&lt;AV38,1,0)))</f>
        <v>3</v>
      </c>
      <c r="AX35" s="83">
        <f>IF(AY34="","",IF(AY34&gt;BA34,1,0)+IF(AY35&gt;BA35,1,0)+IF(AY36&gt;BA36,1,0)+IF(AY37&gt;BA37,1,0)+IF(AY38&gt;BA38,1,0))</f>
        <v>3</v>
      </c>
      <c r="AY35" s="10">
        <v>11</v>
      </c>
      <c r="AZ35" s="11" t="s">
        <v>4</v>
      </c>
      <c r="BA35" s="10">
        <v>9</v>
      </c>
      <c r="BB35" s="81">
        <f>IF(OR(AX35="L",AX35="W"),"",IF(AY34="","",IF(AY34&lt;BA34,1,0)+IF(AY35&lt;BA35,1,0)+IF(AY36&lt;BA36,1,0)+IF(AY37&lt;BA37,1,0)+IF(AY38&lt;BA38,1,0)))</f>
        <v>0</v>
      </c>
      <c r="BC35" s="83">
        <f>IF(BD34="","",IF(BD34&gt;BF34,1,0)+IF(BD35&gt;BF35,1,0)+IF(BD36&gt;BF36,1,0)+IF(BD37&gt;BF37,1,0)+IF(BD38&gt;BF38,1,0))</f>
        <v>3</v>
      </c>
      <c r="BD35" s="10">
        <v>11</v>
      </c>
      <c r="BE35" s="11" t="s">
        <v>4</v>
      </c>
      <c r="BF35" s="10">
        <v>8</v>
      </c>
      <c r="BG35" s="85">
        <f>IF(OR(BC35="L",BC35="W"),"",IF(BD34="","",IF(BD34&lt;BF34,1,0)+IF(BD35&lt;BF35,1,0)+IF(BD36&lt;BF36,1,0)+IF(BD37&lt;BF37,1,0)+IF(BD38&lt;BF38,1,0)))</f>
        <v>0</v>
      </c>
      <c r="BH35" s="55"/>
      <c r="BI35" s="56"/>
      <c r="BJ35" s="56"/>
      <c r="BK35" s="56"/>
      <c r="BL35" s="57"/>
      <c r="BM35" s="57"/>
      <c r="BN35" s="58"/>
      <c r="BO35" s="59"/>
      <c r="BP35" s="47"/>
    </row>
    <row r="36" spans="1:68" ht="12" customHeight="1" x14ac:dyDescent="0.2">
      <c r="A36" s="1" t="e">
        <f t="shared" si="0"/>
        <v>#REF!</v>
      </c>
      <c r="B36" s="1" t="e">
        <f t="shared" si="1"/>
        <v>#REF!</v>
      </c>
      <c r="C36" s="88"/>
      <c r="D36" s="91"/>
      <c r="E36" s="117"/>
      <c r="F36" s="95"/>
      <c r="G36" s="95"/>
      <c r="H36" s="95"/>
      <c r="I36" s="102"/>
      <c r="J36" s="83"/>
      <c r="K36" s="10">
        <v>12</v>
      </c>
      <c r="L36" s="11" t="s">
        <v>4</v>
      </c>
      <c r="M36" s="10">
        <v>10</v>
      </c>
      <c r="N36" s="81"/>
      <c r="O36" s="83"/>
      <c r="P36" s="10">
        <v>11</v>
      </c>
      <c r="Q36" s="11" t="s">
        <v>4</v>
      </c>
      <c r="R36" s="10">
        <v>4</v>
      </c>
      <c r="S36" s="81"/>
      <c r="T36" s="83"/>
      <c r="U36" s="10">
        <v>11</v>
      </c>
      <c r="V36" s="11" t="s">
        <v>4</v>
      </c>
      <c r="W36" s="10">
        <v>3</v>
      </c>
      <c r="X36" s="85"/>
      <c r="Y36" s="55"/>
      <c r="Z36" s="56"/>
      <c r="AA36" s="56"/>
      <c r="AB36" s="56"/>
      <c r="AC36" s="57"/>
      <c r="AD36" s="57"/>
      <c r="AE36" s="58"/>
      <c r="AF36" s="59"/>
      <c r="AG36" s="47"/>
      <c r="AH36" s="1"/>
      <c r="AL36" s="88"/>
      <c r="AM36" s="91"/>
      <c r="AN36" s="117"/>
      <c r="AO36" s="95"/>
      <c r="AP36" s="95"/>
      <c r="AQ36" s="95"/>
      <c r="AR36" s="102"/>
      <c r="AS36" s="83"/>
      <c r="AT36" s="10">
        <v>9</v>
      </c>
      <c r="AU36" s="11" t="s">
        <v>4</v>
      </c>
      <c r="AV36" s="10">
        <v>11</v>
      </c>
      <c r="AW36" s="81"/>
      <c r="AX36" s="83"/>
      <c r="AY36" s="10">
        <v>11</v>
      </c>
      <c r="AZ36" s="11" t="s">
        <v>4</v>
      </c>
      <c r="BA36" s="10">
        <v>7</v>
      </c>
      <c r="BB36" s="81"/>
      <c r="BC36" s="83"/>
      <c r="BD36" s="10">
        <v>11</v>
      </c>
      <c r="BE36" s="11" t="s">
        <v>4</v>
      </c>
      <c r="BF36" s="10">
        <v>6</v>
      </c>
      <c r="BG36" s="85"/>
      <c r="BH36" s="55"/>
      <c r="BI36" s="56"/>
      <c r="BJ36" s="56"/>
      <c r="BK36" s="56"/>
      <c r="BL36" s="57"/>
      <c r="BM36" s="57"/>
      <c r="BN36" s="58"/>
      <c r="BO36" s="59"/>
      <c r="BP36" s="47"/>
    </row>
    <row r="37" spans="1:68" ht="12" customHeight="1" x14ac:dyDescent="0.2">
      <c r="A37" s="1" t="e">
        <f t="shared" si="0"/>
        <v>#REF!</v>
      </c>
      <c r="B37" s="1" t="e">
        <f t="shared" si="1"/>
        <v>#REF!</v>
      </c>
      <c r="C37" s="88"/>
      <c r="D37" s="76" t="s">
        <v>54</v>
      </c>
      <c r="E37" s="117"/>
      <c r="F37" s="95"/>
      <c r="G37" s="95"/>
      <c r="H37" s="95"/>
      <c r="I37" s="102"/>
      <c r="J37" s="83"/>
      <c r="K37" s="10"/>
      <c r="L37" s="11" t="s">
        <v>4</v>
      </c>
      <c r="M37" s="10"/>
      <c r="N37" s="81"/>
      <c r="O37" s="83"/>
      <c r="P37" s="10"/>
      <c r="Q37" s="11" t="s">
        <v>4</v>
      </c>
      <c r="R37" s="10"/>
      <c r="S37" s="81"/>
      <c r="T37" s="83"/>
      <c r="U37" s="10"/>
      <c r="V37" s="11" t="s">
        <v>4</v>
      </c>
      <c r="W37" s="10"/>
      <c r="X37" s="85"/>
      <c r="Y37" s="55"/>
      <c r="Z37" s="56"/>
      <c r="AA37" s="56"/>
      <c r="AB37" s="56"/>
      <c r="AC37" s="57"/>
      <c r="AD37" s="57"/>
      <c r="AE37" s="58"/>
      <c r="AF37" s="59"/>
      <c r="AG37" s="47"/>
      <c r="AH37" s="1"/>
      <c r="AL37" s="88"/>
      <c r="AM37" s="76" t="s">
        <v>8</v>
      </c>
      <c r="AN37" s="117"/>
      <c r="AO37" s="95"/>
      <c r="AP37" s="95"/>
      <c r="AQ37" s="95"/>
      <c r="AR37" s="102"/>
      <c r="AS37" s="83"/>
      <c r="AT37" s="10">
        <v>12</v>
      </c>
      <c r="AU37" s="11" t="s">
        <v>4</v>
      </c>
      <c r="AV37" s="10">
        <v>10</v>
      </c>
      <c r="AW37" s="81"/>
      <c r="AX37" s="83"/>
      <c r="AY37" s="10"/>
      <c r="AZ37" s="11" t="s">
        <v>4</v>
      </c>
      <c r="BA37" s="10"/>
      <c r="BB37" s="81"/>
      <c r="BC37" s="83"/>
      <c r="BD37" s="10"/>
      <c r="BE37" s="11" t="s">
        <v>4</v>
      </c>
      <c r="BF37" s="10"/>
      <c r="BG37" s="85"/>
      <c r="BH37" s="55"/>
      <c r="BI37" s="56"/>
      <c r="BJ37" s="56"/>
      <c r="BK37" s="56"/>
      <c r="BL37" s="57"/>
      <c r="BM37" s="57"/>
      <c r="BN37" s="58"/>
      <c r="BO37" s="59"/>
      <c r="BP37" s="47"/>
    </row>
    <row r="38" spans="1:68" ht="12" customHeight="1" x14ac:dyDescent="0.2">
      <c r="A38" s="1" t="e">
        <f t="shared" si="0"/>
        <v>#REF!</v>
      </c>
      <c r="B38" s="1" t="e">
        <f t="shared" si="1"/>
        <v>#REF!</v>
      </c>
      <c r="C38" s="115"/>
      <c r="D38" s="106"/>
      <c r="E38" s="118"/>
      <c r="F38" s="104"/>
      <c r="G38" s="104"/>
      <c r="H38" s="104"/>
      <c r="I38" s="105"/>
      <c r="J38" s="109"/>
      <c r="K38" s="12"/>
      <c r="L38" s="13" t="s">
        <v>4</v>
      </c>
      <c r="M38" s="12"/>
      <c r="N38" s="108"/>
      <c r="O38" s="109"/>
      <c r="P38" s="12"/>
      <c r="Q38" s="13" t="s">
        <v>4</v>
      </c>
      <c r="R38" s="12"/>
      <c r="S38" s="108"/>
      <c r="T38" s="109"/>
      <c r="U38" s="12"/>
      <c r="V38" s="13" t="s">
        <v>4</v>
      </c>
      <c r="W38" s="12"/>
      <c r="X38" s="86"/>
      <c r="Y38" s="55"/>
      <c r="Z38" s="56"/>
      <c r="AA38" s="56"/>
      <c r="AB38" s="56"/>
      <c r="AC38" s="57"/>
      <c r="AD38" s="57"/>
      <c r="AE38" s="58"/>
      <c r="AF38" s="59"/>
      <c r="AG38" s="47"/>
      <c r="AH38" s="1"/>
      <c r="AL38" s="115"/>
      <c r="AM38" s="106"/>
      <c r="AN38" s="118"/>
      <c r="AO38" s="104"/>
      <c r="AP38" s="104"/>
      <c r="AQ38" s="104"/>
      <c r="AR38" s="105"/>
      <c r="AS38" s="109"/>
      <c r="AT38" s="12">
        <v>7</v>
      </c>
      <c r="AU38" s="13" t="s">
        <v>4</v>
      </c>
      <c r="AV38" s="12">
        <v>11</v>
      </c>
      <c r="AW38" s="108"/>
      <c r="AX38" s="109"/>
      <c r="AY38" s="12"/>
      <c r="AZ38" s="13" t="s">
        <v>4</v>
      </c>
      <c r="BA38" s="12"/>
      <c r="BB38" s="108"/>
      <c r="BC38" s="109"/>
      <c r="BD38" s="12"/>
      <c r="BE38" s="13" t="s">
        <v>4</v>
      </c>
      <c r="BF38" s="12"/>
      <c r="BG38" s="86"/>
      <c r="BH38" s="55"/>
      <c r="BI38" s="56"/>
      <c r="BJ38" s="56"/>
      <c r="BK38" s="56"/>
      <c r="BL38" s="57"/>
      <c r="BM38" s="57"/>
      <c r="BN38" s="58"/>
      <c r="BO38" s="59"/>
      <c r="BP38" s="47"/>
    </row>
    <row r="39" spans="1:68" ht="12" customHeight="1" x14ac:dyDescent="0.2">
      <c r="A39" s="1" t="e">
        <f t="shared" si="0"/>
        <v>#REF!</v>
      </c>
      <c r="B39" s="1" t="e">
        <f t="shared" si="1"/>
        <v>#REF!</v>
      </c>
      <c r="C39" s="87">
        <v>2</v>
      </c>
      <c r="D39" s="90" t="s">
        <v>55</v>
      </c>
      <c r="E39" s="6" t="str">
        <f>IF(J34="","",IF(J34="○","×","○"))</f>
        <v>×</v>
      </c>
      <c r="F39" s="14">
        <f>IF(M34="","",M34)</f>
        <v>7</v>
      </c>
      <c r="G39" s="15" t="s">
        <v>4</v>
      </c>
      <c r="H39" s="16">
        <f>IF(K34="","",K34)</f>
        <v>11</v>
      </c>
      <c r="I39" s="17"/>
      <c r="J39" s="92" t="str">
        <f>IF(J40="","",IF(J40&gt;N40,"○","×"))</f>
        <v/>
      </c>
      <c r="K39" s="93"/>
      <c r="L39" s="93"/>
      <c r="M39" s="93"/>
      <c r="N39" s="101"/>
      <c r="O39" s="6" t="str">
        <f>IF(O40="","",IF(O40="W","○",IF(O40="L","×",IF(O40&gt;S40,"○","×"))))</f>
        <v>○</v>
      </c>
      <c r="P39" s="7">
        <v>11</v>
      </c>
      <c r="Q39" s="8" t="s">
        <v>4</v>
      </c>
      <c r="R39" s="7">
        <v>3</v>
      </c>
      <c r="S39" s="9"/>
      <c r="T39" s="6" t="str">
        <f>IF(T40="","",IF(T40="W","○",IF(T40="L","×",IF(T40&gt;X40,"○","×"))))</f>
        <v>○</v>
      </c>
      <c r="U39" s="7">
        <v>11</v>
      </c>
      <c r="V39" s="8" t="s">
        <v>4</v>
      </c>
      <c r="W39" s="7">
        <v>6</v>
      </c>
      <c r="X39" s="27"/>
      <c r="Y39" s="55">
        <f>IF(D39="","",COUNTIF($E$39:$X$43,"○"))</f>
        <v>2</v>
      </c>
      <c r="Z39" s="56"/>
      <c r="AA39" s="56">
        <f>IF(D39="","",COUNTIF($E$39:$X$43,"×"))</f>
        <v>1</v>
      </c>
      <c r="AB39" s="56"/>
      <c r="AC39" s="57">
        <f>IF(D39="","",Y39*2+AA39)</f>
        <v>5</v>
      </c>
      <c r="AD39" s="57"/>
      <c r="AE39" s="58">
        <f>IF(D39="","",RANK(AC39,$AC$34:$AD$53))</f>
        <v>2</v>
      </c>
      <c r="AF39" s="59"/>
      <c r="AG39" s="47"/>
      <c r="AH39" s="1"/>
      <c r="AL39" s="87">
        <v>2</v>
      </c>
      <c r="AM39" s="90" t="s">
        <v>6</v>
      </c>
      <c r="AN39" s="6" t="str">
        <f>IF(AS34="","",IF(AS34="○","×","○"))</f>
        <v>○</v>
      </c>
      <c r="AO39" s="14">
        <f>IF(AV34="","",AV34)</f>
        <v>11</v>
      </c>
      <c r="AP39" s="15" t="s">
        <v>4</v>
      </c>
      <c r="AQ39" s="16">
        <f>IF(AT34="","",AT34)</f>
        <v>13</v>
      </c>
      <c r="AR39" s="17"/>
      <c r="AS39" s="92" t="str">
        <f>IF(AS40="","",IF(AS40&gt;AW40,"○","×"))</f>
        <v/>
      </c>
      <c r="AT39" s="93"/>
      <c r="AU39" s="93"/>
      <c r="AV39" s="93"/>
      <c r="AW39" s="101"/>
      <c r="AX39" s="6" t="str">
        <f>IF(AX40="","",IF(AX40="W","○",IF(AX40="L","×",IF(AX40&gt;BB40,"○","×"))))</f>
        <v>○</v>
      </c>
      <c r="AY39" s="7">
        <v>11</v>
      </c>
      <c r="AZ39" s="8" t="s">
        <v>4</v>
      </c>
      <c r="BA39" s="7">
        <v>7</v>
      </c>
      <c r="BB39" s="9"/>
      <c r="BC39" s="6" t="str">
        <f>IF(BC40="","",IF(BC40="W","○",IF(BC40="L","×",IF(BC40&gt;BG40,"○","×"))))</f>
        <v>○</v>
      </c>
      <c r="BD39" s="7">
        <v>11</v>
      </c>
      <c r="BE39" s="8" t="s">
        <v>4</v>
      </c>
      <c r="BF39" s="7">
        <v>5</v>
      </c>
      <c r="BG39" s="27"/>
      <c r="BH39" s="55">
        <f>IF(AM39="","",COUNTIF($AN$39:$BG$43,"○"))</f>
        <v>3</v>
      </c>
      <c r="BI39" s="56"/>
      <c r="BJ39" s="56">
        <f>IF(AM39="","",COUNTIF($AN$39:$BG$43,"×"))</f>
        <v>0</v>
      </c>
      <c r="BK39" s="56"/>
      <c r="BL39" s="57">
        <f>IF(AM39="","",BH39*2+BJ39)</f>
        <v>6</v>
      </c>
      <c r="BM39" s="57"/>
      <c r="BN39" s="58">
        <f>IF(AM39="","",RANK(BL39,$BL$34:$BM$53))</f>
        <v>1</v>
      </c>
      <c r="BO39" s="59"/>
      <c r="BP39" s="47"/>
    </row>
    <row r="40" spans="1:68" ht="12" customHeight="1" x14ac:dyDescent="0.2">
      <c r="A40" s="1" t="e">
        <f t="shared" si="0"/>
        <v>#REF!</v>
      </c>
      <c r="B40" s="1" t="e">
        <f t="shared" si="1"/>
        <v>#REF!</v>
      </c>
      <c r="C40" s="88"/>
      <c r="D40" s="91"/>
      <c r="E40" s="79">
        <f>IF(J35="W","L",IF(J35="L","W",IF(J35="","",N35)))</f>
        <v>0</v>
      </c>
      <c r="F40" s="18">
        <f>IF(M35="","",M35)</f>
        <v>7</v>
      </c>
      <c r="G40" s="11" t="s">
        <v>4</v>
      </c>
      <c r="H40" s="19">
        <f>IF(K35="","",K35)</f>
        <v>11</v>
      </c>
      <c r="I40" s="81">
        <f>IF(OR(E40="L",E40="W"),"",J35)</f>
        <v>3</v>
      </c>
      <c r="J40" s="94"/>
      <c r="K40" s="95"/>
      <c r="L40" s="95"/>
      <c r="M40" s="95"/>
      <c r="N40" s="102"/>
      <c r="O40" s="83">
        <f>IF(P39="","",IF(P39&gt;R39,1,0)+IF(P40&gt;R40,1,0)+IF(P41&gt;R41,1,0)+IF(P42&gt;R42,1,0)+IF(P43&gt;R43,1,0))</f>
        <v>3</v>
      </c>
      <c r="P40" s="10">
        <v>11</v>
      </c>
      <c r="Q40" s="11" t="s">
        <v>4</v>
      </c>
      <c r="R40" s="10">
        <v>4</v>
      </c>
      <c r="S40" s="81">
        <f>IF(OR(O40="L",O40="W"),"",IF(P39="","",IF(P39&lt;R39,1,0)+IF(P40&lt;R40,1,0)+IF(P41&lt;R41,1,0)+IF(P42&lt;R42,1,0)+IF(P43&lt;R43,1,0)))</f>
        <v>1</v>
      </c>
      <c r="T40" s="83">
        <f>IF(U39="","",IF(U39&gt;W39,1,0)+IF(U40&gt;W40,1,0)+IF(U41&gt;W41,1,0)+IF(U42&gt;W42,1,0)+IF(U43&gt;W43,1,0))</f>
        <v>3</v>
      </c>
      <c r="U40" s="10">
        <v>11</v>
      </c>
      <c r="V40" s="11" t="s">
        <v>4</v>
      </c>
      <c r="W40" s="10">
        <v>1</v>
      </c>
      <c r="X40" s="85">
        <f>IF(OR(T40="L",T40="W"),"",IF(U39="","",IF(U39&lt;W39,1,0)+IF(U40&lt;W40,1,0)+IF(U41&lt;W41,1,0)+IF(U42&lt;W42,1,0)+IF(U43&lt;W43,1,0)))</f>
        <v>0</v>
      </c>
      <c r="Y40" s="55"/>
      <c r="Z40" s="56"/>
      <c r="AA40" s="56"/>
      <c r="AB40" s="56"/>
      <c r="AC40" s="57"/>
      <c r="AD40" s="57"/>
      <c r="AE40" s="58"/>
      <c r="AF40" s="59"/>
      <c r="AG40" s="47"/>
      <c r="AH40" s="1"/>
      <c r="AL40" s="88"/>
      <c r="AM40" s="91"/>
      <c r="AN40" s="79">
        <f>IF(AS35="W","L",IF(AS35="L","W",IF(AS35="","",AW35)))</f>
        <v>3</v>
      </c>
      <c r="AO40" s="18">
        <f>IF(AV35="","",AV35)</f>
        <v>11</v>
      </c>
      <c r="AP40" s="11" t="s">
        <v>4</v>
      </c>
      <c r="AQ40" s="19">
        <f>IF(AT35="","",AT35)</f>
        <v>8</v>
      </c>
      <c r="AR40" s="81">
        <f>IF(OR(AN40="L",AN40="W"),"",AS35)</f>
        <v>2</v>
      </c>
      <c r="AS40" s="94"/>
      <c r="AT40" s="95"/>
      <c r="AU40" s="95"/>
      <c r="AV40" s="95"/>
      <c r="AW40" s="102"/>
      <c r="AX40" s="83">
        <f>IF(AY39="","",IF(AY39&gt;BA39,1,0)+IF(AY40&gt;BA40,1,0)+IF(AY41&gt;BA41,1,0)+IF(AY42&gt;BA42,1,0)+IF(AY43&gt;BA43,1,0))</f>
        <v>3</v>
      </c>
      <c r="AY40" s="10">
        <v>11</v>
      </c>
      <c r="AZ40" s="11" t="s">
        <v>4</v>
      </c>
      <c r="BA40" s="10">
        <v>5</v>
      </c>
      <c r="BB40" s="81">
        <f>IF(OR(AX40="L",AX40="W"),"",IF(AY39="","",IF(AY39&lt;BA39,1,0)+IF(AY40&lt;BA40,1,0)+IF(AY41&lt;BA41,1,0)+IF(AY42&lt;BA42,1,0)+IF(AY43&lt;BA43,1,0)))</f>
        <v>0</v>
      </c>
      <c r="BC40" s="83">
        <f>IF(BD39="","",IF(BD39&gt;BF39,1,0)+IF(BD40&gt;BF40,1,0)+IF(BD41&gt;BF41,1,0)+IF(BD42&gt;BF42,1,0)+IF(BD43&gt;BF43,1,0))</f>
        <v>3</v>
      </c>
      <c r="BD40" s="10">
        <v>11</v>
      </c>
      <c r="BE40" s="11" t="s">
        <v>4</v>
      </c>
      <c r="BF40" s="10">
        <v>9</v>
      </c>
      <c r="BG40" s="85">
        <f>IF(OR(BC40="L",BC40="W"),"",IF(BD39="","",IF(BD39&lt;BF39,1,0)+IF(BD40&lt;BF40,1,0)+IF(BD41&lt;BF41,1,0)+IF(BD42&lt;BF42,1,0)+IF(BD43&lt;BF43,1,0)))</f>
        <v>0</v>
      </c>
      <c r="BH40" s="55"/>
      <c r="BI40" s="56"/>
      <c r="BJ40" s="56"/>
      <c r="BK40" s="56"/>
      <c r="BL40" s="57"/>
      <c r="BM40" s="57"/>
      <c r="BN40" s="58"/>
      <c r="BO40" s="59"/>
      <c r="BP40" s="47"/>
    </row>
    <row r="41" spans="1:68" ht="12" customHeight="1" x14ac:dyDescent="0.2">
      <c r="A41" s="1" t="e">
        <f t="shared" si="0"/>
        <v>#REF!</v>
      </c>
      <c r="B41" s="1" t="e">
        <f t="shared" si="1"/>
        <v>#REF!</v>
      </c>
      <c r="C41" s="88"/>
      <c r="D41" s="91"/>
      <c r="E41" s="79"/>
      <c r="F41" s="18">
        <f>IF(M36="","",M36)</f>
        <v>10</v>
      </c>
      <c r="G41" s="11" t="s">
        <v>4</v>
      </c>
      <c r="H41" s="19">
        <f>IF(K36="","",K36)</f>
        <v>12</v>
      </c>
      <c r="I41" s="81"/>
      <c r="J41" s="94"/>
      <c r="K41" s="95"/>
      <c r="L41" s="95"/>
      <c r="M41" s="95"/>
      <c r="N41" s="102"/>
      <c r="O41" s="83"/>
      <c r="P41" s="10">
        <v>9</v>
      </c>
      <c r="Q41" s="11" t="s">
        <v>4</v>
      </c>
      <c r="R41" s="10">
        <v>11</v>
      </c>
      <c r="S41" s="81"/>
      <c r="T41" s="83"/>
      <c r="U41" s="10">
        <v>11</v>
      </c>
      <c r="V41" s="11" t="s">
        <v>4</v>
      </c>
      <c r="W41" s="10">
        <v>3</v>
      </c>
      <c r="X41" s="85"/>
      <c r="Y41" s="55"/>
      <c r="Z41" s="56"/>
      <c r="AA41" s="56"/>
      <c r="AB41" s="56"/>
      <c r="AC41" s="57"/>
      <c r="AD41" s="57"/>
      <c r="AE41" s="58"/>
      <c r="AF41" s="59"/>
      <c r="AG41" s="47"/>
      <c r="AH41" s="1"/>
      <c r="AL41" s="88"/>
      <c r="AM41" s="91"/>
      <c r="AN41" s="79"/>
      <c r="AO41" s="18">
        <f>IF(AV36="","",AV36)</f>
        <v>11</v>
      </c>
      <c r="AP41" s="11" t="s">
        <v>4</v>
      </c>
      <c r="AQ41" s="19">
        <f>IF(AT36="","",AT36)</f>
        <v>9</v>
      </c>
      <c r="AR41" s="81"/>
      <c r="AS41" s="94"/>
      <c r="AT41" s="95"/>
      <c r="AU41" s="95"/>
      <c r="AV41" s="95"/>
      <c r="AW41" s="102"/>
      <c r="AX41" s="83"/>
      <c r="AY41" s="10">
        <v>12</v>
      </c>
      <c r="AZ41" s="11" t="s">
        <v>4</v>
      </c>
      <c r="BA41" s="10">
        <v>10</v>
      </c>
      <c r="BB41" s="81"/>
      <c r="BC41" s="83"/>
      <c r="BD41" s="10">
        <v>11</v>
      </c>
      <c r="BE41" s="11" t="s">
        <v>4</v>
      </c>
      <c r="BF41" s="10">
        <v>8</v>
      </c>
      <c r="BG41" s="85"/>
      <c r="BH41" s="55"/>
      <c r="BI41" s="56"/>
      <c r="BJ41" s="56"/>
      <c r="BK41" s="56"/>
      <c r="BL41" s="57"/>
      <c r="BM41" s="57"/>
      <c r="BN41" s="58"/>
      <c r="BO41" s="59"/>
      <c r="BP41" s="47"/>
    </row>
    <row r="42" spans="1:68" ht="12" customHeight="1" x14ac:dyDescent="0.2">
      <c r="A42" s="1" t="e">
        <f t="shared" si="0"/>
        <v>#REF!</v>
      </c>
      <c r="B42" s="1" t="e">
        <f t="shared" si="1"/>
        <v>#REF!</v>
      </c>
      <c r="C42" s="88"/>
      <c r="D42" s="76" t="s">
        <v>35</v>
      </c>
      <c r="E42" s="79"/>
      <c r="F42" s="18" t="str">
        <f>IF(M37="","",M37)</f>
        <v/>
      </c>
      <c r="G42" s="11" t="s">
        <v>4</v>
      </c>
      <c r="H42" s="19" t="str">
        <f>IF(K37="","",K37)</f>
        <v/>
      </c>
      <c r="I42" s="81"/>
      <c r="J42" s="94"/>
      <c r="K42" s="95"/>
      <c r="L42" s="95"/>
      <c r="M42" s="95"/>
      <c r="N42" s="102"/>
      <c r="O42" s="83"/>
      <c r="P42" s="10">
        <v>11</v>
      </c>
      <c r="Q42" s="11" t="s">
        <v>4</v>
      </c>
      <c r="R42" s="10">
        <v>5</v>
      </c>
      <c r="S42" s="81"/>
      <c r="T42" s="83"/>
      <c r="U42" s="10"/>
      <c r="V42" s="11" t="s">
        <v>4</v>
      </c>
      <c r="W42" s="10"/>
      <c r="X42" s="85"/>
      <c r="Y42" s="55"/>
      <c r="Z42" s="56"/>
      <c r="AA42" s="56"/>
      <c r="AB42" s="56"/>
      <c r="AC42" s="57"/>
      <c r="AD42" s="57"/>
      <c r="AE42" s="58"/>
      <c r="AF42" s="59"/>
      <c r="AG42" s="47"/>
      <c r="AH42" s="1"/>
      <c r="AL42" s="88"/>
      <c r="AM42" s="76" t="s">
        <v>5</v>
      </c>
      <c r="AN42" s="79"/>
      <c r="AO42" s="18">
        <f>IF(AV37="","",AV37)</f>
        <v>10</v>
      </c>
      <c r="AP42" s="11" t="s">
        <v>4</v>
      </c>
      <c r="AQ42" s="19">
        <f>IF(AT37="","",AT37)</f>
        <v>12</v>
      </c>
      <c r="AR42" s="81"/>
      <c r="AS42" s="94"/>
      <c r="AT42" s="95"/>
      <c r="AU42" s="95"/>
      <c r="AV42" s="95"/>
      <c r="AW42" s="102"/>
      <c r="AX42" s="83"/>
      <c r="AY42" s="10"/>
      <c r="AZ42" s="11" t="s">
        <v>4</v>
      </c>
      <c r="BA42" s="10"/>
      <c r="BB42" s="81"/>
      <c r="BC42" s="83"/>
      <c r="BD42" s="10"/>
      <c r="BE42" s="11" t="s">
        <v>4</v>
      </c>
      <c r="BF42" s="10"/>
      <c r="BG42" s="85"/>
      <c r="BH42" s="55"/>
      <c r="BI42" s="56"/>
      <c r="BJ42" s="56"/>
      <c r="BK42" s="56"/>
      <c r="BL42" s="57"/>
      <c r="BM42" s="57"/>
      <c r="BN42" s="58"/>
      <c r="BO42" s="59"/>
      <c r="BP42" s="47"/>
    </row>
    <row r="43" spans="1:68" ht="12" customHeight="1" x14ac:dyDescent="0.2">
      <c r="A43" s="1" t="e">
        <f t="shared" si="0"/>
        <v>#REF!</v>
      </c>
      <c r="B43" s="1" t="e">
        <f t="shared" si="1"/>
        <v>#REF!</v>
      </c>
      <c r="C43" s="99"/>
      <c r="D43" s="106"/>
      <c r="E43" s="107"/>
      <c r="F43" s="20" t="str">
        <f>IF(M38="","",M38)</f>
        <v/>
      </c>
      <c r="G43" s="13" t="s">
        <v>4</v>
      </c>
      <c r="H43" s="21" t="str">
        <f>IF(K38="","",K38)</f>
        <v/>
      </c>
      <c r="I43" s="108"/>
      <c r="J43" s="103"/>
      <c r="K43" s="104"/>
      <c r="L43" s="104"/>
      <c r="M43" s="104"/>
      <c r="N43" s="105"/>
      <c r="O43" s="109"/>
      <c r="P43" s="12"/>
      <c r="Q43" s="13" t="s">
        <v>4</v>
      </c>
      <c r="R43" s="12"/>
      <c r="S43" s="108"/>
      <c r="T43" s="109"/>
      <c r="U43" s="12"/>
      <c r="V43" s="13" t="s">
        <v>4</v>
      </c>
      <c r="W43" s="12"/>
      <c r="X43" s="86"/>
      <c r="Y43" s="55"/>
      <c r="Z43" s="56"/>
      <c r="AA43" s="56"/>
      <c r="AB43" s="56"/>
      <c r="AC43" s="57"/>
      <c r="AD43" s="57"/>
      <c r="AE43" s="58"/>
      <c r="AF43" s="59"/>
      <c r="AG43" s="47"/>
      <c r="AH43" s="1"/>
      <c r="AL43" s="99"/>
      <c r="AM43" s="106"/>
      <c r="AN43" s="107"/>
      <c r="AO43" s="20">
        <f>IF(AV38="","",AV38)</f>
        <v>11</v>
      </c>
      <c r="AP43" s="13" t="s">
        <v>4</v>
      </c>
      <c r="AQ43" s="21">
        <f>IF(AT38="","",AT38)</f>
        <v>7</v>
      </c>
      <c r="AR43" s="108"/>
      <c r="AS43" s="103"/>
      <c r="AT43" s="104"/>
      <c r="AU43" s="104"/>
      <c r="AV43" s="104"/>
      <c r="AW43" s="105"/>
      <c r="AX43" s="109"/>
      <c r="AY43" s="12"/>
      <c r="AZ43" s="13" t="s">
        <v>4</v>
      </c>
      <c r="BA43" s="12"/>
      <c r="BB43" s="108"/>
      <c r="BC43" s="109"/>
      <c r="BD43" s="12"/>
      <c r="BE43" s="13" t="s">
        <v>4</v>
      </c>
      <c r="BF43" s="12"/>
      <c r="BG43" s="86"/>
      <c r="BH43" s="55"/>
      <c r="BI43" s="56"/>
      <c r="BJ43" s="56"/>
      <c r="BK43" s="56"/>
      <c r="BL43" s="57"/>
      <c r="BM43" s="57"/>
      <c r="BN43" s="58"/>
      <c r="BO43" s="59"/>
      <c r="BP43" s="47"/>
    </row>
    <row r="44" spans="1:68" ht="12" customHeight="1" x14ac:dyDescent="0.2">
      <c r="A44" s="1" t="e">
        <f t="shared" si="0"/>
        <v>#REF!</v>
      </c>
      <c r="B44" s="1" t="e">
        <f t="shared" si="1"/>
        <v>#REF!</v>
      </c>
      <c r="C44" s="98">
        <v>3</v>
      </c>
      <c r="D44" s="100" t="s">
        <v>56</v>
      </c>
      <c r="E44" s="6" t="str">
        <f>IF(O34="","",IF(O34="○","×","○"))</f>
        <v>×</v>
      </c>
      <c r="F44" s="14">
        <f>IF(R34="","",R34)</f>
        <v>8</v>
      </c>
      <c r="G44" s="15" t="s">
        <v>4</v>
      </c>
      <c r="H44" s="16">
        <f>IF(P34="","",P34)</f>
        <v>11</v>
      </c>
      <c r="I44" s="22"/>
      <c r="J44" s="6" t="str">
        <f>IF(O39="","",IF(O39="○","×","○"))</f>
        <v>×</v>
      </c>
      <c r="K44" s="14">
        <f>IF(R39="","",R39)</f>
        <v>3</v>
      </c>
      <c r="L44" s="15" t="s">
        <v>4</v>
      </c>
      <c r="M44" s="16">
        <f>IF(P39="","",P39)</f>
        <v>11</v>
      </c>
      <c r="N44" s="22"/>
      <c r="O44" s="92" t="str">
        <f>IF(O45="","",IF(O45&gt;S45,"○","×"))</f>
        <v/>
      </c>
      <c r="P44" s="93"/>
      <c r="Q44" s="93"/>
      <c r="R44" s="93"/>
      <c r="S44" s="101"/>
      <c r="T44" s="6" t="str">
        <f>IF(T45="","",IF(T45="W","○",IF(T45="L","×",IF(T45&gt;X45,"○","×"))))</f>
        <v>○</v>
      </c>
      <c r="U44" s="7">
        <v>11</v>
      </c>
      <c r="V44" s="8" t="s">
        <v>4</v>
      </c>
      <c r="W44" s="7">
        <v>5</v>
      </c>
      <c r="X44" s="27"/>
      <c r="Y44" s="55">
        <f>IF(D44="","",COUNTIF($E$44:$X$48,"○"))</f>
        <v>1</v>
      </c>
      <c r="Z44" s="56"/>
      <c r="AA44" s="56">
        <f>IF(D44="","",COUNTIF($E$44:$X$48,"×"))</f>
        <v>2</v>
      </c>
      <c r="AB44" s="56"/>
      <c r="AC44" s="57">
        <f>IF(D44="","",Y44*2+AA44)</f>
        <v>4</v>
      </c>
      <c r="AD44" s="57"/>
      <c r="AE44" s="58">
        <f>IF(D44="","",RANK(AC44,$AC$34:$AD$53))</f>
        <v>3</v>
      </c>
      <c r="AF44" s="59"/>
      <c r="AG44" s="47"/>
      <c r="AH44" s="1"/>
      <c r="AL44" s="98">
        <v>3</v>
      </c>
      <c r="AM44" s="100" t="s">
        <v>60</v>
      </c>
      <c r="AN44" s="6" t="str">
        <f>IF(AX34="","",IF(AX34="○","×","○"))</f>
        <v>×</v>
      </c>
      <c r="AO44" s="14">
        <f>IF(BA34="","",BA34)</f>
        <v>6</v>
      </c>
      <c r="AP44" s="15" t="s">
        <v>4</v>
      </c>
      <c r="AQ44" s="16">
        <f>IF(AY34="","",AY34)</f>
        <v>11</v>
      </c>
      <c r="AR44" s="22"/>
      <c r="AS44" s="6" t="str">
        <f>IF(AX39="","",IF(AX39="○","×","○"))</f>
        <v>×</v>
      </c>
      <c r="AT44" s="14">
        <f>IF(BA39="","",BA39)</f>
        <v>7</v>
      </c>
      <c r="AU44" s="15" t="s">
        <v>4</v>
      </c>
      <c r="AV44" s="16">
        <f>IF(AY39="","",AY39)</f>
        <v>11</v>
      </c>
      <c r="AW44" s="22"/>
      <c r="AX44" s="92" t="str">
        <f>IF(AX45="","",IF(AX45&gt;BB45,"○","×"))</f>
        <v/>
      </c>
      <c r="AY44" s="93"/>
      <c r="AZ44" s="93"/>
      <c r="BA44" s="93"/>
      <c r="BB44" s="101"/>
      <c r="BC44" s="6" t="str">
        <f>IF(BC45="","",IF(BC45="W","○",IF(BC45="L","×",IF(BC45&gt;BG45,"○","×"))))</f>
        <v>×</v>
      </c>
      <c r="BD44" s="7">
        <v>11</v>
      </c>
      <c r="BE44" s="8" t="s">
        <v>4</v>
      </c>
      <c r="BF44" s="7">
        <v>9</v>
      </c>
      <c r="BG44" s="27"/>
      <c r="BH44" s="55">
        <f>IF(AM44="","",COUNTIF($AN$44:$BG$48,"○"))</f>
        <v>0</v>
      </c>
      <c r="BI44" s="56"/>
      <c r="BJ44" s="56">
        <f>IF(AM44="","",COUNTIF($AN$44:$BG$48,"×"))</f>
        <v>3</v>
      </c>
      <c r="BK44" s="56"/>
      <c r="BL44" s="57">
        <f>IF(AM44="","",BH44*2+BJ44)</f>
        <v>3</v>
      </c>
      <c r="BM44" s="57"/>
      <c r="BN44" s="58">
        <f>IF(AM44="","",RANK(BL44,$BL$34:$BM$53))</f>
        <v>4</v>
      </c>
      <c r="BO44" s="59"/>
      <c r="BP44" s="47"/>
    </row>
    <row r="45" spans="1:68" ht="12" customHeight="1" x14ac:dyDescent="0.2">
      <c r="A45" s="1" t="e">
        <f t="shared" si="0"/>
        <v>#REF!</v>
      </c>
      <c r="B45" s="1" t="e">
        <f t="shared" si="1"/>
        <v>#REF!</v>
      </c>
      <c r="C45" s="88"/>
      <c r="D45" s="91"/>
      <c r="E45" s="79">
        <f>IF(O35="W","L",IF(O35="L","W",IF(O35="","",S35)))</f>
        <v>0</v>
      </c>
      <c r="F45" s="18">
        <f>IF(R35="","",R35)</f>
        <v>3</v>
      </c>
      <c r="G45" s="11" t="s">
        <v>4</v>
      </c>
      <c r="H45" s="19">
        <f>IF(P35="","",P35)</f>
        <v>11</v>
      </c>
      <c r="I45" s="81">
        <f>IF(OR(E45="L",E45="W"),"",O35)</f>
        <v>3</v>
      </c>
      <c r="J45" s="83">
        <f>IF(O40="W","L",IF(O40="L","W",IF(O40="","",S40)))</f>
        <v>1</v>
      </c>
      <c r="K45" s="18">
        <f>IF(R40="","",R40)</f>
        <v>4</v>
      </c>
      <c r="L45" s="11" t="s">
        <v>4</v>
      </c>
      <c r="M45" s="19">
        <f>IF(P40="","",P40)</f>
        <v>11</v>
      </c>
      <c r="N45" s="81">
        <f>IF(OR(J45="L",J45="W"),"",O40)</f>
        <v>3</v>
      </c>
      <c r="O45" s="94"/>
      <c r="P45" s="95"/>
      <c r="Q45" s="95"/>
      <c r="R45" s="95"/>
      <c r="S45" s="102"/>
      <c r="T45" s="83">
        <f>IF(U44="","",IF(U44&gt;W44,1,0)+IF(U45&gt;W45,1,0)+IF(U46&gt;W46,1,0)+IF(U47&gt;W47,1,0)+IF(U48&gt;W48,1,0))</f>
        <v>3</v>
      </c>
      <c r="U45" s="10">
        <v>11</v>
      </c>
      <c r="V45" s="11" t="s">
        <v>4</v>
      </c>
      <c r="W45" s="10">
        <v>5</v>
      </c>
      <c r="X45" s="85">
        <f>IF(OR(T45="L",T45="W"),"",IF(U44="","",IF(U44&lt;W44,1,0)+IF(U45&lt;W45,1,0)+IF(U46&lt;W46,1,0)+IF(U47&lt;W47,1,0)+IF(U48&lt;W48,1,0)))</f>
        <v>0</v>
      </c>
      <c r="Y45" s="55"/>
      <c r="Z45" s="56"/>
      <c r="AA45" s="56"/>
      <c r="AB45" s="56"/>
      <c r="AC45" s="57"/>
      <c r="AD45" s="57"/>
      <c r="AE45" s="58"/>
      <c r="AF45" s="59"/>
      <c r="AG45" s="47"/>
      <c r="AH45" s="1"/>
      <c r="AL45" s="88"/>
      <c r="AM45" s="91"/>
      <c r="AN45" s="79">
        <f>IF(AX35="W","L",IF(AX35="L","W",IF(AX35="","",BB35)))</f>
        <v>0</v>
      </c>
      <c r="AO45" s="18">
        <f>IF(BA35="","",BA35)</f>
        <v>9</v>
      </c>
      <c r="AP45" s="11" t="s">
        <v>4</v>
      </c>
      <c r="AQ45" s="19">
        <f>IF(AY35="","",AY35)</f>
        <v>11</v>
      </c>
      <c r="AR45" s="81">
        <f>IF(OR(AN45="L",AN45="W"),"",AX35)</f>
        <v>3</v>
      </c>
      <c r="AS45" s="83">
        <f>IF(AX40="W","L",IF(AX40="L","W",IF(AX40="","",BB40)))</f>
        <v>0</v>
      </c>
      <c r="AT45" s="18">
        <f>IF(BA40="","",BA40)</f>
        <v>5</v>
      </c>
      <c r="AU45" s="11" t="s">
        <v>4</v>
      </c>
      <c r="AV45" s="19">
        <f>IF(AY40="","",AY40)</f>
        <v>11</v>
      </c>
      <c r="AW45" s="81">
        <f>IF(OR(AS45="L",AS45="W"),"",AX40)</f>
        <v>3</v>
      </c>
      <c r="AX45" s="94"/>
      <c r="AY45" s="95"/>
      <c r="AZ45" s="95"/>
      <c r="BA45" s="95"/>
      <c r="BB45" s="102"/>
      <c r="BC45" s="83">
        <f>IF(BD44="","",IF(BD44&gt;BF44,1,0)+IF(BD45&gt;BF45,1,0)+IF(BD46&gt;BF46,1,0)+IF(BD47&gt;BF47,1,0)+IF(BD48&gt;BF48,1,0))</f>
        <v>2</v>
      </c>
      <c r="BD45" s="10">
        <v>5</v>
      </c>
      <c r="BE45" s="11" t="s">
        <v>4</v>
      </c>
      <c r="BF45" s="10">
        <v>11</v>
      </c>
      <c r="BG45" s="85">
        <f>IF(OR(BC45="L",BC45="W"),"",IF(BD44="","",IF(BD44&lt;BF44,1,0)+IF(BD45&lt;BF45,1,0)+IF(BD46&lt;BF46,1,0)+IF(BD47&lt;BF47,1,0)+IF(BD48&lt;BF48,1,0)))</f>
        <v>3</v>
      </c>
      <c r="BH45" s="55"/>
      <c r="BI45" s="56"/>
      <c r="BJ45" s="56"/>
      <c r="BK45" s="56"/>
      <c r="BL45" s="57"/>
      <c r="BM45" s="57"/>
      <c r="BN45" s="58"/>
      <c r="BO45" s="59"/>
      <c r="BP45" s="47"/>
    </row>
    <row r="46" spans="1:68" ht="12" customHeight="1" x14ac:dyDescent="0.2">
      <c r="A46" s="1" t="e">
        <f t="shared" si="0"/>
        <v>#REF!</v>
      </c>
      <c r="B46" s="1" t="e">
        <f t="shared" si="1"/>
        <v>#REF!</v>
      </c>
      <c r="C46" s="88"/>
      <c r="D46" s="91"/>
      <c r="E46" s="79"/>
      <c r="F46" s="18">
        <f>IF(R36="","",R36)</f>
        <v>4</v>
      </c>
      <c r="G46" s="11" t="s">
        <v>4</v>
      </c>
      <c r="H46" s="19">
        <f>IF(P36="","",P36)</f>
        <v>11</v>
      </c>
      <c r="I46" s="81"/>
      <c r="J46" s="83"/>
      <c r="K46" s="18">
        <f>IF(R41="","",R41)</f>
        <v>11</v>
      </c>
      <c r="L46" s="11" t="s">
        <v>4</v>
      </c>
      <c r="M46" s="19">
        <f>IF(P41="","",P41)</f>
        <v>9</v>
      </c>
      <c r="N46" s="81"/>
      <c r="O46" s="94"/>
      <c r="P46" s="95"/>
      <c r="Q46" s="95"/>
      <c r="R46" s="95"/>
      <c r="S46" s="102"/>
      <c r="T46" s="83"/>
      <c r="U46" s="10">
        <v>11</v>
      </c>
      <c r="V46" s="11" t="s">
        <v>4</v>
      </c>
      <c r="W46" s="10">
        <v>2</v>
      </c>
      <c r="X46" s="85"/>
      <c r="Y46" s="55"/>
      <c r="Z46" s="56"/>
      <c r="AA46" s="56"/>
      <c r="AB46" s="56"/>
      <c r="AC46" s="57"/>
      <c r="AD46" s="57"/>
      <c r="AE46" s="58"/>
      <c r="AF46" s="59"/>
      <c r="AG46" s="47"/>
      <c r="AH46" s="1"/>
      <c r="AL46" s="88"/>
      <c r="AM46" s="91"/>
      <c r="AN46" s="79"/>
      <c r="AO46" s="18">
        <f>IF(BA36="","",BA36)</f>
        <v>7</v>
      </c>
      <c r="AP46" s="11" t="s">
        <v>4</v>
      </c>
      <c r="AQ46" s="19">
        <f>IF(AY36="","",AY36)</f>
        <v>11</v>
      </c>
      <c r="AR46" s="81"/>
      <c r="AS46" s="83"/>
      <c r="AT46" s="18">
        <f>IF(BA41="","",BA41)</f>
        <v>10</v>
      </c>
      <c r="AU46" s="11" t="s">
        <v>4</v>
      </c>
      <c r="AV46" s="19">
        <f>IF(AY41="","",AY41)</f>
        <v>12</v>
      </c>
      <c r="AW46" s="81"/>
      <c r="AX46" s="94"/>
      <c r="AY46" s="95"/>
      <c r="AZ46" s="95"/>
      <c r="BA46" s="95"/>
      <c r="BB46" s="102"/>
      <c r="BC46" s="83"/>
      <c r="BD46" s="10">
        <v>5</v>
      </c>
      <c r="BE46" s="11" t="s">
        <v>4</v>
      </c>
      <c r="BF46" s="10">
        <v>11</v>
      </c>
      <c r="BG46" s="85"/>
      <c r="BH46" s="55"/>
      <c r="BI46" s="56"/>
      <c r="BJ46" s="56"/>
      <c r="BK46" s="56"/>
      <c r="BL46" s="57"/>
      <c r="BM46" s="57"/>
      <c r="BN46" s="58"/>
      <c r="BO46" s="59"/>
      <c r="BP46" s="47"/>
    </row>
    <row r="47" spans="1:68" ht="12" customHeight="1" x14ac:dyDescent="0.2">
      <c r="A47" s="1" t="e">
        <f t="shared" si="0"/>
        <v>#REF!</v>
      </c>
      <c r="B47" s="1" t="e">
        <f t="shared" si="1"/>
        <v>#REF!</v>
      </c>
      <c r="C47" s="88"/>
      <c r="D47" s="76" t="s">
        <v>57</v>
      </c>
      <c r="E47" s="79"/>
      <c r="F47" s="18" t="str">
        <f>IF(R37="","",R37)</f>
        <v/>
      </c>
      <c r="G47" s="11" t="s">
        <v>4</v>
      </c>
      <c r="H47" s="19" t="str">
        <f>IF(P37="","",P37)</f>
        <v/>
      </c>
      <c r="I47" s="81"/>
      <c r="J47" s="83"/>
      <c r="K47" s="18">
        <f>IF(R42="","",R42)</f>
        <v>5</v>
      </c>
      <c r="L47" s="11" t="s">
        <v>4</v>
      </c>
      <c r="M47" s="19">
        <f>IF(P42="","",P42)</f>
        <v>11</v>
      </c>
      <c r="N47" s="81"/>
      <c r="O47" s="94"/>
      <c r="P47" s="95"/>
      <c r="Q47" s="95"/>
      <c r="R47" s="95"/>
      <c r="S47" s="102"/>
      <c r="T47" s="83"/>
      <c r="U47" s="10"/>
      <c r="V47" s="11" t="s">
        <v>4</v>
      </c>
      <c r="W47" s="10"/>
      <c r="X47" s="85"/>
      <c r="Y47" s="55"/>
      <c r="Z47" s="56"/>
      <c r="AA47" s="56"/>
      <c r="AB47" s="56"/>
      <c r="AC47" s="57"/>
      <c r="AD47" s="57"/>
      <c r="AE47" s="58"/>
      <c r="AF47" s="59"/>
      <c r="AG47" s="47"/>
      <c r="AH47" s="1"/>
      <c r="AL47" s="88"/>
      <c r="AM47" s="76" t="s">
        <v>30</v>
      </c>
      <c r="AN47" s="79"/>
      <c r="AO47" s="18" t="str">
        <f>IF(BA37="","",BA37)</f>
        <v/>
      </c>
      <c r="AP47" s="11" t="s">
        <v>4</v>
      </c>
      <c r="AQ47" s="19" t="str">
        <f>IF(AY37="","",AY37)</f>
        <v/>
      </c>
      <c r="AR47" s="81"/>
      <c r="AS47" s="83"/>
      <c r="AT47" s="18" t="str">
        <f>IF(BA42="","",BA42)</f>
        <v/>
      </c>
      <c r="AU47" s="11" t="s">
        <v>4</v>
      </c>
      <c r="AV47" s="19" t="str">
        <f>IF(AY42="","",AY42)</f>
        <v/>
      </c>
      <c r="AW47" s="81"/>
      <c r="AX47" s="94"/>
      <c r="AY47" s="95"/>
      <c r="AZ47" s="95"/>
      <c r="BA47" s="95"/>
      <c r="BB47" s="102"/>
      <c r="BC47" s="83"/>
      <c r="BD47" s="10">
        <v>13</v>
      </c>
      <c r="BE47" s="11" t="s">
        <v>4</v>
      </c>
      <c r="BF47" s="10">
        <v>11</v>
      </c>
      <c r="BG47" s="85"/>
      <c r="BH47" s="55"/>
      <c r="BI47" s="56"/>
      <c r="BJ47" s="56"/>
      <c r="BK47" s="56"/>
      <c r="BL47" s="57"/>
      <c r="BM47" s="57"/>
      <c r="BN47" s="58"/>
      <c r="BO47" s="59"/>
      <c r="BP47" s="47"/>
    </row>
    <row r="48" spans="1:68" ht="12" customHeight="1" x14ac:dyDescent="0.2">
      <c r="C48" s="99"/>
      <c r="D48" s="106"/>
      <c r="E48" s="107"/>
      <c r="F48" s="20" t="str">
        <f>IF(R38="","",R38)</f>
        <v/>
      </c>
      <c r="G48" s="13" t="s">
        <v>4</v>
      </c>
      <c r="H48" s="21" t="str">
        <f>IF(P38="","",P38)</f>
        <v/>
      </c>
      <c r="I48" s="108"/>
      <c r="J48" s="109"/>
      <c r="K48" s="20" t="str">
        <f>IF(R43="","",R43)</f>
        <v/>
      </c>
      <c r="L48" s="13" t="s">
        <v>4</v>
      </c>
      <c r="M48" s="21" t="str">
        <f>IF(P43="","",P43)</f>
        <v/>
      </c>
      <c r="N48" s="108"/>
      <c r="O48" s="103"/>
      <c r="P48" s="104"/>
      <c r="Q48" s="104"/>
      <c r="R48" s="104"/>
      <c r="S48" s="105"/>
      <c r="T48" s="109"/>
      <c r="U48" s="12"/>
      <c r="V48" s="13" t="s">
        <v>4</v>
      </c>
      <c r="W48" s="12"/>
      <c r="X48" s="86"/>
      <c r="Y48" s="55"/>
      <c r="Z48" s="56"/>
      <c r="AA48" s="56"/>
      <c r="AB48" s="56"/>
      <c r="AC48" s="57"/>
      <c r="AD48" s="57"/>
      <c r="AE48" s="58"/>
      <c r="AF48" s="59"/>
      <c r="AG48" s="47"/>
      <c r="AL48" s="99"/>
      <c r="AM48" s="106"/>
      <c r="AN48" s="107"/>
      <c r="AO48" s="20" t="str">
        <f>IF(BA38="","",BA38)</f>
        <v/>
      </c>
      <c r="AP48" s="13" t="s">
        <v>4</v>
      </c>
      <c r="AQ48" s="21" t="str">
        <f>IF(AY38="","",AY38)</f>
        <v/>
      </c>
      <c r="AR48" s="108"/>
      <c r="AS48" s="109"/>
      <c r="AT48" s="20" t="str">
        <f>IF(BA43="","",BA43)</f>
        <v/>
      </c>
      <c r="AU48" s="13" t="s">
        <v>4</v>
      </c>
      <c r="AV48" s="21" t="str">
        <f>IF(AY43="","",AY43)</f>
        <v/>
      </c>
      <c r="AW48" s="108"/>
      <c r="AX48" s="103"/>
      <c r="AY48" s="104"/>
      <c r="AZ48" s="104"/>
      <c r="BA48" s="104"/>
      <c r="BB48" s="105"/>
      <c r="BC48" s="109"/>
      <c r="BD48" s="12">
        <v>7</v>
      </c>
      <c r="BE48" s="13" t="s">
        <v>4</v>
      </c>
      <c r="BF48" s="12">
        <v>11</v>
      </c>
      <c r="BG48" s="86"/>
      <c r="BH48" s="55"/>
      <c r="BI48" s="56"/>
      <c r="BJ48" s="56"/>
      <c r="BK48" s="56"/>
      <c r="BL48" s="57"/>
      <c r="BM48" s="57"/>
      <c r="BN48" s="58"/>
      <c r="BO48" s="59"/>
      <c r="BP48" s="47"/>
    </row>
    <row r="49" spans="3:68" ht="12" customHeight="1" x14ac:dyDescent="0.2">
      <c r="C49" s="87">
        <v>4</v>
      </c>
      <c r="D49" s="90" t="s">
        <v>58</v>
      </c>
      <c r="E49" s="6" t="str">
        <f>IF(T34="","",IF(T34="○","×","○"))</f>
        <v>×</v>
      </c>
      <c r="F49" s="14">
        <f>IF(W34="","",W34)</f>
        <v>1</v>
      </c>
      <c r="G49" s="15" t="s">
        <v>4</v>
      </c>
      <c r="H49" s="16">
        <f>IF(U34="","",U34)</f>
        <v>11</v>
      </c>
      <c r="I49" s="22"/>
      <c r="J49" s="6" t="str">
        <f>IF(T39="","",IF(T39="○","×","○"))</f>
        <v>×</v>
      </c>
      <c r="K49" s="14">
        <f>IF(W39="","",W39)</f>
        <v>6</v>
      </c>
      <c r="L49" s="15" t="s">
        <v>4</v>
      </c>
      <c r="M49" s="16">
        <f>IF(U39="","",U39)</f>
        <v>11</v>
      </c>
      <c r="N49" s="22"/>
      <c r="O49" s="6" t="str">
        <f>IF(T44="","",IF(T44="○","×","○"))</f>
        <v>×</v>
      </c>
      <c r="P49" s="14">
        <f>IF(W44="","",W44)</f>
        <v>5</v>
      </c>
      <c r="Q49" s="15" t="s">
        <v>4</v>
      </c>
      <c r="R49" s="16">
        <f>IF(U44="","",U44)</f>
        <v>11</v>
      </c>
      <c r="S49" s="22"/>
      <c r="T49" s="92" t="str">
        <f>IF(T50="","",IF(T50&gt;X50,"○","×"))</f>
        <v/>
      </c>
      <c r="U49" s="93"/>
      <c r="V49" s="93"/>
      <c r="W49" s="93"/>
      <c r="X49" s="93"/>
      <c r="Y49" s="55">
        <f>IF(D49="","",COUNTIF($E$49:$X$53,"○"))</f>
        <v>0</v>
      </c>
      <c r="Z49" s="56"/>
      <c r="AA49" s="56">
        <f>IF(D49="","",COUNTIF($E$49:$X$53,"×"))</f>
        <v>3</v>
      </c>
      <c r="AB49" s="56"/>
      <c r="AC49" s="57">
        <f>IF(D49="","",Y49*2+AA49)</f>
        <v>3</v>
      </c>
      <c r="AD49" s="57"/>
      <c r="AE49" s="58">
        <f>IF(D49="","",RANK(AC49,$AC$34:$AD$53))</f>
        <v>4</v>
      </c>
      <c r="AF49" s="59"/>
      <c r="AG49" s="47"/>
      <c r="AL49" s="87">
        <v>4</v>
      </c>
      <c r="AM49" s="90" t="s">
        <v>61</v>
      </c>
      <c r="AN49" s="6" t="str">
        <f>IF(BC34="","",IF(BC34="○","×","○"))</f>
        <v>×</v>
      </c>
      <c r="AO49" s="14">
        <f>IF(BF34="","",BF34)</f>
        <v>8</v>
      </c>
      <c r="AP49" s="15" t="s">
        <v>4</v>
      </c>
      <c r="AQ49" s="16">
        <f>IF(BD34="","",BD34)</f>
        <v>11</v>
      </c>
      <c r="AR49" s="22"/>
      <c r="AS49" s="6" t="str">
        <f>IF(BC39="","",IF(BC39="○","×","○"))</f>
        <v>×</v>
      </c>
      <c r="AT49" s="14">
        <f>IF(BF39="","",BF39)</f>
        <v>5</v>
      </c>
      <c r="AU49" s="15" t="s">
        <v>4</v>
      </c>
      <c r="AV49" s="16">
        <f>IF(BD39="","",BD39)</f>
        <v>11</v>
      </c>
      <c r="AW49" s="22"/>
      <c r="AX49" s="6" t="str">
        <f>IF(BC44="","",IF(BC44="○","×","○"))</f>
        <v>○</v>
      </c>
      <c r="AY49" s="14">
        <f>IF(BF44="","",BF44)</f>
        <v>9</v>
      </c>
      <c r="AZ49" s="15" t="s">
        <v>4</v>
      </c>
      <c r="BA49" s="16">
        <f>IF(BD44="","",BD44)</f>
        <v>11</v>
      </c>
      <c r="BB49" s="22"/>
      <c r="BC49" s="92" t="str">
        <f>IF(BC50="","",IF(BC50&gt;BG50,"○","×"))</f>
        <v/>
      </c>
      <c r="BD49" s="93"/>
      <c r="BE49" s="93"/>
      <c r="BF49" s="93"/>
      <c r="BG49" s="93"/>
      <c r="BH49" s="55">
        <f>IF(AM49="","",COUNTIF($AN$49:$BG$53,"○"))</f>
        <v>1</v>
      </c>
      <c r="BI49" s="56"/>
      <c r="BJ49" s="56">
        <f>IF(AM49="","",COUNTIF($AN$49:$BG$53,"×"))</f>
        <v>2</v>
      </c>
      <c r="BK49" s="56"/>
      <c r="BL49" s="57">
        <f>IF(AM49="","",BH49*2+BJ49)</f>
        <v>4</v>
      </c>
      <c r="BM49" s="57"/>
      <c r="BN49" s="58">
        <f>IF(AM49="","",RANK(BL49,$BL$34:$BM$53))</f>
        <v>3</v>
      </c>
      <c r="BO49" s="59"/>
      <c r="BP49" s="47"/>
    </row>
    <row r="50" spans="3:68" ht="12" customHeight="1" x14ac:dyDescent="0.2">
      <c r="C50" s="88"/>
      <c r="D50" s="91"/>
      <c r="E50" s="79">
        <f>IF(T35="W","L",IF(T35="L","W",IF(T35="","",X35)))</f>
        <v>0</v>
      </c>
      <c r="F50" s="18">
        <f>IF(W35="","",W35)</f>
        <v>3</v>
      </c>
      <c r="G50" s="11" t="s">
        <v>4</v>
      </c>
      <c r="H50" s="19">
        <f>IF(U35="","",U35)</f>
        <v>11</v>
      </c>
      <c r="I50" s="81">
        <f>IF(OR(E50="L",E50="W"),"",T35)</f>
        <v>3</v>
      </c>
      <c r="J50" s="83">
        <f>IF(T40="W","L",IF(T40="L","W",IF(T40="","",X40)))</f>
        <v>0</v>
      </c>
      <c r="K50" s="18">
        <f>IF(W40="","",W40)</f>
        <v>1</v>
      </c>
      <c r="L50" s="11" t="s">
        <v>4</v>
      </c>
      <c r="M50" s="19">
        <f>IF(U40="","",U40)</f>
        <v>11</v>
      </c>
      <c r="N50" s="81">
        <f>IF(OR(J50="L",J50="W"),"",T40)</f>
        <v>3</v>
      </c>
      <c r="O50" s="83">
        <f>IF(T45="W","L",IF(T45="L","W",IF(T45="","",X45)))</f>
        <v>0</v>
      </c>
      <c r="P50" s="18">
        <f>IF(W45="","",W45)</f>
        <v>5</v>
      </c>
      <c r="Q50" s="11" t="s">
        <v>4</v>
      </c>
      <c r="R50" s="19">
        <f>IF(U45="","",U45)</f>
        <v>11</v>
      </c>
      <c r="S50" s="81">
        <f>IF(OR(O50="L",O50="W"),"",T45)</f>
        <v>3</v>
      </c>
      <c r="T50" s="94"/>
      <c r="U50" s="95"/>
      <c r="V50" s="95"/>
      <c r="W50" s="95"/>
      <c r="X50" s="95"/>
      <c r="Y50" s="55"/>
      <c r="Z50" s="56"/>
      <c r="AA50" s="56"/>
      <c r="AB50" s="56"/>
      <c r="AC50" s="57"/>
      <c r="AD50" s="57"/>
      <c r="AE50" s="58"/>
      <c r="AF50" s="59"/>
      <c r="AG50" s="47"/>
      <c r="AL50" s="88"/>
      <c r="AM50" s="91"/>
      <c r="AN50" s="79">
        <f>IF(BC35="W","L",IF(BC35="L","W",IF(BC35="","",BG35)))</f>
        <v>0</v>
      </c>
      <c r="AO50" s="18">
        <f>IF(BF35="","",BF35)</f>
        <v>8</v>
      </c>
      <c r="AP50" s="11" t="s">
        <v>4</v>
      </c>
      <c r="AQ50" s="19">
        <f>IF(BD35="","",BD35)</f>
        <v>11</v>
      </c>
      <c r="AR50" s="81">
        <f>IF(OR(AN50="L",AN50="W"),"",BC35)</f>
        <v>3</v>
      </c>
      <c r="AS50" s="83">
        <f>IF(BC40="W","L",IF(BC40="L","W",IF(BC40="","",BG40)))</f>
        <v>0</v>
      </c>
      <c r="AT50" s="18">
        <f>IF(BF40="","",BF40)</f>
        <v>9</v>
      </c>
      <c r="AU50" s="11" t="s">
        <v>4</v>
      </c>
      <c r="AV50" s="19">
        <f>IF(BD40="","",BD40)</f>
        <v>11</v>
      </c>
      <c r="AW50" s="81">
        <f>IF(OR(AS50="L",AS50="W"),"",BC40)</f>
        <v>3</v>
      </c>
      <c r="AX50" s="83">
        <f>IF(BC45="W","L",IF(BC45="L","W",IF(BC45="","",BG45)))</f>
        <v>3</v>
      </c>
      <c r="AY50" s="18">
        <f>IF(BF45="","",BF45)</f>
        <v>11</v>
      </c>
      <c r="AZ50" s="11" t="s">
        <v>4</v>
      </c>
      <c r="BA50" s="19">
        <f>IF(BD45="","",BD45)</f>
        <v>5</v>
      </c>
      <c r="BB50" s="81">
        <f>IF(OR(AX50="L",AX50="W"),"",BC45)</f>
        <v>2</v>
      </c>
      <c r="BC50" s="94"/>
      <c r="BD50" s="95"/>
      <c r="BE50" s="95"/>
      <c r="BF50" s="95"/>
      <c r="BG50" s="95"/>
      <c r="BH50" s="55"/>
      <c r="BI50" s="56"/>
      <c r="BJ50" s="56"/>
      <c r="BK50" s="56"/>
      <c r="BL50" s="57"/>
      <c r="BM50" s="57"/>
      <c r="BN50" s="58"/>
      <c r="BO50" s="59"/>
      <c r="BP50" s="47"/>
    </row>
    <row r="51" spans="3:68" ht="12" customHeight="1" x14ac:dyDescent="0.2">
      <c r="C51" s="88"/>
      <c r="D51" s="91"/>
      <c r="E51" s="79"/>
      <c r="F51" s="18">
        <f>IF(W36="","",W36)</f>
        <v>3</v>
      </c>
      <c r="G51" s="11" t="s">
        <v>4</v>
      </c>
      <c r="H51" s="19">
        <f>IF(U36="","",U36)</f>
        <v>11</v>
      </c>
      <c r="I51" s="81"/>
      <c r="J51" s="83"/>
      <c r="K51" s="18">
        <f>IF(W41="","",W41)</f>
        <v>3</v>
      </c>
      <c r="L51" s="11" t="s">
        <v>4</v>
      </c>
      <c r="M51" s="19">
        <f>IF(U41="","",U41)</f>
        <v>11</v>
      </c>
      <c r="N51" s="81"/>
      <c r="O51" s="83"/>
      <c r="P51" s="18">
        <f>IF(W46="","",W46)</f>
        <v>2</v>
      </c>
      <c r="Q51" s="11" t="s">
        <v>4</v>
      </c>
      <c r="R51" s="19">
        <f>IF(U46="","",U46)</f>
        <v>11</v>
      </c>
      <c r="S51" s="81"/>
      <c r="T51" s="94"/>
      <c r="U51" s="95"/>
      <c r="V51" s="95"/>
      <c r="W51" s="95"/>
      <c r="X51" s="95"/>
      <c r="Y51" s="55"/>
      <c r="Z51" s="56"/>
      <c r="AA51" s="56"/>
      <c r="AB51" s="56"/>
      <c r="AC51" s="57"/>
      <c r="AD51" s="57"/>
      <c r="AE51" s="58"/>
      <c r="AF51" s="59"/>
      <c r="AG51" s="47"/>
      <c r="AL51" s="88"/>
      <c r="AM51" s="91"/>
      <c r="AN51" s="79"/>
      <c r="AO51" s="18">
        <f>IF(BF36="","",BF36)</f>
        <v>6</v>
      </c>
      <c r="AP51" s="11" t="s">
        <v>4</v>
      </c>
      <c r="AQ51" s="19">
        <f>IF(BD36="","",BD36)</f>
        <v>11</v>
      </c>
      <c r="AR51" s="81"/>
      <c r="AS51" s="83"/>
      <c r="AT51" s="18">
        <f>IF(BF41="","",BF41)</f>
        <v>8</v>
      </c>
      <c r="AU51" s="11" t="s">
        <v>4</v>
      </c>
      <c r="AV51" s="19">
        <f>IF(BD41="","",BD41)</f>
        <v>11</v>
      </c>
      <c r="AW51" s="81"/>
      <c r="AX51" s="83"/>
      <c r="AY51" s="18">
        <f>IF(BF46="","",BF46)</f>
        <v>11</v>
      </c>
      <c r="AZ51" s="11" t="s">
        <v>4</v>
      </c>
      <c r="BA51" s="19">
        <f>IF(BD46="","",BD46)</f>
        <v>5</v>
      </c>
      <c r="BB51" s="81"/>
      <c r="BC51" s="94"/>
      <c r="BD51" s="95"/>
      <c r="BE51" s="95"/>
      <c r="BF51" s="95"/>
      <c r="BG51" s="95"/>
      <c r="BH51" s="55"/>
      <c r="BI51" s="56"/>
      <c r="BJ51" s="56"/>
      <c r="BK51" s="56"/>
      <c r="BL51" s="57"/>
      <c r="BM51" s="57"/>
      <c r="BN51" s="58"/>
      <c r="BO51" s="59"/>
      <c r="BP51" s="47"/>
    </row>
    <row r="52" spans="3:68" ht="12" customHeight="1" x14ac:dyDescent="0.2">
      <c r="C52" s="88"/>
      <c r="D52" s="76" t="s">
        <v>8</v>
      </c>
      <c r="E52" s="79"/>
      <c r="F52" s="18" t="str">
        <f>IF(W37="","",W37)</f>
        <v/>
      </c>
      <c r="G52" s="11" t="s">
        <v>4</v>
      </c>
      <c r="H52" s="19" t="str">
        <f>IF(U37="","",U37)</f>
        <v/>
      </c>
      <c r="I52" s="81"/>
      <c r="J52" s="83"/>
      <c r="K52" s="18" t="str">
        <f>IF(W42="","",W42)</f>
        <v/>
      </c>
      <c r="L52" s="11" t="s">
        <v>4</v>
      </c>
      <c r="M52" s="19" t="str">
        <f>IF(U42="","",U42)</f>
        <v/>
      </c>
      <c r="N52" s="81"/>
      <c r="O52" s="83"/>
      <c r="P52" s="18" t="str">
        <f>IF(W47="","",W47)</f>
        <v/>
      </c>
      <c r="Q52" s="11" t="s">
        <v>4</v>
      </c>
      <c r="R52" s="19" t="str">
        <f>IF(U47="","",U47)</f>
        <v/>
      </c>
      <c r="S52" s="81"/>
      <c r="T52" s="94"/>
      <c r="U52" s="95"/>
      <c r="V52" s="95"/>
      <c r="W52" s="95"/>
      <c r="X52" s="95"/>
      <c r="Y52" s="55"/>
      <c r="Z52" s="56"/>
      <c r="AA52" s="56"/>
      <c r="AB52" s="56"/>
      <c r="AC52" s="57"/>
      <c r="AD52" s="57"/>
      <c r="AE52" s="58"/>
      <c r="AF52" s="59"/>
      <c r="AG52" s="47"/>
      <c r="AL52" s="88"/>
      <c r="AM52" s="76" t="s">
        <v>8</v>
      </c>
      <c r="AN52" s="79"/>
      <c r="AO52" s="18" t="str">
        <f>IF(BF37="","",BF37)</f>
        <v/>
      </c>
      <c r="AP52" s="11" t="s">
        <v>4</v>
      </c>
      <c r="AQ52" s="19" t="str">
        <f>IF(BD37="","",BD37)</f>
        <v/>
      </c>
      <c r="AR52" s="81"/>
      <c r="AS52" s="83"/>
      <c r="AT52" s="18" t="str">
        <f>IF(BF42="","",BF42)</f>
        <v/>
      </c>
      <c r="AU52" s="11" t="s">
        <v>4</v>
      </c>
      <c r="AV52" s="19" t="str">
        <f>IF(BD42="","",BD42)</f>
        <v/>
      </c>
      <c r="AW52" s="81"/>
      <c r="AX52" s="83"/>
      <c r="AY52" s="18">
        <f>IF(BF47="","",BF47)</f>
        <v>11</v>
      </c>
      <c r="AZ52" s="11" t="s">
        <v>4</v>
      </c>
      <c r="BA52" s="19">
        <f>IF(BD47="","",BD47)</f>
        <v>13</v>
      </c>
      <c r="BB52" s="81"/>
      <c r="BC52" s="94"/>
      <c r="BD52" s="95"/>
      <c r="BE52" s="95"/>
      <c r="BF52" s="95"/>
      <c r="BG52" s="95"/>
      <c r="BH52" s="55"/>
      <c r="BI52" s="56"/>
      <c r="BJ52" s="56"/>
      <c r="BK52" s="56"/>
      <c r="BL52" s="57"/>
      <c r="BM52" s="57"/>
      <c r="BN52" s="58"/>
      <c r="BO52" s="59"/>
      <c r="BP52" s="47"/>
    </row>
    <row r="53" spans="3:68" ht="12" customHeight="1" thickBot="1" x14ac:dyDescent="0.25">
      <c r="C53" s="89"/>
      <c r="D53" s="77"/>
      <c r="E53" s="80"/>
      <c r="F53" s="23" t="str">
        <f>IF(W38="","",W38)</f>
        <v/>
      </c>
      <c r="G53" s="24" t="s">
        <v>4</v>
      </c>
      <c r="H53" s="25" t="str">
        <f>IF(U38="","",U38)</f>
        <v/>
      </c>
      <c r="I53" s="82"/>
      <c r="J53" s="84"/>
      <c r="K53" s="23" t="str">
        <f>IF(W43="","",W43)</f>
        <v/>
      </c>
      <c r="L53" s="24" t="s">
        <v>4</v>
      </c>
      <c r="M53" s="25" t="str">
        <f>IF(U43="","",U43)</f>
        <v/>
      </c>
      <c r="N53" s="82"/>
      <c r="O53" s="84"/>
      <c r="P53" s="23" t="str">
        <f>IF(W48="","",W48)</f>
        <v/>
      </c>
      <c r="Q53" s="24" t="s">
        <v>4</v>
      </c>
      <c r="R53" s="25" t="str">
        <f>IF(U48="","",U48)</f>
        <v/>
      </c>
      <c r="S53" s="82"/>
      <c r="T53" s="96"/>
      <c r="U53" s="97"/>
      <c r="V53" s="97"/>
      <c r="W53" s="97"/>
      <c r="X53" s="97"/>
      <c r="Y53" s="60"/>
      <c r="Z53" s="61"/>
      <c r="AA53" s="61"/>
      <c r="AB53" s="61"/>
      <c r="AC53" s="62"/>
      <c r="AD53" s="62"/>
      <c r="AE53" s="63"/>
      <c r="AF53" s="64"/>
      <c r="AG53" s="47"/>
      <c r="AL53" s="89"/>
      <c r="AM53" s="77"/>
      <c r="AN53" s="80"/>
      <c r="AO53" s="23" t="str">
        <f>IF(BF38="","",BF38)</f>
        <v/>
      </c>
      <c r="AP53" s="24" t="s">
        <v>4</v>
      </c>
      <c r="AQ53" s="25" t="str">
        <f>IF(BD38="","",BD38)</f>
        <v/>
      </c>
      <c r="AR53" s="82"/>
      <c r="AS53" s="84"/>
      <c r="AT53" s="23" t="str">
        <f>IF(BF43="","",BF43)</f>
        <v/>
      </c>
      <c r="AU53" s="24" t="s">
        <v>4</v>
      </c>
      <c r="AV53" s="25" t="str">
        <f>IF(BD43="","",BD43)</f>
        <v/>
      </c>
      <c r="AW53" s="82"/>
      <c r="AX53" s="84"/>
      <c r="AY53" s="23">
        <f>IF(BF48="","",BF48)</f>
        <v>11</v>
      </c>
      <c r="AZ53" s="24" t="s">
        <v>4</v>
      </c>
      <c r="BA53" s="25">
        <f>IF(BD48="","",BD48)</f>
        <v>7</v>
      </c>
      <c r="BB53" s="82"/>
      <c r="BC53" s="96"/>
      <c r="BD53" s="97"/>
      <c r="BE53" s="97"/>
      <c r="BF53" s="97"/>
      <c r="BG53" s="97"/>
      <c r="BH53" s="60"/>
      <c r="BI53" s="61"/>
      <c r="BJ53" s="61"/>
      <c r="BK53" s="61"/>
      <c r="BL53" s="62"/>
      <c r="BM53" s="62"/>
      <c r="BN53" s="63"/>
      <c r="BO53" s="64"/>
      <c r="BP53" s="47"/>
    </row>
    <row r="54" spans="3:68" ht="12" customHeight="1" x14ac:dyDescent="0.2">
      <c r="C54" s="42"/>
      <c r="D54" s="43"/>
      <c r="E54" s="3"/>
      <c r="F54" s="31"/>
      <c r="G54" s="32"/>
      <c r="H54" s="31"/>
      <c r="I54" s="44"/>
      <c r="J54" s="3"/>
      <c r="K54" s="31"/>
      <c r="L54" s="32"/>
      <c r="M54" s="31"/>
      <c r="N54" s="44"/>
      <c r="O54" s="3"/>
      <c r="P54" s="31"/>
      <c r="Q54" s="32"/>
      <c r="R54" s="31"/>
      <c r="S54" s="44"/>
      <c r="T54" s="3"/>
      <c r="U54" s="31"/>
      <c r="V54" s="32"/>
      <c r="W54" s="31"/>
      <c r="X54" s="44"/>
      <c r="Y54" s="2"/>
      <c r="Z54" s="2"/>
      <c r="AA54" s="2"/>
      <c r="AB54" s="2"/>
      <c r="AC54" s="2"/>
      <c r="AD54" s="45"/>
      <c r="AE54" s="45"/>
      <c r="AF54" s="46"/>
      <c r="AG54" s="47"/>
      <c r="AL54" s="42"/>
      <c r="AM54" s="43"/>
      <c r="AN54" s="3"/>
      <c r="AO54" s="31"/>
      <c r="AP54" s="32"/>
      <c r="AQ54" s="31"/>
      <c r="AR54" s="44"/>
      <c r="AS54" s="3"/>
      <c r="AT54" s="31"/>
      <c r="AU54" s="32"/>
      <c r="AV54" s="31"/>
      <c r="AW54" s="44"/>
      <c r="AX54" s="3"/>
      <c r="AY54" s="31"/>
      <c r="AZ54" s="32"/>
      <c r="BA54" s="31"/>
      <c r="BB54" s="44"/>
      <c r="BC54" s="3"/>
      <c r="BD54" s="31"/>
      <c r="BE54" s="32"/>
      <c r="BF54" s="31"/>
      <c r="BG54" s="44"/>
      <c r="BH54" s="2"/>
      <c r="BI54" s="2"/>
      <c r="BJ54" s="2"/>
      <c r="BK54" s="2"/>
      <c r="BL54" s="2"/>
      <c r="BM54" s="45"/>
      <c r="BN54" s="45"/>
      <c r="BO54" s="46"/>
      <c r="BP54" s="47"/>
    </row>
    <row r="55" spans="3:68" ht="12" customHeight="1" x14ac:dyDescent="0.25">
      <c r="C55" s="42"/>
      <c r="D55" s="48"/>
      <c r="E55" s="44"/>
      <c r="F55" s="31"/>
      <c r="G55" s="32"/>
      <c r="H55" s="31"/>
      <c r="I55" s="44"/>
      <c r="J55" s="44"/>
      <c r="K55" s="31"/>
      <c r="L55" s="32"/>
      <c r="M55" s="31"/>
      <c r="N55" s="44"/>
      <c r="O55" s="44"/>
      <c r="P55" s="31"/>
      <c r="Q55" s="32"/>
      <c r="R55" s="31"/>
      <c r="S55" s="44"/>
      <c r="T55" s="44"/>
      <c r="U55" s="31"/>
      <c r="V55" s="32"/>
      <c r="W55" s="31"/>
      <c r="X55" s="44"/>
      <c r="Y55" s="2"/>
      <c r="Z55" s="2"/>
      <c r="AA55" s="2"/>
      <c r="AB55" s="2"/>
      <c r="AC55" s="2"/>
      <c r="AD55" s="45"/>
      <c r="AE55" s="45"/>
      <c r="AF55" s="46"/>
      <c r="AG55" s="47"/>
      <c r="AL55" s="42"/>
      <c r="AM55" s="48"/>
      <c r="AN55" s="44"/>
      <c r="AO55" s="31"/>
      <c r="AP55" s="32"/>
      <c r="AQ55" s="31"/>
      <c r="AR55" s="44"/>
      <c r="AS55" s="44"/>
      <c r="AT55" s="31"/>
      <c r="AU55" s="32"/>
      <c r="AV55" s="31"/>
      <c r="AW55" s="44"/>
      <c r="AX55" s="44"/>
      <c r="AY55" s="31"/>
      <c r="AZ55" s="32"/>
      <c r="BA55" s="31"/>
      <c r="BB55" s="44"/>
      <c r="BC55" s="44"/>
      <c r="BD55" s="31"/>
      <c r="BE55" s="32"/>
      <c r="BF55" s="31"/>
      <c r="BG55" s="44"/>
      <c r="BH55" s="2"/>
      <c r="BI55" s="2"/>
      <c r="BJ55" s="2"/>
      <c r="BK55" s="2"/>
      <c r="BL55" s="2"/>
      <c r="BM55" s="45"/>
      <c r="BN55" s="45"/>
      <c r="BO55" s="46"/>
      <c r="BP55" s="47"/>
    </row>
    <row r="56" spans="3:68" ht="15.6" customHeight="1" x14ac:dyDescent="0.2">
      <c r="C56" s="131" t="s">
        <v>10</v>
      </c>
      <c r="D56" s="131"/>
      <c r="AQ56" s="26"/>
      <c r="AR56" s="1"/>
      <c r="AV56" s="26"/>
      <c r="AW56" s="1"/>
      <c r="BA56" s="26"/>
      <c r="BF56" s="26"/>
    </row>
    <row r="57" spans="3:68" ht="14.1" customHeight="1" x14ac:dyDescent="0.2">
      <c r="C57" s="52"/>
      <c r="D57" s="52"/>
      <c r="I57" s="1"/>
      <c r="N57" s="1"/>
      <c r="S57" s="1"/>
      <c r="X57" s="1"/>
      <c r="Y57" s="1"/>
      <c r="Z57" s="1"/>
      <c r="AA57" s="1"/>
      <c r="AB57" s="1"/>
      <c r="AL57" s="26"/>
      <c r="AM57" s="1"/>
      <c r="AQ57" s="26"/>
      <c r="AR57" s="1"/>
      <c r="AV57" s="26"/>
      <c r="AW57" s="1"/>
      <c r="BA57" s="26"/>
    </row>
    <row r="58" spans="3:68" ht="14.4" x14ac:dyDescent="0.2">
      <c r="C58" s="52" t="s">
        <v>15</v>
      </c>
      <c r="D58" s="52"/>
      <c r="I58" s="1"/>
      <c r="N58" s="1"/>
      <c r="S58" s="1"/>
      <c r="X58" s="1"/>
      <c r="Y58" s="1"/>
      <c r="Z58" s="1"/>
      <c r="AA58" s="1"/>
      <c r="AL58" s="52" t="s">
        <v>63</v>
      </c>
      <c r="AW58" s="1"/>
    </row>
    <row r="59" spans="3:68" ht="14.4" x14ac:dyDescent="0.2">
      <c r="I59" s="1"/>
      <c r="N59" s="1"/>
      <c r="S59" s="1"/>
      <c r="X59" s="1"/>
      <c r="Y59" s="1"/>
      <c r="Z59" s="1"/>
      <c r="AA59" s="1"/>
      <c r="AL59" s="52" t="s">
        <v>16</v>
      </c>
      <c r="AW59" s="1"/>
    </row>
    <row r="60" spans="3:68" ht="13.2" x14ac:dyDescent="0.2">
      <c r="I60" s="1"/>
      <c r="N60" s="1"/>
      <c r="S60" s="1"/>
      <c r="X60" s="1"/>
      <c r="Y60" s="1"/>
      <c r="Z60" s="1"/>
      <c r="AA60" s="1"/>
    </row>
    <row r="61" spans="3:68" ht="14.1" customHeight="1" x14ac:dyDescent="0.2">
      <c r="I61" s="1"/>
      <c r="N61" s="1"/>
      <c r="S61" s="1"/>
      <c r="X61" s="1"/>
      <c r="Y61" s="1"/>
      <c r="Z61" s="1"/>
      <c r="AA61" s="1"/>
    </row>
    <row r="62" spans="3:68" ht="14.1" customHeight="1" x14ac:dyDescent="0.2">
      <c r="I62" s="1"/>
      <c r="N62" s="1"/>
      <c r="S62" s="1"/>
      <c r="X62" s="1"/>
      <c r="Y62" s="1"/>
      <c r="Z62" s="1"/>
      <c r="AA62" s="1"/>
    </row>
    <row r="63" spans="3:68" ht="14.1" customHeight="1" x14ac:dyDescent="0.2">
      <c r="I63" s="1"/>
      <c r="N63" s="1"/>
      <c r="S63" s="1"/>
      <c r="X63" s="1"/>
      <c r="Y63" s="1"/>
      <c r="Z63" s="1"/>
      <c r="AA63" s="1"/>
    </row>
    <row r="64" spans="3:68" ht="14.1" customHeight="1" x14ac:dyDescent="0.2">
      <c r="I64" s="1"/>
      <c r="N64" s="1"/>
      <c r="S64" s="1"/>
      <c r="X64" s="1"/>
      <c r="Y64" s="1"/>
      <c r="Z64" s="1"/>
      <c r="AA64" s="1"/>
    </row>
    <row r="65" spans="1:76" ht="12" customHeight="1" x14ac:dyDescent="0.2">
      <c r="I65" s="1"/>
      <c r="N65" s="1"/>
      <c r="S65" s="1"/>
      <c r="X65" s="1"/>
      <c r="Y65" s="1"/>
      <c r="Z65" s="1"/>
      <c r="AA65" s="1"/>
    </row>
    <row r="66" spans="1:76" ht="12" customHeight="1" x14ac:dyDescent="0.2">
      <c r="I66" s="1"/>
      <c r="N66" s="1"/>
      <c r="S66" s="1"/>
      <c r="X66" s="1"/>
      <c r="Y66" s="1"/>
      <c r="Z66" s="1"/>
      <c r="AA66" s="1"/>
      <c r="BF66" s="129"/>
      <c r="BG66" s="129"/>
      <c r="BH66" s="129"/>
      <c r="BI66" s="129"/>
      <c r="BJ66" s="129"/>
      <c r="BK66" s="129"/>
      <c r="BL66" s="129"/>
      <c r="BM66" s="129"/>
      <c r="BN66" s="129"/>
      <c r="BO66" s="129"/>
      <c r="BP66" s="129"/>
      <c r="BQ66" s="129"/>
      <c r="BR66" s="129"/>
      <c r="BS66" s="129"/>
      <c r="BT66" s="129"/>
      <c r="BU66" s="129"/>
      <c r="BV66" s="129"/>
      <c r="BW66" s="129"/>
      <c r="BX66" s="129"/>
    </row>
    <row r="67" spans="1:76" ht="12" customHeight="1" x14ac:dyDescent="0.2">
      <c r="I67" s="1"/>
      <c r="N67" s="1"/>
      <c r="S67" s="1"/>
      <c r="X67" s="1"/>
      <c r="Y67" s="1"/>
      <c r="Z67" s="1"/>
      <c r="AA67" s="1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</row>
    <row r="68" spans="1:76" ht="12" customHeight="1" x14ac:dyDescent="0.2">
      <c r="I68" s="1"/>
      <c r="N68" s="1"/>
      <c r="S68" s="1"/>
      <c r="X68" s="1"/>
      <c r="Y68" s="1"/>
      <c r="Z68" s="1"/>
      <c r="AA68" s="1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  <c r="BQ68" s="130"/>
      <c r="BR68" s="130"/>
      <c r="BS68" s="130"/>
      <c r="BT68" s="130"/>
      <c r="BU68" s="130"/>
      <c r="BV68" s="130"/>
      <c r="BW68" s="130"/>
      <c r="BX68" s="130"/>
    </row>
    <row r="69" spans="1:76" ht="12" customHeight="1" x14ac:dyDescent="0.2">
      <c r="I69" s="1"/>
      <c r="N69" s="1"/>
      <c r="S69" s="1"/>
      <c r="X69" s="1"/>
      <c r="Y69" s="1"/>
      <c r="Z69" s="1"/>
      <c r="AA69" s="1"/>
      <c r="AW69" s="1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  <c r="BQ69" s="130"/>
      <c r="BR69" s="130"/>
      <c r="BS69" s="130"/>
      <c r="BT69" s="130"/>
      <c r="BU69" s="130"/>
      <c r="BV69" s="130"/>
      <c r="BW69" s="130"/>
      <c r="BX69" s="130"/>
    </row>
    <row r="70" spans="1:76" ht="12" customHeight="1" x14ac:dyDescent="0.2">
      <c r="I70" s="1"/>
      <c r="N70" s="1"/>
      <c r="S70" s="1"/>
      <c r="X70" s="1"/>
      <c r="Y70" s="1"/>
      <c r="Z70" s="1"/>
      <c r="AA70" s="1"/>
      <c r="AW70" s="1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  <c r="BQ70" s="130"/>
      <c r="BR70" s="130"/>
      <c r="BS70" s="130"/>
      <c r="BT70" s="130"/>
      <c r="BU70" s="130"/>
      <c r="BV70" s="130"/>
      <c r="BW70" s="130"/>
      <c r="BX70" s="130"/>
    </row>
    <row r="71" spans="1:76" ht="12" customHeight="1" x14ac:dyDescent="0.2">
      <c r="I71" s="1"/>
      <c r="N71" s="1"/>
      <c r="S71" s="1"/>
      <c r="X71" s="1"/>
      <c r="Y71" s="1"/>
      <c r="Z71" s="1"/>
      <c r="AA71" s="1"/>
      <c r="AW71" s="1"/>
      <c r="BF71" s="130"/>
      <c r="BG71" s="130"/>
      <c r="BH71" s="130"/>
      <c r="BI71" s="130"/>
      <c r="BJ71" s="130"/>
      <c r="BK71" s="130"/>
      <c r="BL71" s="130"/>
      <c r="BM71" s="130"/>
      <c r="BN71" s="130"/>
      <c r="BO71" s="130"/>
      <c r="BP71" s="130"/>
      <c r="BQ71" s="130"/>
      <c r="BR71" s="130"/>
      <c r="BS71" s="130"/>
      <c r="BT71" s="130"/>
      <c r="BU71" s="130"/>
      <c r="BV71" s="130"/>
      <c r="BW71" s="130"/>
      <c r="BX71" s="130"/>
    </row>
    <row r="72" spans="1:76" s="26" customFormat="1" ht="12" customHeight="1" x14ac:dyDescent="0.2">
      <c r="A72" s="1"/>
      <c r="B72" s="1"/>
      <c r="AJ72" s="1"/>
      <c r="AK72" s="1"/>
      <c r="AL72" s="1"/>
      <c r="AN72" s="1"/>
      <c r="AO72" s="1"/>
      <c r="AP72" s="1"/>
      <c r="AQ72" s="1"/>
      <c r="AS72" s="1"/>
      <c r="AT72" s="1"/>
      <c r="AU72" s="1"/>
      <c r="AV72" s="1"/>
      <c r="AW72" s="1"/>
      <c r="AX72" s="1"/>
      <c r="AY72" s="1"/>
      <c r="AZ72" s="1"/>
      <c r="BA72" s="1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  <c r="BQ72" s="130"/>
      <c r="BR72" s="130"/>
      <c r="BS72" s="130"/>
      <c r="BT72" s="130"/>
      <c r="BU72" s="130"/>
      <c r="BV72" s="130"/>
      <c r="BW72" s="130"/>
      <c r="BX72" s="130"/>
    </row>
    <row r="73" spans="1:76" s="26" customFormat="1" ht="12" customHeight="1" x14ac:dyDescent="0.2">
      <c r="A73" s="1"/>
      <c r="B73" s="1"/>
      <c r="AJ73" s="1"/>
      <c r="AK73" s="1"/>
      <c r="AL73" s="1"/>
      <c r="AN73" s="1"/>
      <c r="AO73" s="1"/>
      <c r="AP73" s="1"/>
      <c r="AQ73" s="1"/>
      <c r="AS73" s="1"/>
      <c r="AT73" s="1"/>
      <c r="AU73" s="1"/>
      <c r="AV73" s="1"/>
      <c r="AW73" s="1"/>
      <c r="AX73" s="1"/>
      <c r="AY73" s="1"/>
      <c r="AZ73" s="1"/>
      <c r="BA73" s="1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  <c r="BQ73" s="130"/>
      <c r="BR73" s="130"/>
      <c r="BS73" s="130"/>
      <c r="BT73" s="130"/>
      <c r="BU73" s="130"/>
      <c r="BV73" s="130"/>
      <c r="BW73" s="130"/>
      <c r="BX73" s="130"/>
    </row>
    <row r="74" spans="1:76" s="26" customFormat="1" ht="12" customHeight="1" x14ac:dyDescent="0.2">
      <c r="A74" s="1"/>
      <c r="B74" s="1"/>
      <c r="AJ74" s="1"/>
      <c r="AK74" s="1"/>
      <c r="AL74" s="1"/>
      <c r="AN74" s="1"/>
      <c r="AO74" s="1"/>
      <c r="AP74" s="1"/>
      <c r="AQ74" s="1"/>
      <c r="AS74" s="1"/>
      <c r="AT74" s="1"/>
      <c r="AU74" s="1"/>
      <c r="AV74" s="1"/>
      <c r="AW74" s="1"/>
      <c r="AX74" s="1"/>
      <c r="AY74" s="1"/>
      <c r="AZ74" s="1"/>
      <c r="BA74" s="1"/>
      <c r="BF74" s="130"/>
      <c r="BG74" s="130"/>
      <c r="BH74" s="130"/>
      <c r="BI74" s="130"/>
      <c r="BJ74" s="130"/>
      <c r="BK74" s="130"/>
      <c r="BL74" s="130"/>
      <c r="BM74" s="130"/>
      <c r="BN74" s="130"/>
      <c r="BO74" s="130"/>
      <c r="BP74" s="130"/>
      <c r="BQ74" s="130"/>
      <c r="BR74" s="130"/>
      <c r="BS74" s="130"/>
      <c r="BT74" s="130"/>
      <c r="BU74" s="130"/>
      <c r="BV74" s="130"/>
      <c r="BW74" s="130"/>
      <c r="BX74" s="130"/>
    </row>
    <row r="75" spans="1:76" s="26" customFormat="1" ht="12" customHeight="1" x14ac:dyDescent="0.2">
      <c r="A75" s="1"/>
      <c r="B75" s="1"/>
      <c r="AD75" s="1"/>
      <c r="AE75" s="1"/>
      <c r="AF75" s="1"/>
      <c r="AG75" s="1"/>
      <c r="AI75" s="1"/>
      <c r="AJ75" s="1"/>
      <c r="AK75" s="1"/>
      <c r="AL75" s="1"/>
      <c r="AN75" s="1"/>
      <c r="AO75" s="1"/>
      <c r="AP75" s="1"/>
      <c r="AQ75" s="1"/>
      <c r="AS75" s="1"/>
      <c r="AT75" s="1"/>
      <c r="AU75" s="1"/>
      <c r="AV75" s="1"/>
      <c r="AW75" s="1"/>
      <c r="AX75" s="1"/>
      <c r="AY75" s="1"/>
      <c r="AZ75" s="1"/>
      <c r="BA75" s="1"/>
    </row>
    <row r="76" spans="1:76" s="26" customFormat="1" ht="12" customHeight="1" x14ac:dyDescent="0.2">
      <c r="A76" s="1"/>
      <c r="B76" s="1"/>
      <c r="AD76" s="1"/>
      <c r="AE76" s="1"/>
      <c r="AF76" s="1"/>
      <c r="AG76" s="1"/>
      <c r="AI76" s="1"/>
      <c r="AJ76" s="1"/>
      <c r="AK76" s="1"/>
      <c r="AL76" s="1"/>
      <c r="AN76" s="1"/>
      <c r="AO76" s="1"/>
      <c r="AP76" s="1"/>
      <c r="AQ76" s="1"/>
      <c r="AS76" s="1"/>
      <c r="AT76" s="1"/>
      <c r="AU76" s="1"/>
      <c r="AV76" s="1"/>
      <c r="AW76" s="1"/>
      <c r="AX76" s="1"/>
      <c r="AY76" s="1"/>
      <c r="AZ76" s="1"/>
      <c r="BA76" s="1"/>
    </row>
    <row r="77" spans="1:76" s="26" customFormat="1" ht="12" customHeight="1" x14ac:dyDescent="0.2">
      <c r="A77" s="1"/>
      <c r="B77" s="1"/>
      <c r="AD77" s="1"/>
      <c r="AE77" s="1"/>
      <c r="AF77" s="1"/>
      <c r="AG77" s="1"/>
      <c r="AI77" s="1"/>
      <c r="AJ77" s="1"/>
      <c r="AK77" s="1"/>
      <c r="AL77" s="1"/>
      <c r="AN77" s="1"/>
      <c r="AO77" s="1"/>
      <c r="AP77" s="1"/>
      <c r="AQ77" s="1"/>
      <c r="AS77" s="1"/>
      <c r="AT77" s="1"/>
      <c r="AU77" s="1"/>
      <c r="AV77" s="1"/>
      <c r="AW77" s="1"/>
      <c r="AX77" s="1"/>
      <c r="AY77" s="1"/>
      <c r="AZ77" s="1"/>
      <c r="BA77" s="1"/>
    </row>
  </sheetData>
  <mergeCells count="261">
    <mergeCell ref="C1:BO1"/>
    <mergeCell ref="B5:BO5"/>
    <mergeCell ref="AL49:AL53"/>
    <mergeCell ref="AM49:AM51"/>
    <mergeCell ref="BC49:BG53"/>
    <mergeCell ref="AN50:AN53"/>
    <mergeCell ref="AR50:AR53"/>
    <mergeCell ref="AS50:AS53"/>
    <mergeCell ref="AW50:AW53"/>
    <mergeCell ref="AX50:AX53"/>
    <mergeCell ref="BB50:BB53"/>
    <mergeCell ref="BC40:BC43"/>
    <mergeCell ref="BG40:BG43"/>
    <mergeCell ref="BL39:BM43"/>
    <mergeCell ref="BN39:BO43"/>
    <mergeCell ref="AM52:AM53"/>
    <mergeCell ref="BC45:BC48"/>
    <mergeCell ref="BG45:BG48"/>
    <mergeCell ref="AX44:BB48"/>
    <mergeCell ref="AS45:AS48"/>
    <mergeCell ref="BC33:BG33"/>
    <mergeCell ref="BC32:BG32"/>
    <mergeCell ref="BL32:BM33"/>
    <mergeCell ref="BN32:BO33"/>
    <mergeCell ref="BC35:BC38"/>
    <mergeCell ref="BG35:BG38"/>
    <mergeCell ref="BL34:BM38"/>
    <mergeCell ref="BN34:BO38"/>
    <mergeCell ref="BN24:BO28"/>
    <mergeCell ref="AN25:AN28"/>
    <mergeCell ref="AR25:AR28"/>
    <mergeCell ref="AS25:AS28"/>
    <mergeCell ref="AW25:AW28"/>
    <mergeCell ref="AX25:AX28"/>
    <mergeCell ref="BB25:BB28"/>
    <mergeCell ref="AL24:AL28"/>
    <mergeCell ref="AM24:AM26"/>
    <mergeCell ref="BC24:BG28"/>
    <mergeCell ref="BH24:BI28"/>
    <mergeCell ref="BJ24:BK28"/>
    <mergeCell ref="BL24:BM28"/>
    <mergeCell ref="AM27:AM28"/>
    <mergeCell ref="BH19:BI23"/>
    <mergeCell ref="BJ19:BK23"/>
    <mergeCell ref="BL19:BM23"/>
    <mergeCell ref="BN19:BO23"/>
    <mergeCell ref="BC20:BC23"/>
    <mergeCell ref="BG20:BG23"/>
    <mergeCell ref="BH14:BI18"/>
    <mergeCell ref="BJ14:BK18"/>
    <mergeCell ref="BL14:BM18"/>
    <mergeCell ref="BN14:BO18"/>
    <mergeCell ref="BC15:BC18"/>
    <mergeCell ref="BG15:BG18"/>
    <mergeCell ref="BJ7:BK8"/>
    <mergeCell ref="BL7:BM8"/>
    <mergeCell ref="BN7:BO8"/>
    <mergeCell ref="BC8:BG8"/>
    <mergeCell ref="BH9:BI13"/>
    <mergeCell ref="BJ9:BK13"/>
    <mergeCell ref="BL9:BM13"/>
    <mergeCell ref="BN9:BO13"/>
    <mergeCell ref="BC10:BC13"/>
    <mergeCell ref="BG10:BG13"/>
    <mergeCell ref="C19:C23"/>
    <mergeCell ref="D19:D21"/>
    <mergeCell ref="O19:S23"/>
    <mergeCell ref="D22:D23"/>
    <mergeCell ref="E20:E23"/>
    <mergeCell ref="I20:I23"/>
    <mergeCell ref="J20:J23"/>
    <mergeCell ref="N20:N23"/>
    <mergeCell ref="C14:C18"/>
    <mergeCell ref="D14:D16"/>
    <mergeCell ref="J14:N18"/>
    <mergeCell ref="D17:D18"/>
    <mergeCell ref="E15:E18"/>
    <mergeCell ref="I15:I18"/>
    <mergeCell ref="N10:N13"/>
    <mergeCell ref="S10:S13"/>
    <mergeCell ref="T14:U18"/>
    <mergeCell ref="V14:W18"/>
    <mergeCell ref="T9:U13"/>
    <mergeCell ref="V9:W13"/>
    <mergeCell ref="O15:O18"/>
    <mergeCell ref="S15:S18"/>
    <mergeCell ref="O10:O13"/>
    <mergeCell ref="E8:I8"/>
    <mergeCell ref="J8:N8"/>
    <mergeCell ref="O8:S8"/>
    <mergeCell ref="T7:U8"/>
    <mergeCell ref="C9:C13"/>
    <mergeCell ref="D9:D11"/>
    <mergeCell ref="E9:I13"/>
    <mergeCell ref="D12:D13"/>
    <mergeCell ref="J10:J13"/>
    <mergeCell ref="O7:S7"/>
    <mergeCell ref="BF68:BX74"/>
    <mergeCell ref="C56:D56"/>
    <mergeCell ref="C7:D8"/>
    <mergeCell ref="E7:I7"/>
    <mergeCell ref="J7:N7"/>
    <mergeCell ref="E50:E53"/>
    <mergeCell ref="V7:W8"/>
    <mergeCell ref="BF66:BX67"/>
    <mergeCell ref="D52:D53"/>
    <mergeCell ref="I50:I53"/>
    <mergeCell ref="C49:C53"/>
    <mergeCell ref="D49:D51"/>
    <mergeCell ref="T49:X53"/>
    <mergeCell ref="C44:C48"/>
    <mergeCell ref="D44:D46"/>
    <mergeCell ref="O44:S48"/>
    <mergeCell ref="J50:J53"/>
    <mergeCell ref="N50:N53"/>
    <mergeCell ref="O50:O53"/>
    <mergeCell ref="S50:S53"/>
    <mergeCell ref="AW45:AW48"/>
    <mergeCell ref="AM47:AM48"/>
    <mergeCell ref="J45:J48"/>
    <mergeCell ref="N45:N48"/>
    <mergeCell ref="T45:T48"/>
    <mergeCell ref="X45:X48"/>
    <mergeCell ref="AA44:AB48"/>
    <mergeCell ref="AC44:AD48"/>
    <mergeCell ref="AE44:AF48"/>
    <mergeCell ref="T40:T43"/>
    <mergeCell ref="X40:X43"/>
    <mergeCell ref="D47:D48"/>
    <mergeCell ref="E45:E48"/>
    <mergeCell ref="AN45:AN48"/>
    <mergeCell ref="AR45:AR48"/>
    <mergeCell ref="AL44:AL48"/>
    <mergeCell ref="AM44:AM46"/>
    <mergeCell ref="I45:I48"/>
    <mergeCell ref="Y44:Z48"/>
    <mergeCell ref="C39:C43"/>
    <mergeCell ref="D39:D41"/>
    <mergeCell ref="J39:N43"/>
    <mergeCell ref="D42:D43"/>
    <mergeCell ref="AN40:AN43"/>
    <mergeCell ref="AR40:AR43"/>
    <mergeCell ref="AL39:AL43"/>
    <mergeCell ref="AM39:AM41"/>
    <mergeCell ref="E40:E43"/>
    <mergeCell ref="I40:I43"/>
    <mergeCell ref="O35:O38"/>
    <mergeCell ref="S35:S38"/>
    <mergeCell ref="T35:T38"/>
    <mergeCell ref="X35:X38"/>
    <mergeCell ref="AX40:AX43"/>
    <mergeCell ref="BB40:BB43"/>
    <mergeCell ref="AM42:AM43"/>
    <mergeCell ref="AS39:AW43"/>
    <mergeCell ref="O40:O43"/>
    <mergeCell ref="S40:S43"/>
    <mergeCell ref="BB35:BB38"/>
    <mergeCell ref="AM37:AM38"/>
    <mergeCell ref="C34:C38"/>
    <mergeCell ref="D34:D36"/>
    <mergeCell ref="E34:I38"/>
    <mergeCell ref="D37:D38"/>
    <mergeCell ref="AS35:AS38"/>
    <mergeCell ref="AN34:AR38"/>
    <mergeCell ref="J35:J38"/>
    <mergeCell ref="N35:N38"/>
    <mergeCell ref="T33:X33"/>
    <mergeCell ref="AN33:AR33"/>
    <mergeCell ref="AS33:AW33"/>
    <mergeCell ref="AX35:AX38"/>
    <mergeCell ref="AW35:AW38"/>
    <mergeCell ref="AL34:AL38"/>
    <mergeCell ref="AM34:AM36"/>
    <mergeCell ref="Y32:Z33"/>
    <mergeCell ref="AA32:AB33"/>
    <mergeCell ref="AC32:AD33"/>
    <mergeCell ref="E33:I33"/>
    <mergeCell ref="T19:U23"/>
    <mergeCell ref="V19:W23"/>
    <mergeCell ref="AX33:BB33"/>
    <mergeCell ref="AL32:AM33"/>
    <mergeCell ref="AN32:AR32"/>
    <mergeCell ref="AS32:AW32"/>
    <mergeCell ref="AX32:BB32"/>
    <mergeCell ref="J33:N33"/>
    <mergeCell ref="O33:S33"/>
    <mergeCell ref="AX19:BB23"/>
    <mergeCell ref="AS20:AS23"/>
    <mergeCell ref="AW20:AW23"/>
    <mergeCell ref="AL19:AL23"/>
    <mergeCell ref="AM22:AM23"/>
    <mergeCell ref="C32:D33"/>
    <mergeCell ref="E32:I32"/>
    <mergeCell ref="J32:N32"/>
    <mergeCell ref="O32:S32"/>
    <mergeCell ref="T32:X32"/>
    <mergeCell ref="AL9:AL13"/>
    <mergeCell ref="AM17:AM18"/>
    <mergeCell ref="AM9:AM11"/>
    <mergeCell ref="AM12:AM13"/>
    <mergeCell ref="AN9:AR13"/>
    <mergeCell ref="AN20:AN23"/>
    <mergeCell ref="AR20:AR23"/>
    <mergeCell ref="AM19:AM21"/>
    <mergeCell ref="AN15:AN18"/>
    <mergeCell ref="AR15:AR18"/>
    <mergeCell ref="AX15:AX18"/>
    <mergeCell ref="AL14:AL18"/>
    <mergeCell ref="AM14:AM16"/>
    <mergeCell ref="AS14:AW18"/>
    <mergeCell ref="AS8:AW8"/>
    <mergeCell ref="BB15:BB18"/>
    <mergeCell ref="AW10:AW13"/>
    <mergeCell ref="AX10:AX13"/>
    <mergeCell ref="BB10:BB13"/>
    <mergeCell ref="AS10:AS13"/>
    <mergeCell ref="AL7:AM8"/>
    <mergeCell ref="AN7:AR7"/>
    <mergeCell ref="AS7:AW7"/>
    <mergeCell ref="BG2:BO2"/>
    <mergeCell ref="BG3:BO3"/>
    <mergeCell ref="AX8:BB8"/>
    <mergeCell ref="BC7:BG7"/>
    <mergeCell ref="BH7:BI8"/>
    <mergeCell ref="AX7:BB7"/>
    <mergeCell ref="AN8:AR8"/>
    <mergeCell ref="AE32:AF33"/>
    <mergeCell ref="Y34:Z38"/>
    <mergeCell ref="AA34:AB38"/>
    <mergeCell ref="AC34:AD38"/>
    <mergeCell ref="AE34:AF38"/>
    <mergeCell ref="Y39:Z43"/>
    <mergeCell ref="AA39:AB43"/>
    <mergeCell ref="AC39:AD43"/>
    <mergeCell ref="AE39:AF43"/>
    <mergeCell ref="Y49:Z53"/>
    <mergeCell ref="AA49:AB53"/>
    <mergeCell ref="AC49:AD53"/>
    <mergeCell ref="AE49:AF53"/>
    <mergeCell ref="BH32:BI33"/>
    <mergeCell ref="BJ32:BK33"/>
    <mergeCell ref="BH34:BI38"/>
    <mergeCell ref="BJ34:BK38"/>
    <mergeCell ref="BH39:BI43"/>
    <mergeCell ref="BJ39:BK43"/>
    <mergeCell ref="BH44:BI48"/>
    <mergeCell ref="BJ44:BK48"/>
    <mergeCell ref="BL44:BM48"/>
    <mergeCell ref="BN44:BO48"/>
    <mergeCell ref="BH49:BI53"/>
    <mergeCell ref="BJ49:BK53"/>
    <mergeCell ref="BL49:BM53"/>
    <mergeCell ref="BN49:BO53"/>
    <mergeCell ref="X7:Z8"/>
    <mergeCell ref="X9:Z13"/>
    <mergeCell ref="X14:Z18"/>
    <mergeCell ref="X19:Z23"/>
    <mergeCell ref="AA9:AC13"/>
    <mergeCell ref="AA14:AC18"/>
    <mergeCell ref="AA19:AC23"/>
    <mergeCell ref="AA7:AC8"/>
  </mergeCells>
  <phoneticPr fontId="2"/>
  <conditionalFormatting sqref="AE25:AE30 AA9 AA14 AA19">
    <cfRule type="expression" dxfId="69" priority="62" stopIfTrue="1">
      <formula>COUNTIF(#REF!,AA9)&gt;1</formula>
    </cfRule>
  </conditionalFormatting>
  <conditionalFormatting sqref="AG34:AG53">
    <cfRule type="expression" dxfId="68" priority="58" stopIfTrue="1">
      <formula>COUNTIF(#REF!,AG34)&gt;1</formula>
    </cfRule>
  </conditionalFormatting>
  <conditionalFormatting sqref="J14 O19 T24 E9">
    <cfRule type="cellIs" dxfId="67" priority="55" stopIfTrue="1" operator="equal">
      <formula>"×"</formula>
    </cfRule>
  </conditionalFormatting>
  <conditionalFormatting sqref="J9 O9 O14 E14 E19 J19 E24 J24 O24">
    <cfRule type="cellIs" dxfId="66" priority="56" stopIfTrue="1" operator="equal">
      <formula>"×"</formula>
    </cfRule>
    <cfRule type="cellIs" dxfId="65" priority="57" stopIfTrue="1" operator="equal">
      <formula>"○"</formula>
    </cfRule>
  </conditionalFormatting>
  <conditionalFormatting sqref="BN29:BN30">
    <cfRule type="expression" dxfId="64" priority="31" stopIfTrue="1">
      <formula>COUNTIF(#REF!,BN29)&gt;1</formula>
    </cfRule>
  </conditionalFormatting>
  <conditionalFormatting sqref="BP34:BP53">
    <cfRule type="expression" dxfId="63" priority="27" stopIfTrue="1">
      <formula>COUNTIF(#REF!,BP34)&gt;1</formula>
    </cfRule>
  </conditionalFormatting>
  <conditionalFormatting sqref="E54 J54 O54">
    <cfRule type="cellIs" dxfId="62" priority="41" stopIfTrue="1" operator="equal">
      <formula>"×"</formula>
    </cfRule>
    <cfRule type="cellIs" dxfId="61" priority="42" stopIfTrue="1" operator="equal">
      <formula>"○"</formula>
    </cfRule>
  </conditionalFormatting>
  <conditionalFormatting sqref="AG54:AG55">
    <cfRule type="expression" dxfId="60" priority="39" stopIfTrue="1">
      <formula>COUNTIF(#REF!,AG54)&gt;1</formula>
    </cfRule>
  </conditionalFormatting>
  <conditionalFormatting sqref="Y54">
    <cfRule type="cellIs" dxfId="59" priority="38" stopIfTrue="1" operator="equal">
      <formula>"×"</formula>
    </cfRule>
  </conditionalFormatting>
  <conditionalFormatting sqref="T54">
    <cfRule type="cellIs" dxfId="58" priority="32" stopIfTrue="1" operator="equal">
      <formula>"×"</formula>
    </cfRule>
    <cfRule type="cellIs" dxfId="57" priority="33" stopIfTrue="1" operator="equal">
      <formula>"○"</formula>
    </cfRule>
  </conditionalFormatting>
  <conditionalFormatting sqref="BC54">
    <cfRule type="cellIs" dxfId="56" priority="13" stopIfTrue="1" operator="equal">
      <formula>"×"</formula>
    </cfRule>
    <cfRule type="cellIs" dxfId="55" priority="14" stopIfTrue="1" operator="equal">
      <formula>"○"</formula>
    </cfRule>
  </conditionalFormatting>
  <conditionalFormatting sqref="AN54 AS54 AX54">
    <cfRule type="cellIs" dxfId="54" priority="19" stopIfTrue="1" operator="equal">
      <formula>"×"</formula>
    </cfRule>
    <cfRule type="cellIs" dxfId="53" priority="20" stopIfTrue="1" operator="equal">
      <formula>"○"</formula>
    </cfRule>
  </conditionalFormatting>
  <conditionalFormatting sqref="BP54:BP55">
    <cfRule type="expression" dxfId="52" priority="18" stopIfTrue="1">
      <formula>COUNTIF(#REF!,BP54)&gt;1</formula>
    </cfRule>
  </conditionalFormatting>
  <conditionalFormatting sqref="BH54">
    <cfRule type="cellIs" dxfId="51" priority="17" stopIfTrue="1" operator="equal">
      <formula>"×"</formula>
    </cfRule>
  </conditionalFormatting>
  <conditionalFormatting sqref="AS9 AX9 BC9 AX14 BC14 AN14 AN19 AS19 BC19 AN24 AS24 AX24">
    <cfRule type="cellIs" dxfId="50" priority="11" stopIfTrue="1" operator="equal">
      <formula>"×"</formula>
    </cfRule>
    <cfRule type="cellIs" dxfId="49" priority="12" stopIfTrue="1" operator="equal">
      <formula>"○"</formula>
    </cfRule>
  </conditionalFormatting>
  <conditionalFormatting sqref="AS14 AX19 BC24 AN9">
    <cfRule type="cellIs" dxfId="48" priority="10" stopIfTrue="1" operator="equal">
      <formula>"×"</formula>
    </cfRule>
  </conditionalFormatting>
  <conditionalFormatting sqref="BN9:BN28">
    <cfRule type="expression" dxfId="47" priority="9" stopIfTrue="1">
      <formula>COUNTIF(#REF!,BN9)&gt;1</formula>
    </cfRule>
  </conditionalFormatting>
  <conditionalFormatting sqref="J39 O44 T49 E34">
    <cfRule type="cellIs" dxfId="46" priority="6" stopIfTrue="1" operator="equal">
      <formula>"×"</formula>
    </cfRule>
  </conditionalFormatting>
  <conditionalFormatting sqref="J34 O34 T34 O39 T39 E39 E44 J44 T44 E49 J49 O49">
    <cfRule type="cellIs" dxfId="45" priority="7" stopIfTrue="1" operator="equal">
      <formula>"×"</formula>
    </cfRule>
    <cfRule type="cellIs" dxfId="44" priority="8" stopIfTrue="1" operator="equal">
      <formula>"○"</formula>
    </cfRule>
  </conditionalFormatting>
  <conditionalFormatting sqref="AE34:AE53">
    <cfRule type="expression" dxfId="43" priority="5" stopIfTrue="1">
      <formula>COUNTIF(#REF!,AE34)&gt;1</formula>
    </cfRule>
  </conditionalFormatting>
  <conditionalFormatting sqref="AS39 AX44 BC49 AN34">
    <cfRule type="cellIs" dxfId="42" priority="2" stopIfTrue="1" operator="equal">
      <formula>"×"</formula>
    </cfRule>
  </conditionalFormatting>
  <conditionalFormatting sqref="AS34 AX34 BC34 AX39 BC39 AN39 AN44 AS44 BC44 AN49 AS49 AX49">
    <cfRule type="cellIs" dxfId="41" priority="3" stopIfTrue="1" operator="equal">
      <formula>"×"</formula>
    </cfRule>
    <cfRule type="cellIs" dxfId="40" priority="4" stopIfTrue="1" operator="equal">
      <formula>"○"</formula>
    </cfRule>
  </conditionalFormatting>
  <conditionalFormatting sqref="BN34:BN53">
    <cfRule type="expression" dxfId="39" priority="1" stopIfTrue="1">
      <formula>COUNTIF(#REF!,BN34)&gt;1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12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BF87-83B5-4AE3-A5BD-FA63DE499BD8}">
  <dimension ref="A1:BV75"/>
  <sheetViews>
    <sheetView view="pageBreakPreview" topLeftCell="C1" zoomScale="75" zoomScaleNormal="40" zoomScaleSheetLayoutView="75" workbookViewId="0">
      <selection activeCell="B1" sqref="B1:BO1"/>
    </sheetView>
  </sheetViews>
  <sheetFormatPr defaultColWidth="8.77734375" defaultRowHeight="15.6" customHeight="1" x14ac:dyDescent="0.2"/>
  <cols>
    <col min="1" max="2" width="8.77734375" style="1" hidden="1" customWidth="1"/>
    <col min="3" max="3" width="3.6640625" style="1" customWidth="1"/>
    <col min="4" max="4" width="10.77734375" style="1" customWidth="1"/>
    <col min="5" max="8" width="2.6640625" style="1" customWidth="1"/>
    <col min="9" max="9" width="2.6640625" style="26" customWidth="1"/>
    <col min="10" max="13" width="2.6640625" style="1" customWidth="1"/>
    <col min="14" max="14" width="2.6640625" style="26" customWidth="1"/>
    <col min="15" max="18" width="2.6640625" style="1" customWidth="1"/>
    <col min="19" max="19" width="2.6640625" style="26" customWidth="1"/>
    <col min="20" max="23" width="2.6640625" style="1" customWidth="1"/>
    <col min="24" max="29" width="2.6640625" style="26" customWidth="1"/>
    <col min="30" max="31" width="4.6640625" style="1" customWidth="1"/>
    <col min="32" max="32" width="7.33203125" style="1" customWidth="1"/>
    <col min="33" max="33" width="2.44140625" style="1" customWidth="1"/>
    <col min="34" max="34" width="2.44140625" style="26" customWidth="1"/>
    <col min="35" max="37" width="2.44140625" style="1" customWidth="1"/>
    <col min="38" max="38" width="3.6640625" style="1" customWidth="1"/>
    <col min="39" max="39" width="10.77734375" style="1" customWidth="1"/>
    <col min="40" max="41" width="2.77734375" style="1" customWidth="1"/>
    <col min="42" max="42" width="2.77734375" style="26" customWidth="1"/>
    <col min="43" max="46" width="2.77734375" style="1" customWidth="1"/>
    <col min="47" max="47" width="2.77734375" style="26" customWidth="1"/>
    <col min="48" max="59" width="2.77734375" style="1" customWidth="1"/>
    <col min="60" max="64" width="2.6640625" style="1" customWidth="1"/>
    <col min="65" max="66" width="4.6640625" style="1" customWidth="1"/>
    <col min="67" max="67" width="7.33203125" style="1" customWidth="1"/>
    <col min="68" max="70" width="2.44140625" style="1" customWidth="1"/>
    <col min="71" max="16384" width="8.77734375" style="1"/>
  </cols>
  <sheetData>
    <row r="1" spans="1:74" ht="23.4" customHeight="1" x14ac:dyDescent="0.2">
      <c r="B1" s="132" t="s">
        <v>23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</row>
    <row r="2" spans="1:74" s="2" customFormat="1" ht="15.6" customHeight="1" x14ac:dyDescent="0.2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AH2" s="3"/>
      <c r="AI2" s="3"/>
      <c r="AJ2" s="3"/>
      <c r="AK2" s="3"/>
      <c r="AL2" s="3"/>
      <c r="AM2" s="3"/>
      <c r="AN2" s="3"/>
      <c r="AO2" s="3"/>
      <c r="AP2" s="3"/>
      <c r="BF2" s="78" t="s">
        <v>24</v>
      </c>
      <c r="BG2" s="78"/>
      <c r="BH2" s="78"/>
      <c r="BI2" s="78"/>
      <c r="BJ2" s="78"/>
      <c r="BK2" s="78"/>
      <c r="BL2" s="78"/>
      <c r="BM2" s="78"/>
      <c r="BN2" s="78"/>
      <c r="BO2" s="78"/>
    </row>
    <row r="3" spans="1:74" s="2" customFormat="1" ht="21" customHeight="1" x14ac:dyDescent="0.2">
      <c r="D3" s="3"/>
      <c r="R3" s="3"/>
      <c r="S3" s="3"/>
      <c r="BF3" s="78" t="s">
        <v>14</v>
      </c>
      <c r="BG3" s="78"/>
      <c r="BH3" s="78"/>
      <c r="BI3" s="78"/>
      <c r="BJ3" s="78"/>
      <c r="BK3" s="78"/>
      <c r="BL3" s="78"/>
      <c r="BM3" s="78"/>
      <c r="BN3" s="78"/>
      <c r="BO3" s="78"/>
    </row>
    <row r="4" spans="1:74" s="2" customFormat="1" ht="22.5" customHeight="1" x14ac:dyDescent="0.2">
      <c r="A4" s="54" t="s">
        <v>22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39"/>
      <c r="AF4" s="39"/>
      <c r="AG4" s="39"/>
      <c r="AH4" s="39"/>
      <c r="AI4" s="39"/>
      <c r="AJ4" s="39"/>
      <c r="AK4" s="39"/>
      <c r="AL4" s="54" t="s">
        <v>74</v>
      </c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39"/>
      <c r="BQ4" s="39"/>
      <c r="BR4" s="39"/>
      <c r="BS4" s="39"/>
      <c r="BT4" s="39"/>
      <c r="BU4" s="39"/>
      <c r="BV4" s="39"/>
    </row>
    <row r="5" spans="1:74" s="2" customFormat="1" ht="13.8" thickBot="1" x14ac:dyDescent="0.25"/>
    <row r="6" spans="1:74" ht="14.1" customHeight="1" x14ac:dyDescent="0.2">
      <c r="A6" s="1">
        <v>1</v>
      </c>
      <c r="B6" s="2"/>
      <c r="C6" s="119" t="s">
        <v>64</v>
      </c>
      <c r="D6" s="120"/>
      <c r="E6" s="123" t="s">
        <v>18</v>
      </c>
      <c r="F6" s="124"/>
      <c r="G6" s="124"/>
      <c r="H6" s="124"/>
      <c r="I6" s="125"/>
      <c r="J6" s="126" t="s">
        <v>71</v>
      </c>
      <c r="K6" s="124"/>
      <c r="L6" s="124"/>
      <c r="M6" s="124"/>
      <c r="N6" s="125"/>
      <c r="O6" s="126" t="s">
        <v>65</v>
      </c>
      <c r="P6" s="124"/>
      <c r="Q6" s="124"/>
      <c r="R6" s="124"/>
      <c r="S6" s="125"/>
      <c r="T6" s="126" t="s">
        <v>66</v>
      </c>
      <c r="U6" s="124"/>
      <c r="V6" s="124"/>
      <c r="W6" s="124"/>
      <c r="X6" s="124"/>
      <c r="Y6" s="65" t="s">
        <v>0</v>
      </c>
      <c r="Z6" s="66"/>
      <c r="AA6" s="66" t="s">
        <v>1</v>
      </c>
      <c r="AB6" s="66"/>
      <c r="AC6" s="66" t="s">
        <v>2</v>
      </c>
      <c r="AD6" s="66"/>
      <c r="AE6" s="66" t="s">
        <v>3</v>
      </c>
      <c r="AF6" s="69"/>
      <c r="AG6" s="2"/>
      <c r="AH6" s="2"/>
      <c r="AI6" s="2"/>
      <c r="AJ6" s="2"/>
      <c r="AK6" s="2"/>
      <c r="AL6" s="119" t="s">
        <v>64</v>
      </c>
      <c r="AM6" s="120"/>
      <c r="AN6" s="123" t="s">
        <v>18</v>
      </c>
      <c r="AO6" s="124"/>
      <c r="AP6" s="124"/>
      <c r="AQ6" s="124"/>
      <c r="AR6" s="125"/>
      <c r="AS6" s="126" t="s">
        <v>71</v>
      </c>
      <c r="AT6" s="124"/>
      <c r="AU6" s="124"/>
      <c r="AV6" s="124"/>
      <c r="AW6" s="125"/>
      <c r="AX6" s="126" t="s">
        <v>65</v>
      </c>
      <c r="AY6" s="124"/>
      <c r="AZ6" s="124"/>
      <c r="BA6" s="124"/>
      <c r="BB6" s="125"/>
      <c r="BC6" s="126" t="s">
        <v>66</v>
      </c>
      <c r="BD6" s="124"/>
      <c r="BE6" s="124"/>
      <c r="BF6" s="124"/>
      <c r="BG6" s="124"/>
      <c r="BH6" s="65" t="s">
        <v>0</v>
      </c>
      <c r="BI6" s="66"/>
      <c r="BJ6" s="66" t="s">
        <v>1</v>
      </c>
      <c r="BK6" s="66"/>
      <c r="BL6" s="66" t="s">
        <v>2</v>
      </c>
      <c r="BM6" s="66"/>
      <c r="BN6" s="66" t="s">
        <v>3</v>
      </c>
      <c r="BO6" s="69"/>
    </row>
    <row r="7" spans="1:74" ht="27.9" customHeight="1" thickBot="1" x14ac:dyDescent="0.25">
      <c r="A7" s="1">
        <v>1</v>
      </c>
      <c r="B7" s="2"/>
      <c r="C7" s="121"/>
      <c r="D7" s="122"/>
      <c r="E7" s="110" t="str">
        <f>IF(D8="","",D8)</f>
        <v>西田</v>
      </c>
      <c r="F7" s="111"/>
      <c r="G7" s="111"/>
      <c r="H7" s="111"/>
      <c r="I7" s="111"/>
      <c r="J7" s="112" t="str">
        <f>IF(D13="","",D13)</f>
        <v>伊藤</v>
      </c>
      <c r="K7" s="111"/>
      <c r="L7" s="111"/>
      <c r="M7" s="111"/>
      <c r="N7" s="111"/>
      <c r="O7" s="111" t="str">
        <f>IF(D18="","",D18)</f>
        <v>窪</v>
      </c>
      <c r="P7" s="111"/>
      <c r="Q7" s="111"/>
      <c r="R7" s="111"/>
      <c r="S7" s="111"/>
      <c r="T7" s="111" t="str">
        <f>IF(D23="","",D23)</f>
        <v>三宅</v>
      </c>
      <c r="U7" s="111"/>
      <c r="V7" s="111"/>
      <c r="W7" s="111"/>
      <c r="X7" s="113"/>
      <c r="Y7" s="67"/>
      <c r="Z7" s="68"/>
      <c r="AA7" s="68"/>
      <c r="AB7" s="68"/>
      <c r="AC7" s="68"/>
      <c r="AD7" s="68"/>
      <c r="AE7" s="68"/>
      <c r="AF7" s="70"/>
      <c r="AG7" s="2"/>
      <c r="AH7" s="2"/>
      <c r="AI7" s="2"/>
      <c r="AJ7" s="2"/>
      <c r="AK7" s="2"/>
      <c r="AL7" s="121"/>
      <c r="AM7" s="122"/>
      <c r="AN7" s="110" t="str">
        <f>IF(AM8="","",AM8)</f>
        <v>伊藤百</v>
      </c>
      <c r="AO7" s="111"/>
      <c r="AP7" s="111"/>
      <c r="AQ7" s="111"/>
      <c r="AR7" s="111"/>
      <c r="AS7" s="112" t="str">
        <f>IF(AM13="","",AM13)</f>
        <v>伊藤七</v>
      </c>
      <c r="AT7" s="111"/>
      <c r="AU7" s="111"/>
      <c r="AV7" s="111"/>
      <c r="AW7" s="111"/>
      <c r="AX7" s="111" t="str">
        <f>IF(AM18="","",AM18)</f>
        <v>大西</v>
      </c>
      <c r="AY7" s="111"/>
      <c r="AZ7" s="111"/>
      <c r="BA7" s="111"/>
      <c r="BB7" s="111"/>
      <c r="BC7" s="111" t="str">
        <f>IF(AM23="","",AM23)</f>
        <v>地下</v>
      </c>
      <c r="BD7" s="111"/>
      <c r="BE7" s="111"/>
      <c r="BF7" s="111"/>
      <c r="BG7" s="113"/>
      <c r="BH7" s="67"/>
      <c r="BI7" s="68"/>
      <c r="BJ7" s="68"/>
      <c r="BK7" s="68"/>
      <c r="BL7" s="68"/>
      <c r="BM7" s="68"/>
      <c r="BN7" s="68"/>
      <c r="BO7" s="70"/>
    </row>
    <row r="8" spans="1:74" ht="12" customHeight="1" x14ac:dyDescent="0.2">
      <c r="A8" s="1">
        <v>1</v>
      </c>
      <c r="B8" s="2"/>
      <c r="C8" s="114" t="s">
        <v>18</v>
      </c>
      <c r="D8" s="116" t="s">
        <v>91</v>
      </c>
      <c r="E8" s="117" t="str">
        <f>IF(E9="","",IF(E9&gt;I9,"○","×"))</f>
        <v/>
      </c>
      <c r="F8" s="95"/>
      <c r="G8" s="95"/>
      <c r="H8" s="95"/>
      <c r="I8" s="102"/>
      <c r="J8" s="6" t="str">
        <f>IF(J9="","",IF(J9="W","○",IF(J9="L","×",IF(J9&gt;N9,"○","×"))))</f>
        <v>○</v>
      </c>
      <c r="K8" s="7">
        <v>15</v>
      </c>
      <c r="L8" s="8" t="s">
        <v>4</v>
      </c>
      <c r="M8" s="7">
        <v>17</v>
      </c>
      <c r="N8" s="9"/>
      <c r="O8" s="6" t="str">
        <f>IF(O9="","",IF(O9="W","○",IF(O9="L","×",IF(O9&gt;S9,"○","×"))))</f>
        <v>○</v>
      </c>
      <c r="P8" s="7">
        <v>5</v>
      </c>
      <c r="Q8" s="8" t="s">
        <v>4</v>
      </c>
      <c r="R8" s="7">
        <v>11</v>
      </c>
      <c r="S8" s="9"/>
      <c r="T8" s="6" t="str">
        <f>IF(T9="","",IF(T9="W","○",IF(T9="L","×",IF(T9&gt;X9,"○","×"))))</f>
        <v>○</v>
      </c>
      <c r="U8" s="7">
        <v>11</v>
      </c>
      <c r="V8" s="8" t="s">
        <v>4</v>
      </c>
      <c r="W8" s="7">
        <v>3</v>
      </c>
      <c r="X8" s="27"/>
      <c r="Y8" s="71">
        <f>IF(D8="","",COUNTIF($E$8:$X$12,"○"))</f>
        <v>3</v>
      </c>
      <c r="Z8" s="72"/>
      <c r="AA8" s="72">
        <f>IF(D8="","",COUNTIF($E$8:$X$12,"×"))</f>
        <v>0</v>
      </c>
      <c r="AB8" s="72"/>
      <c r="AC8" s="73">
        <f>IF(D8="","",Y8*2+AA8)</f>
        <v>6</v>
      </c>
      <c r="AD8" s="73"/>
      <c r="AE8" s="74">
        <f>IF(D8="","",RANK(AC8,$AC$8:$AD$27))</f>
        <v>1</v>
      </c>
      <c r="AF8" s="75"/>
      <c r="AG8" s="156" t="s">
        <v>105</v>
      </c>
      <c r="AH8" s="157"/>
      <c r="AI8" s="158"/>
      <c r="AJ8" s="47"/>
      <c r="AK8" s="47"/>
      <c r="AL8" s="114" t="s">
        <v>18</v>
      </c>
      <c r="AM8" s="116" t="s">
        <v>77</v>
      </c>
      <c r="AN8" s="117" t="str">
        <f>IF(AN9="","",IF(AN9&gt;AR9,"○","×"))</f>
        <v/>
      </c>
      <c r="AO8" s="95"/>
      <c r="AP8" s="95"/>
      <c r="AQ8" s="95"/>
      <c r="AR8" s="102"/>
      <c r="AS8" s="6" t="str">
        <f>IF(AS9="","",IF(AS9="W","○",IF(AS9="L","×",IF(AS9&gt;AW9,"○","×"))))</f>
        <v>○</v>
      </c>
      <c r="AT8" s="7">
        <v>11</v>
      </c>
      <c r="AU8" s="8" t="s">
        <v>4</v>
      </c>
      <c r="AV8" s="7">
        <v>5</v>
      </c>
      <c r="AW8" s="9"/>
      <c r="AX8" s="6" t="str">
        <f>IF(AX9="","",IF(AX9="W","○",IF(AX9="L","×",IF(AX9&gt;BB9,"○","×"))))</f>
        <v>○</v>
      </c>
      <c r="AY8" s="7">
        <v>11</v>
      </c>
      <c r="AZ8" s="8" t="s">
        <v>4</v>
      </c>
      <c r="BA8" s="7">
        <v>3</v>
      </c>
      <c r="BB8" s="9"/>
      <c r="BC8" s="6" t="str">
        <f>IF(BC9="","",IF(BC9="W","○",IF(BC9="L","×",IF(BC9&gt;BG9,"○","×"))))</f>
        <v>×</v>
      </c>
      <c r="BD8" s="7">
        <v>11</v>
      </c>
      <c r="BE8" s="8" t="s">
        <v>4</v>
      </c>
      <c r="BF8" s="7">
        <v>4</v>
      </c>
      <c r="BG8" s="27"/>
      <c r="BH8" s="71">
        <f>IF(AM8="","",COUNTIF($AN$8:$BG$12,"○"))</f>
        <v>2</v>
      </c>
      <c r="BI8" s="72"/>
      <c r="BJ8" s="72">
        <f>IF(AM8="","",COUNTIF($AN$8:$BG$12,"×"))</f>
        <v>1</v>
      </c>
      <c r="BK8" s="72"/>
      <c r="BL8" s="73">
        <f>IF(AM8="","",BH8*2+BJ8)</f>
        <v>5</v>
      </c>
      <c r="BM8" s="73"/>
      <c r="BN8" s="74">
        <v>2</v>
      </c>
      <c r="BO8" s="75"/>
      <c r="BP8" s="156" t="s">
        <v>105</v>
      </c>
      <c r="BQ8" s="157"/>
      <c r="BR8" s="158"/>
    </row>
    <row r="9" spans="1:74" ht="12" customHeight="1" x14ac:dyDescent="0.2">
      <c r="A9" s="1">
        <v>1</v>
      </c>
      <c r="B9" s="2"/>
      <c r="C9" s="88"/>
      <c r="D9" s="91"/>
      <c r="E9" s="117"/>
      <c r="F9" s="95"/>
      <c r="G9" s="95"/>
      <c r="H9" s="95"/>
      <c r="I9" s="102"/>
      <c r="J9" s="83">
        <f>IF(K8="","",IF(K8&gt;M8,1,0)+IF(K9&gt;M9,1,0)+IF(K10&gt;M10,1,0)+IF(K11&gt;M11,1,0)+IF(K12&gt;M12,1,0))</f>
        <v>3</v>
      </c>
      <c r="K9" s="10">
        <v>8</v>
      </c>
      <c r="L9" s="11" t="s">
        <v>4</v>
      </c>
      <c r="M9" s="10">
        <v>11</v>
      </c>
      <c r="N9" s="81">
        <f>IF(OR(J9="L",J9="W"),"",IF(K8="","",IF(K8&lt;M8,1,0)+IF(K9&lt;M9,1,0)+IF(K10&lt;M10,1,0)+IF(K11&lt;M11,1,0)+IF(K12&lt;M12,1,0)))</f>
        <v>2</v>
      </c>
      <c r="O9" s="83">
        <f>IF(P8="","",IF(P8&gt;R8,1,0)+IF(P9&gt;R9,1,0)+IF(P10&gt;R10,1,0)+IF(P11&gt;R11,1,0)+IF(P12&gt;R12,1,0))</f>
        <v>3</v>
      </c>
      <c r="P9" s="10">
        <v>11</v>
      </c>
      <c r="Q9" s="11" t="s">
        <v>4</v>
      </c>
      <c r="R9" s="10">
        <v>7</v>
      </c>
      <c r="S9" s="81">
        <f>IF(OR(O9="L",O9="W"),"",IF(P8="","",IF(P8&lt;R8,1,0)+IF(P9&lt;R9,1,0)+IF(P10&lt;R10,1,0)+IF(P11&lt;R11,1,0)+IF(P12&lt;R12,1,0)))</f>
        <v>1</v>
      </c>
      <c r="T9" s="83">
        <f>IF(U8="","",IF(U8&gt;W8,1,0)+IF(U9&gt;W9,1,0)+IF(U10&gt;W10,1,0)+IF(U11&gt;W11,1,0)+IF(U12&gt;W12,1,0))</f>
        <v>3</v>
      </c>
      <c r="U9" s="10">
        <v>13</v>
      </c>
      <c r="V9" s="11" t="s">
        <v>4</v>
      </c>
      <c r="W9" s="10">
        <v>11</v>
      </c>
      <c r="X9" s="85">
        <f>IF(OR(T9="L",T9="W"),"",IF(U8="","",IF(U8&lt;W8,1,0)+IF(U9&lt;W9,1,0)+IF(U10&lt;W10,1,0)+IF(U11&lt;W11,1,0)+IF(U12&lt;W12,1,0)))</f>
        <v>1</v>
      </c>
      <c r="Y9" s="55"/>
      <c r="Z9" s="56"/>
      <c r="AA9" s="56"/>
      <c r="AB9" s="56"/>
      <c r="AC9" s="57"/>
      <c r="AD9" s="57"/>
      <c r="AE9" s="58"/>
      <c r="AF9" s="59"/>
      <c r="AG9" s="159"/>
      <c r="AH9" s="160"/>
      <c r="AI9" s="161"/>
      <c r="AJ9" s="47"/>
      <c r="AK9" s="47"/>
      <c r="AL9" s="88"/>
      <c r="AM9" s="91"/>
      <c r="AN9" s="117"/>
      <c r="AO9" s="95"/>
      <c r="AP9" s="95"/>
      <c r="AQ9" s="95"/>
      <c r="AR9" s="102"/>
      <c r="AS9" s="83">
        <f>IF(AT8="","",IF(AT8&gt;AV8,1,0)+IF(AT9&gt;AV9,1,0)+IF(AT10&gt;AV10,1,0)+IF(AT11&gt;AV11,1,0)+IF(AT12&gt;AV12,1,0))</f>
        <v>3</v>
      </c>
      <c r="AT9" s="10">
        <v>11</v>
      </c>
      <c r="AU9" s="11" t="s">
        <v>4</v>
      </c>
      <c r="AV9" s="10">
        <v>3</v>
      </c>
      <c r="AW9" s="81">
        <f>IF(OR(AS9="L",AS9="W"),"",IF(AT8="","",IF(AT8&lt;AV8,1,0)+IF(AT9&lt;AV9,1,0)+IF(AT10&lt;AV10,1,0)+IF(AT11&lt;AV11,1,0)+IF(AT12&lt;AV12,1,0)))</f>
        <v>0</v>
      </c>
      <c r="AX9" s="83">
        <f>IF(AY8="","",IF(AY8&gt;BA8,1,0)+IF(AY9&gt;BA9,1,0)+IF(AY10&gt;BA10,1,0)+IF(AY11&gt;BA11,1,0)+IF(AY12&gt;BA12,1,0))</f>
        <v>3</v>
      </c>
      <c r="AY9" s="10">
        <v>11</v>
      </c>
      <c r="AZ9" s="11" t="s">
        <v>4</v>
      </c>
      <c r="BA9" s="10">
        <v>8</v>
      </c>
      <c r="BB9" s="81">
        <f>IF(OR(AX9="L",AX9="W"),"",IF(AY8="","",IF(AY8&lt;BA8,1,0)+IF(AY9&lt;BA9,1,0)+IF(AY10&lt;BA10,1,0)+IF(AY11&lt;BA11,1,0)+IF(AY12&lt;BA12,1,0)))</f>
        <v>0</v>
      </c>
      <c r="BC9" s="83">
        <f>IF(BD8="","",IF(BD8&gt;BF8,1,0)+IF(BD9&gt;BF9,1,0)+IF(BD10&gt;BF10,1,0)+IF(BD11&gt;BF11,1,0)+IF(BD12&gt;BF12,1,0))</f>
        <v>2</v>
      </c>
      <c r="BD9" s="10">
        <v>8</v>
      </c>
      <c r="BE9" s="11" t="s">
        <v>4</v>
      </c>
      <c r="BF9" s="10">
        <v>11</v>
      </c>
      <c r="BG9" s="85">
        <f>IF(OR(BC9="L",BC9="W"),"",IF(BD8="","",IF(BD8&lt;BF8,1,0)+IF(BD9&lt;BF9,1,0)+IF(BD10&lt;BF10,1,0)+IF(BD11&lt;BF11,1,0)+IF(BD12&lt;BF12,1,0)))</f>
        <v>3</v>
      </c>
      <c r="BH9" s="55"/>
      <c r="BI9" s="56"/>
      <c r="BJ9" s="56"/>
      <c r="BK9" s="56"/>
      <c r="BL9" s="57"/>
      <c r="BM9" s="57"/>
      <c r="BN9" s="58"/>
      <c r="BO9" s="59"/>
      <c r="BP9" s="159"/>
      <c r="BQ9" s="160"/>
      <c r="BR9" s="161"/>
    </row>
    <row r="10" spans="1:74" ht="12" customHeight="1" x14ac:dyDescent="0.2">
      <c r="A10" s="1">
        <v>1</v>
      </c>
      <c r="B10" s="2"/>
      <c r="C10" s="88"/>
      <c r="D10" s="91"/>
      <c r="E10" s="117"/>
      <c r="F10" s="95"/>
      <c r="G10" s="95"/>
      <c r="H10" s="95"/>
      <c r="I10" s="102"/>
      <c r="J10" s="83"/>
      <c r="K10" s="10">
        <v>11</v>
      </c>
      <c r="L10" s="11" t="s">
        <v>4</v>
      </c>
      <c r="M10" s="10">
        <v>5</v>
      </c>
      <c r="N10" s="81"/>
      <c r="O10" s="83"/>
      <c r="P10" s="10">
        <v>11</v>
      </c>
      <c r="Q10" s="11" t="s">
        <v>4</v>
      </c>
      <c r="R10" s="10">
        <v>1</v>
      </c>
      <c r="S10" s="81"/>
      <c r="T10" s="83"/>
      <c r="U10" s="10">
        <v>7</v>
      </c>
      <c r="V10" s="11" t="s">
        <v>4</v>
      </c>
      <c r="W10" s="10">
        <v>11</v>
      </c>
      <c r="X10" s="85"/>
      <c r="Y10" s="55"/>
      <c r="Z10" s="56"/>
      <c r="AA10" s="56"/>
      <c r="AB10" s="56"/>
      <c r="AC10" s="57"/>
      <c r="AD10" s="57"/>
      <c r="AE10" s="58"/>
      <c r="AF10" s="59"/>
      <c r="AG10" s="159"/>
      <c r="AH10" s="160"/>
      <c r="AI10" s="161"/>
      <c r="AJ10" s="47"/>
      <c r="AK10" s="47"/>
      <c r="AL10" s="88"/>
      <c r="AM10" s="91"/>
      <c r="AN10" s="117"/>
      <c r="AO10" s="95"/>
      <c r="AP10" s="95"/>
      <c r="AQ10" s="95"/>
      <c r="AR10" s="102"/>
      <c r="AS10" s="83"/>
      <c r="AT10" s="10">
        <v>11</v>
      </c>
      <c r="AU10" s="11" t="s">
        <v>4</v>
      </c>
      <c r="AV10" s="10">
        <v>5</v>
      </c>
      <c r="AW10" s="81"/>
      <c r="AX10" s="83"/>
      <c r="AY10" s="10">
        <v>11</v>
      </c>
      <c r="AZ10" s="11" t="s">
        <v>4</v>
      </c>
      <c r="BA10" s="10">
        <v>9</v>
      </c>
      <c r="BB10" s="81"/>
      <c r="BC10" s="83"/>
      <c r="BD10" s="10">
        <v>11</v>
      </c>
      <c r="BE10" s="11" t="s">
        <v>4</v>
      </c>
      <c r="BF10" s="10">
        <v>6</v>
      </c>
      <c r="BG10" s="85"/>
      <c r="BH10" s="55"/>
      <c r="BI10" s="56"/>
      <c r="BJ10" s="56"/>
      <c r="BK10" s="56"/>
      <c r="BL10" s="57"/>
      <c r="BM10" s="57"/>
      <c r="BN10" s="58"/>
      <c r="BO10" s="59"/>
      <c r="BP10" s="159"/>
      <c r="BQ10" s="160"/>
      <c r="BR10" s="161"/>
    </row>
    <row r="11" spans="1:74" ht="12" customHeight="1" x14ac:dyDescent="0.2">
      <c r="A11" s="1">
        <f t="shared" ref="A11:A45" si="0">A6+1</f>
        <v>2</v>
      </c>
      <c r="B11" s="2"/>
      <c r="C11" s="88"/>
      <c r="D11" s="76" t="s">
        <v>88</v>
      </c>
      <c r="E11" s="117"/>
      <c r="F11" s="95"/>
      <c r="G11" s="95"/>
      <c r="H11" s="95"/>
      <c r="I11" s="102"/>
      <c r="J11" s="83"/>
      <c r="K11" s="10">
        <v>11</v>
      </c>
      <c r="L11" s="11" t="s">
        <v>4</v>
      </c>
      <c r="M11" s="10">
        <v>9</v>
      </c>
      <c r="N11" s="81"/>
      <c r="O11" s="83"/>
      <c r="P11" s="10">
        <v>11</v>
      </c>
      <c r="Q11" s="11" t="s">
        <v>4</v>
      </c>
      <c r="R11" s="10">
        <v>3</v>
      </c>
      <c r="S11" s="81"/>
      <c r="T11" s="83"/>
      <c r="U11" s="10">
        <v>11</v>
      </c>
      <c r="V11" s="11" t="s">
        <v>4</v>
      </c>
      <c r="W11" s="10">
        <v>6</v>
      </c>
      <c r="X11" s="85"/>
      <c r="Y11" s="55"/>
      <c r="Z11" s="56"/>
      <c r="AA11" s="56"/>
      <c r="AB11" s="56"/>
      <c r="AC11" s="57"/>
      <c r="AD11" s="57"/>
      <c r="AE11" s="58"/>
      <c r="AF11" s="59"/>
      <c r="AG11" s="159"/>
      <c r="AH11" s="160"/>
      <c r="AI11" s="161"/>
      <c r="AJ11" s="47"/>
      <c r="AK11" s="47"/>
      <c r="AL11" s="88"/>
      <c r="AM11" s="76" t="s">
        <v>89</v>
      </c>
      <c r="AN11" s="117"/>
      <c r="AO11" s="95"/>
      <c r="AP11" s="95"/>
      <c r="AQ11" s="95"/>
      <c r="AR11" s="102"/>
      <c r="AS11" s="83"/>
      <c r="AT11" s="10"/>
      <c r="AU11" s="11" t="s">
        <v>4</v>
      </c>
      <c r="AV11" s="10"/>
      <c r="AW11" s="81"/>
      <c r="AX11" s="83"/>
      <c r="AY11" s="10"/>
      <c r="AZ11" s="11" t="s">
        <v>4</v>
      </c>
      <c r="BA11" s="10"/>
      <c r="BB11" s="81"/>
      <c r="BC11" s="83"/>
      <c r="BD11" s="10">
        <v>8</v>
      </c>
      <c r="BE11" s="11" t="s">
        <v>4</v>
      </c>
      <c r="BF11" s="10">
        <v>11</v>
      </c>
      <c r="BG11" s="85"/>
      <c r="BH11" s="55"/>
      <c r="BI11" s="56"/>
      <c r="BJ11" s="56"/>
      <c r="BK11" s="56"/>
      <c r="BL11" s="57"/>
      <c r="BM11" s="57"/>
      <c r="BN11" s="58"/>
      <c r="BO11" s="59"/>
      <c r="BP11" s="159"/>
      <c r="BQ11" s="160"/>
      <c r="BR11" s="161"/>
    </row>
    <row r="12" spans="1:74" ht="12" customHeight="1" thickBot="1" x14ac:dyDescent="0.25">
      <c r="A12" s="1">
        <f t="shared" si="0"/>
        <v>2</v>
      </c>
      <c r="B12" s="2"/>
      <c r="C12" s="115"/>
      <c r="D12" s="106"/>
      <c r="E12" s="118"/>
      <c r="F12" s="104"/>
      <c r="G12" s="104"/>
      <c r="H12" s="104"/>
      <c r="I12" s="105"/>
      <c r="J12" s="109"/>
      <c r="K12" s="12">
        <v>11</v>
      </c>
      <c r="L12" s="13" t="s">
        <v>4</v>
      </c>
      <c r="M12" s="12">
        <v>7</v>
      </c>
      <c r="N12" s="108"/>
      <c r="O12" s="109"/>
      <c r="P12" s="12"/>
      <c r="Q12" s="13" t="s">
        <v>4</v>
      </c>
      <c r="R12" s="12"/>
      <c r="S12" s="108"/>
      <c r="T12" s="109"/>
      <c r="U12" s="12"/>
      <c r="V12" s="13" t="s">
        <v>4</v>
      </c>
      <c r="W12" s="12"/>
      <c r="X12" s="86"/>
      <c r="Y12" s="165"/>
      <c r="Z12" s="166"/>
      <c r="AA12" s="166"/>
      <c r="AB12" s="166"/>
      <c r="AC12" s="57"/>
      <c r="AD12" s="57"/>
      <c r="AE12" s="58"/>
      <c r="AF12" s="59"/>
      <c r="AG12" s="159"/>
      <c r="AH12" s="160"/>
      <c r="AI12" s="161"/>
      <c r="AJ12" s="47"/>
      <c r="AK12" s="47"/>
      <c r="AL12" s="115"/>
      <c r="AM12" s="106"/>
      <c r="AN12" s="118"/>
      <c r="AO12" s="104"/>
      <c r="AP12" s="104"/>
      <c r="AQ12" s="104"/>
      <c r="AR12" s="105"/>
      <c r="AS12" s="109"/>
      <c r="AT12" s="12"/>
      <c r="AU12" s="13" t="s">
        <v>4</v>
      </c>
      <c r="AV12" s="12"/>
      <c r="AW12" s="108"/>
      <c r="AX12" s="109"/>
      <c r="AY12" s="12"/>
      <c r="AZ12" s="13" t="s">
        <v>4</v>
      </c>
      <c r="BA12" s="12"/>
      <c r="BB12" s="108"/>
      <c r="BC12" s="109"/>
      <c r="BD12" s="12">
        <v>6</v>
      </c>
      <c r="BE12" s="13" t="s">
        <v>4</v>
      </c>
      <c r="BF12" s="12">
        <v>11</v>
      </c>
      <c r="BG12" s="86"/>
      <c r="BH12" s="55"/>
      <c r="BI12" s="56"/>
      <c r="BJ12" s="56"/>
      <c r="BK12" s="56"/>
      <c r="BL12" s="57"/>
      <c r="BM12" s="57"/>
      <c r="BN12" s="58"/>
      <c r="BO12" s="59"/>
      <c r="BP12" s="162"/>
      <c r="BQ12" s="163"/>
      <c r="BR12" s="164"/>
    </row>
    <row r="13" spans="1:74" ht="12" customHeight="1" x14ac:dyDescent="0.2">
      <c r="A13" s="1">
        <f t="shared" si="0"/>
        <v>2</v>
      </c>
      <c r="B13" s="2"/>
      <c r="C13" s="87" t="s">
        <v>20</v>
      </c>
      <c r="D13" s="90" t="s">
        <v>92</v>
      </c>
      <c r="E13" s="6" t="str">
        <f>IF(J8="","",IF(J8="○","×","○"))</f>
        <v>×</v>
      </c>
      <c r="F13" s="14">
        <f>IF(M8="","",M8)</f>
        <v>17</v>
      </c>
      <c r="G13" s="15" t="s">
        <v>4</v>
      </c>
      <c r="H13" s="16">
        <f>IF(K8="","",K8)</f>
        <v>15</v>
      </c>
      <c r="I13" s="17"/>
      <c r="J13" s="92" t="str">
        <f>IF(J14="","",IF(J14&gt;N14,"○","×"))</f>
        <v/>
      </c>
      <c r="K13" s="93"/>
      <c r="L13" s="93"/>
      <c r="M13" s="93"/>
      <c r="N13" s="101"/>
      <c r="O13" s="6" t="str">
        <f>IF(O14="","",IF(O14="W","○",IF(O14="L","×",IF(O14&gt;S14,"○","×"))))</f>
        <v>○</v>
      </c>
      <c r="P13" s="7">
        <v>11</v>
      </c>
      <c r="Q13" s="8" t="s">
        <v>4</v>
      </c>
      <c r="R13" s="7">
        <v>5</v>
      </c>
      <c r="S13" s="9"/>
      <c r="T13" s="6" t="str">
        <f>IF(T14="","",IF(T14="W","○",IF(T14="L","×",IF(T14&gt;X14,"○","×"))))</f>
        <v>○</v>
      </c>
      <c r="U13" s="7">
        <v>11</v>
      </c>
      <c r="V13" s="8" t="s">
        <v>4</v>
      </c>
      <c r="W13" s="7">
        <v>6</v>
      </c>
      <c r="X13" s="27"/>
      <c r="Y13" s="55">
        <f>IF(D13="","",COUNTIF($E$13:$X$17,"○"))</f>
        <v>2</v>
      </c>
      <c r="Z13" s="56"/>
      <c r="AA13" s="56">
        <f>IF(D13="","",COUNTIF($E$13:$X$17,"×"))</f>
        <v>1</v>
      </c>
      <c r="AB13" s="56"/>
      <c r="AC13" s="57">
        <f>IF(D13="","",Y13*2+AA13)</f>
        <v>5</v>
      </c>
      <c r="AD13" s="57"/>
      <c r="AE13" s="58">
        <f>IF(D13="","",RANK(AC13,$AC$8:$AD$27))</f>
        <v>2</v>
      </c>
      <c r="AF13" s="59"/>
      <c r="AG13" s="167" t="s">
        <v>105</v>
      </c>
      <c r="AH13" s="160"/>
      <c r="AI13" s="161"/>
      <c r="AJ13" s="47"/>
      <c r="AK13" s="47"/>
      <c r="AL13" s="87" t="s">
        <v>20</v>
      </c>
      <c r="AM13" s="90" t="s">
        <v>78</v>
      </c>
      <c r="AN13" s="6" t="str">
        <f>IF(AS8="","",IF(AS8="○","×","○"))</f>
        <v>×</v>
      </c>
      <c r="AO13" s="14">
        <f>IF(AV8="","",AV8)</f>
        <v>5</v>
      </c>
      <c r="AP13" s="15" t="s">
        <v>4</v>
      </c>
      <c r="AQ13" s="16">
        <f>IF(AT8="","",AT8)</f>
        <v>11</v>
      </c>
      <c r="AR13" s="17"/>
      <c r="AS13" s="92" t="str">
        <f>IF(AS14="","",IF(AS14&gt;AW14,"○","×"))</f>
        <v/>
      </c>
      <c r="AT13" s="93"/>
      <c r="AU13" s="93"/>
      <c r="AV13" s="93"/>
      <c r="AW13" s="101"/>
      <c r="AX13" s="6" t="str">
        <f>IF(AX14="","",IF(AX14="W","○",IF(AX14="L","×",IF(AX14&gt;BB14,"○","×"))))</f>
        <v>×</v>
      </c>
      <c r="AY13" s="7">
        <v>8</v>
      </c>
      <c r="AZ13" s="8" t="s">
        <v>4</v>
      </c>
      <c r="BA13" s="7">
        <v>11</v>
      </c>
      <c r="BB13" s="9"/>
      <c r="BC13" s="6" t="str">
        <f>IF(BC14="","",IF(BC14="W","○",IF(BC14="L","×",IF(BC14&gt;BG14,"○","×"))))</f>
        <v>○</v>
      </c>
      <c r="BD13" s="7">
        <v>5</v>
      </c>
      <c r="BE13" s="8" t="s">
        <v>4</v>
      </c>
      <c r="BF13" s="7">
        <v>11</v>
      </c>
      <c r="BG13" s="27"/>
      <c r="BH13" s="55">
        <f>IF(AM13="","",COUNTIF($AN$13:$BG$17,"○"))</f>
        <v>1</v>
      </c>
      <c r="BI13" s="56"/>
      <c r="BJ13" s="56">
        <f>IF(AM13="","",COUNTIF($AN$13:$BG$17,"×"))</f>
        <v>2</v>
      </c>
      <c r="BK13" s="56"/>
      <c r="BL13" s="57">
        <f>IF(AM13="","",BH13*2+BJ13)</f>
        <v>4</v>
      </c>
      <c r="BM13" s="57"/>
      <c r="BN13" s="58">
        <v>4</v>
      </c>
      <c r="BO13" s="59"/>
      <c r="BP13" s="168"/>
      <c r="BQ13" s="169"/>
      <c r="BR13" s="169"/>
    </row>
    <row r="14" spans="1:74" ht="12" customHeight="1" x14ac:dyDescent="0.2">
      <c r="A14" s="1">
        <f t="shared" si="0"/>
        <v>2</v>
      </c>
      <c r="B14" s="2"/>
      <c r="C14" s="88"/>
      <c r="D14" s="91"/>
      <c r="E14" s="79">
        <f>IF(J9="W","L",IF(J9="L","W",IF(J9="","",N9)))</f>
        <v>2</v>
      </c>
      <c r="F14" s="18">
        <f>IF(M9="","",M9)</f>
        <v>11</v>
      </c>
      <c r="G14" s="11" t="s">
        <v>4</v>
      </c>
      <c r="H14" s="19">
        <f>IF(K9="","",K9)</f>
        <v>8</v>
      </c>
      <c r="I14" s="81">
        <f>IF(OR(E14="L",E14="W"),"",J9)</f>
        <v>3</v>
      </c>
      <c r="J14" s="94"/>
      <c r="K14" s="95"/>
      <c r="L14" s="95"/>
      <c r="M14" s="95"/>
      <c r="N14" s="102"/>
      <c r="O14" s="83">
        <f>IF(P13="","",IF(P13&gt;R13,1,0)+IF(P14&gt;R14,1,0)+IF(P15&gt;R15,1,0)+IF(P16&gt;R16,1,0)+IF(P17&gt;R17,1,0))</f>
        <v>3</v>
      </c>
      <c r="P14" s="10">
        <v>11</v>
      </c>
      <c r="Q14" s="11" t="s">
        <v>4</v>
      </c>
      <c r="R14" s="10">
        <v>1</v>
      </c>
      <c r="S14" s="81">
        <f>IF(OR(O14="L",O14="W"),"",IF(P13="","",IF(P13&lt;R13,1,0)+IF(P14&lt;R14,1,0)+IF(P15&lt;R15,1,0)+IF(P16&lt;R16,1,0)+IF(P17&lt;R17,1,0)))</f>
        <v>0</v>
      </c>
      <c r="T14" s="83">
        <f>IF(U13="","",IF(U13&gt;W13,1,0)+IF(U14&gt;W14,1,0)+IF(U15&gt;W15,1,0)+IF(U16&gt;W16,1,0)+IF(U17&gt;W17,1,0))</f>
        <v>3</v>
      </c>
      <c r="U14" s="10">
        <v>11</v>
      </c>
      <c r="V14" s="11" t="s">
        <v>4</v>
      </c>
      <c r="W14" s="10">
        <v>9</v>
      </c>
      <c r="X14" s="85">
        <f>IF(OR(T14="L",T14="W"),"",IF(U13="","",IF(U13&lt;W13,1,0)+IF(U14&lt;W14,1,0)+IF(U15&lt;W15,1,0)+IF(U16&lt;W16,1,0)+IF(U17&lt;W17,1,0)))</f>
        <v>1</v>
      </c>
      <c r="Y14" s="55"/>
      <c r="Z14" s="56"/>
      <c r="AA14" s="56"/>
      <c r="AB14" s="56"/>
      <c r="AC14" s="57"/>
      <c r="AD14" s="57"/>
      <c r="AE14" s="58"/>
      <c r="AF14" s="59"/>
      <c r="AG14" s="159"/>
      <c r="AH14" s="160"/>
      <c r="AI14" s="161"/>
      <c r="AJ14" s="47"/>
      <c r="AK14" s="47"/>
      <c r="AL14" s="88"/>
      <c r="AM14" s="91"/>
      <c r="AN14" s="79">
        <f>IF(AS9="W","L",IF(AS9="L","W",IF(AS9="","",AW9)))</f>
        <v>0</v>
      </c>
      <c r="AO14" s="18">
        <f>IF(AV9="","",AV9)</f>
        <v>3</v>
      </c>
      <c r="AP14" s="11" t="s">
        <v>4</v>
      </c>
      <c r="AQ14" s="19">
        <f>IF(AT9="","",AT9)</f>
        <v>11</v>
      </c>
      <c r="AR14" s="81">
        <f>IF(OR(AN14="L",AN14="W"),"",AS9)</f>
        <v>3</v>
      </c>
      <c r="AS14" s="94"/>
      <c r="AT14" s="95"/>
      <c r="AU14" s="95"/>
      <c r="AV14" s="95"/>
      <c r="AW14" s="102"/>
      <c r="AX14" s="83">
        <f>IF(AY13="","",IF(AY13&gt;BA13,1,0)+IF(AY14&gt;BA14,1,0)+IF(AY15&gt;BA15,1,0)+IF(AY16&gt;BA16,1,0)+IF(AY17&gt;BA17,1,0))</f>
        <v>0</v>
      </c>
      <c r="AY14" s="10">
        <v>5</v>
      </c>
      <c r="AZ14" s="11" t="s">
        <v>4</v>
      </c>
      <c r="BA14" s="10">
        <v>11</v>
      </c>
      <c r="BB14" s="81">
        <f>IF(OR(AX14="L",AX14="W"),"",IF(AY13="","",IF(AY13&lt;BA13,1,0)+IF(AY14&lt;BA14,1,0)+IF(AY15&lt;BA15,1,0)+IF(AY16&lt;BA16,1,0)+IF(AY17&lt;BA17,1,0)))</f>
        <v>3</v>
      </c>
      <c r="BC14" s="83">
        <f>IF(BD13="","",IF(BD13&gt;BF13,1,0)+IF(BD14&gt;BF14,1,0)+IF(BD15&gt;BF15,1,0)+IF(BD16&gt;BF16,1,0)+IF(BD17&gt;BF17,1,0))</f>
        <v>3</v>
      </c>
      <c r="BD14" s="10">
        <v>9</v>
      </c>
      <c r="BE14" s="11" t="s">
        <v>4</v>
      </c>
      <c r="BF14" s="10">
        <v>11</v>
      </c>
      <c r="BG14" s="85">
        <f>IF(OR(BC14="L",BC14="W"),"",IF(BD13="","",IF(BD13&lt;BF13,1,0)+IF(BD14&lt;BF14,1,0)+IF(BD15&lt;BF15,1,0)+IF(BD16&lt;BF16,1,0)+IF(BD17&lt;BF17,1,0)))</f>
        <v>2</v>
      </c>
      <c r="BH14" s="55"/>
      <c r="BI14" s="56"/>
      <c r="BJ14" s="56"/>
      <c r="BK14" s="56"/>
      <c r="BL14" s="57"/>
      <c r="BM14" s="57"/>
      <c r="BN14" s="58"/>
      <c r="BO14" s="59"/>
      <c r="BP14" s="170"/>
      <c r="BQ14" s="169"/>
      <c r="BR14" s="169"/>
    </row>
    <row r="15" spans="1:74" ht="12" customHeight="1" x14ac:dyDescent="0.2">
      <c r="A15" s="1">
        <f t="shared" si="0"/>
        <v>2</v>
      </c>
      <c r="B15" s="2"/>
      <c r="C15" s="88"/>
      <c r="D15" s="91"/>
      <c r="E15" s="79"/>
      <c r="F15" s="18">
        <f>IF(M10="","",M10)</f>
        <v>5</v>
      </c>
      <c r="G15" s="11" t="s">
        <v>4</v>
      </c>
      <c r="H15" s="19">
        <f>IF(K10="","",K10)</f>
        <v>11</v>
      </c>
      <c r="I15" s="81"/>
      <c r="J15" s="94"/>
      <c r="K15" s="95"/>
      <c r="L15" s="95"/>
      <c r="M15" s="95"/>
      <c r="N15" s="102"/>
      <c r="O15" s="83"/>
      <c r="P15" s="10">
        <v>11</v>
      </c>
      <c r="Q15" s="11" t="s">
        <v>4</v>
      </c>
      <c r="R15" s="10">
        <v>5</v>
      </c>
      <c r="S15" s="81"/>
      <c r="T15" s="83"/>
      <c r="U15" s="10">
        <v>6</v>
      </c>
      <c r="V15" s="11" t="s">
        <v>4</v>
      </c>
      <c r="W15" s="10">
        <v>11</v>
      </c>
      <c r="X15" s="85"/>
      <c r="Y15" s="55"/>
      <c r="Z15" s="56"/>
      <c r="AA15" s="56"/>
      <c r="AB15" s="56"/>
      <c r="AC15" s="57"/>
      <c r="AD15" s="57"/>
      <c r="AE15" s="58"/>
      <c r="AF15" s="59"/>
      <c r="AG15" s="159"/>
      <c r="AH15" s="160"/>
      <c r="AI15" s="161"/>
      <c r="AJ15" s="47"/>
      <c r="AK15" s="47"/>
      <c r="AL15" s="88"/>
      <c r="AM15" s="91"/>
      <c r="AN15" s="79"/>
      <c r="AO15" s="18">
        <f>IF(AV10="","",AV10)</f>
        <v>5</v>
      </c>
      <c r="AP15" s="11" t="s">
        <v>4</v>
      </c>
      <c r="AQ15" s="19">
        <f>IF(AT10="","",AT10)</f>
        <v>11</v>
      </c>
      <c r="AR15" s="81"/>
      <c r="AS15" s="94"/>
      <c r="AT15" s="95"/>
      <c r="AU15" s="95"/>
      <c r="AV15" s="95"/>
      <c r="AW15" s="102"/>
      <c r="AX15" s="83"/>
      <c r="AY15" s="10">
        <v>1</v>
      </c>
      <c r="AZ15" s="11" t="s">
        <v>4</v>
      </c>
      <c r="BA15" s="10">
        <v>11</v>
      </c>
      <c r="BB15" s="81"/>
      <c r="BC15" s="83"/>
      <c r="BD15" s="10">
        <v>11</v>
      </c>
      <c r="BE15" s="11" t="s">
        <v>4</v>
      </c>
      <c r="BF15" s="10">
        <v>5</v>
      </c>
      <c r="BG15" s="85"/>
      <c r="BH15" s="55"/>
      <c r="BI15" s="56"/>
      <c r="BJ15" s="56"/>
      <c r="BK15" s="56"/>
      <c r="BL15" s="57"/>
      <c r="BM15" s="57"/>
      <c r="BN15" s="58"/>
      <c r="BO15" s="59"/>
      <c r="BP15" s="170"/>
      <c r="BQ15" s="169"/>
      <c r="BR15" s="169"/>
    </row>
    <row r="16" spans="1:74" ht="12" customHeight="1" x14ac:dyDescent="0.2">
      <c r="A16" s="1">
        <f t="shared" si="0"/>
        <v>3</v>
      </c>
      <c r="B16" s="2"/>
      <c r="C16" s="88"/>
      <c r="D16" s="76" t="s">
        <v>100</v>
      </c>
      <c r="E16" s="79"/>
      <c r="F16" s="18">
        <f>IF(M11="","",M11)</f>
        <v>9</v>
      </c>
      <c r="G16" s="11" t="s">
        <v>4</v>
      </c>
      <c r="H16" s="19">
        <f>IF(K11="","",K11)</f>
        <v>11</v>
      </c>
      <c r="I16" s="81"/>
      <c r="J16" s="94"/>
      <c r="K16" s="95"/>
      <c r="L16" s="95"/>
      <c r="M16" s="95"/>
      <c r="N16" s="102"/>
      <c r="O16" s="83"/>
      <c r="P16" s="10"/>
      <c r="Q16" s="11" t="s">
        <v>4</v>
      </c>
      <c r="R16" s="10"/>
      <c r="S16" s="81"/>
      <c r="T16" s="83"/>
      <c r="U16" s="10">
        <v>16</v>
      </c>
      <c r="V16" s="11" t="s">
        <v>4</v>
      </c>
      <c r="W16" s="10">
        <v>14</v>
      </c>
      <c r="X16" s="85"/>
      <c r="Y16" s="55"/>
      <c r="Z16" s="56"/>
      <c r="AA16" s="56"/>
      <c r="AB16" s="56"/>
      <c r="AC16" s="57"/>
      <c r="AD16" s="57"/>
      <c r="AE16" s="58"/>
      <c r="AF16" s="59"/>
      <c r="AG16" s="159"/>
      <c r="AH16" s="160"/>
      <c r="AI16" s="161"/>
      <c r="AJ16" s="47"/>
      <c r="AK16" s="47"/>
      <c r="AL16" s="88"/>
      <c r="AM16" s="76" t="s">
        <v>89</v>
      </c>
      <c r="AN16" s="79"/>
      <c r="AO16" s="18" t="str">
        <f>IF(AV11="","",AV11)</f>
        <v/>
      </c>
      <c r="AP16" s="11" t="s">
        <v>4</v>
      </c>
      <c r="AQ16" s="19" t="str">
        <f>IF(AT11="","",AT11)</f>
        <v/>
      </c>
      <c r="AR16" s="81"/>
      <c r="AS16" s="94"/>
      <c r="AT16" s="95"/>
      <c r="AU16" s="95"/>
      <c r="AV16" s="95"/>
      <c r="AW16" s="102"/>
      <c r="AX16" s="83"/>
      <c r="AY16" s="10"/>
      <c r="AZ16" s="11" t="s">
        <v>4</v>
      </c>
      <c r="BA16" s="10"/>
      <c r="BB16" s="81"/>
      <c r="BC16" s="83"/>
      <c r="BD16" s="10">
        <v>11</v>
      </c>
      <c r="BE16" s="11" t="s">
        <v>4</v>
      </c>
      <c r="BF16" s="10">
        <v>5</v>
      </c>
      <c r="BG16" s="85"/>
      <c r="BH16" s="55"/>
      <c r="BI16" s="56"/>
      <c r="BJ16" s="56"/>
      <c r="BK16" s="56"/>
      <c r="BL16" s="57"/>
      <c r="BM16" s="57"/>
      <c r="BN16" s="58"/>
      <c r="BO16" s="59"/>
      <c r="BP16" s="170"/>
      <c r="BQ16" s="169"/>
      <c r="BR16" s="169"/>
    </row>
    <row r="17" spans="1:70" ht="12" customHeight="1" thickBot="1" x14ac:dyDescent="0.25">
      <c r="A17" s="1">
        <f t="shared" si="0"/>
        <v>3</v>
      </c>
      <c r="B17" s="2"/>
      <c r="C17" s="99"/>
      <c r="D17" s="106"/>
      <c r="E17" s="107"/>
      <c r="F17" s="20">
        <f>IF(M12="","",M12)</f>
        <v>7</v>
      </c>
      <c r="G17" s="13" t="s">
        <v>4</v>
      </c>
      <c r="H17" s="21">
        <f>IF(K12="","",K12)</f>
        <v>11</v>
      </c>
      <c r="I17" s="108"/>
      <c r="J17" s="103"/>
      <c r="K17" s="104"/>
      <c r="L17" s="104"/>
      <c r="M17" s="104"/>
      <c r="N17" s="105"/>
      <c r="O17" s="109"/>
      <c r="P17" s="12"/>
      <c r="Q17" s="13" t="s">
        <v>4</v>
      </c>
      <c r="R17" s="12"/>
      <c r="S17" s="108"/>
      <c r="T17" s="109"/>
      <c r="U17" s="12"/>
      <c r="V17" s="13" t="s">
        <v>4</v>
      </c>
      <c r="W17" s="12"/>
      <c r="X17" s="86"/>
      <c r="Y17" s="165"/>
      <c r="Z17" s="166"/>
      <c r="AA17" s="166"/>
      <c r="AB17" s="166"/>
      <c r="AC17" s="57"/>
      <c r="AD17" s="57"/>
      <c r="AE17" s="58"/>
      <c r="AF17" s="59"/>
      <c r="AG17" s="159"/>
      <c r="AH17" s="160"/>
      <c r="AI17" s="161"/>
      <c r="AJ17" s="47"/>
      <c r="AK17" s="47"/>
      <c r="AL17" s="99"/>
      <c r="AM17" s="106"/>
      <c r="AN17" s="107"/>
      <c r="AO17" s="20" t="str">
        <f>IF(AV12="","",AV12)</f>
        <v/>
      </c>
      <c r="AP17" s="13" t="s">
        <v>4</v>
      </c>
      <c r="AQ17" s="21" t="str">
        <f>IF(AT12="","",AT12)</f>
        <v/>
      </c>
      <c r="AR17" s="108"/>
      <c r="AS17" s="103"/>
      <c r="AT17" s="104"/>
      <c r="AU17" s="104"/>
      <c r="AV17" s="104"/>
      <c r="AW17" s="105"/>
      <c r="AX17" s="109"/>
      <c r="AY17" s="12"/>
      <c r="AZ17" s="13" t="s">
        <v>4</v>
      </c>
      <c r="BA17" s="12"/>
      <c r="BB17" s="108"/>
      <c r="BC17" s="109"/>
      <c r="BD17" s="12">
        <v>11</v>
      </c>
      <c r="BE17" s="13" t="s">
        <v>4</v>
      </c>
      <c r="BF17" s="12">
        <v>9</v>
      </c>
      <c r="BG17" s="86"/>
      <c r="BH17" s="55"/>
      <c r="BI17" s="56"/>
      <c r="BJ17" s="56"/>
      <c r="BK17" s="56"/>
      <c r="BL17" s="57"/>
      <c r="BM17" s="57"/>
      <c r="BN17" s="58"/>
      <c r="BO17" s="59"/>
      <c r="BP17" s="170"/>
      <c r="BQ17" s="169"/>
      <c r="BR17" s="169"/>
    </row>
    <row r="18" spans="1:70" ht="12" customHeight="1" x14ac:dyDescent="0.2">
      <c r="A18" s="1">
        <f t="shared" si="0"/>
        <v>3</v>
      </c>
      <c r="B18" s="2"/>
      <c r="C18" s="98" t="s">
        <v>65</v>
      </c>
      <c r="D18" s="100" t="s">
        <v>93</v>
      </c>
      <c r="E18" s="6" t="str">
        <f>IF(O8="","",IF(O8="○","×","○"))</f>
        <v>×</v>
      </c>
      <c r="F18" s="14">
        <f>IF(R8="","",R8)</f>
        <v>11</v>
      </c>
      <c r="G18" s="15" t="s">
        <v>4</v>
      </c>
      <c r="H18" s="16">
        <f>IF(P8="","",P8)</f>
        <v>5</v>
      </c>
      <c r="I18" s="22"/>
      <c r="J18" s="6" t="str">
        <f>IF(O13="","",IF(O13="○","×","○"))</f>
        <v>×</v>
      </c>
      <c r="K18" s="14">
        <f>IF(R13="","",R13)</f>
        <v>5</v>
      </c>
      <c r="L18" s="15" t="s">
        <v>4</v>
      </c>
      <c r="M18" s="16">
        <f>IF(P13="","",P13)</f>
        <v>11</v>
      </c>
      <c r="N18" s="22"/>
      <c r="O18" s="92" t="str">
        <f>IF(O19="","",IF(O19&gt;S19,"○","×"))</f>
        <v/>
      </c>
      <c r="P18" s="93"/>
      <c r="Q18" s="93"/>
      <c r="R18" s="93"/>
      <c r="S18" s="101"/>
      <c r="T18" s="6" t="str">
        <f>IF(T19="","",IF(T19="W","○",IF(T19="L","×",IF(T19&gt;X19,"○","×"))))</f>
        <v>○</v>
      </c>
      <c r="U18" s="7">
        <v>7</v>
      </c>
      <c r="V18" s="8" t="s">
        <v>4</v>
      </c>
      <c r="W18" s="7">
        <v>11</v>
      </c>
      <c r="X18" s="27"/>
      <c r="Y18" s="55">
        <f>IF(D18="","",COUNTIF($E$18:$X$22,"○"))</f>
        <v>1</v>
      </c>
      <c r="Z18" s="56"/>
      <c r="AA18" s="56">
        <f>IF(D18="","",COUNTIF($E$18:$X$22,"×"))</f>
        <v>2</v>
      </c>
      <c r="AB18" s="56"/>
      <c r="AC18" s="57">
        <f>IF(D18="","",Y18*2+AA18)</f>
        <v>4</v>
      </c>
      <c r="AD18" s="57"/>
      <c r="AE18" s="58">
        <f>IF(D18="","",RANK(AC18,$AC$8:$AD$27))</f>
        <v>3</v>
      </c>
      <c r="AF18" s="59"/>
      <c r="AG18" s="167" t="s">
        <v>106</v>
      </c>
      <c r="AH18" s="160"/>
      <c r="AI18" s="161"/>
      <c r="AJ18" s="47"/>
      <c r="AK18" s="47"/>
      <c r="AL18" s="98" t="s">
        <v>65</v>
      </c>
      <c r="AM18" s="100" t="s">
        <v>79</v>
      </c>
      <c r="AN18" s="6" t="str">
        <f>IF(AX8="","",IF(AX8="○","×","○"))</f>
        <v>×</v>
      </c>
      <c r="AO18" s="14">
        <f>IF(BA8="","",BA8)</f>
        <v>3</v>
      </c>
      <c r="AP18" s="15" t="s">
        <v>4</v>
      </c>
      <c r="AQ18" s="16">
        <f>IF(AY8="","",AY8)</f>
        <v>11</v>
      </c>
      <c r="AR18" s="22"/>
      <c r="AS18" s="6" t="str">
        <f>IF(AX13="","",IF(AX13="○","×","○"))</f>
        <v>○</v>
      </c>
      <c r="AT18" s="14">
        <v>11</v>
      </c>
      <c r="AU18" s="15" t="s">
        <v>4</v>
      </c>
      <c r="AV18" s="16">
        <v>8</v>
      </c>
      <c r="AW18" s="22"/>
      <c r="AX18" s="92" t="str">
        <f>IF(AX19="","",IF(AX19&gt;BB19,"○","×"))</f>
        <v/>
      </c>
      <c r="AY18" s="93"/>
      <c r="AZ18" s="93"/>
      <c r="BA18" s="93"/>
      <c r="BB18" s="101"/>
      <c r="BC18" s="6" t="str">
        <f>IF(BC19="","",IF(BC19="W","○",IF(BC19="L","×",IF(BC19&gt;BG19,"○","×"))))</f>
        <v>×</v>
      </c>
      <c r="BD18" s="7">
        <v>6</v>
      </c>
      <c r="BE18" s="8" t="s">
        <v>4</v>
      </c>
      <c r="BF18" s="7">
        <v>11</v>
      </c>
      <c r="BG18" s="27"/>
      <c r="BH18" s="55">
        <f>IF(AM18="","",COUNTIF($AN$18:$BG$22,"○"))</f>
        <v>1</v>
      </c>
      <c r="BI18" s="56"/>
      <c r="BJ18" s="56">
        <f>IF(AM18="","",COUNTIF($AN$18:$BG$22,"×"))</f>
        <v>2</v>
      </c>
      <c r="BK18" s="56"/>
      <c r="BL18" s="57">
        <f>IF(AM18="","",BH18*2+BJ18)</f>
        <v>4</v>
      </c>
      <c r="BM18" s="57"/>
      <c r="BN18" s="58">
        <f>IF(AM18="","",RANK(BL18,$BG$8:$BL$27))</f>
        <v>3</v>
      </c>
      <c r="BO18" s="59"/>
      <c r="BP18" s="156" t="s">
        <v>106</v>
      </c>
      <c r="BQ18" s="157"/>
      <c r="BR18" s="158"/>
    </row>
    <row r="19" spans="1:70" ht="12" customHeight="1" x14ac:dyDescent="0.2">
      <c r="A19" s="1">
        <f t="shared" si="0"/>
        <v>3</v>
      </c>
      <c r="B19" s="2"/>
      <c r="C19" s="88"/>
      <c r="D19" s="91"/>
      <c r="E19" s="79">
        <f>IF(O9="W","L",IF(O9="L","W",IF(O9="","",S9)))</f>
        <v>1</v>
      </c>
      <c r="F19" s="18">
        <f>IF(R9="","",R9)</f>
        <v>7</v>
      </c>
      <c r="G19" s="11" t="s">
        <v>4</v>
      </c>
      <c r="H19" s="19">
        <f>IF(P9="","",P9)</f>
        <v>11</v>
      </c>
      <c r="I19" s="81">
        <f>IF(OR(E19="L",E19="W"),"",O9)</f>
        <v>3</v>
      </c>
      <c r="J19" s="83">
        <f>IF(O14="W","L",IF(O14="L","W",IF(O14="","",S14)))</f>
        <v>0</v>
      </c>
      <c r="K19" s="18">
        <f>IF(R14="","",R14)</f>
        <v>1</v>
      </c>
      <c r="L19" s="11" t="s">
        <v>4</v>
      </c>
      <c r="M19" s="19">
        <f>IF(P14="","",P14)</f>
        <v>11</v>
      </c>
      <c r="N19" s="81">
        <f>IF(OR(J19="L",J19="W"),"",O14)</f>
        <v>3</v>
      </c>
      <c r="O19" s="94"/>
      <c r="P19" s="95"/>
      <c r="Q19" s="95"/>
      <c r="R19" s="95"/>
      <c r="S19" s="102"/>
      <c r="T19" s="83">
        <f>IF(U18="","",IF(U18&gt;W18,1,0)+IF(U19&gt;W19,1,0)+IF(U20&gt;W20,1,0)+IF(U21&gt;W21,1,0)+IF(U22&gt;W22,1,0))</f>
        <v>3</v>
      </c>
      <c r="U19" s="10">
        <v>8</v>
      </c>
      <c r="V19" s="11" t="s">
        <v>4</v>
      </c>
      <c r="W19" s="10">
        <v>11</v>
      </c>
      <c r="X19" s="85">
        <f>IF(OR(T19="L",T19="W"),"",IF(U18="","",IF(U18&lt;W18,1,0)+IF(U19&lt;W19,1,0)+IF(U20&lt;W20,1,0)+IF(U21&lt;W21,1,0)+IF(U22&lt;W22,1,0)))</f>
        <v>2</v>
      </c>
      <c r="Y19" s="55"/>
      <c r="Z19" s="56"/>
      <c r="AA19" s="56"/>
      <c r="AB19" s="56"/>
      <c r="AC19" s="57"/>
      <c r="AD19" s="57"/>
      <c r="AE19" s="58"/>
      <c r="AF19" s="59"/>
      <c r="AG19" s="159"/>
      <c r="AH19" s="160"/>
      <c r="AI19" s="161"/>
      <c r="AJ19" s="47"/>
      <c r="AK19" s="47"/>
      <c r="AL19" s="88"/>
      <c r="AM19" s="91"/>
      <c r="AN19" s="79">
        <f>IF(AX9="W","L",IF(AX9="L","W",IF(AX9="","",BB9)))</f>
        <v>0</v>
      </c>
      <c r="AO19" s="18">
        <f>IF(BA9="","",BA9)</f>
        <v>8</v>
      </c>
      <c r="AP19" s="11" t="s">
        <v>4</v>
      </c>
      <c r="AQ19" s="19">
        <f>IF(AY9="","",AY9)</f>
        <v>11</v>
      </c>
      <c r="AR19" s="81">
        <f>IF(OR(AN19="L",AN19="W"),"",AX9)</f>
        <v>3</v>
      </c>
      <c r="AS19" s="83">
        <f>IF(AX14="W","L",IF(AX14="L","W",IF(AX14="","",BB14)))</f>
        <v>3</v>
      </c>
      <c r="AT19" s="18">
        <v>11</v>
      </c>
      <c r="AU19" s="11" t="s">
        <v>4</v>
      </c>
      <c r="AV19" s="19">
        <v>5</v>
      </c>
      <c r="AW19" s="81">
        <f>IF(OR(AS19="L",AS19="W"),"",AX14)</f>
        <v>0</v>
      </c>
      <c r="AX19" s="94"/>
      <c r="AY19" s="95"/>
      <c r="AZ19" s="95"/>
      <c r="BA19" s="95"/>
      <c r="BB19" s="102"/>
      <c r="BC19" s="83">
        <f>IF(BD18="","",IF(BD18&gt;BF18,1,0)+IF(BD19&gt;BF19,1,0)+IF(BD20&gt;BF20,1,0)+IF(BD21&gt;BF21,1,0)+IF(BD22&gt;BF22,1,0))</f>
        <v>1</v>
      </c>
      <c r="BD19" s="10">
        <v>11</v>
      </c>
      <c r="BE19" s="11" t="s">
        <v>4</v>
      </c>
      <c r="BF19" s="10">
        <v>8</v>
      </c>
      <c r="BG19" s="85">
        <f>IF(OR(BC19="L",BC19="W"),"",IF(BD18="","",IF(BD18&lt;BF18,1,0)+IF(BD19&lt;BF19,1,0)+IF(BD20&lt;BF20,1,0)+IF(BD21&lt;BF21,1,0)+IF(BD22&lt;BF22,1,0)))</f>
        <v>3</v>
      </c>
      <c r="BH19" s="55"/>
      <c r="BI19" s="56"/>
      <c r="BJ19" s="56"/>
      <c r="BK19" s="56"/>
      <c r="BL19" s="57"/>
      <c r="BM19" s="57"/>
      <c r="BN19" s="58"/>
      <c r="BO19" s="59"/>
      <c r="BP19" s="159"/>
      <c r="BQ19" s="160"/>
      <c r="BR19" s="161"/>
    </row>
    <row r="20" spans="1:70" ht="12" customHeight="1" x14ac:dyDescent="0.2">
      <c r="A20" s="1">
        <f t="shared" si="0"/>
        <v>3</v>
      </c>
      <c r="B20" s="2"/>
      <c r="C20" s="88"/>
      <c r="D20" s="91"/>
      <c r="E20" s="79"/>
      <c r="F20" s="18">
        <f>IF(R10="","",R10)</f>
        <v>1</v>
      </c>
      <c r="G20" s="11" t="s">
        <v>4</v>
      </c>
      <c r="H20" s="19">
        <f>IF(P10="","",P10)</f>
        <v>11</v>
      </c>
      <c r="I20" s="81"/>
      <c r="J20" s="83"/>
      <c r="K20" s="18">
        <f>IF(R15="","",R15)</f>
        <v>5</v>
      </c>
      <c r="L20" s="11" t="s">
        <v>4</v>
      </c>
      <c r="M20" s="19">
        <f>IF(P15="","",P15)</f>
        <v>11</v>
      </c>
      <c r="N20" s="81"/>
      <c r="O20" s="94"/>
      <c r="P20" s="95"/>
      <c r="Q20" s="95"/>
      <c r="R20" s="95"/>
      <c r="S20" s="102"/>
      <c r="T20" s="83"/>
      <c r="U20" s="10">
        <v>11</v>
      </c>
      <c r="V20" s="11" t="s">
        <v>4</v>
      </c>
      <c r="W20" s="10">
        <v>5</v>
      </c>
      <c r="X20" s="85"/>
      <c r="Y20" s="55"/>
      <c r="Z20" s="56"/>
      <c r="AA20" s="56"/>
      <c r="AB20" s="56"/>
      <c r="AC20" s="57"/>
      <c r="AD20" s="57"/>
      <c r="AE20" s="58"/>
      <c r="AF20" s="59"/>
      <c r="AG20" s="159"/>
      <c r="AH20" s="160"/>
      <c r="AI20" s="161"/>
      <c r="AJ20" s="47"/>
      <c r="AK20" s="47"/>
      <c r="AL20" s="88"/>
      <c r="AM20" s="91"/>
      <c r="AN20" s="79"/>
      <c r="AO20" s="18">
        <f>IF(BA10="","",BA10)</f>
        <v>9</v>
      </c>
      <c r="AP20" s="11" t="s">
        <v>4</v>
      </c>
      <c r="AQ20" s="19">
        <f>IF(AY10="","",AY10)</f>
        <v>11</v>
      </c>
      <c r="AR20" s="81"/>
      <c r="AS20" s="83"/>
      <c r="AT20" s="18">
        <v>11</v>
      </c>
      <c r="AU20" s="11" t="s">
        <v>4</v>
      </c>
      <c r="AV20" s="19">
        <v>1</v>
      </c>
      <c r="AW20" s="81"/>
      <c r="AX20" s="94"/>
      <c r="AY20" s="95"/>
      <c r="AZ20" s="95"/>
      <c r="BA20" s="95"/>
      <c r="BB20" s="102"/>
      <c r="BC20" s="83"/>
      <c r="BD20" s="10">
        <v>8</v>
      </c>
      <c r="BE20" s="11" t="s">
        <v>4</v>
      </c>
      <c r="BF20" s="10">
        <v>11</v>
      </c>
      <c r="BG20" s="85"/>
      <c r="BH20" s="55"/>
      <c r="BI20" s="56"/>
      <c r="BJ20" s="56"/>
      <c r="BK20" s="56"/>
      <c r="BL20" s="57"/>
      <c r="BM20" s="57"/>
      <c r="BN20" s="58"/>
      <c r="BO20" s="59"/>
      <c r="BP20" s="159"/>
      <c r="BQ20" s="160"/>
      <c r="BR20" s="161"/>
    </row>
    <row r="21" spans="1:70" ht="12" customHeight="1" x14ac:dyDescent="0.2">
      <c r="A21" s="1">
        <f t="shared" si="0"/>
        <v>4</v>
      </c>
      <c r="B21" s="2"/>
      <c r="C21" s="88"/>
      <c r="D21" s="76" t="s">
        <v>100</v>
      </c>
      <c r="E21" s="79"/>
      <c r="F21" s="18">
        <f>IF(R11="","",R11)</f>
        <v>3</v>
      </c>
      <c r="G21" s="11" t="s">
        <v>4</v>
      </c>
      <c r="H21" s="19">
        <f>IF(P11="","",P11)</f>
        <v>11</v>
      </c>
      <c r="I21" s="81"/>
      <c r="J21" s="83"/>
      <c r="K21" s="18" t="str">
        <f>IF(R16="","",R16)</f>
        <v/>
      </c>
      <c r="L21" s="11" t="s">
        <v>4</v>
      </c>
      <c r="M21" s="19" t="str">
        <f>IF(P16="","",P16)</f>
        <v/>
      </c>
      <c r="N21" s="81"/>
      <c r="O21" s="94"/>
      <c r="P21" s="95"/>
      <c r="Q21" s="95"/>
      <c r="R21" s="95"/>
      <c r="S21" s="102"/>
      <c r="T21" s="83"/>
      <c r="U21" s="10">
        <v>13</v>
      </c>
      <c r="V21" s="11" t="s">
        <v>4</v>
      </c>
      <c r="W21" s="10">
        <v>11</v>
      </c>
      <c r="X21" s="85"/>
      <c r="Y21" s="55"/>
      <c r="Z21" s="56"/>
      <c r="AA21" s="56"/>
      <c r="AB21" s="56"/>
      <c r="AC21" s="57"/>
      <c r="AD21" s="57"/>
      <c r="AE21" s="58"/>
      <c r="AF21" s="59"/>
      <c r="AG21" s="159"/>
      <c r="AH21" s="160"/>
      <c r="AI21" s="161"/>
      <c r="AJ21" s="47"/>
      <c r="AK21" s="47"/>
      <c r="AL21" s="88"/>
      <c r="AM21" s="76" t="s">
        <v>99</v>
      </c>
      <c r="AN21" s="79"/>
      <c r="AO21" s="18" t="str">
        <f>IF(BA11="","",BA11)</f>
        <v/>
      </c>
      <c r="AP21" s="11" t="s">
        <v>4</v>
      </c>
      <c r="AQ21" s="19" t="str">
        <f>IF(AY11="","",AY11)</f>
        <v/>
      </c>
      <c r="AR21" s="81"/>
      <c r="AS21" s="83"/>
      <c r="AT21" s="18" t="str">
        <f>IF(BA16="","",BA16)</f>
        <v/>
      </c>
      <c r="AU21" s="11" t="s">
        <v>4</v>
      </c>
      <c r="AV21" s="19" t="str">
        <f>IF(AY16="","",AY16)</f>
        <v/>
      </c>
      <c r="AW21" s="81"/>
      <c r="AX21" s="94"/>
      <c r="AY21" s="95"/>
      <c r="AZ21" s="95"/>
      <c r="BA21" s="95"/>
      <c r="BB21" s="102"/>
      <c r="BC21" s="83"/>
      <c r="BD21" s="10">
        <v>7</v>
      </c>
      <c r="BE21" s="11" t="s">
        <v>4</v>
      </c>
      <c r="BF21" s="10">
        <v>11</v>
      </c>
      <c r="BG21" s="85"/>
      <c r="BH21" s="55"/>
      <c r="BI21" s="56"/>
      <c r="BJ21" s="56"/>
      <c r="BK21" s="56"/>
      <c r="BL21" s="57"/>
      <c r="BM21" s="57"/>
      <c r="BN21" s="58"/>
      <c r="BO21" s="59"/>
      <c r="BP21" s="159"/>
      <c r="BQ21" s="160"/>
      <c r="BR21" s="161"/>
    </row>
    <row r="22" spans="1:70" ht="12" customHeight="1" x14ac:dyDescent="0.2">
      <c r="A22" s="1">
        <f t="shared" si="0"/>
        <v>4</v>
      </c>
      <c r="B22" s="2"/>
      <c r="C22" s="99"/>
      <c r="D22" s="106"/>
      <c r="E22" s="107"/>
      <c r="F22" s="20" t="str">
        <f>IF(R12="","",R12)</f>
        <v/>
      </c>
      <c r="G22" s="13" t="s">
        <v>4</v>
      </c>
      <c r="H22" s="21" t="str">
        <f>IF(P12="","",P12)</f>
        <v/>
      </c>
      <c r="I22" s="108"/>
      <c r="J22" s="109"/>
      <c r="K22" s="20" t="str">
        <f>IF(R17="","",R17)</f>
        <v/>
      </c>
      <c r="L22" s="13" t="s">
        <v>4</v>
      </c>
      <c r="M22" s="21" t="str">
        <f>IF(P17="","",P17)</f>
        <v/>
      </c>
      <c r="N22" s="108"/>
      <c r="O22" s="103"/>
      <c r="P22" s="104"/>
      <c r="Q22" s="104"/>
      <c r="R22" s="104"/>
      <c r="S22" s="105"/>
      <c r="T22" s="109"/>
      <c r="U22" s="12">
        <v>11</v>
      </c>
      <c r="V22" s="13" t="s">
        <v>4</v>
      </c>
      <c r="W22" s="12">
        <v>8</v>
      </c>
      <c r="X22" s="86"/>
      <c r="Y22" s="55"/>
      <c r="Z22" s="56"/>
      <c r="AA22" s="56"/>
      <c r="AB22" s="56"/>
      <c r="AC22" s="57"/>
      <c r="AD22" s="57"/>
      <c r="AE22" s="58"/>
      <c r="AF22" s="59"/>
      <c r="AG22" s="159"/>
      <c r="AH22" s="160"/>
      <c r="AI22" s="161"/>
      <c r="AJ22" s="47"/>
      <c r="AK22" s="47"/>
      <c r="AL22" s="99"/>
      <c r="AM22" s="106"/>
      <c r="AN22" s="107"/>
      <c r="AO22" s="20" t="str">
        <f>IF(BA12="","",BA12)</f>
        <v/>
      </c>
      <c r="AP22" s="13" t="s">
        <v>4</v>
      </c>
      <c r="AQ22" s="21" t="str">
        <f>IF(AY12="","",AY12)</f>
        <v/>
      </c>
      <c r="AR22" s="108"/>
      <c r="AS22" s="109"/>
      <c r="AT22" s="20" t="str">
        <f>IF(BA17="","",BA17)</f>
        <v/>
      </c>
      <c r="AU22" s="13" t="s">
        <v>4</v>
      </c>
      <c r="AV22" s="21" t="str">
        <f>IF(AY17="","",AY17)</f>
        <v/>
      </c>
      <c r="AW22" s="108"/>
      <c r="AX22" s="103"/>
      <c r="AY22" s="104"/>
      <c r="AZ22" s="104"/>
      <c r="BA22" s="104"/>
      <c r="BB22" s="105"/>
      <c r="BC22" s="109"/>
      <c r="BD22" s="12"/>
      <c r="BE22" s="13" t="s">
        <v>4</v>
      </c>
      <c r="BF22" s="12"/>
      <c r="BG22" s="86"/>
      <c r="BH22" s="55"/>
      <c r="BI22" s="56"/>
      <c r="BJ22" s="56"/>
      <c r="BK22" s="56"/>
      <c r="BL22" s="57"/>
      <c r="BM22" s="57"/>
      <c r="BN22" s="58"/>
      <c r="BO22" s="59"/>
      <c r="BP22" s="159"/>
      <c r="BQ22" s="160"/>
      <c r="BR22" s="161"/>
    </row>
    <row r="23" spans="1:70" ht="12" customHeight="1" x14ac:dyDescent="0.2">
      <c r="B23" s="2"/>
      <c r="C23" s="87" t="s">
        <v>66</v>
      </c>
      <c r="D23" s="90" t="s">
        <v>94</v>
      </c>
      <c r="E23" s="6" t="str">
        <f>IF(T8="","",IF(T8="○","×","○"))</f>
        <v>×</v>
      </c>
      <c r="F23" s="14">
        <f>IF(W8="","",W8)</f>
        <v>3</v>
      </c>
      <c r="G23" s="15" t="s">
        <v>4</v>
      </c>
      <c r="H23" s="16">
        <f>IF(U8="","",U8)</f>
        <v>11</v>
      </c>
      <c r="I23" s="22"/>
      <c r="J23" s="6" t="str">
        <f>IF(T13="","",IF(T13="○","×","○"))</f>
        <v>×</v>
      </c>
      <c r="K23" s="14">
        <f>IF(W13="","",W13)</f>
        <v>6</v>
      </c>
      <c r="L23" s="15" t="s">
        <v>4</v>
      </c>
      <c r="M23" s="16">
        <f>IF(U13="","",U13)</f>
        <v>11</v>
      </c>
      <c r="N23" s="22"/>
      <c r="O23" s="6" t="str">
        <f>IF(T18="","",IF(T18="○","×","○"))</f>
        <v>×</v>
      </c>
      <c r="P23" s="14">
        <f>IF(W18="","",W18)</f>
        <v>11</v>
      </c>
      <c r="Q23" s="15" t="s">
        <v>4</v>
      </c>
      <c r="R23" s="16">
        <f>IF(U18="","",U18)</f>
        <v>7</v>
      </c>
      <c r="S23" s="22"/>
      <c r="T23" s="92" t="str">
        <f>IF(T24="","",IF(T24&gt;X24,"○","×"))</f>
        <v/>
      </c>
      <c r="U23" s="93"/>
      <c r="V23" s="93"/>
      <c r="W23" s="93"/>
      <c r="X23" s="93"/>
      <c r="Y23" s="55">
        <f>IF(D23="","",COUNTIF($E$23:$X$27,"○"))</f>
        <v>0</v>
      </c>
      <c r="Z23" s="56"/>
      <c r="AA23" s="56">
        <f>IF(D23="","",COUNTIF($E$23:$X$27,"×"))</f>
        <v>3</v>
      </c>
      <c r="AB23" s="56"/>
      <c r="AC23" s="57">
        <f>IF(D23="","",Y23*2+AA23)</f>
        <v>3</v>
      </c>
      <c r="AD23" s="57"/>
      <c r="AE23" s="58">
        <f>IF(D23="","",RANK(AC23,$AC$8:$AD$27))</f>
        <v>4</v>
      </c>
      <c r="AF23" s="59"/>
      <c r="AG23" s="167" t="s">
        <v>106</v>
      </c>
      <c r="AH23" s="160"/>
      <c r="AI23" s="161"/>
      <c r="AJ23" s="47"/>
      <c r="AK23" s="47"/>
      <c r="AL23" s="87" t="s">
        <v>66</v>
      </c>
      <c r="AM23" s="90" t="s">
        <v>80</v>
      </c>
      <c r="AN23" s="6" t="str">
        <f>IF(BC8="","",IF(BC8="○","×","○"))</f>
        <v>○</v>
      </c>
      <c r="AO23" s="14">
        <f>IF(BF8="","",BF8)</f>
        <v>4</v>
      </c>
      <c r="AP23" s="15" t="s">
        <v>4</v>
      </c>
      <c r="AQ23" s="16">
        <f>IF(BD8="","",BD8)</f>
        <v>11</v>
      </c>
      <c r="AR23" s="22"/>
      <c r="AS23" s="6" t="str">
        <f>IF(BC13="","",IF(BC13="○","×","○"))</f>
        <v>×</v>
      </c>
      <c r="AT23" s="14">
        <f>IF(BF13="","",BF13)</f>
        <v>11</v>
      </c>
      <c r="AU23" s="15" t="s">
        <v>4</v>
      </c>
      <c r="AV23" s="16">
        <f>IF(BD13="","",BD13)</f>
        <v>5</v>
      </c>
      <c r="AW23" s="22"/>
      <c r="AX23" s="6" t="str">
        <f>IF(BC18="","",IF(BC18="○","×","○"))</f>
        <v>○</v>
      </c>
      <c r="AY23" s="14">
        <f>IF(BF18="","",BF18)</f>
        <v>11</v>
      </c>
      <c r="AZ23" s="15" t="s">
        <v>4</v>
      </c>
      <c r="BA23" s="16">
        <f>IF(BD18="","",BD18)</f>
        <v>6</v>
      </c>
      <c r="BB23" s="22"/>
      <c r="BC23" s="92" t="str">
        <f>IF(BC24="","",IF(BC24&gt;BG24,"○","×"))</f>
        <v/>
      </c>
      <c r="BD23" s="93"/>
      <c r="BE23" s="93"/>
      <c r="BF23" s="93"/>
      <c r="BG23" s="93"/>
      <c r="BH23" s="55">
        <f>IF(AM23="","",COUNTIF($AN$23:$BG$27,"○"))</f>
        <v>2</v>
      </c>
      <c r="BI23" s="56"/>
      <c r="BJ23" s="56">
        <f>IF(AM23="","",COUNTIF($AN$23:$BG$27,"×"))</f>
        <v>1</v>
      </c>
      <c r="BK23" s="56"/>
      <c r="BL23" s="57">
        <f>IF(AM23="","",BH23*2+BJ23)</f>
        <v>5</v>
      </c>
      <c r="BM23" s="57"/>
      <c r="BN23" s="58">
        <f>IF(AM23="","",RANK(BL23,$BL$8:$BM$27))</f>
        <v>1</v>
      </c>
      <c r="BO23" s="59"/>
      <c r="BP23" s="167" t="s">
        <v>105</v>
      </c>
      <c r="BQ23" s="160"/>
      <c r="BR23" s="161"/>
    </row>
    <row r="24" spans="1:70" ht="12" customHeight="1" x14ac:dyDescent="0.2">
      <c r="B24" s="2"/>
      <c r="C24" s="88"/>
      <c r="D24" s="91"/>
      <c r="E24" s="79">
        <f>IF(T9="W","L",IF(T9="L","W",IF(T9="","",X9)))</f>
        <v>1</v>
      </c>
      <c r="F24" s="18">
        <f>IF(W9="","",W9)</f>
        <v>11</v>
      </c>
      <c r="G24" s="11" t="s">
        <v>4</v>
      </c>
      <c r="H24" s="19">
        <f>IF(U9="","",U9)</f>
        <v>13</v>
      </c>
      <c r="I24" s="81">
        <f>IF(OR(E24="L",E24="W"),"",T9)</f>
        <v>3</v>
      </c>
      <c r="J24" s="83">
        <f>IF(T14="W","L",IF(T14="L","W",IF(T14="","",X14)))</f>
        <v>1</v>
      </c>
      <c r="K24" s="18">
        <f>IF(W14="","",W14)</f>
        <v>9</v>
      </c>
      <c r="L24" s="11" t="s">
        <v>4</v>
      </c>
      <c r="M24" s="19">
        <f>IF(U14="","",U14)</f>
        <v>11</v>
      </c>
      <c r="N24" s="81">
        <f>IF(OR(J24="L",J24="W"),"",T14)</f>
        <v>3</v>
      </c>
      <c r="O24" s="83">
        <f>IF(T19="W","L",IF(T19="L","W",IF(T19="","",X19)))</f>
        <v>2</v>
      </c>
      <c r="P24" s="18">
        <f>IF(W19="","",W19)</f>
        <v>11</v>
      </c>
      <c r="Q24" s="11" t="s">
        <v>4</v>
      </c>
      <c r="R24" s="19">
        <f>IF(U19="","",U19)</f>
        <v>8</v>
      </c>
      <c r="S24" s="81">
        <f>IF(OR(O24="L",O24="W"),"",T19)</f>
        <v>3</v>
      </c>
      <c r="T24" s="94"/>
      <c r="U24" s="95"/>
      <c r="V24" s="95"/>
      <c r="W24" s="95"/>
      <c r="X24" s="95"/>
      <c r="Y24" s="55"/>
      <c r="Z24" s="56"/>
      <c r="AA24" s="56"/>
      <c r="AB24" s="56"/>
      <c r="AC24" s="57"/>
      <c r="AD24" s="57"/>
      <c r="AE24" s="58"/>
      <c r="AF24" s="59"/>
      <c r="AG24" s="159"/>
      <c r="AH24" s="160"/>
      <c r="AI24" s="161"/>
      <c r="AJ24" s="47"/>
      <c r="AK24" s="47"/>
      <c r="AL24" s="88"/>
      <c r="AM24" s="91"/>
      <c r="AN24" s="79">
        <f>IF(BC9="W","L",IF(BC9="L","W",IF(BC9="","",BG9)))</f>
        <v>3</v>
      </c>
      <c r="AO24" s="18">
        <f>IF(BF9="","",BF9)</f>
        <v>11</v>
      </c>
      <c r="AP24" s="11" t="s">
        <v>4</v>
      </c>
      <c r="AQ24" s="19">
        <f>IF(BD9="","",BD9)</f>
        <v>8</v>
      </c>
      <c r="AR24" s="81">
        <f>IF(OR(AN24="L",AN24="W"),"",BC9)</f>
        <v>2</v>
      </c>
      <c r="AS24" s="83">
        <f>IF(BC14="W","L",IF(BC14="L","W",IF(BC14="","",BG14)))</f>
        <v>2</v>
      </c>
      <c r="AT24" s="18">
        <f>IF(BF14="","",BF14)</f>
        <v>11</v>
      </c>
      <c r="AU24" s="11" t="s">
        <v>4</v>
      </c>
      <c r="AV24" s="19">
        <f>IF(BD14="","",BD14)</f>
        <v>9</v>
      </c>
      <c r="AW24" s="81">
        <f>IF(OR(AS24="L",AS24="W"),"",BC14)</f>
        <v>3</v>
      </c>
      <c r="AX24" s="83">
        <f>IF(BC19="W","L",IF(BC19="L","W",IF(BC19="","",BG19)))</f>
        <v>3</v>
      </c>
      <c r="AY24" s="18">
        <f>IF(BF19="","",BF19)</f>
        <v>8</v>
      </c>
      <c r="AZ24" s="11" t="s">
        <v>4</v>
      </c>
      <c r="BA24" s="19">
        <f>IF(BD19="","",BD19)</f>
        <v>11</v>
      </c>
      <c r="BB24" s="81">
        <f>IF(OR(AX24="L",AX24="W"),"",BC19)</f>
        <v>1</v>
      </c>
      <c r="BC24" s="94"/>
      <c r="BD24" s="95"/>
      <c r="BE24" s="95"/>
      <c r="BF24" s="95"/>
      <c r="BG24" s="95"/>
      <c r="BH24" s="55"/>
      <c r="BI24" s="56"/>
      <c r="BJ24" s="56"/>
      <c r="BK24" s="56"/>
      <c r="BL24" s="57"/>
      <c r="BM24" s="57"/>
      <c r="BN24" s="58"/>
      <c r="BO24" s="59"/>
      <c r="BP24" s="159"/>
      <c r="BQ24" s="160"/>
      <c r="BR24" s="161"/>
    </row>
    <row r="25" spans="1:70" ht="12" customHeight="1" x14ac:dyDescent="0.2">
      <c r="B25" s="2"/>
      <c r="C25" s="88"/>
      <c r="D25" s="91"/>
      <c r="E25" s="79"/>
      <c r="F25" s="18">
        <f>IF(W10="","",W10)</f>
        <v>11</v>
      </c>
      <c r="G25" s="11" t="s">
        <v>4</v>
      </c>
      <c r="H25" s="19">
        <f>IF(U10="","",U10)</f>
        <v>7</v>
      </c>
      <c r="I25" s="81"/>
      <c r="J25" s="83"/>
      <c r="K25" s="18">
        <f>IF(W15="","",W15)</f>
        <v>11</v>
      </c>
      <c r="L25" s="11" t="s">
        <v>4</v>
      </c>
      <c r="M25" s="19">
        <f>IF(U15="","",U15)</f>
        <v>6</v>
      </c>
      <c r="N25" s="81"/>
      <c r="O25" s="83"/>
      <c r="P25" s="18">
        <f>IF(W20="","",W20)</f>
        <v>5</v>
      </c>
      <c r="Q25" s="11" t="s">
        <v>4</v>
      </c>
      <c r="R25" s="19">
        <f>IF(U20="","",U20)</f>
        <v>11</v>
      </c>
      <c r="S25" s="81"/>
      <c r="T25" s="94"/>
      <c r="U25" s="95"/>
      <c r="V25" s="95"/>
      <c r="W25" s="95"/>
      <c r="X25" s="95"/>
      <c r="Y25" s="55"/>
      <c r="Z25" s="56"/>
      <c r="AA25" s="56"/>
      <c r="AB25" s="56"/>
      <c r="AC25" s="57"/>
      <c r="AD25" s="57"/>
      <c r="AE25" s="58"/>
      <c r="AF25" s="59"/>
      <c r="AG25" s="159"/>
      <c r="AH25" s="160"/>
      <c r="AI25" s="161"/>
      <c r="AJ25" s="47"/>
      <c r="AK25" s="47"/>
      <c r="AL25" s="88"/>
      <c r="AM25" s="91"/>
      <c r="AN25" s="79"/>
      <c r="AO25" s="18">
        <f>IF(BF10="","",BF10)</f>
        <v>6</v>
      </c>
      <c r="AP25" s="11" t="s">
        <v>4</v>
      </c>
      <c r="AQ25" s="19">
        <f>IF(BD10="","",BD10)</f>
        <v>11</v>
      </c>
      <c r="AR25" s="81"/>
      <c r="AS25" s="83"/>
      <c r="AT25" s="18">
        <f>IF(BF15="","",BF15)</f>
        <v>5</v>
      </c>
      <c r="AU25" s="11" t="s">
        <v>4</v>
      </c>
      <c r="AV25" s="19">
        <f>IF(BD15="","",BD15)</f>
        <v>11</v>
      </c>
      <c r="AW25" s="81"/>
      <c r="AX25" s="83"/>
      <c r="AY25" s="18">
        <f>IF(BF20="","",BF20)</f>
        <v>11</v>
      </c>
      <c r="AZ25" s="11" t="s">
        <v>4</v>
      </c>
      <c r="BA25" s="19">
        <f>IF(BD20="","",BD20)</f>
        <v>8</v>
      </c>
      <c r="BB25" s="81"/>
      <c r="BC25" s="94"/>
      <c r="BD25" s="95"/>
      <c r="BE25" s="95"/>
      <c r="BF25" s="95"/>
      <c r="BG25" s="95"/>
      <c r="BH25" s="55"/>
      <c r="BI25" s="56"/>
      <c r="BJ25" s="56"/>
      <c r="BK25" s="56"/>
      <c r="BL25" s="57"/>
      <c r="BM25" s="57"/>
      <c r="BN25" s="58"/>
      <c r="BO25" s="59"/>
      <c r="BP25" s="159"/>
      <c r="BQ25" s="160"/>
      <c r="BR25" s="161"/>
    </row>
    <row r="26" spans="1:70" ht="12" customHeight="1" x14ac:dyDescent="0.2">
      <c r="B26" s="2"/>
      <c r="C26" s="88"/>
      <c r="D26" s="76" t="s">
        <v>101</v>
      </c>
      <c r="E26" s="79"/>
      <c r="F26" s="18">
        <f>IF(W11="","",W11)</f>
        <v>6</v>
      </c>
      <c r="G26" s="11" t="s">
        <v>4</v>
      </c>
      <c r="H26" s="19">
        <f>IF(U11="","",U11)</f>
        <v>11</v>
      </c>
      <c r="I26" s="81"/>
      <c r="J26" s="83"/>
      <c r="K26" s="18">
        <f>IF(W16="","",W16)</f>
        <v>14</v>
      </c>
      <c r="L26" s="11" t="s">
        <v>4</v>
      </c>
      <c r="M26" s="19">
        <f>IF(U16="","",U16)</f>
        <v>16</v>
      </c>
      <c r="N26" s="81"/>
      <c r="O26" s="83"/>
      <c r="P26" s="18">
        <f>IF(W21="","",W21)</f>
        <v>11</v>
      </c>
      <c r="Q26" s="11" t="s">
        <v>4</v>
      </c>
      <c r="R26" s="19">
        <f>IF(U21="","",U21)</f>
        <v>13</v>
      </c>
      <c r="S26" s="81"/>
      <c r="T26" s="94"/>
      <c r="U26" s="95"/>
      <c r="V26" s="95"/>
      <c r="W26" s="95"/>
      <c r="X26" s="95"/>
      <c r="Y26" s="55"/>
      <c r="Z26" s="56"/>
      <c r="AA26" s="56"/>
      <c r="AB26" s="56"/>
      <c r="AC26" s="57"/>
      <c r="AD26" s="57"/>
      <c r="AE26" s="58"/>
      <c r="AF26" s="59"/>
      <c r="AG26" s="159"/>
      <c r="AH26" s="160"/>
      <c r="AI26" s="161"/>
      <c r="AJ26" s="47"/>
      <c r="AK26" s="47"/>
      <c r="AL26" s="88"/>
      <c r="AM26" s="76" t="s">
        <v>100</v>
      </c>
      <c r="AN26" s="79"/>
      <c r="AO26" s="18">
        <f>IF(BF11="","",BF11)</f>
        <v>11</v>
      </c>
      <c r="AP26" s="11" t="s">
        <v>4</v>
      </c>
      <c r="AQ26" s="19">
        <f>IF(BD11="","",BD11)</f>
        <v>8</v>
      </c>
      <c r="AR26" s="81"/>
      <c r="AS26" s="83"/>
      <c r="AT26" s="18">
        <f>IF(BF16="","",BF16)</f>
        <v>5</v>
      </c>
      <c r="AU26" s="11" t="s">
        <v>4</v>
      </c>
      <c r="AV26" s="19">
        <f>IF(BD16="","",BD16)</f>
        <v>11</v>
      </c>
      <c r="AW26" s="81"/>
      <c r="AX26" s="83"/>
      <c r="AY26" s="18">
        <f>IF(BF21="","",BF21)</f>
        <v>11</v>
      </c>
      <c r="AZ26" s="11" t="s">
        <v>4</v>
      </c>
      <c r="BA26" s="19">
        <f>IF(BD21="","",BD21)</f>
        <v>7</v>
      </c>
      <c r="BB26" s="81"/>
      <c r="BC26" s="94"/>
      <c r="BD26" s="95"/>
      <c r="BE26" s="95"/>
      <c r="BF26" s="95"/>
      <c r="BG26" s="95"/>
      <c r="BH26" s="55"/>
      <c r="BI26" s="56"/>
      <c r="BJ26" s="56"/>
      <c r="BK26" s="56"/>
      <c r="BL26" s="57"/>
      <c r="BM26" s="57"/>
      <c r="BN26" s="58"/>
      <c r="BO26" s="59"/>
      <c r="BP26" s="159"/>
      <c r="BQ26" s="160"/>
      <c r="BR26" s="161"/>
    </row>
    <row r="27" spans="1:70" ht="12" customHeight="1" thickBot="1" x14ac:dyDescent="0.25">
      <c r="B27" s="2"/>
      <c r="C27" s="89"/>
      <c r="D27" s="77"/>
      <c r="E27" s="80"/>
      <c r="F27" s="23" t="str">
        <f>IF(W12="","",W12)</f>
        <v/>
      </c>
      <c r="G27" s="24" t="s">
        <v>4</v>
      </c>
      <c r="H27" s="25" t="str">
        <f>IF(U12="","",U12)</f>
        <v/>
      </c>
      <c r="I27" s="82"/>
      <c r="J27" s="84"/>
      <c r="K27" s="23" t="str">
        <f>IF(W17="","",W17)</f>
        <v/>
      </c>
      <c r="L27" s="24" t="s">
        <v>4</v>
      </c>
      <c r="M27" s="25" t="str">
        <f>IF(U17="","",U17)</f>
        <v/>
      </c>
      <c r="N27" s="82"/>
      <c r="O27" s="84"/>
      <c r="P27" s="23">
        <f>IF(W22="","",W22)</f>
        <v>8</v>
      </c>
      <c r="Q27" s="24" t="s">
        <v>4</v>
      </c>
      <c r="R27" s="25">
        <f>IF(U22="","",U22)</f>
        <v>11</v>
      </c>
      <c r="S27" s="82"/>
      <c r="T27" s="96"/>
      <c r="U27" s="97"/>
      <c r="V27" s="97"/>
      <c r="W27" s="97"/>
      <c r="X27" s="97"/>
      <c r="Y27" s="60"/>
      <c r="Z27" s="61"/>
      <c r="AA27" s="61"/>
      <c r="AB27" s="61"/>
      <c r="AC27" s="62"/>
      <c r="AD27" s="62"/>
      <c r="AE27" s="63"/>
      <c r="AF27" s="64"/>
      <c r="AG27" s="162"/>
      <c r="AH27" s="163"/>
      <c r="AI27" s="164"/>
      <c r="AJ27" s="47"/>
      <c r="AK27" s="47"/>
      <c r="AL27" s="89"/>
      <c r="AM27" s="77"/>
      <c r="AN27" s="80"/>
      <c r="AO27" s="23">
        <f>IF(BF12="","",BF12)</f>
        <v>11</v>
      </c>
      <c r="AP27" s="24" t="s">
        <v>4</v>
      </c>
      <c r="AQ27" s="25">
        <f>IF(BD12="","",BD12)</f>
        <v>6</v>
      </c>
      <c r="AR27" s="82"/>
      <c r="AS27" s="84"/>
      <c r="AT27" s="23">
        <f>IF(BF17="","",BF17)</f>
        <v>9</v>
      </c>
      <c r="AU27" s="24" t="s">
        <v>4</v>
      </c>
      <c r="AV27" s="25">
        <f>IF(BD17="","",BD17)</f>
        <v>11</v>
      </c>
      <c r="AW27" s="82"/>
      <c r="AX27" s="84"/>
      <c r="AY27" s="23" t="str">
        <f>IF(BF22="","",BF22)</f>
        <v/>
      </c>
      <c r="AZ27" s="24" t="s">
        <v>4</v>
      </c>
      <c r="BA27" s="25" t="str">
        <f>IF(BD22="","",BD22)</f>
        <v/>
      </c>
      <c r="BB27" s="82"/>
      <c r="BC27" s="96"/>
      <c r="BD27" s="97"/>
      <c r="BE27" s="97"/>
      <c r="BF27" s="97"/>
      <c r="BG27" s="97"/>
      <c r="BH27" s="60"/>
      <c r="BI27" s="61"/>
      <c r="BJ27" s="61"/>
      <c r="BK27" s="61"/>
      <c r="BL27" s="62"/>
      <c r="BM27" s="62"/>
      <c r="BN27" s="63"/>
      <c r="BO27" s="64"/>
      <c r="BP27" s="162"/>
      <c r="BQ27" s="163"/>
      <c r="BR27" s="164"/>
    </row>
    <row r="28" spans="1:70" ht="12" customHeight="1" x14ac:dyDescent="0.2">
      <c r="B28" s="2"/>
      <c r="C28" s="42"/>
      <c r="D28" s="43"/>
      <c r="E28" s="3"/>
      <c r="F28" s="31"/>
      <c r="G28" s="32"/>
      <c r="H28" s="31"/>
      <c r="I28" s="44"/>
      <c r="J28" s="3"/>
      <c r="K28" s="31"/>
      <c r="L28" s="32"/>
      <c r="M28" s="31"/>
      <c r="N28" s="44"/>
      <c r="O28" s="3"/>
      <c r="P28" s="31"/>
      <c r="Q28" s="32"/>
      <c r="R28" s="31"/>
      <c r="S28" s="44"/>
      <c r="T28" s="3"/>
      <c r="U28" s="31"/>
      <c r="V28" s="32"/>
      <c r="W28" s="31"/>
      <c r="X28" s="44"/>
      <c r="Y28" s="2"/>
      <c r="Z28" s="2"/>
      <c r="AA28" s="2"/>
      <c r="AB28" s="2"/>
      <c r="AC28" s="2"/>
      <c r="AD28" s="45"/>
      <c r="AE28" s="45"/>
      <c r="AF28" s="45"/>
      <c r="AG28" s="45"/>
      <c r="AH28" s="46"/>
      <c r="AI28" s="46"/>
      <c r="AJ28" s="47"/>
      <c r="AK28" s="47"/>
      <c r="AL28" s="42"/>
      <c r="AM28" s="43"/>
      <c r="AN28" s="3"/>
      <c r="AO28" s="31"/>
      <c r="AP28" s="32"/>
      <c r="AQ28" s="31"/>
      <c r="AR28" s="44"/>
      <c r="AS28" s="3"/>
      <c r="AT28" s="31"/>
      <c r="AU28" s="32"/>
      <c r="AV28" s="31"/>
      <c r="AW28" s="44"/>
      <c r="AX28" s="3"/>
      <c r="AY28" s="31"/>
      <c r="AZ28" s="32"/>
      <c r="BA28" s="31"/>
      <c r="BB28" s="44"/>
      <c r="BC28" s="3"/>
      <c r="BD28" s="31"/>
      <c r="BE28" s="32"/>
      <c r="BF28" s="31"/>
      <c r="BG28" s="44"/>
      <c r="BH28" s="2"/>
      <c r="BI28" s="2"/>
      <c r="BJ28" s="2"/>
      <c r="BK28" s="2"/>
      <c r="BL28" s="2"/>
      <c r="BM28" s="45"/>
      <c r="BN28" s="45"/>
      <c r="BO28" s="45"/>
    </row>
    <row r="29" spans="1:70" ht="15.6" customHeight="1" thickBot="1" x14ac:dyDescent="0.25">
      <c r="A29" s="1" t="e">
        <f>#REF!+1</f>
        <v>#REF!</v>
      </c>
      <c r="B29" s="2"/>
      <c r="C29" s="38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38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70" ht="14.1" customHeight="1" x14ac:dyDescent="0.2">
      <c r="A30" s="1" t="e">
        <f>#REF!+1</f>
        <v>#REF!</v>
      </c>
      <c r="B30" s="2"/>
      <c r="C30" s="119" t="s">
        <v>67</v>
      </c>
      <c r="D30" s="120"/>
      <c r="E30" s="123" t="s">
        <v>68</v>
      </c>
      <c r="F30" s="124"/>
      <c r="G30" s="124"/>
      <c r="H30" s="124"/>
      <c r="I30" s="125"/>
      <c r="J30" s="126" t="s">
        <v>72</v>
      </c>
      <c r="K30" s="124"/>
      <c r="L30" s="124"/>
      <c r="M30" s="124"/>
      <c r="N30" s="125"/>
      <c r="O30" s="126" t="s">
        <v>73</v>
      </c>
      <c r="P30" s="124"/>
      <c r="Q30" s="124"/>
      <c r="R30" s="124"/>
      <c r="S30" s="125"/>
      <c r="T30" s="126" t="s">
        <v>70</v>
      </c>
      <c r="U30" s="124"/>
      <c r="V30" s="124"/>
      <c r="W30" s="124"/>
      <c r="X30" s="124"/>
      <c r="Y30" s="65" t="s">
        <v>0</v>
      </c>
      <c r="Z30" s="66"/>
      <c r="AA30" s="66" t="s">
        <v>1</v>
      </c>
      <c r="AB30" s="66"/>
      <c r="AC30" s="66" t="s">
        <v>2</v>
      </c>
      <c r="AD30" s="66"/>
      <c r="AE30" s="66" t="s">
        <v>3</v>
      </c>
      <c r="AF30" s="69"/>
      <c r="AG30" s="40"/>
      <c r="AH30" s="40"/>
      <c r="AI30" s="2"/>
      <c r="AJ30" s="2"/>
      <c r="AK30" s="2"/>
      <c r="AL30" s="119" t="s">
        <v>67</v>
      </c>
      <c r="AM30" s="120"/>
      <c r="AN30" s="123" t="s">
        <v>19</v>
      </c>
      <c r="AO30" s="124"/>
      <c r="AP30" s="124"/>
      <c r="AQ30" s="124"/>
      <c r="AR30" s="125"/>
      <c r="AS30" s="126" t="s">
        <v>72</v>
      </c>
      <c r="AT30" s="124"/>
      <c r="AU30" s="124"/>
      <c r="AV30" s="124"/>
      <c r="AW30" s="125"/>
      <c r="AX30" s="126" t="s">
        <v>73</v>
      </c>
      <c r="AY30" s="124"/>
      <c r="AZ30" s="124"/>
      <c r="BA30" s="124"/>
      <c r="BB30" s="125"/>
      <c r="BC30" s="126" t="s">
        <v>70</v>
      </c>
      <c r="BD30" s="124"/>
      <c r="BE30" s="124"/>
      <c r="BF30" s="124"/>
      <c r="BG30" s="124"/>
      <c r="BH30" s="65" t="s">
        <v>0</v>
      </c>
      <c r="BI30" s="66"/>
      <c r="BJ30" s="66" t="s">
        <v>1</v>
      </c>
      <c r="BK30" s="66"/>
      <c r="BL30" s="66" t="s">
        <v>2</v>
      </c>
      <c r="BM30" s="66"/>
      <c r="BN30" s="66" t="s">
        <v>3</v>
      </c>
      <c r="BO30" s="69"/>
    </row>
    <row r="31" spans="1:70" ht="29.1" customHeight="1" thickBot="1" x14ac:dyDescent="0.25">
      <c r="A31" s="1" t="e">
        <f>#REF!+1</f>
        <v>#REF!</v>
      </c>
      <c r="B31" s="2"/>
      <c r="C31" s="121"/>
      <c r="D31" s="122"/>
      <c r="E31" s="110" t="str">
        <f>IF(D32="","",D32)</f>
        <v>福岡</v>
      </c>
      <c r="F31" s="111"/>
      <c r="G31" s="111"/>
      <c r="H31" s="111"/>
      <c r="I31" s="111"/>
      <c r="J31" s="112" t="str">
        <f>IF(D37="","",D37)</f>
        <v>吉見</v>
      </c>
      <c r="K31" s="111"/>
      <c r="L31" s="111"/>
      <c r="M31" s="111"/>
      <c r="N31" s="111"/>
      <c r="O31" s="111" t="str">
        <f>IF(D42="","",D42)</f>
        <v>坂東</v>
      </c>
      <c r="P31" s="111"/>
      <c r="Q31" s="111"/>
      <c r="R31" s="111"/>
      <c r="S31" s="111"/>
      <c r="T31" s="111" t="str">
        <f>IF(D47="","",D47)</f>
        <v>長谷川</v>
      </c>
      <c r="U31" s="111"/>
      <c r="V31" s="111"/>
      <c r="W31" s="111"/>
      <c r="X31" s="113"/>
      <c r="Y31" s="67"/>
      <c r="Z31" s="68"/>
      <c r="AA31" s="68"/>
      <c r="AB31" s="68"/>
      <c r="AC31" s="68"/>
      <c r="AD31" s="68"/>
      <c r="AE31" s="68"/>
      <c r="AF31" s="70"/>
      <c r="AG31" s="41"/>
      <c r="AH31" s="41"/>
      <c r="AI31" s="2"/>
      <c r="AJ31" s="2"/>
      <c r="AK31" s="2"/>
      <c r="AL31" s="121"/>
      <c r="AM31" s="122"/>
      <c r="AN31" s="110" t="str">
        <f>IF(AM32="","",AM32)</f>
        <v>石川</v>
      </c>
      <c r="AO31" s="111"/>
      <c r="AP31" s="111"/>
      <c r="AQ31" s="111"/>
      <c r="AR31" s="111"/>
      <c r="AS31" s="112" t="str">
        <f>IF(AM37="","",AM37)</f>
        <v>長野</v>
      </c>
      <c r="AT31" s="111"/>
      <c r="AU31" s="111"/>
      <c r="AV31" s="111"/>
      <c r="AW31" s="111"/>
      <c r="AX31" s="111" t="str">
        <f>IF(AM42="","",AM42)</f>
        <v>井関</v>
      </c>
      <c r="AY31" s="111"/>
      <c r="AZ31" s="111"/>
      <c r="BA31" s="111"/>
      <c r="BB31" s="111"/>
      <c r="BC31" s="111" t="str">
        <f>IF(AM47="","",AM47)</f>
        <v>安藤</v>
      </c>
      <c r="BD31" s="111"/>
      <c r="BE31" s="111"/>
      <c r="BF31" s="111"/>
      <c r="BG31" s="113"/>
      <c r="BH31" s="67"/>
      <c r="BI31" s="68"/>
      <c r="BJ31" s="68"/>
      <c r="BK31" s="68"/>
      <c r="BL31" s="68"/>
      <c r="BM31" s="68"/>
      <c r="BN31" s="68"/>
      <c r="BO31" s="70"/>
    </row>
    <row r="32" spans="1:70" ht="12" customHeight="1" x14ac:dyDescent="0.2">
      <c r="A32" s="1" t="e">
        <f>#REF!+1</f>
        <v>#REF!</v>
      </c>
      <c r="B32" s="2"/>
      <c r="C32" s="114" t="s">
        <v>68</v>
      </c>
      <c r="D32" s="116" t="s">
        <v>95</v>
      </c>
      <c r="E32" s="117" t="str">
        <f>IF(E33="","",IF(E33&gt;I33,"○","×"))</f>
        <v/>
      </c>
      <c r="F32" s="95"/>
      <c r="G32" s="95"/>
      <c r="H32" s="95"/>
      <c r="I32" s="102"/>
      <c r="J32" s="6" t="str">
        <f>IF(J33="","",IF(J33="W","○",IF(J33="L","×",IF(J33&gt;N33,"○","×"))))</f>
        <v>×</v>
      </c>
      <c r="K32" s="7">
        <v>7</v>
      </c>
      <c r="L32" s="8" t="s">
        <v>4</v>
      </c>
      <c r="M32" s="7">
        <v>11</v>
      </c>
      <c r="N32" s="9"/>
      <c r="O32" s="6" t="str">
        <f>IF(O33="","",IF(O33="W","○",IF(O33="L","×",IF(O33&gt;S33,"○","×"))))</f>
        <v>○</v>
      </c>
      <c r="P32" s="7"/>
      <c r="Q32" s="8" t="s">
        <v>4</v>
      </c>
      <c r="R32" s="7"/>
      <c r="S32" s="9"/>
      <c r="T32" s="6" t="str">
        <f>IF(T33="","",IF(T33="W","○",IF(T33="L","×",IF(T33&gt;X33,"○","×"))))</f>
        <v>○</v>
      </c>
      <c r="U32" s="7">
        <v>11</v>
      </c>
      <c r="V32" s="8" t="s">
        <v>4</v>
      </c>
      <c r="W32" s="7">
        <v>6</v>
      </c>
      <c r="X32" s="27"/>
      <c r="Y32" s="71">
        <f>IF(D32="","",COUNTIF($E$32:$X$36,"○"))</f>
        <v>2</v>
      </c>
      <c r="Z32" s="72"/>
      <c r="AA32" s="72">
        <f>IF(D32="","",COUNTIF($E$32:$X$36,"×"))</f>
        <v>1</v>
      </c>
      <c r="AB32" s="72"/>
      <c r="AC32" s="73">
        <f>IF(D32="","",Y32*2+AA32)</f>
        <v>5</v>
      </c>
      <c r="AD32" s="73"/>
      <c r="AE32" s="74">
        <v>3</v>
      </c>
      <c r="AF32" s="75"/>
      <c r="AG32" s="31"/>
      <c r="AH32" s="44"/>
      <c r="AI32" s="45"/>
      <c r="AJ32" s="45"/>
      <c r="AK32" s="46"/>
      <c r="AL32" s="114" t="s">
        <v>68</v>
      </c>
      <c r="AM32" s="116" t="s">
        <v>81</v>
      </c>
      <c r="AN32" s="117" t="str">
        <f>IF(AN33="","",IF(AN33&gt;AR33,"○","×"))</f>
        <v/>
      </c>
      <c r="AO32" s="95"/>
      <c r="AP32" s="95"/>
      <c r="AQ32" s="95"/>
      <c r="AR32" s="102"/>
      <c r="AS32" s="6" t="str">
        <f>IF(AS33="","",IF(AS33="W","○",IF(AS33="L","×",IF(AS33&gt;AW33,"○","×"))))</f>
        <v>○</v>
      </c>
      <c r="AT32" s="7">
        <v>11</v>
      </c>
      <c r="AU32" s="8" t="s">
        <v>4</v>
      </c>
      <c r="AV32" s="7">
        <v>9</v>
      </c>
      <c r="AW32" s="9"/>
      <c r="AX32" s="6" t="str">
        <f>IF(AX33="","",IF(AX33="W","○",IF(AX33="L","×",IF(AX33&gt;BB33,"○","×"))))</f>
        <v>×</v>
      </c>
      <c r="AY32" s="7">
        <v>5</v>
      </c>
      <c r="AZ32" s="8" t="s">
        <v>4</v>
      </c>
      <c r="BA32" s="7">
        <v>11</v>
      </c>
      <c r="BB32" s="9"/>
      <c r="BC32" s="6" t="str">
        <f>IF(BC33="","",IF(BC33="W","○",IF(BC33="L","×",IF(BC33&gt;BG33,"○","×"))))</f>
        <v>○</v>
      </c>
      <c r="BD32" s="7"/>
      <c r="BE32" s="8" t="s">
        <v>4</v>
      </c>
      <c r="BF32" s="7"/>
      <c r="BG32" s="27"/>
      <c r="BH32" s="71">
        <f>IF(AM32="","",COUNTIF($AN$32:$BG$36,"○"))</f>
        <v>2</v>
      </c>
      <c r="BI32" s="72"/>
      <c r="BJ32" s="72">
        <f>IF(AM32="","",COUNTIF($AN$32:$BG$36,"×"))</f>
        <v>1</v>
      </c>
      <c r="BK32" s="72"/>
      <c r="BL32" s="73">
        <f>IF(AM32="","",BH32*2+BJ32)</f>
        <v>5</v>
      </c>
      <c r="BM32" s="73"/>
      <c r="BN32" s="74">
        <f>IF(AM32="","",RANK(BL32,$BL$32:$BM$51))</f>
        <v>1</v>
      </c>
      <c r="BO32" s="75"/>
      <c r="BP32" s="156" t="s">
        <v>106</v>
      </c>
      <c r="BQ32" s="157"/>
      <c r="BR32" s="158"/>
    </row>
    <row r="33" spans="1:70" ht="12" customHeight="1" x14ac:dyDescent="0.2">
      <c r="A33" s="1" t="e">
        <f>#REF!+1</f>
        <v>#REF!</v>
      </c>
      <c r="B33" s="2"/>
      <c r="C33" s="88"/>
      <c r="D33" s="91"/>
      <c r="E33" s="117"/>
      <c r="F33" s="95"/>
      <c r="G33" s="95"/>
      <c r="H33" s="95"/>
      <c r="I33" s="102"/>
      <c r="J33" s="83">
        <f>IF(K32="","",IF(K32&gt;M32,1,0)+IF(K33&gt;M33,1,0)+IF(K34&gt;M34,1,0)+IF(K35&gt;M35,1,0)+IF(K36&gt;M36,1,0))</f>
        <v>1</v>
      </c>
      <c r="K33" s="10">
        <v>8</v>
      </c>
      <c r="L33" s="11" t="s">
        <v>4</v>
      </c>
      <c r="M33" s="10">
        <v>11</v>
      </c>
      <c r="N33" s="81">
        <f>IF(OR(J33="L",J33="W"),"",IF(K32="","",IF(K32&lt;M32,1,0)+IF(K33&lt;M33,1,0)+IF(K34&lt;M34,1,0)+IF(K35&lt;M35,1,0)+IF(K36&lt;M36,1,0)))</f>
        <v>3</v>
      </c>
      <c r="O33" s="83" t="s">
        <v>104</v>
      </c>
      <c r="P33" s="10"/>
      <c r="Q33" s="11" t="s">
        <v>4</v>
      </c>
      <c r="R33" s="10"/>
      <c r="S33" s="81" t="s">
        <v>103</v>
      </c>
      <c r="T33" s="83">
        <f>IF(U32="","",IF(U32&gt;W32,1,0)+IF(U33&gt;W33,1,0)+IF(U34&gt;W34,1,0)+IF(U35&gt;W35,1,0)+IF(U36&gt;W36,1,0))</f>
        <v>3</v>
      </c>
      <c r="U33" s="10">
        <v>7</v>
      </c>
      <c r="V33" s="11" t="s">
        <v>4</v>
      </c>
      <c r="W33" s="10">
        <v>11</v>
      </c>
      <c r="X33" s="85">
        <f>IF(OR(T33="L",T33="W"),"",IF(U32="","",IF(U32&lt;W32,1,0)+IF(U33&lt;W33,1,0)+IF(U34&lt;W34,1,0)+IF(U35&lt;W35,1,0)+IF(U36&lt;W36,1,0)))</f>
        <v>2</v>
      </c>
      <c r="Y33" s="55"/>
      <c r="Z33" s="56"/>
      <c r="AA33" s="56"/>
      <c r="AB33" s="56"/>
      <c r="AC33" s="57"/>
      <c r="AD33" s="57"/>
      <c r="AE33" s="58"/>
      <c r="AF33" s="59"/>
      <c r="AG33" s="31"/>
      <c r="AH33" s="44"/>
      <c r="AI33" s="45"/>
      <c r="AJ33" s="45"/>
      <c r="AK33" s="46"/>
      <c r="AL33" s="88"/>
      <c r="AM33" s="91"/>
      <c r="AN33" s="117"/>
      <c r="AO33" s="95"/>
      <c r="AP33" s="95"/>
      <c r="AQ33" s="95"/>
      <c r="AR33" s="102"/>
      <c r="AS33" s="83">
        <f>IF(AT32="","",IF(AT32&gt;AV32,1,0)+IF(AT33&gt;AV33,1,0)+IF(AT34&gt;AV34,1,0)+IF(AT35&gt;AV35,1,0)+IF(AT36&gt;AV36,1,0))</f>
        <v>3</v>
      </c>
      <c r="AT33" s="10">
        <v>11</v>
      </c>
      <c r="AU33" s="11" t="s">
        <v>4</v>
      </c>
      <c r="AV33" s="10">
        <v>13</v>
      </c>
      <c r="AW33" s="81">
        <f>IF(OR(AS33="L",AS33="W"),"",IF(AT32="","",IF(AT32&lt;AV32,1,0)+IF(AT33&lt;AV33,1,0)+IF(AT34&lt;AV34,1,0)+IF(AT35&lt;AV35,1,0)+IF(AT36&lt;AV36,1,0)))</f>
        <v>1</v>
      </c>
      <c r="AX33" s="83">
        <f>IF(AY32="","",IF(AY32&gt;BA32,1,0)+IF(AY33&gt;BA33,1,0)+IF(AY34&gt;BA34,1,0)+IF(AY35&gt;BA35,1,0)+IF(AY36&gt;BA36,1,0))</f>
        <v>2</v>
      </c>
      <c r="AY33" s="10">
        <v>11</v>
      </c>
      <c r="AZ33" s="11" t="s">
        <v>4</v>
      </c>
      <c r="BA33" s="10">
        <v>9</v>
      </c>
      <c r="BB33" s="81">
        <f>IF(OR(AX33="L",AX33="W"),"",IF(AY32="","",IF(AY32&lt;BA32,1,0)+IF(AY33&lt;BA33,1,0)+IF(AY34&lt;BA34,1,0)+IF(AY35&lt;BA35,1,0)+IF(AY36&lt;BA36,1,0)))</f>
        <v>3</v>
      </c>
      <c r="BC33" s="83" t="s">
        <v>104</v>
      </c>
      <c r="BD33" s="10"/>
      <c r="BE33" s="11" t="s">
        <v>4</v>
      </c>
      <c r="BF33" s="10"/>
      <c r="BG33" s="85" t="s">
        <v>103</v>
      </c>
      <c r="BH33" s="55"/>
      <c r="BI33" s="56"/>
      <c r="BJ33" s="56"/>
      <c r="BK33" s="56"/>
      <c r="BL33" s="57"/>
      <c r="BM33" s="57"/>
      <c r="BN33" s="58"/>
      <c r="BO33" s="59"/>
      <c r="BP33" s="159"/>
      <c r="BQ33" s="160"/>
      <c r="BR33" s="161"/>
    </row>
    <row r="34" spans="1:70" ht="12" customHeight="1" x14ac:dyDescent="0.2">
      <c r="A34" s="1" t="e">
        <f t="shared" si="0"/>
        <v>#REF!</v>
      </c>
      <c r="B34" s="2"/>
      <c r="C34" s="88"/>
      <c r="D34" s="91"/>
      <c r="E34" s="117"/>
      <c r="F34" s="95"/>
      <c r="G34" s="95"/>
      <c r="H34" s="95"/>
      <c r="I34" s="102"/>
      <c r="J34" s="83"/>
      <c r="K34" s="10">
        <v>11</v>
      </c>
      <c r="L34" s="11" t="s">
        <v>4</v>
      </c>
      <c r="M34" s="10">
        <v>9</v>
      </c>
      <c r="N34" s="81"/>
      <c r="O34" s="83"/>
      <c r="P34" s="10"/>
      <c r="Q34" s="11" t="s">
        <v>4</v>
      </c>
      <c r="R34" s="10"/>
      <c r="S34" s="81"/>
      <c r="T34" s="83"/>
      <c r="U34" s="10">
        <v>11</v>
      </c>
      <c r="V34" s="11" t="s">
        <v>4</v>
      </c>
      <c r="W34" s="10">
        <v>9</v>
      </c>
      <c r="X34" s="85"/>
      <c r="Y34" s="55"/>
      <c r="Z34" s="56"/>
      <c r="AA34" s="56"/>
      <c r="AB34" s="56"/>
      <c r="AC34" s="57"/>
      <c r="AD34" s="57"/>
      <c r="AE34" s="58"/>
      <c r="AF34" s="59"/>
      <c r="AG34" s="31"/>
      <c r="AH34" s="44"/>
      <c r="AI34" s="45"/>
      <c r="AJ34" s="45"/>
      <c r="AK34" s="46"/>
      <c r="AL34" s="88"/>
      <c r="AM34" s="91"/>
      <c r="AN34" s="117"/>
      <c r="AO34" s="95"/>
      <c r="AP34" s="95"/>
      <c r="AQ34" s="95"/>
      <c r="AR34" s="102"/>
      <c r="AS34" s="83"/>
      <c r="AT34" s="10">
        <v>11</v>
      </c>
      <c r="AU34" s="11" t="s">
        <v>4</v>
      </c>
      <c r="AV34" s="10">
        <v>8</v>
      </c>
      <c r="AW34" s="81"/>
      <c r="AX34" s="83"/>
      <c r="AY34" s="10">
        <v>7</v>
      </c>
      <c r="AZ34" s="11" t="s">
        <v>4</v>
      </c>
      <c r="BA34" s="10">
        <v>11</v>
      </c>
      <c r="BB34" s="81"/>
      <c r="BC34" s="83"/>
      <c r="BD34" s="10"/>
      <c r="BE34" s="11" t="s">
        <v>4</v>
      </c>
      <c r="BF34" s="10"/>
      <c r="BG34" s="85"/>
      <c r="BH34" s="55"/>
      <c r="BI34" s="56"/>
      <c r="BJ34" s="56"/>
      <c r="BK34" s="56"/>
      <c r="BL34" s="57"/>
      <c r="BM34" s="57"/>
      <c r="BN34" s="58"/>
      <c r="BO34" s="59"/>
      <c r="BP34" s="159"/>
      <c r="BQ34" s="160"/>
      <c r="BR34" s="161"/>
    </row>
    <row r="35" spans="1:70" ht="12" customHeight="1" x14ac:dyDescent="0.2">
      <c r="A35" s="1" t="e">
        <f t="shared" si="0"/>
        <v>#REF!</v>
      </c>
      <c r="B35" s="2"/>
      <c r="C35" s="88"/>
      <c r="D35" s="76" t="s">
        <v>100</v>
      </c>
      <c r="E35" s="117"/>
      <c r="F35" s="95"/>
      <c r="G35" s="95"/>
      <c r="H35" s="95"/>
      <c r="I35" s="102"/>
      <c r="J35" s="83"/>
      <c r="K35" s="10">
        <v>2</v>
      </c>
      <c r="L35" s="11" t="s">
        <v>4</v>
      </c>
      <c r="M35" s="10">
        <v>11</v>
      </c>
      <c r="N35" s="81"/>
      <c r="O35" s="83"/>
      <c r="P35" s="10"/>
      <c r="Q35" s="11" t="s">
        <v>4</v>
      </c>
      <c r="R35" s="10"/>
      <c r="S35" s="81"/>
      <c r="T35" s="83"/>
      <c r="U35" s="10">
        <v>6</v>
      </c>
      <c r="V35" s="11" t="s">
        <v>4</v>
      </c>
      <c r="W35" s="10">
        <v>11</v>
      </c>
      <c r="X35" s="85"/>
      <c r="Y35" s="55"/>
      <c r="Z35" s="56"/>
      <c r="AA35" s="56"/>
      <c r="AB35" s="56"/>
      <c r="AC35" s="57"/>
      <c r="AD35" s="57"/>
      <c r="AE35" s="58"/>
      <c r="AF35" s="59"/>
      <c r="AG35" s="31"/>
      <c r="AH35" s="44"/>
      <c r="AI35" s="45"/>
      <c r="AJ35" s="45"/>
      <c r="AK35" s="46"/>
      <c r="AL35" s="88"/>
      <c r="AM35" s="76" t="s">
        <v>100</v>
      </c>
      <c r="AN35" s="117"/>
      <c r="AO35" s="95"/>
      <c r="AP35" s="95"/>
      <c r="AQ35" s="95"/>
      <c r="AR35" s="102"/>
      <c r="AS35" s="83"/>
      <c r="AT35" s="10">
        <v>12</v>
      </c>
      <c r="AU35" s="11" t="s">
        <v>4</v>
      </c>
      <c r="AV35" s="10">
        <v>10</v>
      </c>
      <c r="AW35" s="81"/>
      <c r="AX35" s="83"/>
      <c r="AY35" s="10">
        <v>12</v>
      </c>
      <c r="AZ35" s="11" t="s">
        <v>4</v>
      </c>
      <c r="BA35" s="10">
        <v>10</v>
      </c>
      <c r="BB35" s="81"/>
      <c r="BC35" s="83"/>
      <c r="BD35" s="10"/>
      <c r="BE35" s="11" t="s">
        <v>4</v>
      </c>
      <c r="BF35" s="10"/>
      <c r="BG35" s="85"/>
      <c r="BH35" s="55"/>
      <c r="BI35" s="56"/>
      <c r="BJ35" s="56"/>
      <c r="BK35" s="56"/>
      <c r="BL35" s="57"/>
      <c r="BM35" s="57"/>
      <c r="BN35" s="58"/>
      <c r="BO35" s="59"/>
      <c r="BP35" s="159"/>
      <c r="BQ35" s="160"/>
      <c r="BR35" s="161"/>
    </row>
    <row r="36" spans="1:70" ht="12" customHeight="1" thickBot="1" x14ac:dyDescent="0.25">
      <c r="A36" s="1" t="e">
        <f t="shared" si="0"/>
        <v>#REF!</v>
      </c>
      <c r="B36" s="2"/>
      <c r="C36" s="115"/>
      <c r="D36" s="106"/>
      <c r="E36" s="118"/>
      <c r="F36" s="104"/>
      <c r="G36" s="104"/>
      <c r="H36" s="104"/>
      <c r="I36" s="105"/>
      <c r="J36" s="109"/>
      <c r="K36" s="12"/>
      <c r="L36" s="13" t="s">
        <v>4</v>
      </c>
      <c r="M36" s="12"/>
      <c r="N36" s="108"/>
      <c r="O36" s="109"/>
      <c r="P36" s="12"/>
      <c r="Q36" s="13" t="s">
        <v>4</v>
      </c>
      <c r="R36" s="12"/>
      <c r="S36" s="108"/>
      <c r="T36" s="109"/>
      <c r="U36" s="12">
        <v>12</v>
      </c>
      <c r="V36" s="13" t="s">
        <v>4</v>
      </c>
      <c r="W36" s="12">
        <v>10</v>
      </c>
      <c r="X36" s="86"/>
      <c r="Y36" s="165"/>
      <c r="Z36" s="166"/>
      <c r="AA36" s="166"/>
      <c r="AB36" s="166"/>
      <c r="AC36" s="57"/>
      <c r="AD36" s="57"/>
      <c r="AE36" s="58"/>
      <c r="AF36" s="59"/>
      <c r="AG36" s="31"/>
      <c r="AH36" s="44"/>
      <c r="AI36" s="45"/>
      <c r="AJ36" s="45"/>
      <c r="AK36" s="46"/>
      <c r="AL36" s="115"/>
      <c r="AM36" s="106"/>
      <c r="AN36" s="118"/>
      <c r="AO36" s="104"/>
      <c r="AP36" s="104"/>
      <c r="AQ36" s="104"/>
      <c r="AR36" s="105"/>
      <c r="AS36" s="109"/>
      <c r="AT36" s="12"/>
      <c r="AU36" s="13" t="s">
        <v>4</v>
      </c>
      <c r="AV36" s="12"/>
      <c r="AW36" s="108"/>
      <c r="AX36" s="109"/>
      <c r="AY36" s="12">
        <v>7</v>
      </c>
      <c r="AZ36" s="13" t="s">
        <v>4</v>
      </c>
      <c r="BA36" s="12">
        <v>11</v>
      </c>
      <c r="BB36" s="108"/>
      <c r="BC36" s="109"/>
      <c r="BD36" s="12"/>
      <c r="BE36" s="13" t="s">
        <v>4</v>
      </c>
      <c r="BF36" s="12"/>
      <c r="BG36" s="86"/>
      <c r="BH36" s="55"/>
      <c r="BI36" s="56"/>
      <c r="BJ36" s="56"/>
      <c r="BK36" s="56"/>
      <c r="BL36" s="57"/>
      <c r="BM36" s="57"/>
      <c r="BN36" s="58"/>
      <c r="BO36" s="59"/>
      <c r="BP36" s="159"/>
      <c r="BQ36" s="160"/>
      <c r="BR36" s="161"/>
    </row>
    <row r="37" spans="1:70" ht="12" customHeight="1" x14ac:dyDescent="0.2">
      <c r="A37" s="1" t="e">
        <f t="shared" si="0"/>
        <v>#REF!</v>
      </c>
      <c r="B37" s="2"/>
      <c r="C37" s="87" t="s">
        <v>21</v>
      </c>
      <c r="D37" s="90" t="s">
        <v>96</v>
      </c>
      <c r="E37" s="6" t="str">
        <f>IF(J32="","",IF(J32="○","×","○"))</f>
        <v>○</v>
      </c>
      <c r="F37" s="14">
        <f>IF(M32="","",M32)</f>
        <v>11</v>
      </c>
      <c r="G37" s="15" t="s">
        <v>4</v>
      </c>
      <c r="H37" s="16">
        <f>IF(K32="","",K32)</f>
        <v>7</v>
      </c>
      <c r="I37" s="17"/>
      <c r="J37" s="92" t="str">
        <f>IF(J38="","",IF(J38&gt;N38,"○","×"))</f>
        <v/>
      </c>
      <c r="K37" s="93"/>
      <c r="L37" s="93"/>
      <c r="M37" s="93"/>
      <c r="N37" s="101"/>
      <c r="O37" s="6" t="str">
        <f>IF(O38="","",IF(O38="W","○",IF(O38="L","×",IF(O38&gt;S38,"○","×"))))</f>
        <v>○</v>
      </c>
      <c r="P37" s="7"/>
      <c r="Q37" s="8" t="s">
        <v>4</v>
      </c>
      <c r="R37" s="7"/>
      <c r="S37" s="9"/>
      <c r="T37" s="6" t="str">
        <f>IF(T38="","",IF(T38="W","○",IF(T38="L","×",IF(T38&gt;X38,"○","×"))))</f>
        <v>×</v>
      </c>
      <c r="U37" s="7">
        <v>8</v>
      </c>
      <c r="V37" s="8" t="s">
        <v>4</v>
      </c>
      <c r="W37" s="7">
        <v>11</v>
      </c>
      <c r="X37" s="27"/>
      <c r="Y37" s="55">
        <f>IF(D37="","",COUNTIF($E$37:$X$41,"○"))</f>
        <v>2</v>
      </c>
      <c r="Z37" s="56"/>
      <c r="AA37" s="56">
        <f>IF(D37="","",COUNTIF($E$37:$X$41,"×"))</f>
        <v>1</v>
      </c>
      <c r="AB37" s="56"/>
      <c r="AC37" s="57">
        <f>IF(D37="","",Y37*2+AA37)</f>
        <v>5</v>
      </c>
      <c r="AD37" s="57"/>
      <c r="AE37" s="58">
        <v>2</v>
      </c>
      <c r="AF37" s="59"/>
      <c r="AG37" s="156" t="s">
        <v>106</v>
      </c>
      <c r="AH37" s="157"/>
      <c r="AI37" s="158"/>
      <c r="AJ37" s="45"/>
      <c r="AK37" s="46"/>
      <c r="AL37" s="87" t="s">
        <v>21</v>
      </c>
      <c r="AM37" s="90" t="s">
        <v>82</v>
      </c>
      <c r="AN37" s="6" t="str">
        <f>IF(AS32="","",IF(AS32="○","×","○"))</f>
        <v>×</v>
      </c>
      <c r="AO37" s="14">
        <f>IF(AV32="","",AV32)</f>
        <v>9</v>
      </c>
      <c r="AP37" s="15" t="s">
        <v>4</v>
      </c>
      <c r="AQ37" s="16">
        <f>IF(AT32="","",AT32)</f>
        <v>11</v>
      </c>
      <c r="AR37" s="17"/>
      <c r="AS37" s="92" t="str">
        <f>IF(AS38="","",IF(AS38&gt;AW38,"○","×"))</f>
        <v/>
      </c>
      <c r="AT37" s="93"/>
      <c r="AU37" s="93"/>
      <c r="AV37" s="93"/>
      <c r="AW37" s="101"/>
      <c r="AX37" s="6" t="str">
        <f>IF(AX38="","",IF(AX38="W","○",IF(AX38="L","×",IF(AX38&gt;BB38,"○","×"))))</f>
        <v>○</v>
      </c>
      <c r="AY37" s="7">
        <v>11</v>
      </c>
      <c r="AZ37" s="8" t="s">
        <v>4</v>
      </c>
      <c r="BA37" s="7">
        <v>8</v>
      </c>
      <c r="BB37" s="9"/>
      <c r="BC37" s="6" t="str">
        <f>IF(BC38="","",IF(BC38="W","○",IF(BC38="L","×",IF(BC38&gt;BG38,"○","×"))))</f>
        <v>○</v>
      </c>
      <c r="BD37" s="7"/>
      <c r="BE37" s="8" t="s">
        <v>4</v>
      </c>
      <c r="BF37" s="7"/>
      <c r="BG37" s="27"/>
      <c r="BH37" s="55">
        <f>IF(AM37="","",COUNTIF($AN$37:$BG$41,"○"))</f>
        <v>2</v>
      </c>
      <c r="BI37" s="56"/>
      <c r="BJ37" s="56">
        <f>IF(AM37="","",COUNTIF($AN$37:$BG$41,"×"))</f>
        <v>1</v>
      </c>
      <c r="BK37" s="56"/>
      <c r="BL37" s="57">
        <f>IF(AM37="","",BH37*2+BJ37)</f>
        <v>5</v>
      </c>
      <c r="BM37" s="57"/>
      <c r="BN37" s="58">
        <v>2</v>
      </c>
      <c r="BO37" s="59"/>
      <c r="BP37" s="167" t="s">
        <v>106</v>
      </c>
      <c r="BQ37" s="160"/>
      <c r="BR37" s="161"/>
    </row>
    <row r="38" spans="1:70" ht="12" customHeight="1" x14ac:dyDescent="0.2">
      <c r="A38" s="1" t="e">
        <f t="shared" si="0"/>
        <v>#REF!</v>
      </c>
      <c r="B38" s="2"/>
      <c r="C38" s="88"/>
      <c r="D38" s="91"/>
      <c r="E38" s="79">
        <f>IF(J33="W","L",IF(J33="L","W",IF(J33="","",N33)))</f>
        <v>3</v>
      </c>
      <c r="F38" s="18">
        <f>IF(M33="","",M33)</f>
        <v>11</v>
      </c>
      <c r="G38" s="11" t="s">
        <v>4</v>
      </c>
      <c r="H38" s="19">
        <f>IF(K33="","",K33)</f>
        <v>8</v>
      </c>
      <c r="I38" s="81">
        <f>IF(OR(E38="L",E38="W"),"",J33)</f>
        <v>1</v>
      </c>
      <c r="J38" s="94"/>
      <c r="K38" s="95"/>
      <c r="L38" s="95"/>
      <c r="M38" s="95"/>
      <c r="N38" s="102"/>
      <c r="O38" s="83" t="s">
        <v>104</v>
      </c>
      <c r="P38" s="10"/>
      <c r="Q38" s="11" t="s">
        <v>4</v>
      </c>
      <c r="R38" s="10"/>
      <c r="S38" s="81" t="s">
        <v>103</v>
      </c>
      <c r="T38" s="83">
        <f>IF(U37="","",IF(U37&gt;W37,1,0)+IF(U38&gt;W38,1,0)+IF(U39&gt;W39,1,0)+IF(U40&gt;W40,1,0)+IF(U41&gt;W41,1,0))</f>
        <v>1</v>
      </c>
      <c r="U38" s="10">
        <v>13</v>
      </c>
      <c r="V38" s="11" t="s">
        <v>4</v>
      </c>
      <c r="W38" s="10">
        <v>11</v>
      </c>
      <c r="X38" s="85">
        <f>IF(OR(T38="L",T38="W"),"",IF(U37="","",IF(U37&lt;W37,1,0)+IF(U38&lt;W38,1,0)+IF(U39&lt;W39,1,0)+IF(U40&lt;W40,1,0)+IF(U41&lt;W41,1,0)))</f>
        <v>3</v>
      </c>
      <c r="Y38" s="55"/>
      <c r="Z38" s="56"/>
      <c r="AA38" s="56"/>
      <c r="AB38" s="56"/>
      <c r="AC38" s="57"/>
      <c r="AD38" s="57"/>
      <c r="AE38" s="58"/>
      <c r="AF38" s="59"/>
      <c r="AG38" s="159"/>
      <c r="AH38" s="160"/>
      <c r="AI38" s="161"/>
      <c r="AJ38" s="45"/>
      <c r="AK38" s="46"/>
      <c r="AL38" s="88"/>
      <c r="AM38" s="91"/>
      <c r="AN38" s="79">
        <f>IF(AS33="W","L",IF(AS33="L","W",IF(AS33="","",AW33)))</f>
        <v>1</v>
      </c>
      <c r="AO38" s="18">
        <f>IF(AV33="","",AV33)</f>
        <v>13</v>
      </c>
      <c r="AP38" s="11" t="s">
        <v>4</v>
      </c>
      <c r="AQ38" s="19">
        <f>IF(AT33="","",AT33)</f>
        <v>11</v>
      </c>
      <c r="AR38" s="81">
        <f>IF(OR(AN38="L",AN38="W"),"",AS33)</f>
        <v>3</v>
      </c>
      <c r="AS38" s="94"/>
      <c r="AT38" s="95"/>
      <c r="AU38" s="95"/>
      <c r="AV38" s="95"/>
      <c r="AW38" s="102"/>
      <c r="AX38" s="83">
        <f>IF(AY37="","",IF(AY37&gt;BA37,1,0)+IF(AY38&gt;BA38,1,0)+IF(AY39&gt;BA39,1,0)+IF(AY40&gt;BA40,1,0)+IF(AY41&gt;BA41,1,0))</f>
        <v>3</v>
      </c>
      <c r="AY38" s="10">
        <v>11</v>
      </c>
      <c r="AZ38" s="11" t="s">
        <v>4</v>
      </c>
      <c r="BA38" s="10">
        <v>8</v>
      </c>
      <c r="BB38" s="81">
        <f>IF(OR(AX38="L",AX38="W"),"",IF(AY37="","",IF(AY37&lt;BA37,1,0)+IF(AY38&lt;BA38,1,0)+IF(AY39&lt;BA39,1,0)+IF(AY40&lt;BA40,1,0)+IF(AY41&lt;BA41,1,0)))</f>
        <v>1</v>
      </c>
      <c r="BC38" s="83" t="s">
        <v>104</v>
      </c>
      <c r="BD38" s="10"/>
      <c r="BE38" s="11" t="s">
        <v>4</v>
      </c>
      <c r="BF38" s="10"/>
      <c r="BG38" s="85" t="s">
        <v>103</v>
      </c>
      <c r="BH38" s="55"/>
      <c r="BI38" s="56"/>
      <c r="BJ38" s="56"/>
      <c r="BK38" s="56"/>
      <c r="BL38" s="57"/>
      <c r="BM38" s="57"/>
      <c r="BN38" s="58"/>
      <c r="BO38" s="59"/>
      <c r="BP38" s="159"/>
      <c r="BQ38" s="160"/>
      <c r="BR38" s="161"/>
    </row>
    <row r="39" spans="1:70" ht="12" customHeight="1" x14ac:dyDescent="0.2">
      <c r="A39" s="1" t="e">
        <f t="shared" si="0"/>
        <v>#REF!</v>
      </c>
      <c r="B39" s="2"/>
      <c r="C39" s="88"/>
      <c r="D39" s="91"/>
      <c r="E39" s="79"/>
      <c r="F39" s="18">
        <f>IF(M34="","",M34)</f>
        <v>9</v>
      </c>
      <c r="G39" s="11" t="s">
        <v>4</v>
      </c>
      <c r="H39" s="19">
        <f>IF(K34="","",K34)</f>
        <v>11</v>
      </c>
      <c r="I39" s="81"/>
      <c r="J39" s="94"/>
      <c r="K39" s="95"/>
      <c r="L39" s="95"/>
      <c r="M39" s="95"/>
      <c r="N39" s="102"/>
      <c r="O39" s="83"/>
      <c r="P39" s="10"/>
      <c r="Q39" s="11" t="s">
        <v>4</v>
      </c>
      <c r="R39" s="10"/>
      <c r="S39" s="81"/>
      <c r="T39" s="83"/>
      <c r="U39" s="10">
        <v>5</v>
      </c>
      <c r="V39" s="11" t="s">
        <v>4</v>
      </c>
      <c r="W39" s="10">
        <v>11</v>
      </c>
      <c r="X39" s="85"/>
      <c r="Y39" s="55"/>
      <c r="Z39" s="56"/>
      <c r="AA39" s="56"/>
      <c r="AB39" s="56"/>
      <c r="AC39" s="57"/>
      <c r="AD39" s="57"/>
      <c r="AE39" s="58"/>
      <c r="AF39" s="59"/>
      <c r="AG39" s="159"/>
      <c r="AH39" s="160"/>
      <c r="AI39" s="161"/>
      <c r="AJ39" s="45"/>
      <c r="AK39" s="46"/>
      <c r="AL39" s="88"/>
      <c r="AM39" s="91"/>
      <c r="AN39" s="79"/>
      <c r="AO39" s="18">
        <f>IF(AV34="","",AV34)</f>
        <v>8</v>
      </c>
      <c r="AP39" s="11" t="s">
        <v>4</v>
      </c>
      <c r="AQ39" s="19">
        <f>IF(AT34="","",AT34)</f>
        <v>11</v>
      </c>
      <c r="AR39" s="81"/>
      <c r="AS39" s="94"/>
      <c r="AT39" s="95"/>
      <c r="AU39" s="95"/>
      <c r="AV39" s="95"/>
      <c r="AW39" s="102"/>
      <c r="AX39" s="83"/>
      <c r="AY39" s="10">
        <v>5</v>
      </c>
      <c r="AZ39" s="11" t="s">
        <v>4</v>
      </c>
      <c r="BA39" s="10">
        <v>11</v>
      </c>
      <c r="BB39" s="81"/>
      <c r="BC39" s="83"/>
      <c r="BD39" s="10"/>
      <c r="BE39" s="11" t="s">
        <v>4</v>
      </c>
      <c r="BF39" s="10"/>
      <c r="BG39" s="85"/>
      <c r="BH39" s="55"/>
      <c r="BI39" s="56"/>
      <c r="BJ39" s="56"/>
      <c r="BK39" s="56"/>
      <c r="BL39" s="57"/>
      <c r="BM39" s="57"/>
      <c r="BN39" s="58"/>
      <c r="BO39" s="59"/>
      <c r="BP39" s="159"/>
      <c r="BQ39" s="160"/>
      <c r="BR39" s="161"/>
    </row>
    <row r="40" spans="1:70" ht="12" customHeight="1" x14ac:dyDescent="0.2">
      <c r="A40" s="1" t="e">
        <f t="shared" si="0"/>
        <v>#REF!</v>
      </c>
      <c r="B40" s="2"/>
      <c r="C40" s="88"/>
      <c r="D40" s="76" t="s">
        <v>101</v>
      </c>
      <c r="E40" s="79"/>
      <c r="F40" s="18">
        <f>IF(M35="","",M35)</f>
        <v>11</v>
      </c>
      <c r="G40" s="11" t="s">
        <v>4</v>
      </c>
      <c r="H40" s="19">
        <f>IF(K35="","",K35)</f>
        <v>2</v>
      </c>
      <c r="I40" s="81"/>
      <c r="J40" s="94"/>
      <c r="K40" s="95"/>
      <c r="L40" s="95"/>
      <c r="M40" s="95"/>
      <c r="N40" s="102"/>
      <c r="O40" s="83"/>
      <c r="P40" s="10"/>
      <c r="Q40" s="11" t="s">
        <v>4</v>
      </c>
      <c r="R40" s="10"/>
      <c r="S40" s="81"/>
      <c r="T40" s="83"/>
      <c r="U40" s="10">
        <v>12</v>
      </c>
      <c r="V40" s="11" t="s">
        <v>4</v>
      </c>
      <c r="W40" s="10">
        <v>14</v>
      </c>
      <c r="X40" s="85"/>
      <c r="Y40" s="55"/>
      <c r="Z40" s="56"/>
      <c r="AA40" s="56"/>
      <c r="AB40" s="56"/>
      <c r="AC40" s="57"/>
      <c r="AD40" s="57"/>
      <c r="AE40" s="58"/>
      <c r="AF40" s="59"/>
      <c r="AG40" s="159"/>
      <c r="AH40" s="160"/>
      <c r="AI40" s="161"/>
      <c r="AJ40" s="45"/>
      <c r="AK40" s="46"/>
      <c r="AL40" s="88"/>
      <c r="AM40" s="76" t="s">
        <v>88</v>
      </c>
      <c r="AN40" s="79"/>
      <c r="AO40" s="18">
        <f>IF(AV35="","",AV35)</f>
        <v>10</v>
      </c>
      <c r="AP40" s="11" t="s">
        <v>4</v>
      </c>
      <c r="AQ40" s="19">
        <f>IF(AT35="","",AT35)</f>
        <v>12</v>
      </c>
      <c r="AR40" s="81"/>
      <c r="AS40" s="94"/>
      <c r="AT40" s="95"/>
      <c r="AU40" s="95"/>
      <c r="AV40" s="95"/>
      <c r="AW40" s="102"/>
      <c r="AX40" s="83"/>
      <c r="AY40" s="10">
        <v>11</v>
      </c>
      <c r="AZ40" s="11" t="s">
        <v>4</v>
      </c>
      <c r="BA40" s="10">
        <v>5</v>
      </c>
      <c r="BB40" s="81"/>
      <c r="BC40" s="83"/>
      <c r="BD40" s="10"/>
      <c r="BE40" s="11" t="s">
        <v>4</v>
      </c>
      <c r="BF40" s="10"/>
      <c r="BG40" s="85"/>
      <c r="BH40" s="55"/>
      <c r="BI40" s="56"/>
      <c r="BJ40" s="56"/>
      <c r="BK40" s="56"/>
      <c r="BL40" s="57"/>
      <c r="BM40" s="57"/>
      <c r="BN40" s="58"/>
      <c r="BO40" s="59"/>
      <c r="BP40" s="159"/>
      <c r="BQ40" s="160"/>
      <c r="BR40" s="161"/>
    </row>
    <row r="41" spans="1:70" ht="12" customHeight="1" thickBot="1" x14ac:dyDescent="0.25">
      <c r="A41" s="1" t="e">
        <f t="shared" si="0"/>
        <v>#REF!</v>
      </c>
      <c r="B41" s="2"/>
      <c r="C41" s="99"/>
      <c r="D41" s="106"/>
      <c r="E41" s="107"/>
      <c r="F41" s="20" t="str">
        <f>IF(M36="","",M36)</f>
        <v/>
      </c>
      <c r="G41" s="13" t="s">
        <v>4</v>
      </c>
      <c r="H41" s="21" t="str">
        <f>IF(K36="","",K36)</f>
        <v/>
      </c>
      <c r="I41" s="108"/>
      <c r="J41" s="103"/>
      <c r="K41" s="104"/>
      <c r="L41" s="104"/>
      <c r="M41" s="104"/>
      <c r="N41" s="105"/>
      <c r="O41" s="109"/>
      <c r="P41" s="12"/>
      <c r="Q41" s="13" t="s">
        <v>4</v>
      </c>
      <c r="R41" s="12"/>
      <c r="S41" s="108"/>
      <c r="T41" s="109"/>
      <c r="U41" s="12"/>
      <c r="V41" s="13" t="s">
        <v>4</v>
      </c>
      <c r="W41" s="12"/>
      <c r="X41" s="86"/>
      <c r="Y41" s="55"/>
      <c r="Z41" s="56"/>
      <c r="AA41" s="56"/>
      <c r="AB41" s="56"/>
      <c r="AC41" s="57"/>
      <c r="AD41" s="57"/>
      <c r="AE41" s="58"/>
      <c r="AF41" s="59"/>
      <c r="AG41" s="162"/>
      <c r="AH41" s="163"/>
      <c r="AI41" s="164"/>
      <c r="AJ41" s="45"/>
      <c r="AK41" s="46"/>
      <c r="AL41" s="99"/>
      <c r="AM41" s="106"/>
      <c r="AN41" s="107"/>
      <c r="AO41" s="20" t="str">
        <f>IF(AV36="","",AV36)</f>
        <v/>
      </c>
      <c r="AP41" s="13" t="s">
        <v>4</v>
      </c>
      <c r="AQ41" s="21" t="str">
        <f>IF(AT36="","",AT36)</f>
        <v/>
      </c>
      <c r="AR41" s="108"/>
      <c r="AS41" s="103"/>
      <c r="AT41" s="104"/>
      <c r="AU41" s="104"/>
      <c r="AV41" s="104"/>
      <c r="AW41" s="105"/>
      <c r="AX41" s="109"/>
      <c r="AY41" s="12"/>
      <c r="AZ41" s="13" t="s">
        <v>4</v>
      </c>
      <c r="BA41" s="12"/>
      <c r="BB41" s="108"/>
      <c r="BC41" s="109"/>
      <c r="BD41" s="12"/>
      <c r="BE41" s="13" t="s">
        <v>4</v>
      </c>
      <c r="BF41" s="12"/>
      <c r="BG41" s="86"/>
      <c r="BH41" s="55"/>
      <c r="BI41" s="56"/>
      <c r="BJ41" s="56"/>
      <c r="BK41" s="56"/>
      <c r="BL41" s="57"/>
      <c r="BM41" s="57"/>
      <c r="BN41" s="58"/>
      <c r="BO41" s="59"/>
      <c r="BP41" s="159"/>
      <c r="BQ41" s="160"/>
      <c r="BR41" s="161"/>
    </row>
    <row r="42" spans="1:70" ht="12" customHeight="1" x14ac:dyDescent="0.2">
      <c r="A42" s="1" t="e">
        <f t="shared" si="0"/>
        <v>#REF!</v>
      </c>
      <c r="B42" s="2"/>
      <c r="C42" s="98" t="s">
        <v>69</v>
      </c>
      <c r="D42" s="100" t="s">
        <v>97</v>
      </c>
      <c r="E42" s="6" t="str">
        <f>IF(O32="","",IF(O32="○","×","○"))</f>
        <v>×</v>
      </c>
      <c r="F42" s="14" t="str">
        <f>IF(R32="","",R32)</f>
        <v/>
      </c>
      <c r="G42" s="15" t="s">
        <v>4</v>
      </c>
      <c r="H42" s="16" t="str">
        <f>IF(P32="","",P32)</f>
        <v/>
      </c>
      <c r="I42" s="22"/>
      <c r="J42" s="6" t="str">
        <f>IF(O37="","",IF(O37="○","×","○"))</f>
        <v>×</v>
      </c>
      <c r="K42" s="14" t="str">
        <f>IF(R37="","",R37)</f>
        <v/>
      </c>
      <c r="L42" s="15" t="s">
        <v>4</v>
      </c>
      <c r="M42" s="16" t="str">
        <f>IF(P37="","",P37)</f>
        <v/>
      </c>
      <c r="N42" s="22"/>
      <c r="O42" s="92" t="str">
        <f>IF(O43="","",IF(O43&gt;S43,"○","×"))</f>
        <v/>
      </c>
      <c r="P42" s="93"/>
      <c r="Q42" s="93"/>
      <c r="R42" s="93"/>
      <c r="S42" s="101"/>
      <c r="T42" s="6" t="str">
        <f>IF(T43="","",IF(T43="W","○",IF(T43="L","×",IF(T43&gt;X43,"○","×"))))</f>
        <v>×</v>
      </c>
      <c r="U42" s="7"/>
      <c r="V42" s="8" t="s">
        <v>4</v>
      </c>
      <c r="W42" s="7"/>
      <c r="X42" s="27"/>
      <c r="Y42" s="55">
        <f>IF(D42="","",COUNTIF($E$42:$X$46,"○"))</f>
        <v>0</v>
      </c>
      <c r="Z42" s="56"/>
      <c r="AA42" s="56">
        <f>IF(D42="","",COUNTIF($E$42:$X$46,"×"))</f>
        <v>3</v>
      </c>
      <c r="AB42" s="56"/>
      <c r="AC42" s="57">
        <v>0</v>
      </c>
      <c r="AD42" s="57"/>
      <c r="AE42" s="58">
        <f>IF(D42="","",RANK(AC42,$AC$32:$AD$51))</f>
        <v>4</v>
      </c>
      <c r="AF42" s="59"/>
      <c r="AG42" s="31"/>
      <c r="AH42" s="44"/>
      <c r="AI42" s="45"/>
      <c r="AJ42" s="45"/>
      <c r="AK42" s="46"/>
      <c r="AL42" s="98" t="s">
        <v>69</v>
      </c>
      <c r="AM42" s="100" t="s">
        <v>83</v>
      </c>
      <c r="AN42" s="6" t="str">
        <f>IF(AX32="","",IF(AX32="○","×","○"))</f>
        <v>○</v>
      </c>
      <c r="AO42" s="14">
        <f>IF(BA32="","",BA32)</f>
        <v>11</v>
      </c>
      <c r="AP42" s="15" t="s">
        <v>4</v>
      </c>
      <c r="AQ42" s="16">
        <f>IF(AY32="","",AY32)</f>
        <v>5</v>
      </c>
      <c r="AR42" s="22"/>
      <c r="AS42" s="6" t="str">
        <f>IF(AX37="","",IF(AX37="○","×","○"))</f>
        <v>×</v>
      </c>
      <c r="AT42" s="14">
        <f>IF(BA37="","",BA37)</f>
        <v>8</v>
      </c>
      <c r="AU42" s="15" t="s">
        <v>4</v>
      </c>
      <c r="AV42" s="16">
        <f>IF(AY37="","",AY37)</f>
        <v>11</v>
      </c>
      <c r="AW42" s="22"/>
      <c r="AX42" s="92" t="str">
        <f>IF(AX43="","",IF(AX43&gt;BB43,"○","×"))</f>
        <v/>
      </c>
      <c r="AY42" s="93"/>
      <c r="AZ42" s="93"/>
      <c r="BA42" s="93"/>
      <c r="BB42" s="101"/>
      <c r="BC42" s="6" t="str">
        <f>IF(BC43="","",IF(BC43="W","○",IF(BC43="L","×",IF(BC43&gt;BG43,"○","×"))))</f>
        <v>○</v>
      </c>
      <c r="BD42" s="7"/>
      <c r="BE42" s="8" t="s">
        <v>4</v>
      </c>
      <c r="BF42" s="7"/>
      <c r="BG42" s="27"/>
      <c r="BH42" s="55">
        <f>IF(AM42="","",COUNTIF($AN$42:$BG$46,"○"))</f>
        <v>2</v>
      </c>
      <c r="BI42" s="56"/>
      <c r="BJ42" s="56">
        <f>IF(AM42="","",COUNTIF($AN$42:$BG$46,"×"))</f>
        <v>1</v>
      </c>
      <c r="BK42" s="56"/>
      <c r="BL42" s="57">
        <f>IF(AM42="","",BH42*2+BJ42)</f>
        <v>5</v>
      </c>
      <c r="BM42" s="57"/>
      <c r="BN42" s="58">
        <v>3</v>
      </c>
      <c r="BO42" s="59"/>
      <c r="BP42" s="167" t="s">
        <v>106</v>
      </c>
      <c r="BQ42" s="160"/>
      <c r="BR42" s="161"/>
    </row>
    <row r="43" spans="1:70" ht="12" customHeight="1" x14ac:dyDescent="0.2">
      <c r="A43" s="1" t="e">
        <f t="shared" si="0"/>
        <v>#REF!</v>
      </c>
      <c r="B43" s="2"/>
      <c r="C43" s="88"/>
      <c r="D43" s="91"/>
      <c r="E43" s="79" t="str">
        <f>IF(O33="W","L",IF(O33="L","W",IF(O33="","",S33)))</f>
        <v>L</v>
      </c>
      <c r="F43" s="18" t="str">
        <f>IF(R33="","",R33)</f>
        <v/>
      </c>
      <c r="G43" s="11" t="s">
        <v>4</v>
      </c>
      <c r="H43" s="19" t="str">
        <f>IF(P33="","",P33)</f>
        <v/>
      </c>
      <c r="I43" s="81" t="s">
        <v>104</v>
      </c>
      <c r="J43" s="83" t="str">
        <f>IF(O38="W","L",IF(O38="L","W",IF(O38="","",S38)))</f>
        <v>L</v>
      </c>
      <c r="K43" s="18" t="str">
        <f>IF(R38="","",R38)</f>
        <v/>
      </c>
      <c r="L43" s="11" t="s">
        <v>4</v>
      </c>
      <c r="M43" s="19" t="str">
        <f>IF(P38="","",P38)</f>
        <v/>
      </c>
      <c r="N43" s="81" t="s">
        <v>104</v>
      </c>
      <c r="O43" s="94"/>
      <c r="P43" s="95"/>
      <c r="Q43" s="95"/>
      <c r="R43" s="95"/>
      <c r="S43" s="102"/>
      <c r="T43" s="83" t="s">
        <v>103</v>
      </c>
      <c r="U43" s="10"/>
      <c r="V43" s="11" t="s">
        <v>4</v>
      </c>
      <c r="W43" s="10"/>
      <c r="X43" s="85" t="s">
        <v>107</v>
      </c>
      <c r="Y43" s="55"/>
      <c r="Z43" s="56"/>
      <c r="AA43" s="56"/>
      <c r="AB43" s="56"/>
      <c r="AC43" s="57"/>
      <c r="AD43" s="57"/>
      <c r="AE43" s="58"/>
      <c r="AF43" s="59"/>
      <c r="AG43" s="31"/>
      <c r="AH43" s="44"/>
      <c r="AI43" s="45"/>
      <c r="AJ43" s="45"/>
      <c r="AK43" s="46"/>
      <c r="AL43" s="88"/>
      <c r="AM43" s="91"/>
      <c r="AN43" s="79">
        <f>IF(AX33="W","L",IF(AX33="L","W",IF(AX33="","",BB33)))</f>
        <v>3</v>
      </c>
      <c r="AO43" s="18">
        <f>IF(BA33="","",BA33)</f>
        <v>9</v>
      </c>
      <c r="AP43" s="11" t="s">
        <v>4</v>
      </c>
      <c r="AQ43" s="19">
        <f>IF(AY33="","",AY33)</f>
        <v>11</v>
      </c>
      <c r="AR43" s="81">
        <f>IF(OR(AN43="L",AN43="W"),"",AX33)</f>
        <v>2</v>
      </c>
      <c r="AS43" s="83">
        <f>IF(AX38="W","L",IF(AX38="L","W",IF(AX38="","",BB38)))</f>
        <v>1</v>
      </c>
      <c r="AT43" s="18">
        <f>IF(BA38="","",BA38)</f>
        <v>8</v>
      </c>
      <c r="AU43" s="11" t="s">
        <v>4</v>
      </c>
      <c r="AV43" s="19">
        <f>IF(AY38="","",AY38)</f>
        <v>11</v>
      </c>
      <c r="AW43" s="81">
        <f>IF(OR(AS43="L",AS43="W"),"",AX38)</f>
        <v>3</v>
      </c>
      <c r="AX43" s="94"/>
      <c r="AY43" s="95"/>
      <c r="AZ43" s="95"/>
      <c r="BA43" s="95"/>
      <c r="BB43" s="102"/>
      <c r="BC43" s="83" t="s">
        <v>104</v>
      </c>
      <c r="BD43" s="10"/>
      <c r="BE43" s="11" t="s">
        <v>4</v>
      </c>
      <c r="BF43" s="10"/>
      <c r="BG43" s="85" t="s">
        <v>103</v>
      </c>
      <c r="BH43" s="55"/>
      <c r="BI43" s="56"/>
      <c r="BJ43" s="56"/>
      <c r="BK43" s="56"/>
      <c r="BL43" s="57"/>
      <c r="BM43" s="57"/>
      <c r="BN43" s="58"/>
      <c r="BO43" s="59"/>
      <c r="BP43" s="159"/>
      <c r="BQ43" s="160"/>
      <c r="BR43" s="161"/>
    </row>
    <row r="44" spans="1:70" ht="12" customHeight="1" x14ac:dyDescent="0.2">
      <c r="A44" s="1" t="e">
        <f t="shared" si="0"/>
        <v>#REF!</v>
      </c>
      <c r="B44" s="2"/>
      <c r="C44" s="88"/>
      <c r="D44" s="91"/>
      <c r="E44" s="79"/>
      <c r="F44" s="18" t="str">
        <f>IF(R34="","",R34)</f>
        <v/>
      </c>
      <c r="G44" s="11" t="s">
        <v>4</v>
      </c>
      <c r="H44" s="19" t="str">
        <f>IF(P34="","",P34)</f>
        <v/>
      </c>
      <c r="I44" s="81"/>
      <c r="J44" s="83"/>
      <c r="K44" s="18" t="str">
        <f>IF(R39="","",R39)</f>
        <v/>
      </c>
      <c r="L44" s="11" t="s">
        <v>4</v>
      </c>
      <c r="M44" s="19" t="str">
        <f>IF(P39="","",P39)</f>
        <v/>
      </c>
      <c r="N44" s="81"/>
      <c r="O44" s="94"/>
      <c r="P44" s="95"/>
      <c r="Q44" s="95"/>
      <c r="R44" s="95"/>
      <c r="S44" s="102"/>
      <c r="T44" s="83"/>
      <c r="U44" s="10"/>
      <c r="V44" s="11" t="s">
        <v>4</v>
      </c>
      <c r="W44" s="10"/>
      <c r="X44" s="85"/>
      <c r="Y44" s="55"/>
      <c r="Z44" s="56"/>
      <c r="AA44" s="56"/>
      <c r="AB44" s="56"/>
      <c r="AC44" s="57"/>
      <c r="AD44" s="57"/>
      <c r="AE44" s="58"/>
      <c r="AF44" s="59"/>
      <c r="AG44" s="31"/>
      <c r="AH44" s="44"/>
      <c r="AI44" s="45"/>
      <c r="AJ44" s="45"/>
      <c r="AK44" s="46"/>
      <c r="AL44" s="88"/>
      <c r="AM44" s="91"/>
      <c r="AN44" s="79"/>
      <c r="AO44" s="18">
        <f>IF(BA34="","",BA34)</f>
        <v>11</v>
      </c>
      <c r="AP44" s="11" t="s">
        <v>4</v>
      </c>
      <c r="AQ44" s="19">
        <f>IF(AY34="","",AY34)</f>
        <v>7</v>
      </c>
      <c r="AR44" s="81"/>
      <c r="AS44" s="83"/>
      <c r="AT44" s="18">
        <f>IF(BA39="","",BA39)</f>
        <v>11</v>
      </c>
      <c r="AU44" s="11" t="s">
        <v>4</v>
      </c>
      <c r="AV44" s="19">
        <f>IF(AY39="","",AY39)</f>
        <v>5</v>
      </c>
      <c r="AW44" s="81"/>
      <c r="AX44" s="94"/>
      <c r="AY44" s="95"/>
      <c r="AZ44" s="95"/>
      <c r="BA44" s="95"/>
      <c r="BB44" s="102"/>
      <c r="BC44" s="83"/>
      <c r="BD44" s="10"/>
      <c r="BE44" s="11" t="s">
        <v>4</v>
      </c>
      <c r="BF44" s="10"/>
      <c r="BG44" s="85"/>
      <c r="BH44" s="55"/>
      <c r="BI44" s="56"/>
      <c r="BJ44" s="56"/>
      <c r="BK44" s="56"/>
      <c r="BL44" s="57"/>
      <c r="BM44" s="57"/>
      <c r="BN44" s="58"/>
      <c r="BO44" s="59"/>
      <c r="BP44" s="159"/>
      <c r="BQ44" s="160"/>
      <c r="BR44" s="161"/>
    </row>
    <row r="45" spans="1:70" ht="12" customHeight="1" x14ac:dyDescent="0.2">
      <c r="A45" s="1" t="e">
        <f t="shared" si="0"/>
        <v>#REF!</v>
      </c>
      <c r="B45" s="2"/>
      <c r="C45" s="88"/>
      <c r="D45" s="76" t="s">
        <v>89</v>
      </c>
      <c r="E45" s="79"/>
      <c r="F45" s="18" t="str">
        <f>IF(R35="","",R35)</f>
        <v/>
      </c>
      <c r="G45" s="11" t="s">
        <v>4</v>
      </c>
      <c r="H45" s="19" t="str">
        <f>IF(P35="","",P35)</f>
        <v/>
      </c>
      <c r="I45" s="81"/>
      <c r="J45" s="83"/>
      <c r="K45" s="18" t="str">
        <f>IF(R40="","",R40)</f>
        <v/>
      </c>
      <c r="L45" s="11" t="s">
        <v>4</v>
      </c>
      <c r="M45" s="19" t="str">
        <f>IF(P40="","",P40)</f>
        <v/>
      </c>
      <c r="N45" s="81"/>
      <c r="O45" s="94"/>
      <c r="P45" s="95"/>
      <c r="Q45" s="95"/>
      <c r="R45" s="95"/>
      <c r="S45" s="102"/>
      <c r="T45" s="83"/>
      <c r="U45" s="10"/>
      <c r="V45" s="11" t="s">
        <v>4</v>
      </c>
      <c r="W45" s="10"/>
      <c r="X45" s="85"/>
      <c r="Y45" s="55"/>
      <c r="Z45" s="56"/>
      <c r="AA45" s="56"/>
      <c r="AB45" s="56"/>
      <c r="AC45" s="57"/>
      <c r="AD45" s="57"/>
      <c r="AE45" s="58"/>
      <c r="AF45" s="59"/>
      <c r="AG45" s="31"/>
      <c r="AH45" s="44"/>
      <c r="AI45" s="45"/>
      <c r="AJ45" s="45"/>
      <c r="AK45" s="46"/>
      <c r="AL45" s="88"/>
      <c r="AM45" s="76" t="s">
        <v>88</v>
      </c>
      <c r="AN45" s="79"/>
      <c r="AO45" s="18">
        <f>IF(BA35="","",BA35)</f>
        <v>10</v>
      </c>
      <c r="AP45" s="11" t="s">
        <v>4</v>
      </c>
      <c r="AQ45" s="19">
        <f>IF(AY35="","",AY35)</f>
        <v>12</v>
      </c>
      <c r="AR45" s="81"/>
      <c r="AS45" s="83"/>
      <c r="AT45" s="18">
        <f>IF(BA40="","",BA40)</f>
        <v>5</v>
      </c>
      <c r="AU45" s="11" t="s">
        <v>4</v>
      </c>
      <c r="AV45" s="19">
        <f>IF(AY40="","",AY40)</f>
        <v>11</v>
      </c>
      <c r="AW45" s="81"/>
      <c r="AX45" s="94"/>
      <c r="AY45" s="95"/>
      <c r="AZ45" s="95"/>
      <c r="BA45" s="95"/>
      <c r="BB45" s="102"/>
      <c r="BC45" s="83"/>
      <c r="BD45" s="10"/>
      <c r="BE45" s="11" t="s">
        <v>4</v>
      </c>
      <c r="BF45" s="10"/>
      <c r="BG45" s="85"/>
      <c r="BH45" s="55"/>
      <c r="BI45" s="56"/>
      <c r="BJ45" s="56"/>
      <c r="BK45" s="56"/>
      <c r="BL45" s="57"/>
      <c r="BM45" s="57"/>
      <c r="BN45" s="58"/>
      <c r="BO45" s="59"/>
      <c r="BP45" s="159"/>
      <c r="BQ45" s="160"/>
      <c r="BR45" s="161"/>
    </row>
    <row r="46" spans="1:70" ht="12" customHeight="1" thickBot="1" x14ac:dyDescent="0.25">
      <c r="B46" s="2"/>
      <c r="C46" s="99"/>
      <c r="D46" s="106"/>
      <c r="E46" s="107"/>
      <c r="F46" s="20" t="str">
        <f>IF(R36="","",R36)</f>
        <v/>
      </c>
      <c r="G46" s="13" t="s">
        <v>4</v>
      </c>
      <c r="H46" s="21" t="str">
        <f>IF(P36="","",P36)</f>
        <v/>
      </c>
      <c r="I46" s="108"/>
      <c r="J46" s="109"/>
      <c r="K46" s="20" t="str">
        <f>IF(R41="","",R41)</f>
        <v/>
      </c>
      <c r="L46" s="13" t="s">
        <v>4</v>
      </c>
      <c r="M46" s="21" t="str">
        <f>IF(P41="","",P41)</f>
        <v/>
      </c>
      <c r="N46" s="108"/>
      <c r="O46" s="103"/>
      <c r="P46" s="104"/>
      <c r="Q46" s="104"/>
      <c r="R46" s="104"/>
      <c r="S46" s="105"/>
      <c r="T46" s="109"/>
      <c r="U46" s="12"/>
      <c r="V46" s="13" t="s">
        <v>4</v>
      </c>
      <c r="W46" s="12"/>
      <c r="X46" s="86"/>
      <c r="Y46" s="55"/>
      <c r="Z46" s="56"/>
      <c r="AA46" s="56"/>
      <c r="AB46" s="56"/>
      <c r="AC46" s="57"/>
      <c r="AD46" s="57"/>
      <c r="AE46" s="58"/>
      <c r="AF46" s="59"/>
      <c r="AG46" s="31"/>
      <c r="AH46" s="44"/>
      <c r="AI46" s="45"/>
      <c r="AJ46" s="45"/>
      <c r="AK46" s="46"/>
      <c r="AL46" s="99"/>
      <c r="AM46" s="106"/>
      <c r="AN46" s="107"/>
      <c r="AO46" s="20">
        <f>IF(BA36="","",BA36)</f>
        <v>11</v>
      </c>
      <c r="AP46" s="13" t="s">
        <v>4</v>
      </c>
      <c r="AQ46" s="21">
        <f>IF(AY36="","",AY36)</f>
        <v>7</v>
      </c>
      <c r="AR46" s="108"/>
      <c r="AS46" s="109"/>
      <c r="AT46" s="20" t="str">
        <f>IF(BA41="","",BA41)</f>
        <v/>
      </c>
      <c r="AU46" s="13" t="s">
        <v>4</v>
      </c>
      <c r="AV46" s="21" t="str">
        <f>IF(AY41="","",AY41)</f>
        <v/>
      </c>
      <c r="AW46" s="108"/>
      <c r="AX46" s="103"/>
      <c r="AY46" s="104"/>
      <c r="AZ46" s="104"/>
      <c r="BA46" s="104"/>
      <c r="BB46" s="105"/>
      <c r="BC46" s="109"/>
      <c r="BD46" s="12"/>
      <c r="BE46" s="13" t="s">
        <v>4</v>
      </c>
      <c r="BF46" s="12"/>
      <c r="BG46" s="86"/>
      <c r="BH46" s="55"/>
      <c r="BI46" s="56"/>
      <c r="BJ46" s="56"/>
      <c r="BK46" s="56"/>
      <c r="BL46" s="57"/>
      <c r="BM46" s="57"/>
      <c r="BN46" s="58"/>
      <c r="BO46" s="59"/>
      <c r="BP46" s="162"/>
      <c r="BQ46" s="163"/>
      <c r="BR46" s="164"/>
    </row>
    <row r="47" spans="1:70" ht="12" customHeight="1" x14ac:dyDescent="0.2">
      <c r="B47" s="2"/>
      <c r="C47" s="87" t="s">
        <v>70</v>
      </c>
      <c r="D47" s="90" t="s">
        <v>98</v>
      </c>
      <c r="E47" s="6" t="str">
        <f>IF(T32="","",IF(T32="○","×","○"))</f>
        <v>×</v>
      </c>
      <c r="F47" s="14">
        <f>IF(W32="","",W32)</f>
        <v>6</v>
      </c>
      <c r="G47" s="15" t="s">
        <v>4</v>
      </c>
      <c r="H47" s="16">
        <f>IF(U32="","",U32)</f>
        <v>11</v>
      </c>
      <c r="I47" s="22"/>
      <c r="J47" s="6" t="str">
        <f>IF(T37="","",IF(T37="○","×","○"))</f>
        <v>○</v>
      </c>
      <c r="K47" s="14">
        <f>IF(W37="","",W37)</f>
        <v>11</v>
      </c>
      <c r="L47" s="15" t="s">
        <v>4</v>
      </c>
      <c r="M47" s="16">
        <f>IF(U37="","",U37)</f>
        <v>8</v>
      </c>
      <c r="N47" s="22"/>
      <c r="O47" s="6" t="str">
        <f>IF(T42="","",IF(T42="○","×","○"))</f>
        <v>○</v>
      </c>
      <c r="P47" s="14" t="str">
        <f>IF(W42="","",W42)</f>
        <v/>
      </c>
      <c r="Q47" s="15" t="s">
        <v>4</v>
      </c>
      <c r="R47" s="16" t="str">
        <f>IF(U42="","",U42)</f>
        <v/>
      </c>
      <c r="S47" s="22"/>
      <c r="T47" s="92" t="str">
        <f>IF(T48="","",IF(T48&gt;X48,"○","×"))</f>
        <v/>
      </c>
      <c r="U47" s="93"/>
      <c r="V47" s="93"/>
      <c r="W47" s="93"/>
      <c r="X47" s="93"/>
      <c r="Y47" s="55">
        <f>IF(D47="","",COUNTIF($E$47:$X$51,"○"))</f>
        <v>2</v>
      </c>
      <c r="Z47" s="56"/>
      <c r="AA47" s="56">
        <f>IF(D47="","",COUNTIF($E$47:$X$51,"×"))</f>
        <v>1</v>
      </c>
      <c r="AB47" s="56"/>
      <c r="AC47" s="57">
        <f>IF(D47="","",Y47*2+AA47)</f>
        <v>5</v>
      </c>
      <c r="AD47" s="57"/>
      <c r="AE47" s="58">
        <v>1</v>
      </c>
      <c r="AF47" s="59"/>
      <c r="AG47" s="156" t="s">
        <v>106</v>
      </c>
      <c r="AH47" s="157"/>
      <c r="AI47" s="158"/>
      <c r="AJ47" s="45"/>
      <c r="AK47" s="46"/>
      <c r="AL47" s="87" t="s">
        <v>70</v>
      </c>
      <c r="AM47" s="90" t="s">
        <v>84</v>
      </c>
      <c r="AN47" s="6" t="str">
        <f>IF(BC32="","",IF(BC32="○","×","○"))</f>
        <v>×</v>
      </c>
      <c r="AO47" s="14" t="str">
        <f>IF(BF32="","",BF32)</f>
        <v/>
      </c>
      <c r="AP47" s="15" t="s">
        <v>4</v>
      </c>
      <c r="AQ47" s="16" t="str">
        <f>IF(BD32="","",BD32)</f>
        <v/>
      </c>
      <c r="AR47" s="22"/>
      <c r="AS47" s="6" t="str">
        <f>IF(BC37="","",IF(BC37="○","×","○"))</f>
        <v>×</v>
      </c>
      <c r="AT47" s="14" t="str">
        <f>IF(BF37="","",BF37)</f>
        <v/>
      </c>
      <c r="AU47" s="15" t="s">
        <v>4</v>
      </c>
      <c r="AV47" s="16" t="str">
        <f>IF(BD37="","",BD37)</f>
        <v/>
      </c>
      <c r="AW47" s="22"/>
      <c r="AX47" s="6" t="str">
        <f>IF(BC42="","",IF(BC42="○","×","○"))</f>
        <v>×</v>
      </c>
      <c r="AY47" s="14" t="str">
        <f>IF(BF42="","",BF42)</f>
        <v/>
      </c>
      <c r="AZ47" s="15" t="s">
        <v>4</v>
      </c>
      <c r="BA47" s="16" t="str">
        <f>IF(BD42="","",BD42)</f>
        <v/>
      </c>
      <c r="BB47" s="22"/>
      <c r="BC47" s="92" t="str">
        <f>IF(BC48="","",IF(BC48&gt;BG48,"○","×"))</f>
        <v/>
      </c>
      <c r="BD47" s="93"/>
      <c r="BE47" s="93"/>
      <c r="BF47" s="93"/>
      <c r="BG47" s="93"/>
      <c r="BH47" s="55">
        <f>IF(AM47="","",COUNTIF($AN$47:$BG$51,"○"))</f>
        <v>0</v>
      </c>
      <c r="BI47" s="56"/>
      <c r="BJ47" s="56">
        <f>IF(AM47="","",COUNTIF($AN$47:$BG$51,"×"))</f>
        <v>3</v>
      </c>
      <c r="BK47" s="56"/>
      <c r="BL47" s="57">
        <v>0</v>
      </c>
      <c r="BM47" s="57"/>
      <c r="BN47" s="58">
        <v>4</v>
      </c>
      <c r="BO47" s="59"/>
    </row>
    <row r="48" spans="1:70" ht="12" customHeight="1" x14ac:dyDescent="0.2">
      <c r="B48" s="2"/>
      <c r="C48" s="88"/>
      <c r="D48" s="91"/>
      <c r="E48" s="79">
        <f>IF(T33="W","L",IF(T33="L","W",IF(T33="","",X33)))</f>
        <v>2</v>
      </c>
      <c r="F48" s="18">
        <f>IF(W33="","",W33)</f>
        <v>11</v>
      </c>
      <c r="G48" s="11" t="s">
        <v>4</v>
      </c>
      <c r="H48" s="19">
        <f>IF(U33="","",U33)</f>
        <v>7</v>
      </c>
      <c r="I48" s="81">
        <f>IF(OR(E48="L",E48="W"),"",T33)</f>
        <v>3</v>
      </c>
      <c r="J48" s="83">
        <f>IF(T38="W","L",IF(T38="L","W",IF(T38="","",X38)))</f>
        <v>3</v>
      </c>
      <c r="K48" s="18">
        <f>IF(W38="","",W38)</f>
        <v>11</v>
      </c>
      <c r="L48" s="11" t="s">
        <v>4</v>
      </c>
      <c r="M48" s="19">
        <f>IF(U38="","",U38)</f>
        <v>13</v>
      </c>
      <c r="N48" s="81">
        <f>IF(OR(J48="L",J48="W"),"",T38)</f>
        <v>1</v>
      </c>
      <c r="O48" s="83" t="str">
        <f>IF(T43="W","L",IF(T43="L","W",IF(T43="","",X43)))</f>
        <v>W</v>
      </c>
      <c r="P48" s="18" t="str">
        <f>IF(W43="","",W43)</f>
        <v/>
      </c>
      <c r="Q48" s="11" t="s">
        <v>4</v>
      </c>
      <c r="R48" s="19" t="str">
        <f>IF(U43="","",U43)</f>
        <v/>
      </c>
      <c r="S48" s="81" t="s">
        <v>104</v>
      </c>
      <c r="T48" s="94"/>
      <c r="U48" s="95"/>
      <c r="V48" s="95"/>
      <c r="W48" s="95"/>
      <c r="X48" s="95"/>
      <c r="Y48" s="55"/>
      <c r="Z48" s="56"/>
      <c r="AA48" s="56"/>
      <c r="AB48" s="56"/>
      <c r="AC48" s="57"/>
      <c r="AD48" s="57"/>
      <c r="AE48" s="58"/>
      <c r="AF48" s="59"/>
      <c r="AG48" s="159"/>
      <c r="AH48" s="160"/>
      <c r="AI48" s="161"/>
      <c r="AJ48" s="45"/>
      <c r="AK48" s="46"/>
      <c r="AL48" s="88"/>
      <c r="AM48" s="91"/>
      <c r="AN48" s="79" t="str">
        <f>IF(BC33="W","L",IF(BC33="L","W",IF(BC33="","",BG33)))</f>
        <v>L</v>
      </c>
      <c r="AO48" s="18" t="str">
        <f>IF(BF33="","",BF33)</f>
        <v/>
      </c>
      <c r="AP48" s="11" t="s">
        <v>4</v>
      </c>
      <c r="AQ48" s="19" t="str">
        <f>IF(BD33="","",BD33)</f>
        <v/>
      </c>
      <c r="AR48" s="81" t="s">
        <v>104</v>
      </c>
      <c r="AS48" s="83" t="str">
        <f>IF(BC38="W","L",IF(BC38="L","W",IF(BC38="","",BG38)))</f>
        <v>L</v>
      </c>
      <c r="AT48" s="18" t="str">
        <f>IF(BF38="","",BF38)</f>
        <v/>
      </c>
      <c r="AU48" s="11" t="s">
        <v>4</v>
      </c>
      <c r="AV48" s="19" t="str">
        <f>IF(BD38="","",BD38)</f>
        <v/>
      </c>
      <c r="AW48" s="81" t="s">
        <v>104</v>
      </c>
      <c r="AX48" s="83" t="str">
        <f>IF(BC43="W","L",IF(BC43="L","W",IF(BC43="","",BG43)))</f>
        <v>L</v>
      </c>
      <c r="AY48" s="18" t="str">
        <f>IF(BF43="","",BF43)</f>
        <v/>
      </c>
      <c r="AZ48" s="11" t="s">
        <v>4</v>
      </c>
      <c r="BA48" s="19" t="str">
        <f>IF(BD43="","",BD43)</f>
        <v/>
      </c>
      <c r="BB48" s="81" t="s">
        <v>108</v>
      </c>
      <c r="BC48" s="94"/>
      <c r="BD48" s="95"/>
      <c r="BE48" s="95"/>
      <c r="BF48" s="95"/>
      <c r="BG48" s="95"/>
      <c r="BH48" s="55"/>
      <c r="BI48" s="56"/>
      <c r="BJ48" s="56"/>
      <c r="BK48" s="56"/>
      <c r="BL48" s="57"/>
      <c r="BM48" s="57"/>
      <c r="BN48" s="58"/>
      <c r="BO48" s="59"/>
    </row>
    <row r="49" spans="2:72" ht="12" customHeight="1" x14ac:dyDescent="0.2">
      <c r="B49" s="2"/>
      <c r="C49" s="88"/>
      <c r="D49" s="91"/>
      <c r="E49" s="79"/>
      <c r="F49" s="18">
        <f>IF(W34="","",W34)</f>
        <v>9</v>
      </c>
      <c r="G49" s="11" t="s">
        <v>4</v>
      </c>
      <c r="H49" s="19">
        <f>IF(U34="","",U34)</f>
        <v>11</v>
      </c>
      <c r="I49" s="81"/>
      <c r="J49" s="83"/>
      <c r="K49" s="18">
        <f>IF(W39="","",W39)</f>
        <v>11</v>
      </c>
      <c r="L49" s="11" t="s">
        <v>4</v>
      </c>
      <c r="M49" s="19">
        <f>IF(U39="","",U39)</f>
        <v>5</v>
      </c>
      <c r="N49" s="81"/>
      <c r="O49" s="83"/>
      <c r="P49" s="18" t="str">
        <f>IF(W44="","",W44)</f>
        <v/>
      </c>
      <c r="Q49" s="11" t="s">
        <v>4</v>
      </c>
      <c r="R49" s="19" t="str">
        <f>IF(U44="","",U44)</f>
        <v/>
      </c>
      <c r="S49" s="81"/>
      <c r="T49" s="94"/>
      <c r="U49" s="95"/>
      <c r="V49" s="95"/>
      <c r="W49" s="95"/>
      <c r="X49" s="95"/>
      <c r="Y49" s="55"/>
      <c r="Z49" s="56"/>
      <c r="AA49" s="56"/>
      <c r="AB49" s="56"/>
      <c r="AC49" s="57"/>
      <c r="AD49" s="57"/>
      <c r="AE49" s="58"/>
      <c r="AF49" s="59"/>
      <c r="AG49" s="159"/>
      <c r="AH49" s="160"/>
      <c r="AI49" s="161"/>
      <c r="AJ49" s="45"/>
      <c r="AK49" s="46"/>
      <c r="AL49" s="88"/>
      <c r="AM49" s="91"/>
      <c r="AN49" s="79"/>
      <c r="AO49" s="18" t="str">
        <f>IF(BF34="","",BF34)</f>
        <v/>
      </c>
      <c r="AP49" s="11" t="s">
        <v>4</v>
      </c>
      <c r="AQ49" s="19" t="str">
        <f>IF(BD34="","",BD34)</f>
        <v/>
      </c>
      <c r="AR49" s="81"/>
      <c r="AS49" s="83"/>
      <c r="AT49" s="18" t="str">
        <f>IF(BF39="","",BF39)</f>
        <v/>
      </c>
      <c r="AU49" s="11" t="s">
        <v>4</v>
      </c>
      <c r="AV49" s="19" t="str">
        <f>IF(BD39="","",BD39)</f>
        <v/>
      </c>
      <c r="AW49" s="81"/>
      <c r="AX49" s="83"/>
      <c r="AY49" s="18" t="str">
        <f>IF(BF44="","",BF44)</f>
        <v/>
      </c>
      <c r="AZ49" s="11" t="s">
        <v>4</v>
      </c>
      <c r="BA49" s="19" t="str">
        <f>IF(BD44="","",BD44)</f>
        <v/>
      </c>
      <c r="BB49" s="81"/>
      <c r="BC49" s="94"/>
      <c r="BD49" s="95"/>
      <c r="BE49" s="95"/>
      <c r="BF49" s="95"/>
      <c r="BG49" s="95"/>
      <c r="BH49" s="55"/>
      <c r="BI49" s="56"/>
      <c r="BJ49" s="56"/>
      <c r="BK49" s="56"/>
      <c r="BL49" s="57"/>
      <c r="BM49" s="57"/>
      <c r="BN49" s="58"/>
      <c r="BO49" s="59"/>
    </row>
    <row r="50" spans="2:72" ht="12" customHeight="1" x14ac:dyDescent="0.2">
      <c r="B50" s="2"/>
      <c r="C50" s="88"/>
      <c r="D50" s="76" t="s">
        <v>100</v>
      </c>
      <c r="E50" s="79"/>
      <c r="F50" s="18">
        <f>IF(W35="","",W35)</f>
        <v>11</v>
      </c>
      <c r="G50" s="11" t="s">
        <v>4</v>
      </c>
      <c r="H50" s="19">
        <f>IF(U35="","",U35)</f>
        <v>6</v>
      </c>
      <c r="I50" s="81"/>
      <c r="J50" s="83"/>
      <c r="K50" s="18">
        <f>IF(W40="","",W40)</f>
        <v>14</v>
      </c>
      <c r="L50" s="11" t="s">
        <v>4</v>
      </c>
      <c r="M50" s="19">
        <f>IF(U40="","",U40)</f>
        <v>12</v>
      </c>
      <c r="N50" s="81"/>
      <c r="O50" s="83"/>
      <c r="P50" s="18" t="str">
        <f>IF(W45="","",W45)</f>
        <v/>
      </c>
      <c r="Q50" s="11" t="s">
        <v>4</v>
      </c>
      <c r="R50" s="19" t="str">
        <f>IF(U45="","",U45)</f>
        <v/>
      </c>
      <c r="S50" s="81"/>
      <c r="T50" s="94"/>
      <c r="U50" s="95"/>
      <c r="V50" s="95"/>
      <c r="W50" s="95"/>
      <c r="X50" s="95"/>
      <c r="Y50" s="55"/>
      <c r="Z50" s="56"/>
      <c r="AA50" s="56"/>
      <c r="AB50" s="56"/>
      <c r="AC50" s="57"/>
      <c r="AD50" s="57"/>
      <c r="AE50" s="58"/>
      <c r="AF50" s="59"/>
      <c r="AG50" s="159"/>
      <c r="AH50" s="160"/>
      <c r="AI50" s="161"/>
      <c r="AJ50" s="45"/>
      <c r="AK50" s="46"/>
      <c r="AL50" s="88"/>
      <c r="AM50" s="76" t="s">
        <v>89</v>
      </c>
      <c r="AN50" s="79"/>
      <c r="AO50" s="18" t="str">
        <f>IF(BF35="","",BF35)</f>
        <v/>
      </c>
      <c r="AP50" s="11" t="s">
        <v>4</v>
      </c>
      <c r="AQ50" s="19" t="str">
        <f>IF(BD35="","",BD35)</f>
        <v/>
      </c>
      <c r="AR50" s="81"/>
      <c r="AS50" s="83"/>
      <c r="AT50" s="18" t="str">
        <f>IF(BF40="","",BF40)</f>
        <v/>
      </c>
      <c r="AU50" s="11" t="s">
        <v>4</v>
      </c>
      <c r="AV50" s="19" t="str">
        <f>IF(BD40="","",BD40)</f>
        <v/>
      </c>
      <c r="AW50" s="81"/>
      <c r="AX50" s="83"/>
      <c r="AY50" s="18" t="str">
        <f>IF(BF45="","",BF45)</f>
        <v/>
      </c>
      <c r="AZ50" s="11" t="s">
        <v>4</v>
      </c>
      <c r="BA50" s="19" t="str">
        <f>IF(BD45="","",BD45)</f>
        <v/>
      </c>
      <c r="BB50" s="81"/>
      <c r="BC50" s="94"/>
      <c r="BD50" s="95"/>
      <c r="BE50" s="95"/>
      <c r="BF50" s="95"/>
      <c r="BG50" s="95"/>
      <c r="BH50" s="55"/>
      <c r="BI50" s="56"/>
      <c r="BJ50" s="56"/>
      <c r="BK50" s="56"/>
      <c r="BL50" s="57"/>
      <c r="BM50" s="57"/>
      <c r="BN50" s="58"/>
      <c r="BO50" s="59"/>
    </row>
    <row r="51" spans="2:72" ht="12" customHeight="1" thickBot="1" x14ac:dyDescent="0.25">
      <c r="B51" s="2"/>
      <c r="C51" s="89"/>
      <c r="D51" s="77"/>
      <c r="E51" s="80"/>
      <c r="F51" s="23">
        <f>IF(W36="","",W36)</f>
        <v>10</v>
      </c>
      <c r="G51" s="24" t="s">
        <v>4</v>
      </c>
      <c r="H51" s="25">
        <f>IF(U36="","",U36)</f>
        <v>12</v>
      </c>
      <c r="I51" s="82"/>
      <c r="J51" s="84"/>
      <c r="K51" s="23" t="str">
        <f>IF(W41="","",W41)</f>
        <v/>
      </c>
      <c r="L51" s="24" t="s">
        <v>4</v>
      </c>
      <c r="M51" s="25" t="str">
        <f>IF(U41="","",U41)</f>
        <v/>
      </c>
      <c r="N51" s="82"/>
      <c r="O51" s="84"/>
      <c r="P51" s="23" t="str">
        <f>IF(W46="","",W46)</f>
        <v/>
      </c>
      <c r="Q51" s="24" t="s">
        <v>4</v>
      </c>
      <c r="R51" s="25" t="str">
        <f>IF(U46="","",U46)</f>
        <v/>
      </c>
      <c r="S51" s="82"/>
      <c r="T51" s="96"/>
      <c r="U51" s="97"/>
      <c r="V51" s="97"/>
      <c r="W51" s="97"/>
      <c r="X51" s="97"/>
      <c r="Y51" s="60"/>
      <c r="Z51" s="61"/>
      <c r="AA51" s="61"/>
      <c r="AB51" s="61"/>
      <c r="AC51" s="62"/>
      <c r="AD51" s="62"/>
      <c r="AE51" s="63"/>
      <c r="AF51" s="64"/>
      <c r="AG51" s="162"/>
      <c r="AH51" s="163"/>
      <c r="AI51" s="164"/>
      <c r="AJ51" s="45"/>
      <c r="AK51" s="46"/>
      <c r="AL51" s="89"/>
      <c r="AM51" s="77"/>
      <c r="AN51" s="80"/>
      <c r="AO51" s="23" t="str">
        <f>IF(BF36="","",BF36)</f>
        <v/>
      </c>
      <c r="AP51" s="24" t="s">
        <v>4</v>
      </c>
      <c r="AQ51" s="25" t="str">
        <f>IF(BD36="","",BD36)</f>
        <v/>
      </c>
      <c r="AR51" s="82"/>
      <c r="AS51" s="84"/>
      <c r="AT51" s="23" t="str">
        <f>IF(BF41="","",BF41)</f>
        <v/>
      </c>
      <c r="AU51" s="24" t="s">
        <v>4</v>
      </c>
      <c r="AV51" s="25" t="str">
        <f>IF(BD41="","",BD41)</f>
        <v/>
      </c>
      <c r="AW51" s="82"/>
      <c r="AX51" s="84"/>
      <c r="AY51" s="23" t="str">
        <f>IF(BF46="","",BF46)</f>
        <v/>
      </c>
      <c r="AZ51" s="24" t="s">
        <v>4</v>
      </c>
      <c r="BA51" s="25" t="str">
        <f>IF(BD46="","",BD46)</f>
        <v/>
      </c>
      <c r="BB51" s="82"/>
      <c r="BC51" s="96"/>
      <c r="BD51" s="97"/>
      <c r="BE51" s="97"/>
      <c r="BF51" s="97"/>
      <c r="BG51" s="97"/>
      <c r="BH51" s="60"/>
      <c r="BI51" s="61"/>
      <c r="BJ51" s="61"/>
      <c r="BK51" s="61"/>
      <c r="BL51" s="62"/>
      <c r="BM51" s="62"/>
      <c r="BN51" s="63"/>
      <c r="BO51" s="64"/>
    </row>
    <row r="52" spans="2:72" ht="12" customHeight="1" x14ac:dyDescent="0.2">
      <c r="B52" s="2"/>
      <c r="C52" s="42"/>
      <c r="D52" s="43"/>
      <c r="E52" s="3"/>
      <c r="F52" s="31"/>
      <c r="G52" s="32"/>
      <c r="H52" s="31"/>
      <c r="I52" s="44"/>
      <c r="J52" s="3"/>
      <c r="K52" s="31"/>
      <c r="L52" s="32"/>
      <c r="M52" s="31"/>
      <c r="N52" s="44"/>
      <c r="O52" s="3"/>
      <c r="P52" s="31"/>
      <c r="Q52" s="32"/>
      <c r="R52" s="31"/>
      <c r="S52" s="44"/>
      <c r="T52" s="3"/>
      <c r="U52" s="31"/>
      <c r="V52" s="32"/>
      <c r="W52" s="31"/>
      <c r="X52" s="44"/>
      <c r="Y52" s="2"/>
      <c r="Z52" s="2"/>
      <c r="AA52" s="2"/>
      <c r="AB52" s="2"/>
      <c r="AC52" s="2"/>
      <c r="AD52" s="3"/>
      <c r="AE52" s="31"/>
      <c r="AF52" s="32"/>
      <c r="AG52" s="31"/>
      <c r="AH52" s="44"/>
      <c r="AI52" s="45"/>
      <c r="AJ52" s="45"/>
      <c r="AK52" s="46"/>
      <c r="AP52" s="1"/>
      <c r="AU52" s="1"/>
    </row>
    <row r="53" spans="2:72" ht="12" customHeight="1" thickBot="1" x14ac:dyDescent="0.3">
      <c r="B53" s="2"/>
      <c r="C53" s="42"/>
      <c r="D53" s="48"/>
      <c r="E53" s="44"/>
      <c r="F53" s="31"/>
      <c r="G53" s="32"/>
      <c r="H53" s="31"/>
      <c r="I53" s="44"/>
      <c r="J53" s="44"/>
      <c r="K53" s="31"/>
      <c r="L53" s="32"/>
      <c r="M53" s="31"/>
      <c r="N53" s="44"/>
      <c r="O53" s="44"/>
      <c r="P53" s="31"/>
      <c r="Q53" s="32"/>
      <c r="R53" s="31"/>
      <c r="S53" s="44"/>
      <c r="T53" s="44"/>
      <c r="U53" s="31"/>
      <c r="V53" s="32"/>
      <c r="W53" s="31"/>
      <c r="X53" s="44"/>
      <c r="Y53" s="2"/>
      <c r="Z53" s="2"/>
      <c r="AA53" s="2"/>
      <c r="AB53" s="2"/>
      <c r="AC53" s="2"/>
      <c r="AD53" s="44"/>
      <c r="AE53" s="31"/>
      <c r="AF53" s="32"/>
      <c r="AG53" s="31"/>
      <c r="AH53" s="44"/>
      <c r="AI53" s="45"/>
      <c r="AJ53" s="45"/>
      <c r="AK53" s="46"/>
      <c r="AP53" s="1"/>
      <c r="AU53" s="1"/>
    </row>
    <row r="54" spans="2:72" ht="14.1" customHeight="1" x14ac:dyDescent="0.2">
      <c r="I54" s="1"/>
      <c r="N54" s="1"/>
      <c r="S54" s="1"/>
      <c r="X54" s="1"/>
      <c r="Y54" s="1"/>
      <c r="Z54" s="1"/>
      <c r="AA54" s="1"/>
      <c r="AB54" s="1"/>
      <c r="AC54" s="1"/>
      <c r="AL54" s="119" t="s">
        <v>85</v>
      </c>
      <c r="AM54" s="120"/>
      <c r="AN54" s="123" t="s">
        <v>18</v>
      </c>
      <c r="AO54" s="124"/>
      <c r="AP54" s="124"/>
      <c r="AQ54" s="124"/>
      <c r="AR54" s="125"/>
      <c r="AS54" s="126" t="s">
        <v>20</v>
      </c>
      <c r="AT54" s="124"/>
      <c r="AU54" s="124"/>
      <c r="AV54" s="124"/>
      <c r="AW54" s="125"/>
      <c r="AX54" s="126" t="s">
        <v>65</v>
      </c>
      <c r="AY54" s="124"/>
      <c r="AZ54" s="124"/>
      <c r="BA54" s="124"/>
      <c r="BB54" s="125"/>
      <c r="BC54" s="126" t="s">
        <v>66</v>
      </c>
      <c r="BD54" s="124"/>
      <c r="BE54" s="124"/>
      <c r="BF54" s="124"/>
      <c r="BG54" s="124"/>
      <c r="BH54" s="65" t="s">
        <v>0</v>
      </c>
      <c r="BI54" s="66"/>
      <c r="BJ54" s="66" t="s">
        <v>1</v>
      </c>
      <c r="BK54" s="66"/>
      <c r="BL54" s="66" t="s">
        <v>2</v>
      </c>
      <c r="BM54" s="66"/>
      <c r="BN54" s="66" t="s">
        <v>3</v>
      </c>
      <c r="BO54" s="69"/>
    </row>
    <row r="55" spans="2:72" ht="28.95" customHeight="1" thickBot="1" x14ac:dyDescent="0.25">
      <c r="I55" s="1"/>
      <c r="N55" s="1"/>
      <c r="S55" s="1"/>
      <c r="X55" s="1"/>
      <c r="Y55" s="1"/>
      <c r="Z55" s="1"/>
      <c r="AA55" s="1"/>
      <c r="AB55" s="1"/>
      <c r="AL55" s="121"/>
      <c r="AM55" s="122"/>
      <c r="AN55" s="110" t="str">
        <f>IF(AM56="","",AM56)</f>
        <v>高橋</v>
      </c>
      <c r="AO55" s="111"/>
      <c r="AP55" s="111"/>
      <c r="AQ55" s="111"/>
      <c r="AR55" s="111"/>
      <c r="AS55" s="112" t="str">
        <f>IF(AM61="","",AM61)</f>
        <v>大西</v>
      </c>
      <c r="AT55" s="111"/>
      <c r="AU55" s="111"/>
      <c r="AV55" s="111"/>
      <c r="AW55" s="111"/>
      <c r="AX55" s="111" t="str">
        <f>IF(AM66="","",AM66)</f>
        <v>藤原</v>
      </c>
      <c r="AY55" s="111"/>
      <c r="AZ55" s="111"/>
      <c r="BA55" s="111"/>
      <c r="BB55" s="111"/>
      <c r="BC55" s="111" t="str">
        <f>IF(AM71="","",AM71)</f>
        <v>平塚</v>
      </c>
      <c r="BD55" s="111"/>
      <c r="BE55" s="111"/>
      <c r="BF55" s="111"/>
      <c r="BG55" s="113"/>
      <c r="BH55" s="67"/>
      <c r="BI55" s="68"/>
      <c r="BJ55" s="68"/>
      <c r="BK55" s="68"/>
      <c r="BL55" s="68"/>
      <c r="BM55" s="68"/>
      <c r="BN55" s="68"/>
      <c r="BO55" s="70"/>
    </row>
    <row r="56" spans="2:72" ht="13.95" customHeight="1" x14ac:dyDescent="0.2">
      <c r="I56" s="1"/>
      <c r="N56" s="1"/>
      <c r="S56" s="1"/>
      <c r="X56" s="1"/>
      <c r="Y56" s="1"/>
      <c r="Z56" s="1"/>
      <c r="AA56" s="1"/>
      <c r="AB56" s="1"/>
      <c r="AL56" s="114" t="s">
        <v>18</v>
      </c>
      <c r="AM56" s="116" t="s">
        <v>86</v>
      </c>
      <c r="AN56" s="117" t="str">
        <f>IF(AN57="","",IF(AN57&gt;AR57,"○","×"))</f>
        <v/>
      </c>
      <c r="AO56" s="95"/>
      <c r="AP56" s="95"/>
      <c r="AQ56" s="95"/>
      <c r="AR56" s="102"/>
      <c r="AS56" s="6" t="str">
        <f>IF(AS57="","",IF(AS57="W","○",IF(AS57="L","×",IF(AS57&gt;AW57,"○","×"))))</f>
        <v>○</v>
      </c>
      <c r="AT56" s="7">
        <v>11</v>
      </c>
      <c r="AU56" s="8" t="s">
        <v>4</v>
      </c>
      <c r="AV56" s="7">
        <v>9</v>
      </c>
      <c r="AW56" s="9"/>
      <c r="AX56" s="6" t="str">
        <f>IF(AX57="","",IF(AX57="W","○",IF(AX57="L","×",IF(AX57&gt;BB57,"○","×"))))</f>
        <v>○</v>
      </c>
      <c r="AY56" s="7">
        <v>11</v>
      </c>
      <c r="AZ56" s="8" t="s">
        <v>4</v>
      </c>
      <c r="BA56" s="7">
        <v>2</v>
      </c>
      <c r="BB56" s="9"/>
      <c r="BC56" s="6" t="str">
        <f>IF(BC57="","",IF(BC57="W","○",IF(BC57="L","×",IF(BC57&gt;BG57,"○","×"))))</f>
        <v>○</v>
      </c>
      <c r="BD56" s="7"/>
      <c r="BE56" s="8" t="s">
        <v>4</v>
      </c>
      <c r="BF56" s="7"/>
      <c r="BG56" s="27"/>
      <c r="BH56" s="71">
        <f>IF(AM56="","",COUNTIF($AN$56:$BG$60,"○"))</f>
        <v>3</v>
      </c>
      <c r="BI56" s="72"/>
      <c r="BJ56" s="72">
        <f>IF(AM56="","",COUNTIF($AN$56:$BG$60,"×"))</f>
        <v>0</v>
      </c>
      <c r="BK56" s="72"/>
      <c r="BL56" s="73">
        <f>IF(AM56="","",BH56*2+BJ56)</f>
        <v>6</v>
      </c>
      <c r="BM56" s="73"/>
      <c r="BN56" s="74">
        <f>IF(AM56="","",RANK(BL56,$BL$56:$BM$75))</f>
        <v>1</v>
      </c>
      <c r="BO56" s="75"/>
      <c r="BP56" s="156" t="s">
        <v>106</v>
      </c>
      <c r="BQ56" s="157"/>
      <c r="BR56" s="158"/>
    </row>
    <row r="57" spans="2:72" ht="13.95" customHeight="1" x14ac:dyDescent="0.2">
      <c r="I57" s="1"/>
      <c r="N57" s="1"/>
      <c r="S57" s="1"/>
      <c r="X57" s="1"/>
      <c r="Y57" s="1"/>
      <c r="Z57" s="1"/>
      <c r="AA57" s="1"/>
      <c r="AB57" s="1"/>
      <c r="AL57" s="88"/>
      <c r="AM57" s="91"/>
      <c r="AN57" s="117"/>
      <c r="AO57" s="95"/>
      <c r="AP57" s="95"/>
      <c r="AQ57" s="95"/>
      <c r="AR57" s="102"/>
      <c r="AS57" s="83">
        <f>IF(AT56="","",IF(AT56&gt;AV56,1,0)+IF(AT57&gt;AV57,1,0)+IF(AT58&gt;AV58,1,0)+IF(AT59&gt;AV59,1,0)+IF(AT60&gt;AV60,1,0))</f>
        <v>3</v>
      </c>
      <c r="AT57" s="10">
        <v>9</v>
      </c>
      <c r="AU57" s="11" t="s">
        <v>4</v>
      </c>
      <c r="AV57" s="10">
        <v>11</v>
      </c>
      <c r="AW57" s="81">
        <f>IF(OR(AS57="L",AS57="W"),"",IF(AT56="","",IF(AT56&lt;AV56,1,0)+IF(AT57&lt;AV57,1,0)+IF(AT58&lt;AV58,1,0)+IF(AT59&lt;AV59,1,0)+IF(AT60&lt;AV60,1,0)))</f>
        <v>1</v>
      </c>
      <c r="AX57" s="83">
        <f>IF(AY56="","",IF(AY56&gt;BA56,1,0)+IF(AY57&gt;BA57,1,0)+IF(AY58&gt;BA58,1,0)+IF(AY59&gt;BA59,1,0)+IF(AY60&gt;BA60,1,0))</f>
        <v>3</v>
      </c>
      <c r="AY57" s="10">
        <v>11</v>
      </c>
      <c r="AZ57" s="11" t="s">
        <v>4</v>
      </c>
      <c r="BA57" s="10">
        <v>4</v>
      </c>
      <c r="BB57" s="81">
        <f>IF(OR(AX57="L",AX57="W"),"",IF(AY56="","",IF(AY56&lt;BA56,1,0)+IF(AY57&lt;BA57,1,0)+IF(AY58&lt;BA58,1,0)+IF(AY59&lt;BA59,1,0)+IF(AY60&lt;BA60,1,0)))</f>
        <v>0</v>
      </c>
      <c r="BC57" s="83" t="s">
        <v>104</v>
      </c>
      <c r="BD57" s="10"/>
      <c r="BE57" s="11" t="s">
        <v>4</v>
      </c>
      <c r="BF57" s="10"/>
      <c r="BG57" s="85" t="s">
        <v>103</v>
      </c>
      <c r="BH57" s="55"/>
      <c r="BI57" s="56"/>
      <c r="BJ57" s="56"/>
      <c r="BK57" s="56"/>
      <c r="BL57" s="57"/>
      <c r="BM57" s="57"/>
      <c r="BN57" s="58"/>
      <c r="BO57" s="59"/>
      <c r="BP57" s="159"/>
      <c r="BQ57" s="160"/>
      <c r="BR57" s="161"/>
    </row>
    <row r="58" spans="2:72" ht="13.95" customHeight="1" x14ac:dyDescent="0.2">
      <c r="I58" s="1"/>
      <c r="N58" s="1"/>
      <c r="S58" s="1"/>
      <c r="X58" s="1"/>
      <c r="Y58" s="1"/>
      <c r="Z58" s="1"/>
      <c r="AA58" s="1"/>
      <c r="AB58" s="1"/>
      <c r="AL58" s="88"/>
      <c r="AM58" s="91"/>
      <c r="AN58" s="117"/>
      <c r="AO58" s="95"/>
      <c r="AP58" s="95"/>
      <c r="AQ58" s="95"/>
      <c r="AR58" s="102"/>
      <c r="AS58" s="83"/>
      <c r="AT58" s="10">
        <v>11</v>
      </c>
      <c r="AU58" s="11" t="s">
        <v>4</v>
      </c>
      <c r="AV58" s="10">
        <v>7</v>
      </c>
      <c r="AW58" s="81"/>
      <c r="AX58" s="83"/>
      <c r="AY58" s="10">
        <v>11</v>
      </c>
      <c r="AZ58" s="11" t="s">
        <v>4</v>
      </c>
      <c r="BA58" s="10">
        <v>4</v>
      </c>
      <c r="BB58" s="81"/>
      <c r="BC58" s="83"/>
      <c r="BD58" s="10"/>
      <c r="BE58" s="11" t="s">
        <v>4</v>
      </c>
      <c r="BF58" s="10"/>
      <c r="BG58" s="85"/>
      <c r="BH58" s="55"/>
      <c r="BI58" s="56"/>
      <c r="BJ58" s="56"/>
      <c r="BK58" s="56"/>
      <c r="BL58" s="57"/>
      <c r="BM58" s="57"/>
      <c r="BN58" s="58"/>
      <c r="BO58" s="59"/>
      <c r="BP58" s="159"/>
      <c r="BQ58" s="160"/>
      <c r="BR58" s="161"/>
    </row>
    <row r="59" spans="2:72" ht="13.95" customHeight="1" x14ac:dyDescent="0.2">
      <c r="I59" s="1"/>
      <c r="N59" s="1"/>
      <c r="S59" s="1"/>
      <c r="X59" s="1"/>
      <c r="Y59" s="1"/>
      <c r="Z59" s="1"/>
      <c r="AA59" s="1"/>
      <c r="AB59" s="1"/>
      <c r="AL59" s="88"/>
      <c r="AM59" s="76" t="s">
        <v>88</v>
      </c>
      <c r="AN59" s="117"/>
      <c r="AO59" s="95"/>
      <c r="AP59" s="95"/>
      <c r="AQ59" s="95"/>
      <c r="AR59" s="102"/>
      <c r="AS59" s="83"/>
      <c r="AT59" s="10">
        <v>11</v>
      </c>
      <c r="AU59" s="11" t="s">
        <v>4</v>
      </c>
      <c r="AV59" s="10">
        <v>9</v>
      </c>
      <c r="AW59" s="81"/>
      <c r="AX59" s="83"/>
      <c r="AY59" s="10"/>
      <c r="AZ59" s="11" t="s">
        <v>4</v>
      </c>
      <c r="BA59" s="10"/>
      <c r="BB59" s="81"/>
      <c r="BC59" s="83"/>
      <c r="BD59" s="10"/>
      <c r="BE59" s="11" t="s">
        <v>4</v>
      </c>
      <c r="BF59" s="10"/>
      <c r="BG59" s="85"/>
      <c r="BH59" s="55"/>
      <c r="BI59" s="56"/>
      <c r="BJ59" s="56"/>
      <c r="BK59" s="56"/>
      <c r="BL59" s="57"/>
      <c r="BM59" s="57"/>
      <c r="BN59" s="58"/>
      <c r="BO59" s="59"/>
      <c r="BP59" s="159"/>
      <c r="BQ59" s="160"/>
      <c r="BR59" s="161"/>
    </row>
    <row r="60" spans="2:72" ht="13.95" customHeight="1" thickBot="1" x14ac:dyDescent="0.25">
      <c r="I60" s="1"/>
      <c r="N60" s="1"/>
      <c r="S60" s="1"/>
      <c r="X60" s="1"/>
      <c r="Y60" s="1"/>
      <c r="Z60" s="1"/>
      <c r="AA60" s="1"/>
      <c r="AB60" s="1"/>
      <c r="AL60" s="115"/>
      <c r="AM60" s="106"/>
      <c r="AN60" s="118"/>
      <c r="AO60" s="104"/>
      <c r="AP60" s="104"/>
      <c r="AQ60" s="104"/>
      <c r="AR60" s="105"/>
      <c r="AS60" s="109"/>
      <c r="AT60" s="12"/>
      <c r="AU60" s="13" t="s">
        <v>4</v>
      </c>
      <c r="AV60" s="12"/>
      <c r="AW60" s="108"/>
      <c r="AX60" s="109"/>
      <c r="AY60" s="12"/>
      <c r="AZ60" s="13" t="s">
        <v>4</v>
      </c>
      <c r="BA60" s="12"/>
      <c r="BB60" s="108"/>
      <c r="BC60" s="109"/>
      <c r="BD60" s="12"/>
      <c r="BE60" s="13" t="s">
        <v>4</v>
      </c>
      <c r="BF60" s="12"/>
      <c r="BG60" s="86"/>
      <c r="BH60" s="55"/>
      <c r="BI60" s="56"/>
      <c r="BJ60" s="56"/>
      <c r="BK60" s="56"/>
      <c r="BL60" s="57"/>
      <c r="BM60" s="57"/>
      <c r="BN60" s="58"/>
      <c r="BO60" s="59"/>
      <c r="BP60" s="162"/>
      <c r="BQ60" s="163"/>
      <c r="BR60" s="164"/>
      <c r="BS60" s="26"/>
    </row>
    <row r="61" spans="2:72" ht="13.95" customHeight="1" x14ac:dyDescent="0.2">
      <c r="I61" s="1"/>
      <c r="N61" s="1"/>
      <c r="S61" s="1"/>
      <c r="X61" s="1"/>
      <c r="Y61" s="1"/>
      <c r="Z61" s="1"/>
      <c r="AA61" s="1"/>
      <c r="AB61" s="1"/>
      <c r="AL61" s="87" t="s">
        <v>20</v>
      </c>
      <c r="AM61" s="90" t="s">
        <v>79</v>
      </c>
      <c r="AN61" s="6" t="str">
        <f>IF(AS56="","",IF(AS56="○","×","○"))</f>
        <v>×</v>
      </c>
      <c r="AO61" s="14">
        <f>IF(AV56="","",AV56)</f>
        <v>9</v>
      </c>
      <c r="AP61" s="15" t="s">
        <v>4</v>
      </c>
      <c r="AQ61" s="16">
        <f>IF(AT56="","",AT56)</f>
        <v>11</v>
      </c>
      <c r="AR61" s="17"/>
      <c r="AS61" s="92" t="str">
        <f>IF(AS62="","",IF(AS62&gt;AW62,"○","×"))</f>
        <v/>
      </c>
      <c r="AT61" s="93"/>
      <c r="AU61" s="93"/>
      <c r="AV61" s="93"/>
      <c r="AW61" s="101"/>
      <c r="AX61" s="6" t="str">
        <f>IF(AX62="","",IF(AX62="W","○",IF(AX62="L","×",IF(AX62&gt;BB62,"○","×"))))</f>
        <v>○</v>
      </c>
      <c r="AY61" s="7">
        <v>7</v>
      </c>
      <c r="AZ61" s="8" t="s">
        <v>4</v>
      </c>
      <c r="BA61" s="7">
        <v>11</v>
      </c>
      <c r="BB61" s="9"/>
      <c r="BC61" s="6" t="str">
        <f>IF(BC62="","",IF(BC62="W","○",IF(BC62="L","×",IF(BC62&gt;BG62,"○","×"))))</f>
        <v>○</v>
      </c>
      <c r="BD61" s="7"/>
      <c r="BE61" s="8" t="s">
        <v>4</v>
      </c>
      <c r="BF61" s="7"/>
      <c r="BG61" s="27"/>
      <c r="BH61" s="55">
        <f>IF(AM61="","",COUNTIF($AN$61:$BG$65,"○"))</f>
        <v>2</v>
      </c>
      <c r="BI61" s="56"/>
      <c r="BJ61" s="56">
        <f>IF(AM61="","",COUNTIF($AN$61:$BG$65,"×"))</f>
        <v>1</v>
      </c>
      <c r="BK61" s="56"/>
      <c r="BL61" s="57">
        <f>IF(AM61="","",BH61*2+BJ61)</f>
        <v>5</v>
      </c>
      <c r="BM61" s="57"/>
      <c r="BN61" s="58">
        <f>IF(AM61="","",RANK(BL61,$BL$56:$BM$75))</f>
        <v>2</v>
      </c>
      <c r="BO61" s="59"/>
      <c r="BS61" s="26"/>
      <c r="BT61" s="26"/>
    </row>
    <row r="62" spans="2:72" ht="13.95" customHeight="1" x14ac:dyDescent="0.2">
      <c r="I62" s="1"/>
      <c r="N62" s="1"/>
      <c r="S62" s="1"/>
      <c r="X62" s="1"/>
      <c r="Y62" s="1"/>
      <c r="Z62" s="1"/>
      <c r="AA62" s="1"/>
      <c r="AB62" s="1"/>
      <c r="AL62" s="88"/>
      <c r="AM62" s="91"/>
      <c r="AN62" s="79">
        <f>IF(AS57="W","L",IF(AS57="L","W",IF(AS57="","",AW57)))</f>
        <v>1</v>
      </c>
      <c r="AO62" s="18">
        <f>IF(AV57="","",AV57)</f>
        <v>11</v>
      </c>
      <c r="AP62" s="11" t="s">
        <v>4</v>
      </c>
      <c r="AQ62" s="19">
        <f>IF(AT57="","",AT57)</f>
        <v>9</v>
      </c>
      <c r="AR62" s="81">
        <f>IF(OR(AN62="L",AN62="W"),"",AS57)</f>
        <v>3</v>
      </c>
      <c r="AS62" s="94"/>
      <c r="AT62" s="95"/>
      <c r="AU62" s="95"/>
      <c r="AV62" s="95"/>
      <c r="AW62" s="102"/>
      <c r="AX62" s="83">
        <f>IF(AY61="","",IF(AY61&gt;BA61,1,0)+IF(AY62&gt;BA62,1,0)+IF(AY63&gt;BA63,1,0)+IF(AY64&gt;BA64,1,0)+IF(AY65&gt;BA65,1,0))</f>
        <v>3</v>
      </c>
      <c r="AY62" s="10">
        <v>11</v>
      </c>
      <c r="AZ62" s="11" t="s">
        <v>4</v>
      </c>
      <c r="BA62" s="10">
        <v>8</v>
      </c>
      <c r="BB62" s="81">
        <f>IF(OR(AX62="L",AX62="W"),"",IF(AY61="","",IF(AY61&lt;BA61,1,0)+IF(AY62&lt;BA62,1,0)+IF(AY63&lt;BA63,1,0)+IF(AY64&lt;BA64,1,0)+IF(AY65&lt;BA65,1,0)))</f>
        <v>1</v>
      </c>
      <c r="BC62" s="83" t="s">
        <v>104</v>
      </c>
      <c r="BD62" s="10"/>
      <c r="BE62" s="11" t="s">
        <v>4</v>
      </c>
      <c r="BF62" s="10"/>
      <c r="BG62" s="85" t="s">
        <v>103</v>
      </c>
      <c r="BH62" s="55"/>
      <c r="BI62" s="56"/>
      <c r="BJ62" s="56"/>
      <c r="BK62" s="56"/>
      <c r="BL62" s="57"/>
      <c r="BM62" s="57"/>
      <c r="BN62" s="58"/>
      <c r="BO62" s="59"/>
      <c r="BS62" s="26"/>
      <c r="BT62" s="26"/>
    </row>
    <row r="63" spans="2:72" ht="13.95" customHeight="1" x14ac:dyDescent="0.2">
      <c r="I63" s="1"/>
      <c r="N63" s="1"/>
      <c r="S63" s="1"/>
      <c r="X63" s="1"/>
      <c r="Y63" s="1"/>
      <c r="Z63" s="1"/>
      <c r="AA63" s="1"/>
      <c r="AB63" s="1"/>
      <c r="AL63" s="88"/>
      <c r="AM63" s="91"/>
      <c r="AN63" s="79"/>
      <c r="AO63" s="18">
        <f>IF(AV58="","",AV58)</f>
        <v>7</v>
      </c>
      <c r="AP63" s="11" t="s">
        <v>4</v>
      </c>
      <c r="AQ63" s="19">
        <f>IF(AT58="","",AT58)</f>
        <v>11</v>
      </c>
      <c r="AR63" s="81"/>
      <c r="AS63" s="94"/>
      <c r="AT63" s="95"/>
      <c r="AU63" s="95"/>
      <c r="AV63" s="95"/>
      <c r="AW63" s="102"/>
      <c r="AX63" s="83"/>
      <c r="AY63" s="10">
        <v>11</v>
      </c>
      <c r="AZ63" s="11" t="s">
        <v>4</v>
      </c>
      <c r="BA63" s="10">
        <v>8</v>
      </c>
      <c r="BB63" s="81"/>
      <c r="BC63" s="83"/>
      <c r="BD63" s="10"/>
      <c r="BE63" s="11" t="s">
        <v>4</v>
      </c>
      <c r="BF63" s="10"/>
      <c r="BG63" s="85"/>
      <c r="BH63" s="55"/>
      <c r="BI63" s="56"/>
      <c r="BJ63" s="56"/>
      <c r="BK63" s="56"/>
      <c r="BL63" s="57"/>
      <c r="BM63" s="57"/>
      <c r="BN63" s="58"/>
      <c r="BO63" s="59"/>
      <c r="BS63" s="26"/>
      <c r="BT63" s="26"/>
    </row>
    <row r="64" spans="2:72" ht="13.95" customHeight="1" x14ac:dyDescent="0.2">
      <c r="I64" s="1"/>
      <c r="N64" s="1"/>
      <c r="S64" s="1"/>
      <c r="X64" s="1"/>
      <c r="Y64" s="1"/>
      <c r="Z64" s="1"/>
      <c r="AA64" s="1"/>
      <c r="AB64" s="1"/>
      <c r="AL64" s="88"/>
      <c r="AM64" s="76" t="s">
        <v>89</v>
      </c>
      <c r="AN64" s="79"/>
      <c r="AO64" s="18">
        <f>IF(AV59="","",AV59)</f>
        <v>9</v>
      </c>
      <c r="AP64" s="11" t="s">
        <v>4</v>
      </c>
      <c r="AQ64" s="19">
        <f>IF(AT59="","",AT59)</f>
        <v>11</v>
      </c>
      <c r="AR64" s="81"/>
      <c r="AS64" s="94"/>
      <c r="AT64" s="95"/>
      <c r="AU64" s="95"/>
      <c r="AV64" s="95"/>
      <c r="AW64" s="102"/>
      <c r="AX64" s="83"/>
      <c r="AY64" s="10">
        <v>11</v>
      </c>
      <c r="AZ64" s="11" t="s">
        <v>4</v>
      </c>
      <c r="BA64" s="10">
        <v>6</v>
      </c>
      <c r="BB64" s="81"/>
      <c r="BC64" s="83"/>
      <c r="BD64" s="10"/>
      <c r="BE64" s="11" t="s">
        <v>4</v>
      </c>
      <c r="BF64" s="10"/>
      <c r="BG64" s="85"/>
      <c r="BH64" s="55"/>
      <c r="BI64" s="56"/>
      <c r="BJ64" s="56"/>
      <c r="BK64" s="56"/>
      <c r="BL64" s="57"/>
      <c r="BM64" s="57"/>
      <c r="BN64" s="58"/>
      <c r="BO64" s="59"/>
      <c r="BS64" s="26"/>
      <c r="BT64" s="26"/>
    </row>
    <row r="65" spans="1:72" s="26" customFormat="1" ht="13.95" customHeight="1" x14ac:dyDescent="0.2">
      <c r="A65" s="1"/>
      <c r="B65" s="1"/>
      <c r="AD65" s="1"/>
      <c r="AE65" s="1"/>
      <c r="AF65" s="1"/>
      <c r="AG65" s="1"/>
      <c r="AI65" s="1"/>
      <c r="AJ65" s="1"/>
      <c r="AK65" s="1"/>
      <c r="AL65" s="99"/>
      <c r="AM65" s="106"/>
      <c r="AN65" s="107"/>
      <c r="AO65" s="20" t="str">
        <f>IF(AV60="","",AV60)</f>
        <v/>
      </c>
      <c r="AP65" s="13" t="s">
        <v>4</v>
      </c>
      <c r="AQ65" s="21" t="str">
        <f>IF(AT60="","",AT60)</f>
        <v/>
      </c>
      <c r="AR65" s="108"/>
      <c r="AS65" s="103"/>
      <c r="AT65" s="104"/>
      <c r="AU65" s="104"/>
      <c r="AV65" s="104"/>
      <c r="AW65" s="105"/>
      <c r="AX65" s="109"/>
      <c r="AY65" s="12"/>
      <c r="AZ65" s="13" t="s">
        <v>4</v>
      </c>
      <c r="BA65" s="12"/>
      <c r="BB65" s="108"/>
      <c r="BC65" s="109"/>
      <c r="BD65" s="12"/>
      <c r="BE65" s="13" t="s">
        <v>4</v>
      </c>
      <c r="BF65" s="12"/>
      <c r="BG65" s="86"/>
      <c r="BH65" s="55"/>
      <c r="BI65" s="56"/>
      <c r="BJ65" s="56"/>
      <c r="BK65" s="56"/>
      <c r="BL65" s="57"/>
      <c r="BM65" s="57"/>
      <c r="BN65" s="58"/>
      <c r="BO65" s="59"/>
      <c r="BP65" s="1"/>
      <c r="BQ65" s="1"/>
      <c r="BR65" s="1"/>
    </row>
    <row r="66" spans="1:72" s="26" customFormat="1" ht="13.95" customHeight="1" x14ac:dyDescent="0.2">
      <c r="A66" s="1"/>
      <c r="B66" s="1"/>
      <c r="AD66" s="1"/>
      <c r="AE66" s="1"/>
      <c r="AF66" s="1"/>
      <c r="AG66" s="1"/>
      <c r="AI66" s="1"/>
      <c r="AJ66" s="1"/>
      <c r="AK66" s="1"/>
      <c r="AL66" s="98" t="s">
        <v>65</v>
      </c>
      <c r="AM66" s="100" t="s">
        <v>87</v>
      </c>
      <c r="AN66" s="6" t="str">
        <f>IF(AX56="","",IF(AX56="○","×","○"))</f>
        <v>×</v>
      </c>
      <c r="AO66" s="14">
        <f>IF(BA56="","",BA56)</f>
        <v>2</v>
      </c>
      <c r="AP66" s="15" t="s">
        <v>4</v>
      </c>
      <c r="AQ66" s="16">
        <f>IF(AY56="","",AY56)</f>
        <v>11</v>
      </c>
      <c r="AR66" s="22"/>
      <c r="AS66" s="6" t="str">
        <f>IF(AX61="","",IF(AX61="○","×","○"))</f>
        <v>×</v>
      </c>
      <c r="AT66" s="14">
        <f>IF(BA61="","",BA61)</f>
        <v>11</v>
      </c>
      <c r="AU66" s="15" t="s">
        <v>4</v>
      </c>
      <c r="AV66" s="16">
        <f>IF(AY61="","",AY61)</f>
        <v>7</v>
      </c>
      <c r="AW66" s="22"/>
      <c r="AX66" s="92" t="str">
        <f>IF(AX67="","",IF(AX67&gt;BB67,"○","×"))</f>
        <v/>
      </c>
      <c r="AY66" s="93"/>
      <c r="AZ66" s="93"/>
      <c r="BA66" s="93"/>
      <c r="BB66" s="101"/>
      <c r="BC66" s="6" t="str">
        <f>IF(BC67="","",IF(BC67="W","○",IF(BC67="L","×",IF(BC67&gt;BG67,"○","×"))))</f>
        <v>○</v>
      </c>
      <c r="BD66" s="7"/>
      <c r="BE66" s="8" t="s">
        <v>4</v>
      </c>
      <c r="BF66" s="7"/>
      <c r="BG66" s="27"/>
      <c r="BH66" s="55">
        <f>IF(AM66="","",COUNTIF($AN$66:$BG$70,"○"))</f>
        <v>1</v>
      </c>
      <c r="BI66" s="56"/>
      <c r="BJ66" s="56">
        <f>IF(AM66="","",COUNTIF($AN$66:$BG$70,"×"))</f>
        <v>2</v>
      </c>
      <c r="BK66" s="56"/>
      <c r="BL66" s="57">
        <f>IF(AM66="","",BH66*2+BJ66)</f>
        <v>4</v>
      </c>
      <c r="BM66" s="57"/>
      <c r="BN66" s="58">
        <f>IF(AM66="","",RANK(BL66,$BL$56:$BM$75))</f>
        <v>3</v>
      </c>
      <c r="BO66" s="59"/>
      <c r="BP66" s="1"/>
      <c r="BQ66" s="1"/>
      <c r="BR66" s="1"/>
      <c r="BS66" s="1"/>
      <c r="BT66" s="1"/>
    </row>
    <row r="67" spans="1:72" s="26" customFormat="1" ht="13.95" customHeight="1" x14ac:dyDescent="0.2">
      <c r="A67" s="1"/>
      <c r="B67" s="1"/>
      <c r="AD67" s="1"/>
      <c r="AE67" s="1"/>
      <c r="AF67" s="1"/>
      <c r="AG67" s="1"/>
      <c r="AI67" s="1"/>
      <c r="AJ67" s="1"/>
      <c r="AK67" s="1"/>
      <c r="AL67" s="88"/>
      <c r="AM67" s="91"/>
      <c r="AN67" s="79">
        <f>IF(AX57="W","L",IF(AX57="L","W",IF(AX57="","",BB57)))</f>
        <v>0</v>
      </c>
      <c r="AO67" s="18">
        <f>IF(BA57="","",BA57)</f>
        <v>4</v>
      </c>
      <c r="AP67" s="11" t="s">
        <v>4</v>
      </c>
      <c r="AQ67" s="19">
        <f>IF(AY57="","",AY57)</f>
        <v>11</v>
      </c>
      <c r="AR67" s="81">
        <f>IF(OR(AN67="L",AN67="W"),"",AX57)</f>
        <v>3</v>
      </c>
      <c r="AS67" s="83">
        <f>IF(AX62="W","L",IF(AX62="L","W",IF(AX62="","",BB62)))</f>
        <v>1</v>
      </c>
      <c r="AT67" s="18">
        <f>IF(BA62="","",BA62)</f>
        <v>8</v>
      </c>
      <c r="AU67" s="11" t="s">
        <v>4</v>
      </c>
      <c r="AV67" s="19">
        <f>IF(AY62="","",AY62)</f>
        <v>11</v>
      </c>
      <c r="AW67" s="81">
        <f>IF(OR(AS67="L",AS67="W"),"",AX62)</f>
        <v>3</v>
      </c>
      <c r="AX67" s="94"/>
      <c r="AY67" s="95"/>
      <c r="AZ67" s="95"/>
      <c r="BA67" s="95"/>
      <c r="BB67" s="102"/>
      <c r="BC67" s="83" t="s">
        <v>104</v>
      </c>
      <c r="BD67" s="10"/>
      <c r="BE67" s="11" t="s">
        <v>4</v>
      </c>
      <c r="BF67" s="10"/>
      <c r="BG67" s="85" t="s">
        <v>103</v>
      </c>
      <c r="BH67" s="55"/>
      <c r="BI67" s="56"/>
      <c r="BJ67" s="56"/>
      <c r="BK67" s="56"/>
      <c r="BL67" s="57"/>
      <c r="BM67" s="57"/>
      <c r="BN67" s="58"/>
      <c r="BO67" s="59"/>
      <c r="BP67" s="1"/>
      <c r="BQ67" s="1"/>
      <c r="BR67" s="1"/>
      <c r="BS67" s="1"/>
      <c r="BT67" s="1"/>
    </row>
    <row r="68" spans="1:72" s="26" customFormat="1" ht="13.95" customHeight="1" x14ac:dyDescent="0.2">
      <c r="A68" s="1"/>
      <c r="B68" s="1"/>
      <c r="AD68" s="1"/>
      <c r="AE68" s="1"/>
      <c r="AF68" s="1"/>
      <c r="AG68" s="1"/>
      <c r="AI68" s="1"/>
      <c r="AJ68" s="1"/>
      <c r="AK68" s="1"/>
      <c r="AL68" s="88"/>
      <c r="AM68" s="91"/>
      <c r="AN68" s="79"/>
      <c r="AO68" s="18">
        <f>IF(BA58="","",BA58)</f>
        <v>4</v>
      </c>
      <c r="AP68" s="11" t="s">
        <v>4</v>
      </c>
      <c r="AQ68" s="19">
        <f>IF(AY58="","",AY58)</f>
        <v>11</v>
      </c>
      <c r="AR68" s="81"/>
      <c r="AS68" s="83"/>
      <c r="AT68" s="18">
        <f>IF(BA63="","",BA63)</f>
        <v>8</v>
      </c>
      <c r="AU68" s="11" t="s">
        <v>4</v>
      </c>
      <c r="AV68" s="19">
        <f>IF(AY63="","",AY63)</f>
        <v>11</v>
      </c>
      <c r="AW68" s="81"/>
      <c r="AX68" s="94"/>
      <c r="AY68" s="95"/>
      <c r="AZ68" s="95"/>
      <c r="BA68" s="95"/>
      <c r="BB68" s="102"/>
      <c r="BC68" s="83"/>
      <c r="BD68" s="10"/>
      <c r="BE68" s="11" t="s">
        <v>4</v>
      </c>
      <c r="BF68" s="10"/>
      <c r="BG68" s="85"/>
      <c r="BH68" s="55"/>
      <c r="BI68" s="56"/>
      <c r="BJ68" s="56"/>
      <c r="BK68" s="56"/>
      <c r="BL68" s="57"/>
      <c r="BM68" s="57"/>
      <c r="BN68" s="58"/>
      <c r="BO68" s="59"/>
      <c r="BP68" s="1"/>
      <c r="BQ68" s="1"/>
      <c r="BR68" s="1"/>
      <c r="BS68" s="1"/>
      <c r="BT68" s="1"/>
    </row>
    <row r="69" spans="1:72" s="26" customFormat="1" ht="13.95" customHeight="1" x14ac:dyDescent="0.2">
      <c r="A69" s="1"/>
      <c r="B69" s="1"/>
      <c r="AD69" s="1"/>
      <c r="AE69" s="1"/>
      <c r="AF69" s="1"/>
      <c r="AG69" s="1"/>
      <c r="AI69" s="1"/>
      <c r="AJ69" s="1"/>
      <c r="AK69" s="1"/>
      <c r="AL69" s="88"/>
      <c r="AM69" s="76" t="s">
        <v>90</v>
      </c>
      <c r="AN69" s="79"/>
      <c r="AO69" s="18" t="str">
        <f>IF(BA59="","",BA59)</f>
        <v/>
      </c>
      <c r="AP69" s="11" t="s">
        <v>4</v>
      </c>
      <c r="AQ69" s="19" t="str">
        <f>IF(AY59="","",AY59)</f>
        <v/>
      </c>
      <c r="AR69" s="81"/>
      <c r="AS69" s="83"/>
      <c r="AT69" s="18">
        <f>IF(BA64="","",BA64)</f>
        <v>6</v>
      </c>
      <c r="AU69" s="11" t="s">
        <v>4</v>
      </c>
      <c r="AV69" s="19">
        <f>IF(AY64="","",AY64)</f>
        <v>11</v>
      </c>
      <c r="AW69" s="81"/>
      <c r="AX69" s="94"/>
      <c r="AY69" s="95"/>
      <c r="AZ69" s="95"/>
      <c r="BA69" s="95"/>
      <c r="BB69" s="102"/>
      <c r="BC69" s="83"/>
      <c r="BD69" s="10"/>
      <c r="BE69" s="11" t="s">
        <v>4</v>
      </c>
      <c r="BF69" s="10"/>
      <c r="BG69" s="85"/>
      <c r="BH69" s="55"/>
      <c r="BI69" s="56"/>
      <c r="BJ69" s="56"/>
      <c r="BK69" s="56"/>
      <c r="BL69" s="57"/>
      <c r="BM69" s="57"/>
      <c r="BN69" s="58"/>
      <c r="BO69" s="59"/>
      <c r="BP69" s="1"/>
      <c r="BQ69" s="1"/>
      <c r="BR69" s="1"/>
      <c r="BS69" s="1"/>
      <c r="BT69" s="1"/>
    </row>
    <row r="70" spans="1:72" s="26" customFormat="1" ht="13.95" customHeight="1" x14ac:dyDescent="0.2">
      <c r="A70" s="1"/>
      <c r="B70" s="1"/>
      <c r="AD70" s="1"/>
      <c r="AE70" s="1"/>
      <c r="AF70" s="1"/>
      <c r="AG70" s="1"/>
      <c r="AI70" s="1"/>
      <c r="AJ70" s="1"/>
      <c r="AK70" s="1"/>
      <c r="AL70" s="99"/>
      <c r="AM70" s="106"/>
      <c r="AN70" s="107"/>
      <c r="AO70" s="20" t="str">
        <f>IF(BA60="","",BA60)</f>
        <v/>
      </c>
      <c r="AP70" s="13" t="s">
        <v>4</v>
      </c>
      <c r="AQ70" s="21" t="str">
        <f>IF(AY60="","",AY60)</f>
        <v/>
      </c>
      <c r="AR70" s="108"/>
      <c r="AS70" s="109"/>
      <c r="AT70" s="20" t="str">
        <f>IF(BA65="","",BA65)</f>
        <v/>
      </c>
      <c r="AU70" s="13" t="s">
        <v>4</v>
      </c>
      <c r="AV70" s="21" t="str">
        <f>IF(AY65="","",AY65)</f>
        <v/>
      </c>
      <c r="AW70" s="108"/>
      <c r="AX70" s="103"/>
      <c r="AY70" s="104"/>
      <c r="AZ70" s="104"/>
      <c r="BA70" s="104"/>
      <c r="BB70" s="105"/>
      <c r="BC70" s="109"/>
      <c r="BD70" s="12"/>
      <c r="BE70" s="13" t="s">
        <v>4</v>
      </c>
      <c r="BF70" s="12"/>
      <c r="BG70" s="86"/>
      <c r="BH70" s="55"/>
      <c r="BI70" s="56"/>
      <c r="BJ70" s="56"/>
      <c r="BK70" s="56"/>
      <c r="BL70" s="57"/>
      <c r="BM70" s="57"/>
      <c r="BN70" s="58"/>
      <c r="BO70" s="59"/>
      <c r="BP70" s="1"/>
      <c r="BQ70" s="1"/>
      <c r="BR70" s="1"/>
      <c r="BS70" s="1"/>
      <c r="BT70" s="1"/>
    </row>
    <row r="71" spans="1:72" ht="13.95" customHeight="1" x14ac:dyDescent="0.2">
      <c r="AL71" s="87" t="s">
        <v>66</v>
      </c>
      <c r="AM71" s="155" t="s">
        <v>102</v>
      </c>
      <c r="AN71" s="6" t="str">
        <f>IF(BC56="","",IF(BC56="○","×","○"))</f>
        <v>×</v>
      </c>
      <c r="AO71" s="14" t="str">
        <f>IF(BF56="","",BF56)</f>
        <v/>
      </c>
      <c r="AP71" s="15" t="s">
        <v>4</v>
      </c>
      <c r="AQ71" s="16" t="str">
        <f>IF(BD56="","",BD56)</f>
        <v/>
      </c>
      <c r="AR71" s="22"/>
      <c r="AS71" s="6" t="str">
        <f>IF(BC61="","",IF(BC61="○","×","○"))</f>
        <v>×</v>
      </c>
      <c r="AT71" s="14" t="str">
        <f>IF(BF61="","",BF61)</f>
        <v/>
      </c>
      <c r="AU71" s="15" t="s">
        <v>4</v>
      </c>
      <c r="AV71" s="16" t="str">
        <f>IF(BD61="","",BD61)</f>
        <v/>
      </c>
      <c r="AW71" s="22"/>
      <c r="AX71" s="6" t="str">
        <f>IF(BC66="","",IF(BC66="○","×","○"))</f>
        <v>×</v>
      </c>
      <c r="AY71" s="14" t="str">
        <f>IF(BF66="","",BF66)</f>
        <v/>
      </c>
      <c r="AZ71" s="15" t="s">
        <v>4</v>
      </c>
      <c r="BA71" s="16" t="str">
        <f>IF(BD66="","",BD66)</f>
        <v/>
      </c>
      <c r="BB71" s="22"/>
      <c r="BC71" s="92" t="str">
        <f>IF(BC72="","",IF(BC72&gt;BG72,"○","×"))</f>
        <v/>
      </c>
      <c r="BD71" s="93"/>
      <c r="BE71" s="93"/>
      <c r="BF71" s="93"/>
      <c r="BG71" s="93"/>
      <c r="BH71" s="55">
        <f>IF(AM71="","",COUNTIF($AN$71:$BG$75,"○"))</f>
        <v>0</v>
      </c>
      <c r="BI71" s="56"/>
      <c r="BJ71" s="56">
        <f>IF(AM71="","",COUNTIF($AN$71:$BG$75,"×"))</f>
        <v>3</v>
      </c>
      <c r="BK71" s="56"/>
      <c r="BL71" s="57">
        <v>0</v>
      </c>
      <c r="BM71" s="57"/>
      <c r="BN71" s="58">
        <f>IF(AM71="","",RANK(BL71,$BL$56:$BM$75))</f>
        <v>4</v>
      </c>
      <c r="BO71" s="59"/>
    </row>
    <row r="72" spans="1:72" ht="13.95" customHeight="1" x14ac:dyDescent="0.2">
      <c r="AL72" s="88"/>
      <c r="AM72" s="91"/>
      <c r="AN72" s="79" t="str">
        <f>IF(BC57="W","L",IF(BC57="L","W",IF(BC57="","",BG57)))</f>
        <v>L</v>
      </c>
      <c r="AO72" s="18" t="str">
        <f>IF(BF57="","",BF57)</f>
        <v/>
      </c>
      <c r="AP72" s="11" t="s">
        <v>4</v>
      </c>
      <c r="AQ72" s="19" t="str">
        <f>IF(BD57="","",BD57)</f>
        <v/>
      </c>
      <c r="AR72" s="81" t="s">
        <v>104</v>
      </c>
      <c r="AS72" s="83" t="str">
        <f>IF(BC62="W","L",IF(BC62="L","W",IF(BC62="","",BG62)))</f>
        <v>L</v>
      </c>
      <c r="AT72" s="18" t="str">
        <f>IF(BF62="","",BF62)</f>
        <v/>
      </c>
      <c r="AU72" s="11" t="s">
        <v>4</v>
      </c>
      <c r="AV72" s="19" t="str">
        <f>IF(BD62="","",BD62)</f>
        <v/>
      </c>
      <c r="AW72" s="81" t="s">
        <v>104</v>
      </c>
      <c r="AX72" s="83" t="str">
        <f>IF(BC67="W","L",IF(BC67="L","W",IF(BC67="","",BG67)))</f>
        <v>L</v>
      </c>
      <c r="AY72" s="18" t="str">
        <f>IF(BF67="","",BF67)</f>
        <v/>
      </c>
      <c r="AZ72" s="11" t="s">
        <v>4</v>
      </c>
      <c r="BA72" s="19" t="str">
        <f>IF(BD67="","",BD67)</f>
        <v/>
      </c>
      <c r="BB72" s="81" t="s">
        <v>104</v>
      </c>
      <c r="BC72" s="94"/>
      <c r="BD72" s="95"/>
      <c r="BE72" s="95"/>
      <c r="BF72" s="95"/>
      <c r="BG72" s="95"/>
      <c r="BH72" s="55"/>
      <c r="BI72" s="56"/>
      <c r="BJ72" s="56"/>
      <c r="BK72" s="56"/>
      <c r="BL72" s="57"/>
      <c r="BM72" s="57"/>
      <c r="BN72" s="58"/>
      <c r="BO72" s="59"/>
    </row>
    <row r="73" spans="1:72" ht="13.95" customHeight="1" x14ac:dyDescent="0.2">
      <c r="AL73" s="88"/>
      <c r="AM73" s="91"/>
      <c r="AN73" s="79"/>
      <c r="AO73" s="18" t="str">
        <f>IF(BF58="","",BF58)</f>
        <v/>
      </c>
      <c r="AP73" s="11" t="s">
        <v>4</v>
      </c>
      <c r="AQ73" s="19" t="str">
        <f>IF(BD58="","",BD58)</f>
        <v/>
      </c>
      <c r="AR73" s="81"/>
      <c r="AS73" s="83"/>
      <c r="AT73" s="18" t="str">
        <f>IF(BF63="","",BF63)</f>
        <v/>
      </c>
      <c r="AU73" s="11" t="s">
        <v>4</v>
      </c>
      <c r="AV73" s="19" t="str">
        <f>IF(BD63="","",BD63)</f>
        <v/>
      </c>
      <c r="AW73" s="81"/>
      <c r="AX73" s="83"/>
      <c r="AY73" s="18" t="str">
        <f>IF(BF68="","",BF68)</f>
        <v/>
      </c>
      <c r="AZ73" s="11" t="s">
        <v>4</v>
      </c>
      <c r="BA73" s="19" t="str">
        <f>IF(BD68="","",BD68)</f>
        <v/>
      </c>
      <c r="BB73" s="81"/>
      <c r="BC73" s="94"/>
      <c r="BD73" s="95"/>
      <c r="BE73" s="95"/>
      <c r="BF73" s="95"/>
      <c r="BG73" s="95"/>
      <c r="BH73" s="55"/>
      <c r="BI73" s="56"/>
      <c r="BJ73" s="56"/>
      <c r="BK73" s="56"/>
      <c r="BL73" s="57"/>
      <c r="BM73" s="57"/>
      <c r="BN73" s="58"/>
      <c r="BO73" s="59"/>
    </row>
    <row r="74" spans="1:72" ht="13.95" customHeight="1" x14ac:dyDescent="0.2">
      <c r="AL74" s="88"/>
      <c r="AM74" s="76" t="s">
        <v>89</v>
      </c>
      <c r="AN74" s="79"/>
      <c r="AO74" s="18" t="str">
        <f>IF(BF59="","",BF59)</f>
        <v/>
      </c>
      <c r="AP74" s="11" t="s">
        <v>4</v>
      </c>
      <c r="AQ74" s="19" t="str">
        <f>IF(BD59="","",BD59)</f>
        <v/>
      </c>
      <c r="AR74" s="81"/>
      <c r="AS74" s="83"/>
      <c r="AT74" s="18" t="str">
        <f>IF(BF64="","",BF64)</f>
        <v/>
      </c>
      <c r="AU74" s="11" t="s">
        <v>4</v>
      </c>
      <c r="AV74" s="19" t="str">
        <f>IF(BD64="","",BD64)</f>
        <v/>
      </c>
      <c r="AW74" s="81"/>
      <c r="AX74" s="83"/>
      <c r="AY74" s="18" t="str">
        <f>IF(BF69="","",BF69)</f>
        <v/>
      </c>
      <c r="AZ74" s="11" t="s">
        <v>4</v>
      </c>
      <c r="BA74" s="19" t="str">
        <f>IF(BD69="","",BD69)</f>
        <v/>
      </c>
      <c r="BB74" s="81"/>
      <c r="BC74" s="94"/>
      <c r="BD74" s="95"/>
      <c r="BE74" s="95"/>
      <c r="BF74" s="95"/>
      <c r="BG74" s="95"/>
      <c r="BH74" s="55"/>
      <c r="BI74" s="56"/>
      <c r="BJ74" s="56"/>
      <c r="BK74" s="56"/>
      <c r="BL74" s="57"/>
      <c r="BM74" s="57"/>
      <c r="BN74" s="58"/>
      <c r="BO74" s="59"/>
    </row>
    <row r="75" spans="1:72" ht="13.95" customHeight="1" thickBot="1" x14ac:dyDescent="0.25">
      <c r="AL75" s="89"/>
      <c r="AM75" s="77"/>
      <c r="AN75" s="80"/>
      <c r="AO75" s="23" t="str">
        <f>IF(BF60="","",BF60)</f>
        <v/>
      </c>
      <c r="AP75" s="24" t="s">
        <v>4</v>
      </c>
      <c r="AQ75" s="25" t="str">
        <f>IF(BD60="","",BD60)</f>
        <v/>
      </c>
      <c r="AR75" s="82"/>
      <c r="AS75" s="84"/>
      <c r="AT75" s="23" t="str">
        <f>IF(BF65="","",BF65)</f>
        <v/>
      </c>
      <c r="AU75" s="24" t="s">
        <v>4</v>
      </c>
      <c r="AV75" s="25" t="str">
        <f>IF(BD65="","",BD65)</f>
        <v/>
      </c>
      <c r="AW75" s="82"/>
      <c r="AX75" s="84"/>
      <c r="AY75" s="23" t="str">
        <f>IF(BF70="","",BF70)</f>
        <v/>
      </c>
      <c r="AZ75" s="24" t="s">
        <v>4</v>
      </c>
      <c r="BA75" s="25" t="str">
        <f>IF(BD70="","",BD70)</f>
        <v/>
      </c>
      <c r="BB75" s="82"/>
      <c r="BC75" s="96"/>
      <c r="BD75" s="97"/>
      <c r="BE75" s="97"/>
      <c r="BF75" s="97"/>
      <c r="BG75" s="97"/>
      <c r="BH75" s="60"/>
      <c r="BI75" s="61"/>
      <c r="BJ75" s="61"/>
      <c r="BK75" s="61"/>
      <c r="BL75" s="62"/>
      <c r="BM75" s="62"/>
      <c r="BN75" s="63"/>
      <c r="BO75" s="64"/>
    </row>
  </sheetData>
  <mergeCells count="364">
    <mergeCell ref="BP8:BR12"/>
    <mergeCell ref="BP18:BR22"/>
    <mergeCell ref="BP13:BR17"/>
    <mergeCell ref="BP32:BR36"/>
    <mergeCell ref="BP37:BR41"/>
    <mergeCell ref="BP42:BR46"/>
    <mergeCell ref="AG18:AI22"/>
    <mergeCell ref="AG23:AI27"/>
    <mergeCell ref="AG47:AI51"/>
    <mergeCell ref="AG37:AI41"/>
    <mergeCell ref="BP23:BR27"/>
    <mergeCell ref="BL13:BM17"/>
    <mergeCell ref="BN13:BO17"/>
    <mergeCell ref="BG14:BG17"/>
    <mergeCell ref="BH18:BI22"/>
    <mergeCell ref="Y47:Z51"/>
    <mergeCell ref="AA47:AB51"/>
    <mergeCell ref="AC47:AD51"/>
    <mergeCell ref="AE47:AF51"/>
    <mergeCell ref="AL4:BO4"/>
    <mergeCell ref="AC32:AD36"/>
    <mergeCell ref="AE32:AF36"/>
    <mergeCell ref="Y37:Z41"/>
    <mergeCell ref="AA37:AB41"/>
    <mergeCell ref="AG13:AI17"/>
    <mergeCell ref="Y18:Z22"/>
    <mergeCell ref="AA18:AB22"/>
    <mergeCell ref="AC18:AD22"/>
    <mergeCell ref="AE18:AF22"/>
    <mergeCell ref="AC23:AD27"/>
    <mergeCell ref="AE23:AF27"/>
    <mergeCell ref="BF2:BO2"/>
    <mergeCell ref="BF3:BO3"/>
    <mergeCell ref="A4:AD4"/>
    <mergeCell ref="C6:D7"/>
    <mergeCell ref="E6:I6"/>
    <mergeCell ref="J6:N6"/>
    <mergeCell ref="O6:S6"/>
    <mergeCell ref="T6:X6"/>
    <mergeCell ref="BH6:BI7"/>
    <mergeCell ref="BJ6:BK7"/>
    <mergeCell ref="B1:BO1"/>
    <mergeCell ref="AL6:AM7"/>
    <mergeCell ref="Y6:Z7"/>
    <mergeCell ref="AA6:AB7"/>
    <mergeCell ref="AC6:AD7"/>
    <mergeCell ref="AE6:AF7"/>
    <mergeCell ref="AN6:AR6"/>
    <mergeCell ref="AS6:AW6"/>
    <mergeCell ref="AX6:BB6"/>
    <mergeCell ref="BC6:BG6"/>
    <mergeCell ref="BC7:BG7"/>
    <mergeCell ref="BL6:BM7"/>
    <mergeCell ref="BN6:BO7"/>
    <mergeCell ref="E7:I7"/>
    <mergeCell ref="J7:N7"/>
    <mergeCell ref="O7:S7"/>
    <mergeCell ref="T7:X7"/>
    <mergeCell ref="AN7:AR7"/>
    <mergeCell ref="AS7:AW7"/>
    <mergeCell ref="AX7:BB7"/>
    <mergeCell ref="AM11:AM12"/>
    <mergeCell ref="C8:C12"/>
    <mergeCell ref="D8:D10"/>
    <mergeCell ref="E8:I12"/>
    <mergeCell ref="Y8:Z12"/>
    <mergeCell ref="AA8:AB12"/>
    <mergeCell ref="AC8:AD12"/>
    <mergeCell ref="D11:D12"/>
    <mergeCell ref="AG8:AI12"/>
    <mergeCell ref="AE8:AF12"/>
    <mergeCell ref="AN8:AR12"/>
    <mergeCell ref="BH8:BI12"/>
    <mergeCell ref="BJ8:BK12"/>
    <mergeCell ref="AS9:AS12"/>
    <mergeCell ref="AW9:AW12"/>
    <mergeCell ref="AX9:AX12"/>
    <mergeCell ref="BB9:BB12"/>
    <mergeCell ref="BL8:BM12"/>
    <mergeCell ref="BN8:BO12"/>
    <mergeCell ref="J9:J12"/>
    <mergeCell ref="N9:N12"/>
    <mergeCell ref="O9:O12"/>
    <mergeCell ref="S9:S12"/>
    <mergeCell ref="T9:T12"/>
    <mergeCell ref="X9:X12"/>
    <mergeCell ref="BC9:BC12"/>
    <mergeCell ref="BG9:BG12"/>
    <mergeCell ref="C13:C17"/>
    <mergeCell ref="D13:D15"/>
    <mergeCell ref="J13:N17"/>
    <mergeCell ref="AL13:AL17"/>
    <mergeCell ref="AM13:AM15"/>
    <mergeCell ref="D16:D17"/>
    <mergeCell ref="AM16:AM17"/>
    <mergeCell ref="Y13:Z17"/>
    <mergeCell ref="AA13:AB17"/>
    <mergeCell ref="AC13:AD17"/>
    <mergeCell ref="AL8:AL12"/>
    <mergeCell ref="AS13:AW17"/>
    <mergeCell ref="BH13:BI17"/>
    <mergeCell ref="BJ13:BK17"/>
    <mergeCell ref="AN14:AN17"/>
    <mergeCell ref="AR14:AR17"/>
    <mergeCell ref="AX14:AX17"/>
    <mergeCell ref="BB14:BB17"/>
    <mergeCell ref="AM8:AM10"/>
    <mergeCell ref="BC14:BC17"/>
    <mergeCell ref="AX18:BB22"/>
    <mergeCell ref="D21:D22"/>
    <mergeCell ref="AM21:AM22"/>
    <mergeCell ref="E14:E17"/>
    <mergeCell ref="I14:I17"/>
    <mergeCell ref="O14:O17"/>
    <mergeCell ref="S14:S17"/>
    <mergeCell ref="T14:T17"/>
    <mergeCell ref="X14:X17"/>
    <mergeCell ref="AE13:AF17"/>
    <mergeCell ref="AN19:AN22"/>
    <mergeCell ref="AR19:AR22"/>
    <mergeCell ref="AS19:AS22"/>
    <mergeCell ref="AW19:AW22"/>
    <mergeCell ref="BL18:BM22"/>
    <mergeCell ref="C18:C22"/>
    <mergeCell ref="D18:D20"/>
    <mergeCell ref="O18:S22"/>
    <mergeCell ref="AL18:AL22"/>
    <mergeCell ref="AM18:AM20"/>
    <mergeCell ref="BN18:BO22"/>
    <mergeCell ref="E19:E22"/>
    <mergeCell ref="I19:I22"/>
    <mergeCell ref="J19:J22"/>
    <mergeCell ref="N19:N22"/>
    <mergeCell ref="T19:T22"/>
    <mergeCell ref="X19:X22"/>
    <mergeCell ref="BC19:BC22"/>
    <mergeCell ref="BG19:BG22"/>
    <mergeCell ref="BJ18:BK22"/>
    <mergeCell ref="C23:C27"/>
    <mergeCell ref="D23:D25"/>
    <mergeCell ref="T23:X27"/>
    <mergeCell ref="AL23:AL27"/>
    <mergeCell ref="AM23:AM25"/>
    <mergeCell ref="BC23:BG27"/>
    <mergeCell ref="D26:D27"/>
    <mergeCell ref="AM26:AM27"/>
    <mergeCell ref="Y23:Z27"/>
    <mergeCell ref="AA23:AB27"/>
    <mergeCell ref="BH23:BI27"/>
    <mergeCell ref="BJ23:BK27"/>
    <mergeCell ref="AN24:AN27"/>
    <mergeCell ref="AR24:AR27"/>
    <mergeCell ref="AS24:AS27"/>
    <mergeCell ref="AW24:AW27"/>
    <mergeCell ref="BL23:BM27"/>
    <mergeCell ref="BN23:BO27"/>
    <mergeCell ref="E24:E27"/>
    <mergeCell ref="I24:I27"/>
    <mergeCell ref="J24:J27"/>
    <mergeCell ref="N24:N27"/>
    <mergeCell ref="O24:O27"/>
    <mergeCell ref="S24:S27"/>
    <mergeCell ref="AX24:AX27"/>
    <mergeCell ref="BB24:BB27"/>
    <mergeCell ref="C30:D31"/>
    <mergeCell ref="E30:I30"/>
    <mergeCell ref="J30:N30"/>
    <mergeCell ref="O30:S30"/>
    <mergeCell ref="T30:X30"/>
    <mergeCell ref="AL30:AM31"/>
    <mergeCell ref="Y30:Z31"/>
    <mergeCell ref="AA30:AB31"/>
    <mergeCell ref="AC30:AD31"/>
    <mergeCell ref="AE30:AF31"/>
    <mergeCell ref="AX30:BB30"/>
    <mergeCell ref="BC30:BG30"/>
    <mergeCell ref="BH30:BI31"/>
    <mergeCell ref="AS31:AW31"/>
    <mergeCell ref="AX31:BB31"/>
    <mergeCell ref="BC31:BG31"/>
    <mergeCell ref="BJ30:BK31"/>
    <mergeCell ref="BL30:BM31"/>
    <mergeCell ref="BN30:BO31"/>
    <mergeCell ref="E31:I31"/>
    <mergeCell ref="J31:N31"/>
    <mergeCell ref="O31:S31"/>
    <mergeCell ref="T31:X31"/>
    <mergeCell ref="AN31:AR31"/>
    <mergeCell ref="AN30:AR30"/>
    <mergeCell ref="AS30:AW30"/>
    <mergeCell ref="C32:C36"/>
    <mergeCell ref="D32:D34"/>
    <mergeCell ref="E32:I36"/>
    <mergeCell ref="Y32:Z36"/>
    <mergeCell ref="AA32:AB36"/>
    <mergeCell ref="AM32:AM34"/>
    <mergeCell ref="D35:D36"/>
    <mergeCell ref="BH32:BI36"/>
    <mergeCell ref="BJ32:BK36"/>
    <mergeCell ref="AS33:AS36"/>
    <mergeCell ref="AW33:AW36"/>
    <mergeCell ref="AX33:AX36"/>
    <mergeCell ref="BB33:BB36"/>
    <mergeCell ref="BL32:BM36"/>
    <mergeCell ref="BN32:BO36"/>
    <mergeCell ref="J33:J36"/>
    <mergeCell ref="N33:N36"/>
    <mergeCell ref="O33:O36"/>
    <mergeCell ref="S33:S36"/>
    <mergeCell ref="T33:T36"/>
    <mergeCell ref="X33:X36"/>
    <mergeCell ref="AM35:AM36"/>
    <mergeCell ref="AN32:AR36"/>
    <mergeCell ref="C37:C41"/>
    <mergeCell ref="D37:D39"/>
    <mergeCell ref="J37:N41"/>
    <mergeCell ref="AL32:AL36"/>
    <mergeCell ref="BH37:BI41"/>
    <mergeCell ref="BJ37:BK41"/>
    <mergeCell ref="BC38:BC41"/>
    <mergeCell ref="BG38:BG41"/>
    <mergeCell ref="BC33:BC36"/>
    <mergeCell ref="BG33:BG36"/>
    <mergeCell ref="BL37:BM41"/>
    <mergeCell ref="BN37:BO41"/>
    <mergeCell ref="E38:E41"/>
    <mergeCell ref="I38:I41"/>
    <mergeCell ref="O38:O41"/>
    <mergeCell ref="S38:S41"/>
    <mergeCell ref="T38:T41"/>
    <mergeCell ref="X38:X41"/>
    <mergeCell ref="AN38:AN41"/>
    <mergeCell ref="AR38:AR41"/>
    <mergeCell ref="AX38:AX41"/>
    <mergeCell ref="BB38:BB41"/>
    <mergeCell ref="AL37:AL41"/>
    <mergeCell ref="AM37:AM39"/>
    <mergeCell ref="AS37:AW41"/>
    <mergeCell ref="D40:D41"/>
    <mergeCell ref="AM40:AM41"/>
    <mergeCell ref="AC37:AD41"/>
    <mergeCell ref="AE37:AF41"/>
    <mergeCell ref="C42:C46"/>
    <mergeCell ref="D42:D44"/>
    <mergeCell ref="O42:S46"/>
    <mergeCell ref="AL42:AL46"/>
    <mergeCell ref="AX42:BB46"/>
    <mergeCell ref="BH42:BI46"/>
    <mergeCell ref="E43:E46"/>
    <mergeCell ref="I43:I46"/>
    <mergeCell ref="J43:J46"/>
    <mergeCell ref="N43:N46"/>
    <mergeCell ref="BL42:BM46"/>
    <mergeCell ref="BN42:BO46"/>
    <mergeCell ref="AS43:AS46"/>
    <mergeCell ref="AW43:AW46"/>
    <mergeCell ref="BC43:BC46"/>
    <mergeCell ref="BG43:BG46"/>
    <mergeCell ref="T43:T46"/>
    <mergeCell ref="X43:X46"/>
    <mergeCell ref="Y42:Z46"/>
    <mergeCell ref="AA42:AB46"/>
    <mergeCell ref="AC42:AD46"/>
    <mergeCell ref="BJ42:BK46"/>
    <mergeCell ref="AE42:AF46"/>
    <mergeCell ref="D45:D46"/>
    <mergeCell ref="AM45:AM46"/>
    <mergeCell ref="AN43:AN46"/>
    <mergeCell ref="AR43:AR46"/>
    <mergeCell ref="AM42:AM44"/>
    <mergeCell ref="C47:C51"/>
    <mergeCell ref="D47:D49"/>
    <mergeCell ref="T47:X51"/>
    <mergeCell ref="AL47:AL51"/>
    <mergeCell ref="D50:D51"/>
    <mergeCell ref="BC47:BG51"/>
    <mergeCell ref="BH47:BI51"/>
    <mergeCell ref="BJ47:BK51"/>
    <mergeCell ref="BL47:BM51"/>
    <mergeCell ref="BN47:BO51"/>
    <mergeCell ref="AS48:AS51"/>
    <mergeCell ref="AW48:AW51"/>
    <mergeCell ref="AX48:AX51"/>
    <mergeCell ref="BB48:BB51"/>
    <mergeCell ref="AR48:AR51"/>
    <mergeCell ref="E48:E51"/>
    <mergeCell ref="I48:I51"/>
    <mergeCell ref="J48:J51"/>
    <mergeCell ref="N48:N51"/>
    <mergeCell ref="O48:O51"/>
    <mergeCell ref="S48:S51"/>
    <mergeCell ref="AM47:AM49"/>
    <mergeCell ref="AN48:AN51"/>
    <mergeCell ref="AM50:AM51"/>
    <mergeCell ref="AL54:AM55"/>
    <mergeCell ref="AN54:AR54"/>
    <mergeCell ref="AS54:AW54"/>
    <mergeCell ref="AX54:BB54"/>
    <mergeCell ref="BC54:BG54"/>
    <mergeCell ref="BH54:BI55"/>
    <mergeCell ref="BJ54:BK55"/>
    <mergeCell ref="BL54:BM55"/>
    <mergeCell ref="BN54:BO55"/>
    <mergeCell ref="AN55:AR55"/>
    <mergeCell ref="AS55:AW55"/>
    <mergeCell ref="AX55:BB55"/>
    <mergeCell ref="BC55:BG55"/>
    <mergeCell ref="AL56:AL60"/>
    <mergeCell ref="AM56:AM58"/>
    <mergeCell ref="AN56:AR60"/>
    <mergeCell ref="BH56:BI60"/>
    <mergeCell ref="BJ56:BK60"/>
    <mergeCell ref="BL56:BM60"/>
    <mergeCell ref="AM59:AM60"/>
    <mergeCell ref="BN56:BO60"/>
    <mergeCell ref="BP56:BR60"/>
    <mergeCell ref="AS57:AS60"/>
    <mergeCell ref="AW57:AW60"/>
    <mergeCell ref="AX57:AX60"/>
    <mergeCell ref="BB57:BB60"/>
    <mergeCell ref="BC57:BC60"/>
    <mergeCell ref="BG57:BG60"/>
    <mergeCell ref="AL61:AL65"/>
    <mergeCell ref="AM61:AM63"/>
    <mergeCell ref="AS61:AW65"/>
    <mergeCell ref="BH61:BI65"/>
    <mergeCell ref="BJ61:BK65"/>
    <mergeCell ref="BL61:BM65"/>
    <mergeCell ref="AM64:AM65"/>
    <mergeCell ref="BN61:BO65"/>
    <mergeCell ref="AN62:AN65"/>
    <mergeCell ref="AR62:AR65"/>
    <mergeCell ref="AX62:AX65"/>
    <mergeCell ref="BB62:BB65"/>
    <mergeCell ref="BC62:BC65"/>
    <mergeCell ref="BG62:BG65"/>
    <mergeCell ref="AL66:AL70"/>
    <mergeCell ref="AM66:AM68"/>
    <mergeCell ref="AX66:BB70"/>
    <mergeCell ref="BH66:BI70"/>
    <mergeCell ref="BJ66:BK70"/>
    <mergeCell ref="BL66:BM70"/>
    <mergeCell ref="AM69:AM70"/>
    <mergeCell ref="BN66:BO70"/>
    <mergeCell ref="AN67:AN70"/>
    <mergeCell ref="AR67:AR70"/>
    <mergeCell ref="AS67:AS70"/>
    <mergeCell ref="AW67:AW70"/>
    <mergeCell ref="BC67:BC70"/>
    <mergeCell ref="BG67:BG70"/>
    <mergeCell ref="AL71:AL75"/>
    <mergeCell ref="AM71:AM73"/>
    <mergeCell ref="BC71:BG75"/>
    <mergeCell ref="BH71:BI75"/>
    <mergeCell ref="BJ71:BK75"/>
    <mergeCell ref="BL71:BM75"/>
    <mergeCell ref="AM74:AM75"/>
    <mergeCell ref="BN71:BO75"/>
    <mergeCell ref="AN72:AN75"/>
    <mergeCell ref="AR72:AR75"/>
    <mergeCell ref="AS72:AS75"/>
    <mergeCell ref="AW72:AW75"/>
    <mergeCell ref="AX72:AX75"/>
    <mergeCell ref="BB72:BB75"/>
  </mergeCells>
  <phoneticPr fontId="2"/>
  <conditionalFormatting sqref="T28">
    <cfRule type="cellIs" dxfId="38" priority="48" stopIfTrue="1" operator="equal">
      <formula>"×"</formula>
    </cfRule>
    <cfRule type="cellIs" dxfId="37" priority="49" stopIfTrue="1" operator="equal">
      <formula>"○"</formula>
    </cfRule>
  </conditionalFormatting>
  <conditionalFormatting sqref="E28 J28 O28">
    <cfRule type="cellIs" dxfId="36" priority="54" stopIfTrue="1" operator="equal">
      <formula>"×"</formula>
    </cfRule>
    <cfRule type="cellIs" dxfId="35" priority="55" stopIfTrue="1" operator="equal">
      <formula>"○"</formula>
    </cfRule>
  </conditionalFormatting>
  <conditionalFormatting sqref="E52 J52 O52">
    <cfRule type="cellIs" dxfId="34" priority="68" stopIfTrue="1" operator="equal">
      <formula>"×"</formula>
    </cfRule>
    <cfRule type="cellIs" dxfId="33" priority="69" stopIfTrue="1" operator="equal">
      <formula>"○"</formula>
    </cfRule>
  </conditionalFormatting>
  <conditionalFormatting sqref="Y52">
    <cfRule type="cellIs" dxfId="32" priority="66" stopIfTrue="1" operator="equal">
      <formula>"×"</formula>
    </cfRule>
  </conditionalFormatting>
  <conditionalFormatting sqref="T52">
    <cfRule type="cellIs" dxfId="31" priority="62" stopIfTrue="1" operator="equal">
      <formula>"×"</formula>
    </cfRule>
    <cfRule type="cellIs" dxfId="30" priority="63" stopIfTrue="1" operator="equal">
      <formula>"○"</formula>
    </cfRule>
  </conditionalFormatting>
  <conditionalFormatting sqref="Y28">
    <cfRule type="cellIs" dxfId="29" priority="52" stopIfTrue="1" operator="equal">
      <formula>"×"</formula>
    </cfRule>
  </conditionalFormatting>
  <conditionalFormatting sqref="AJ8:AJ27">
    <cfRule type="expression" dxfId="28" priority="58" stopIfTrue="1">
      <formula>COUNTIF(#REF!,AJ8)&gt;1</formula>
    </cfRule>
  </conditionalFormatting>
  <conditionalFormatting sqref="AJ28">
    <cfRule type="expression" dxfId="27" priority="53" stopIfTrue="1">
      <formula>COUNTIF(#REF!,AJ28)&gt;1</formula>
    </cfRule>
  </conditionalFormatting>
  <conditionalFormatting sqref="AD52">
    <cfRule type="cellIs" dxfId="26" priority="35" stopIfTrue="1" operator="equal">
      <formula>"×"</formula>
    </cfRule>
    <cfRule type="cellIs" dxfId="25" priority="36" stopIfTrue="1" operator="equal">
      <formula>"○"</formula>
    </cfRule>
  </conditionalFormatting>
  <conditionalFormatting sqref="J32 O32 T32 O37 T37 E37 E42 J42 T42 E47 J47 O47">
    <cfRule type="cellIs" dxfId="24" priority="21" stopIfTrue="1" operator="equal">
      <formula>"×"</formula>
    </cfRule>
    <cfRule type="cellIs" dxfId="23" priority="22" stopIfTrue="1" operator="equal">
      <formula>"○"</formula>
    </cfRule>
  </conditionalFormatting>
  <conditionalFormatting sqref="J13 O18 T23 E8">
    <cfRule type="cellIs" dxfId="22" priority="24" stopIfTrue="1" operator="equal">
      <formula>"×"</formula>
    </cfRule>
  </conditionalFormatting>
  <conditionalFormatting sqref="J8 O8 T8 O13 T13 E13 E18 J18 T18 E23 J23 O23">
    <cfRule type="cellIs" dxfId="21" priority="25" stopIfTrue="1" operator="equal">
      <formula>"×"</formula>
    </cfRule>
    <cfRule type="cellIs" dxfId="20" priority="26" stopIfTrue="1" operator="equal">
      <formula>"○"</formula>
    </cfRule>
  </conditionalFormatting>
  <conditionalFormatting sqref="AE8:AE27">
    <cfRule type="expression" dxfId="19" priority="23" stopIfTrue="1">
      <formula>COUNTIF(#REF!,AE8)&gt;1</formula>
    </cfRule>
  </conditionalFormatting>
  <conditionalFormatting sqref="J37 O42 T47 E32">
    <cfRule type="cellIs" dxfId="18" priority="20" stopIfTrue="1" operator="equal">
      <formula>"×"</formula>
    </cfRule>
  </conditionalFormatting>
  <conditionalFormatting sqref="AE32:AE51">
    <cfRule type="expression" dxfId="17" priority="19" stopIfTrue="1">
      <formula>COUNTIF(#REF!,AE32)&gt;1</formula>
    </cfRule>
  </conditionalFormatting>
  <conditionalFormatting sqref="BC28">
    <cfRule type="cellIs" dxfId="16" priority="13" stopIfTrue="1" operator="equal">
      <formula>"×"</formula>
    </cfRule>
    <cfRule type="cellIs" dxfId="15" priority="14" stopIfTrue="1" operator="equal">
      <formula>"○"</formula>
    </cfRule>
  </conditionalFormatting>
  <conditionalFormatting sqref="AN28 AS28 AX28">
    <cfRule type="cellIs" dxfId="14" priority="16" stopIfTrue="1" operator="equal">
      <formula>"×"</formula>
    </cfRule>
    <cfRule type="cellIs" dxfId="13" priority="17" stopIfTrue="1" operator="equal">
      <formula>"○"</formula>
    </cfRule>
  </conditionalFormatting>
  <conditionalFormatting sqref="BH28">
    <cfRule type="cellIs" dxfId="12" priority="15" stopIfTrue="1" operator="equal">
      <formula>"×"</formula>
    </cfRule>
  </conditionalFormatting>
  <conditionalFormatting sqref="AS13 AX18 BC23 AN8">
    <cfRule type="cellIs" dxfId="11" priority="10" stopIfTrue="1" operator="equal">
      <formula>"×"</formula>
    </cfRule>
  </conditionalFormatting>
  <conditionalFormatting sqref="AS8 AX8 BC8 AX13 BC13 AN13 AN18 AS18 BC18 AN23 AS23 AX23">
    <cfRule type="cellIs" dxfId="10" priority="11" stopIfTrue="1" operator="equal">
      <formula>"×"</formula>
    </cfRule>
    <cfRule type="cellIs" dxfId="9" priority="12" stopIfTrue="1" operator="equal">
      <formula>"○"</formula>
    </cfRule>
  </conditionalFormatting>
  <conditionalFormatting sqref="BN8:BN27">
    <cfRule type="expression" dxfId="8" priority="9" stopIfTrue="1">
      <formula>COUNTIF(#REF!,BN8)&gt;1</formula>
    </cfRule>
  </conditionalFormatting>
  <conditionalFormatting sqref="AS37 AX42 BC47 AN32">
    <cfRule type="cellIs" dxfId="7" priority="6" stopIfTrue="1" operator="equal">
      <formula>"×"</formula>
    </cfRule>
  </conditionalFormatting>
  <conditionalFormatting sqref="AS32 AX32 BC32 AX37 BC37 AN37 AN42 AS42 BC42 AN47 AS47 AX47">
    <cfRule type="cellIs" dxfId="6" priority="7" stopIfTrue="1" operator="equal">
      <formula>"×"</formula>
    </cfRule>
    <cfRule type="cellIs" dxfId="5" priority="8" stopIfTrue="1" operator="equal">
      <formula>"○"</formula>
    </cfRule>
  </conditionalFormatting>
  <conditionalFormatting sqref="BN32:BN51">
    <cfRule type="expression" dxfId="4" priority="5" stopIfTrue="1">
      <formula>COUNTIF(#REF!,BN32)&gt;1</formula>
    </cfRule>
  </conditionalFormatting>
  <conditionalFormatting sqref="AS61 AX66 BC71 AN56">
    <cfRule type="cellIs" dxfId="3" priority="2" stopIfTrue="1" operator="equal">
      <formula>"×"</formula>
    </cfRule>
  </conditionalFormatting>
  <conditionalFormatting sqref="AS56 AX56 BC56 AX61 BC61 AN61 AN66 AS66 BC66 AN71 AS71 AX71">
    <cfRule type="cellIs" dxfId="2" priority="3" stopIfTrue="1" operator="equal">
      <formula>"×"</formula>
    </cfRule>
    <cfRule type="cellIs" dxfId="1" priority="4" stopIfTrue="1" operator="equal">
      <formula>"○"</formula>
    </cfRule>
  </conditionalFormatting>
  <conditionalFormatting sqref="BN56:BN75">
    <cfRule type="expression" dxfId="0" priority="1" stopIfTrue="1">
      <formula>COUNTIF(#REF!,BN56)&gt;1</formula>
    </cfRule>
  </conditionalFormatting>
  <printOptions horizontalCentered="1" verticalCentered="1"/>
  <pageMargins left="0.39370078740157483" right="0.39370078740157483" top="0.19685039370078741" bottom="0.19685039370078741" header="0.51181102362204722" footer="0.51181102362204722"/>
  <pageSetup paperSize="12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男子リーグ</vt:lpstr>
      <vt:lpstr>女子リーグ</vt:lpstr>
      <vt:lpstr>順位リーグ</vt:lpstr>
      <vt:lpstr>順位リーグ!Print_Area</vt:lpstr>
      <vt:lpstr>女子リーグ!Print_Area</vt:lpstr>
      <vt:lpstr>男子リーグ!Print_Area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</dc:creator>
  <cp:lastModifiedBy>Naoki Okada</cp:lastModifiedBy>
  <cp:lastPrinted>2018-11-18T03:08:03Z</cp:lastPrinted>
  <dcterms:created xsi:type="dcterms:W3CDTF">2015-07-13T15:39:25Z</dcterms:created>
  <dcterms:modified xsi:type="dcterms:W3CDTF">2026-01-31T11:01:03Z</dcterms:modified>
</cp:coreProperties>
</file>