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9\"/>
    </mc:Choice>
  </mc:AlternateContent>
  <xr:revisionPtr revIDLastSave="0" documentId="8_{5469E46B-1BB5-4470-B5DD-871780832C41}" xr6:coauthVersionLast="47" xr6:coauthVersionMax="47" xr10:uidLastSave="{00000000-0000-0000-0000-000000000000}"/>
  <bookViews>
    <workbookView xWindow="-108" yWindow="-108" windowWidth="23256" windowHeight="12456" activeTab="3" xr2:uid="{661A2BE8-5E88-4165-810D-D90BFFE0891B}"/>
  </bookViews>
  <sheets>
    <sheet name="男子" sheetId="1" r:id="rId1"/>
    <sheet name="女子" sheetId="2" r:id="rId2"/>
    <sheet name="決勝リーグ" sheetId="3" r:id="rId3"/>
    <sheet name="Rank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[3]ランク表!$A$2:$AO$209</definedName>
    <definedName name="b">[3]ランク表!$D$2:$D$209</definedName>
    <definedName name="d">[3]ランク表!$A$2:$AO$209</definedName>
    <definedName name="e">[3]ランク表!$D$2:$D$209</definedName>
    <definedName name="Excel_BuiltIn_Print_Area_1">#REF!</definedName>
    <definedName name="Excel_BuiltIn_Print_Area_3">#REF!</definedName>
    <definedName name="_xlnm.Print_Area" localSheetId="3">Rank!$B$1:$O$36</definedName>
    <definedName name="_xlnm.Print_Area" localSheetId="2">決勝リーグ!$A$1:$Z$52</definedName>
    <definedName name="_xlnm.Print_Area" localSheetId="1">女子!$A$1:$BV$81</definedName>
    <definedName name="_xlnm.Print_Area" localSheetId="0">男子!$A$1:$BV$161</definedName>
    <definedName name="ランキングシード" localSheetId="3">#REF!</definedName>
    <definedName name="ランキングシード" localSheetId="2">[5]上位シード!$Z$2:$AJ$33</definedName>
    <definedName name="ランキングシード">#REF!</definedName>
    <definedName name="ランキング小" localSheetId="3">#REF!</definedName>
    <definedName name="ランキング小" localSheetId="2">[5]ランク表!$D$2:$AL$305</definedName>
    <definedName name="ランキング小">#REF!</definedName>
    <definedName name="ランキング大" localSheetId="3">#REF!</definedName>
    <definedName name="ランキング大" localSheetId="2">[5]ランク表!$A$2:$AL$305</definedName>
    <definedName name="ランキング大" localSheetId="1">[2]ランク表!$A$2:$AO$141</definedName>
    <definedName name="ランキング大">[1]ランク表!$A$2:$AO$281</definedName>
    <definedName name="順位" localSheetId="3">#REF!</definedName>
    <definedName name="順位" localSheetId="2">[5]ランク表!$D$2:$D$305</definedName>
    <definedName name="順位" localSheetId="1">[2]ランク表!$D$2:$D$141</definedName>
    <definedName name="順位">[1]ランク表!$D$2:$D$281</definedName>
  </definedNames>
  <calcPr calcId="181029"/>
</workbook>
</file>

<file path=xl/calcChain.xml><?xml version="1.0" encoding="utf-8"?>
<calcChain xmlns="http://schemas.openxmlformats.org/spreadsheetml/2006/main">
  <c r="S81" i="1" l="1"/>
  <c r="AC81" i="1" s="1"/>
  <c r="AC78" i="1"/>
  <c r="B36" i="3"/>
  <c r="AC78" i="2"/>
  <c r="B51" i="3"/>
  <c r="B48" i="3"/>
  <c r="R32" i="3"/>
  <c r="B46" i="3"/>
  <c r="B43" i="3"/>
  <c r="M32" i="3" s="1"/>
  <c r="B41" i="3"/>
  <c r="B38" i="3"/>
  <c r="B33" i="3"/>
  <c r="C32" i="3" s="1"/>
  <c r="B7" i="3"/>
  <c r="C6" i="3" s="1"/>
  <c r="B25" i="3"/>
  <c r="B22" i="3"/>
  <c r="R6" i="3"/>
  <c r="B20" i="3"/>
  <c r="B17" i="3"/>
  <c r="M6" i="3" s="1"/>
  <c r="B15" i="3"/>
  <c r="B12" i="3"/>
  <c r="H6" i="3" s="1"/>
  <c r="D22" i="3"/>
  <c r="F22" i="3"/>
  <c r="D23" i="3"/>
  <c r="F23" i="3"/>
  <c r="D24" i="3"/>
  <c r="F24" i="3"/>
  <c r="D25" i="3"/>
  <c r="F25" i="3"/>
  <c r="D26" i="3"/>
  <c r="F26" i="3"/>
  <c r="B10" i="3"/>
  <c r="P52" i="3"/>
  <c r="N52" i="3"/>
  <c r="K52" i="3"/>
  <c r="I52" i="3"/>
  <c r="F52" i="3"/>
  <c r="D52" i="3"/>
  <c r="P51" i="3"/>
  <c r="N51" i="3"/>
  <c r="K51" i="3"/>
  <c r="I51" i="3"/>
  <c r="F51" i="3"/>
  <c r="D51" i="3"/>
  <c r="P50" i="3"/>
  <c r="N50" i="3"/>
  <c r="K50" i="3"/>
  <c r="I50" i="3"/>
  <c r="F50" i="3"/>
  <c r="D50" i="3"/>
  <c r="P49" i="3"/>
  <c r="N49" i="3"/>
  <c r="K49" i="3"/>
  <c r="I49" i="3"/>
  <c r="F49" i="3"/>
  <c r="D49" i="3"/>
  <c r="R48" i="3"/>
  <c r="P48" i="3"/>
  <c r="N48" i="3"/>
  <c r="K48" i="3"/>
  <c r="I48" i="3"/>
  <c r="F48" i="3"/>
  <c r="D48" i="3"/>
  <c r="K47" i="3"/>
  <c r="I47" i="3"/>
  <c r="F47" i="3"/>
  <c r="D47" i="3"/>
  <c r="K46" i="3"/>
  <c r="I46" i="3"/>
  <c r="F46" i="3"/>
  <c r="D46" i="3"/>
  <c r="K45" i="3"/>
  <c r="I45" i="3"/>
  <c r="F45" i="3"/>
  <c r="D45" i="3"/>
  <c r="R44" i="3"/>
  <c r="V44" i="3" s="1"/>
  <c r="R43" i="3" s="1"/>
  <c r="M48" i="3" s="1"/>
  <c r="K44" i="3"/>
  <c r="I44" i="3"/>
  <c r="F44" i="3"/>
  <c r="D44" i="3"/>
  <c r="M43" i="3"/>
  <c r="K43" i="3"/>
  <c r="I43" i="3"/>
  <c r="F43" i="3"/>
  <c r="D43" i="3"/>
  <c r="F42" i="3"/>
  <c r="D42" i="3"/>
  <c r="F41" i="3"/>
  <c r="D41" i="3"/>
  <c r="F40" i="3"/>
  <c r="D40" i="3"/>
  <c r="R39" i="3"/>
  <c r="M39" i="3"/>
  <c r="Q39" i="3" s="1"/>
  <c r="F39" i="3"/>
  <c r="D39" i="3"/>
  <c r="H38" i="3"/>
  <c r="F38" i="3"/>
  <c r="D38" i="3"/>
  <c r="R34" i="3"/>
  <c r="M34" i="3"/>
  <c r="M33" i="3" s="1"/>
  <c r="C43" i="3" s="1"/>
  <c r="H34" i="3"/>
  <c r="C33" i="3"/>
  <c r="H32" i="3"/>
  <c r="P26" i="3"/>
  <c r="N26" i="3"/>
  <c r="K26" i="3"/>
  <c r="I26" i="3"/>
  <c r="P25" i="3"/>
  <c r="N25" i="3"/>
  <c r="K25" i="3"/>
  <c r="I25" i="3"/>
  <c r="P24" i="3"/>
  <c r="N24" i="3"/>
  <c r="K24" i="3"/>
  <c r="I24" i="3"/>
  <c r="P23" i="3"/>
  <c r="N23" i="3"/>
  <c r="K23" i="3"/>
  <c r="I23" i="3"/>
  <c r="R22" i="3"/>
  <c r="P22" i="3"/>
  <c r="N22" i="3"/>
  <c r="K22" i="3"/>
  <c r="I22" i="3"/>
  <c r="K21" i="3"/>
  <c r="I21" i="3"/>
  <c r="F21" i="3"/>
  <c r="D21" i="3"/>
  <c r="K20" i="3"/>
  <c r="I20" i="3"/>
  <c r="F20" i="3"/>
  <c r="D20" i="3"/>
  <c r="K19" i="3"/>
  <c r="I19" i="3"/>
  <c r="F19" i="3"/>
  <c r="D19" i="3"/>
  <c r="R18" i="3"/>
  <c r="K18" i="3"/>
  <c r="I18" i="3"/>
  <c r="F18" i="3"/>
  <c r="D18" i="3"/>
  <c r="M17" i="3"/>
  <c r="K17" i="3"/>
  <c r="I17" i="3"/>
  <c r="F17" i="3"/>
  <c r="D17" i="3"/>
  <c r="F16" i="3"/>
  <c r="D16" i="3"/>
  <c r="F15" i="3"/>
  <c r="D15" i="3"/>
  <c r="F14" i="3"/>
  <c r="D14" i="3"/>
  <c r="R13" i="3"/>
  <c r="M13" i="3"/>
  <c r="M12" i="3" s="1"/>
  <c r="H17" i="3" s="1"/>
  <c r="F13" i="3"/>
  <c r="D13" i="3"/>
  <c r="H12" i="3"/>
  <c r="F12" i="3"/>
  <c r="D12" i="3"/>
  <c r="R8" i="3"/>
  <c r="M8" i="3"/>
  <c r="Q8" i="3" s="1"/>
  <c r="M7" i="3" s="1"/>
  <c r="C17" i="3" s="1"/>
  <c r="H8" i="3"/>
  <c r="C7" i="3"/>
  <c r="V81" i="1"/>
  <c r="Q81" i="1"/>
  <c r="N81" i="1"/>
  <c r="L81" i="1"/>
  <c r="I81" i="1"/>
  <c r="Q80" i="1"/>
  <c r="N80" i="1"/>
  <c r="L80" i="1"/>
  <c r="I80" i="1"/>
  <c r="L79" i="1"/>
  <c r="I79" i="1"/>
  <c r="AC79" i="1"/>
  <c r="AF79" i="1" s="1"/>
  <c r="Y77" i="1"/>
  <c r="T77" i="1"/>
  <c r="O77" i="1"/>
  <c r="J77" i="1"/>
  <c r="V81" i="2"/>
  <c r="S81" i="2"/>
  <c r="Q81" i="2"/>
  <c r="N81" i="2"/>
  <c r="L81" i="2"/>
  <c r="I81" i="2"/>
  <c r="Q80" i="2"/>
  <c r="N80" i="2"/>
  <c r="L80" i="2"/>
  <c r="I80" i="2"/>
  <c r="AC80" i="2" s="1"/>
  <c r="AF80" i="2" s="1"/>
  <c r="L79" i="2"/>
  <c r="I79" i="2"/>
  <c r="AC79" i="2" s="1"/>
  <c r="Y77" i="2"/>
  <c r="T77" i="2"/>
  <c r="O77" i="2"/>
  <c r="J77" i="2"/>
  <c r="AC80" i="1"/>
  <c r="AC81" i="2"/>
  <c r="AF81" i="2" s="1"/>
  <c r="Q13" i="3"/>
  <c r="V18" i="3"/>
  <c r="M23" i="3"/>
  <c r="Q23" i="3" s="1"/>
  <c r="Q34" i="3"/>
  <c r="L8" i="3"/>
  <c r="C13" i="3" s="1"/>
  <c r="G13" i="3" s="1"/>
  <c r="L34" i="3"/>
  <c r="C39" i="3" s="1"/>
  <c r="G39" i="3" s="1"/>
  <c r="H18" i="3"/>
  <c r="L18" i="3" s="1"/>
  <c r="R17" i="3"/>
  <c r="M22" i="3" s="1"/>
  <c r="C44" i="3"/>
  <c r="G44" i="3"/>
  <c r="X17" i="3" l="1"/>
  <c r="H23" i="3"/>
  <c r="L23" i="3" s="1"/>
  <c r="M38" i="3"/>
  <c r="H43" i="3" s="1"/>
  <c r="X43" i="3" s="1"/>
  <c r="H44" i="3"/>
  <c r="L44" i="3" s="1"/>
  <c r="H49" i="3"/>
  <c r="L49" i="3" s="1"/>
  <c r="AF78" i="2"/>
  <c r="AF79" i="2"/>
  <c r="R33" i="3"/>
  <c r="C48" i="3" s="1"/>
  <c r="AF81" i="1"/>
  <c r="AF80" i="1"/>
  <c r="C18" i="3"/>
  <c r="G18" i="3" s="1"/>
  <c r="AF78" i="1"/>
  <c r="H33" i="3"/>
  <c r="H7" i="3"/>
  <c r="V8" i="3"/>
  <c r="R7" i="3" s="1"/>
  <c r="V13" i="3"/>
  <c r="V34" i="3"/>
  <c r="C49" i="3" s="1"/>
  <c r="G49" i="3" s="1"/>
  <c r="V39" i="3"/>
  <c r="R38" i="3" s="1"/>
  <c r="H48" i="3" s="1"/>
  <c r="W33" i="3"/>
  <c r="M49" i="3"/>
  <c r="Q49" i="3" s="1"/>
  <c r="R12" i="3"/>
  <c r="H22" i="3" s="1"/>
  <c r="C22" i="3" l="1"/>
  <c r="W7" i="3"/>
  <c r="C23" i="3"/>
  <c r="G23" i="3" s="1"/>
  <c r="W48" i="3"/>
  <c r="X48" i="3"/>
  <c r="W43" i="3"/>
  <c r="Y43" i="3" s="1"/>
  <c r="X7" i="3"/>
  <c r="C12" i="3"/>
  <c r="X33" i="3"/>
  <c r="Y33" i="3" s="1"/>
  <c r="C38" i="3"/>
  <c r="W17" i="3"/>
  <c r="Y17" i="3" s="1"/>
  <c r="W38" i="3" l="1"/>
  <c r="X38" i="3"/>
  <c r="Y7" i="3"/>
  <c r="W12" i="3"/>
  <c r="X12" i="3"/>
  <c r="Y48" i="3"/>
  <c r="W22" i="3"/>
  <c r="X22" i="3"/>
  <c r="Y12" i="3" l="1"/>
  <c r="Y22" i="3"/>
  <c r="Z22" i="3" s="1"/>
  <c r="Y38" i="3"/>
  <c r="Z48" i="3"/>
  <c r="Z7" i="3"/>
  <c r="Z38" i="3" l="1"/>
  <c r="Z33" i="3"/>
  <c r="Z43" i="3"/>
  <c r="Z12" i="3"/>
  <c r="Z17" i="3"/>
</calcChain>
</file>

<file path=xl/sharedStrings.xml><?xml version="1.0" encoding="utf-8"?>
<sst xmlns="http://schemas.openxmlformats.org/spreadsheetml/2006/main" count="2100" uniqueCount="430">
  <si>
    <t>2019年度　全日本卓球選手権大会（ジュニア）県予選会</t>
  </si>
  <si>
    <t>男子シングルス</t>
  </si>
  <si>
    <t>期日：令和元年10月22日火</t>
  </si>
  <si>
    <t>会場：丸亀市民体育館</t>
  </si>
  <si>
    <t>吉　田</t>
  </si>
  <si>
    <t>(</t>
  </si>
  <si>
    <t>尽　誠</t>
  </si>
  <si>
    <t>)</t>
  </si>
  <si>
    <t>大　恵</t>
  </si>
  <si>
    <t>卓球家Jr</t>
  </si>
  <si>
    <t>大　下</t>
  </si>
  <si>
    <t>香川西</t>
  </si>
  <si>
    <t>泉　川</t>
  </si>
  <si>
    <t>斎　藤</t>
  </si>
  <si>
    <t>坂　出</t>
  </si>
  <si>
    <t>黒　川</t>
  </si>
  <si>
    <t>高松一</t>
  </si>
  <si>
    <t>月　原</t>
  </si>
  <si>
    <t>高松東</t>
  </si>
  <si>
    <t>武　田</t>
  </si>
  <si>
    <t>多度津</t>
  </si>
  <si>
    <t>太　田</t>
  </si>
  <si>
    <t>志　度</t>
  </si>
  <si>
    <t>藤　原</t>
  </si>
  <si>
    <t>高松西</t>
  </si>
  <si>
    <t>鈴　木</t>
  </si>
  <si>
    <t>高工芸</t>
  </si>
  <si>
    <t>　森</t>
  </si>
  <si>
    <t>高専高</t>
  </si>
  <si>
    <t>八十岡</t>
  </si>
  <si>
    <t>高松北</t>
  </si>
  <si>
    <t>寄　高</t>
  </si>
  <si>
    <t>徳　永</t>
  </si>
  <si>
    <t>高　松</t>
  </si>
  <si>
    <t>梅　津</t>
  </si>
  <si>
    <t>高桜井</t>
  </si>
  <si>
    <t>齋　藤</t>
  </si>
  <si>
    <t>植　田</t>
  </si>
  <si>
    <t>　岡</t>
  </si>
  <si>
    <t>久　保</t>
  </si>
  <si>
    <t>瀬　尾</t>
  </si>
  <si>
    <t>善　一</t>
  </si>
  <si>
    <t>関　根</t>
  </si>
  <si>
    <t>河　村</t>
  </si>
  <si>
    <t>笠　田</t>
  </si>
  <si>
    <t>小　西</t>
  </si>
  <si>
    <t>日　下</t>
  </si>
  <si>
    <t>高松商</t>
  </si>
  <si>
    <t>橋　本</t>
  </si>
  <si>
    <t>白　神</t>
  </si>
  <si>
    <t>上　山</t>
  </si>
  <si>
    <t>山　本</t>
  </si>
  <si>
    <t>和　田</t>
  </si>
  <si>
    <t>高専詫</t>
  </si>
  <si>
    <t>高　橋</t>
  </si>
  <si>
    <t>観総合</t>
  </si>
  <si>
    <t>藤　森</t>
  </si>
  <si>
    <t>池　本</t>
  </si>
  <si>
    <t>　坂</t>
  </si>
  <si>
    <t>森　岡</t>
  </si>
  <si>
    <t>小中央</t>
  </si>
  <si>
    <t>大　賀</t>
  </si>
  <si>
    <t>高中央</t>
  </si>
  <si>
    <t>高　尾</t>
  </si>
  <si>
    <t>佐　藤</t>
  </si>
  <si>
    <t>白　川</t>
  </si>
  <si>
    <r>
      <t>藤　田</t>
    </r>
    <r>
      <rPr>
        <sz val="9"/>
        <rFont val="HG丸ｺﾞｼｯｸM-PRO"/>
        <family val="3"/>
        <charset val="128"/>
      </rPr>
      <t>隼</t>
    </r>
  </si>
  <si>
    <t>観　一</t>
  </si>
  <si>
    <t>濵　野</t>
  </si>
  <si>
    <t>若　山</t>
  </si>
  <si>
    <t>細　川</t>
  </si>
  <si>
    <r>
      <t>山　階</t>
    </r>
    <r>
      <rPr>
        <sz val="9"/>
        <rFont val="HG丸ｺﾞｼｯｸM-PRO"/>
        <family val="3"/>
        <charset val="128"/>
      </rPr>
      <t>斗</t>
    </r>
  </si>
  <si>
    <t>西　峯</t>
  </si>
  <si>
    <t>坂　口</t>
  </si>
  <si>
    <t>小　畑</t>
  </si>
  <si>
    <t>横　田</t>
  </si>
  <si>
    <t>香　西</t>
  </si>
  <si>
    <t>竹　内</t>
  </si>
  <si>
    <t>琴　平</t>
  </si>
  <si>
    <t>川　松</t>
  </si>
  <si>
    <t>香中央</t>
  </si>
  <si>
    <t>山　田</t>
  </si>
  <si>
    <t>綾　田</t>
  </si>
  <si>
    <t>伊　関</t>
  </si>
  <si>
    <t>谷　口</t>
  </si>
  <si>
    <t>三　木</t>
  </si>
  <si>
    <t>丸　亀</t>
  </si>
  <si>
    <t>金　岡</t>
  </si>
  <si>
    <t>牧　野</t>
  </si>
  <si>
    <t>矢　野</t>
  </si>
  <si>
    <t>城　山</t>
  </si>
  <si>
    <t>亀　田</t>
  </si>
  <si>
    <t>出　石</t>
  </si>
  <si>
    <t>山　地</t>
  </si>
  <si>
    <t>三　野</t>
  </si>
  <si>
    <t>高　瀬</t>
  </si>
  <si>
    <t>樋　口</t>
  </si>
  <si>
    <t>ｲﾄｳTTC</t>
  </si>
  <si>
    <t>三　谷</t>
  </si>
  <si>
    <t>丸亀南中</t>
  </si>
  <si>
    <t>亀　井</t>
  </si>
  <si>
    <t>尾　路</t>
  </si>
  <si>
    <t>坂出工</t>
  </si>
  <si>
    <r>
      <t>筒　井</t>
    </r>
    <r>
      <rPr>
        <sz val="9"/>
        <rFont val="HG丸ｺﾞｼｯｸM-PRO"/>
        <family val="3"/>
        <charset val="128"/>
      </rPr>
      <t>謙</t>
    </r>
  </si>
  <si>
    <t>高松南</t>
  </si>
  <si>
    <t>野　坂</t>
  </si>
  <si>
    <t>西　谷</t>
  </si>
  <si>
    <t>廣　瀬</t>
  </si>
  <si>
    <t>多　田</t>
  </si>
  <si>
    <t>白　河</t>
  </si>
  <si>
    <t>萬　藤</t>
  </si>
  <si>
    <t>北　條</t>
  </si>
  <si>
    <r>
      <t>筒　井</t>
    </r>
    <r>
      <rPr>
        <sz val="9"/>
        <rFont val="HG丸ｺﾞｼｯｸM-PRO"/>
        <family val="3"/>
        <charset val="128"/>
      </rPr>
      <t>楓</t>
    </r>
  </si>
  <si>
    <t>小　橋</t>
  </si>
  <si>
    <t>矢　部</t>
  </si>
  <si>
    <t>十　川</t>
  </si>
  <si>
    <t>西　川</t>
  </si>
  <si>
    <t>小　野</t>
  </si>
  <si>
    <t>山　口</t>
  </si>
  <si>
    <t>大　谷</t>
  </si>
  <si>
    <t>松　下</t>
  </si>
  <si>
    <t>深　見</t>
  </si>
  <si>
    <t>植　村</t>
  </si>
  <si>
    <t>田　所</t>
  </si>
  <si>
    <t>朝　倉</t>
  </si>
  <si>
    <t>川　越</t>
  </si>
  <si>
    <t>栗　谷</t>
  </si>
  <si>
    <t>河　瀬</t>
  </si>
  <si>
    <t>八　木</t>
  </si>
  <si>
    <r>
      <t>前　田</t>
    </r>
    <r>
      <rPr>
        <sz val="9"/>
        <rFont val="HG丸ｺﾞｼｯｸM-PRO"/>
        <family val="3"/>
        <charset val="128"/>
      </rPr>
      <t>大</t>
    </r>
  </si>
  <si>
    <t>大　影</t>
  </si>
  <si>
    <t>沖　野</t>
  </si>
  <si>
    <t>吉　岡</t>
  </si>
  <si>
    <r>
      <t>中　嶋</t>
    </r>
    <r>
      <rPr>
        <sz val="9"/>
        <rFont val="HG丸ｺﾞｼｯｸM-PRO"/>
        <family val="3"/>
        <charset val="128"/>
      </rPr>
      <t>大</t>
    </r>
  </si>
  <si>
    <t>ヴィスポ</t>
  </si>
  <si>
    <t>酒　井</t>
  </si>
  <si>
    <t>坂　田</t>
  </si>
  <si>
    <t>白　井</t>
  </si>
  <si>
    <t>宮　崎</t>
  </si>
  <si>
    <t>山　下</t>
  </si>
  <si>
    <t>髙　木</t>
  </si>
  <si>
    <t>濵　本</t>
  </si>
  <si>
    <r>
      <t>久　保</t>
    </r>
    <r>
      <rPr>
        <sz val="9"/>
        <rFont val="HG丸ｺﾞｼｯｸM-PRO"/>
        <family val="3"/>
        <charset val="128"/>
      </rPr>
      <t>心</t>
    </r>
  </si>
  <si>
    <t>松　本</t>
  </si>
  <si>
    <t>向　井</t>
  </si>
  <si>
    <t>伊　藤</t>
  </si>
  <si>
    <t>古　川</t>
  </si>
  <si>
    <t>浪　越</t>
  </si>
  <si>
    <r>
      <t>合　田</t>
    </r>
    <r>
      <rPr>
        <sz val="9"/>
        <rFont val="HG丸ｺﾞｼｯｸM-PRO"/>
        <family val="3"/>
        <charset val="128"/>
      </rPr>
      <t>景</t>
    </r>
  </si>
  <si>
    <r>
      <t>久　保</t>
    </r>
    <r>
      <rPr>
        <sz val="9"/>
        <rFont val="HG丸ｺﾞｼｯｸM-PRO"/>
        <family val="3"/>
        <charset val="128"/>
      </rPr>
      <t>光</t>
    </r>
  </si>
  <si>
    <t>石　井</t>
  </si>
  <si>
    <t>森　田</t>
  </si>
  <si>
    <t>岡　本</t>
  </si>
  <si>
    <r>
      <t>藤　田</t>
    </r>
    <r>
      <rPr>
        <sz val="9"/>
        <rFont val="HG丸ｺﾞｼｯｸM-PRO"/>
        <family val="3"/>
        <charset val="128"/>
      </rPr>
      <t>祥</t>
    </r>
  </si>
  <si>
    <t>草　薙</t>
  </si>
  <si>
    <r>
      <t>合　田</t>
    </r>
    <r>
      <rPr>
        <sz val="9"/>
        <rFont val="HG丸ｺﾞｼｯｸM-PRO"/>
        <family val="3"/>
        <charset val="128"/>
      </rPr>
      <t>翔</t>
    </r>
  </si>
  <si>
    <t>佐　伯</t>
  </si>
  <si>
    <t>尾　原</t>
  </si>
  <si>
    <t>田　井</t>
  </si>
  <si>
    <t>長谷川</t>
  </si>
  <si>
    <t>三　宅</t>
  </si>
  <si>
    <t>大　川</t>
  </si>
  <si>
    <t>福　岡</t>
  </si>
  <si>
    <t>近　石</t>
  </si>
  <si>
    <t>萱　原</t>
  </si>
  <si>
    <t>井　手</t>
  </si>
  <si>
    <t>木　村</t>
  </si>
  <si>
    <t>岡　原</t>
  </si>
  <si>
    <t>宮　本</t>
  </si>
  <si>
    <t>服　部</t>
  </si>
  <si>
    <r>
      <t>山　階</t>
    </r>
    <r>
      <rPr>
        <sz val="9"/>
        <rFont val="HG丸ｺﾞｼｯｸM-PRO"/>
        <family val="3"/>
        <charset val="128"/>
      </rPr>
      <t>咲</t>
    </r>
  </si>
  <si>
    <t>徳　井</t>
  </si>
  <si>
    <t>佐　野</t>
  </si>
  <si>
    <t>池　田</t>
  </si>
  <si>
    <t>二　宮</t>
  </si>
  <si>
    <t>多田羅</t>
  </si>
  <si>
    <t>大　坪</t>
  </si>
  <si>
    <t>遠　藤</t>
  </si>
  <si>
    <t>三　枝</t>
  </si>
  <si>
    <t>和　泉</t>
  </si>
  <si>
    <t>出　原</t>
  </si>
  <si>
    <t>伊　丹</t>
  </si>
  <si>
    <t>水　田</t>
  </si>
  <si>
    <r>
      <t>中　嶋</t>
    </r>
    <r>
      <rPr>
        <sz val="9"/>
        <rFont val="HG丸ｺﾞｼｯｸM-PRO"/>
        <family val="3"/>
        <charset val="128"/>
      </rPr>
      <t>千</t>
    </r>
  </si>
  <si>
    <t>國　宗</t>
  </si>
  <si>
    <t>佐々木</t>
  </si>
  <si>
    <t>大　西</t>
  </si>
  <si>
    <t>長　田</t>
  </si>
  <si>
    <t>大　嶋</t>
  </si>
  <si>
    <t>亀　野</t>
  </si>
  <si>
    <t>中　家</t>
  </si>
  <si>
    <t>　張</t>
  </si>
  <si>
    <t>三　島</t>
  </si>
  <si>
    <t>東　岡</t>
  </si>
  <si>
    <t>福　田</t>
  </si>
  <si>
    <t>秋　山</t>
  </si>
  <si>
    <t>熊　野</t>
  </si>
  <si>
    <t>中　西</t>
  </si>
  <si>
    <t>川　田</t>
  </si>
  <si>
    <t>尾　﨑</t>
  </si>
  <si>
    <t>渡　部</t>
  </si>
  <si>
    <t>藤　渕</t>
  </si>
  <si>
    <t>仙　塲</t>
  </si>
  <si>
    <t>竹　地</t>
  </si>
  <si>
    <t>近　藤</t>
  </si>
  <si>
    <t>寺　岡</t>
  </si>
  <si>
    <t>宮　脇</t>
  </si>
  <si>
    <t>長　西</t>
  </si>
  <si>
    <t>井　上</t>
  </si>
  <si>
    <t>濱　田</t>
  </si>
  <si>
    <t>渡　邊</t>
  </si>
  <si>
    <t>中　村</t>
  </si>
  <si>
    <t>鵜　川</t>
  </si>
  <si>
    <t>宗　村</t>
  </si>
  <si>
    <t>高　城</t>
  </si>
  <si>
    <t>植　松</t>
  </si>
  <si>
    <t>國　本</t>
  </si>
  <si>
    <t>香　川</t>
  </si>
  <si>
    <t>岸　田</t>
  </si>
  <si>
    <t>永　峰</t>
  </si>
  <si>
    <t>堀　場</t>
  </si>
  <si>
    <t>石　川</t>
  </si>
  <si>
    <t>岡　田</t>
  </si>
  <si>
    <t>藤　田</t>
  </si>
  <si>
    <t>平　田</t>
  </si>
  <si>
    <t>大　林</t>
  </si>
  <si>
    <t>上　村</t>
  </si>
  <si>
    <t>高瀬中</t>
  </si>
  <si>
    <t>向　山</t>
  </si>
  <si>
    <t>片　山</t>
  </si>
  <si>
    <t>岡　﨑</t>
  </si>
  <si>
    <t>福　家</t>
  </si>
  <si>
    <t>土　肥</t>
  </si>
  <si>
    <t>田　中</t>
  </si>
  <si>
    <t>奥　村</t>
  </si>
  <si>
    <t>中　本</t>
  </si>
  <si>
    <t>上　原</t>
  </si>
  <si>
    <t>石　村</t>
  </si>
  <si>
    <t>庄　田</t>
  </si>
  <si>
    <t>玉藻中</t>
  </si>
  <si>
    <t>工　藤</t>
  </si>
  <si>
    <t>桝　田</t>
  </si>
  <si>
    <t>山　際</t>
  </si>
  <si>
    <t>直　井</t>
  </si>
  <si>
    <t>増　田</t>
  </si>
  <si>
    <t>三　井</t>
  </si>
  <si>
    <t>西　山</t>
  </si>
  <si>
    <t>貞　廣</t>
  </si>
  <si>
    <t>四　宮</t>
  </si>
  <si>
    <t>木　原</t>
  </si>
  <si>
    <t>浅　野</t>
  </si>
  <si>
    <t>康　本</t>
  </si>
  <si>
    <t>大矢根</t>
  </si>
  <si>
    <t>宇　草</t>
  </si>
  <si>
    <t>松　岡</t>
  </si>
  <si>
    <t>大　池</t>
  </si>
  <si>
    <t>宗　清</t>
  </si>
  <si>
    <t>池　上</t>
  </si>
  <si>
    <r>
      <t>前　田</t>
    </r>
    <r>
      <rPr>
        <sz val="9"/>
        <rFont val="HG丸ｺﾞｼｯｸM-PRO"/>
        <family val="3"/>
        <charset val="128"/>
      </rPr>
      <t>祥</t>
    </r>
  </si>
  <si>
    <t>冨　田</t>
  </si>
  <si>
    <t>坂　東</t>
  </si>
  <si>
    <t>女子シングルス</t>
  </si>
  <si>
    <t>中　島</t>
  </si>
  <si>
    <t>川　崎</t>
  </si>
  <si>
    <t>河　田</t>
  </si>
  <si>
    <t>仁　田</t>
  </si>
  <si>
    <t>南　部</t>
  </si>
  <si>
    <t>柳　井</t>
  </si>
  <si>
    <t>足　立</t>
  </si>
  <si>
    <t>川　西</t>
  </si>
  <si>
    <t>片　桐</t>
  </si>
  <si>
    <t>　峯</t>
  </si>
  <si>
    <r>
      <t>寺　田</t>
    </r>
    <r>
      <rPr>
        <sz val="9"/>
        <rFont val="HG丸ｺﾞｼｯｸM-PRO"/>
        <family val="3"/>
        <charset val="128"/>
      </rPr>
      <t>凛</t>
    </r>
  </si>
  <si>
    <t>斉　藤</t>
  </si>
  <si>
    <t>土　井</t>
  </si>
  <si>
    <t>山　川</t>
  </si>
  <si>
    <t>梶　野</t>
  </si>
  <si>
    <t>岸　村</t>
  </si>
  <si>
    <t>芳　地</t>
  </si>
  <si>
    <t>丸　橋</t>
  </si>
  <si>
    <t>長　尾</t>
  </si>
  <si>
    <t>西　岡</t>
  </si>
  <si>
    <t>鎌　田</t>
  </si>
  <si>
    <t>川　上</t>
  </si>
  <si>
    <t>池　内</t>
  </si>
  <si>
    <t>長　樂</t>
  </si>
  <si>
    <t>岸　上</t>
  </si>
  <si>
    <t>杉　原</t>
  </si>
  <si>
    <t>松　原</t>
  </si>
  <si>
    <t>福　本</t>
  </si>
  <si>
    <t>中　嶋</t>
  </si>
  <si>
    <t>戸　村</t>
  </si>
  <si>
    <t>立　本</t>
  </si>
  <si>
    <r>
      <t>平　田</t>
    </r>
    <r>
      <rPr>
        <sz val="9"/>
        <rFont val="HG丸ｺﾞｼｯｸM-PRO"/>
        <family val="3"/>
        <charset val="128"/>
      </rPr>
      <t>凛</t>
    </r>
  </si>
  <si>
    <t>庵治中</t>
  </si>
  <si>
    <t>古　市</t>
  </si>
  <si>
    <t>　東</t>
  </si>
  <si>
    <t>海　田</t>
  </si>
  <si>
    <t>吉　井</t>
  </si>
  <si>
    <t>小　山</t>
  </si>
  <si>
    <t>岩　崎</t>
  </si>
  <si>
    <t>中　條</t>
  </si>
  <si>
    <t>櫻　井</t>
  </si>
  <si>
    <t>平　塚</t>
  </si>
  <si>
    <t>國　方</t>
  </si>
  <si>
    <t>眞　鍋</t>
  </si>
  <si>
    <t>小　松</t>
  </si>
  <si>
    <t>葛　西</t>
  </si>
  <si>
    <t>小　銭</t>
  </si>
  <si>
    <t>余　傳</t>
  </si>
  <si>
    <t>十　鳥</t>
  </si>
  <si>
    <t>藤　本</t>
  </si>
  <si>
    <t>横　手</t>
  </si>
  <si>
    <t>松　尾</t>
  </si>
  <si>
    <t>井　本</t>
  </si>
  <si>
    <t>清　積</t>
  </si>
  <si>
    <t>　青</t>
  </si>
  <si>
    <t>福　長</t>
  </si>
  <si>
    <t>岩　﨑</t>
  </si>
  <si>
    <t>　牧</t>
  </si>
  <si>
    <t>　堤</t>
  </si>
  <si>
    <r>
      <t>平　田</t>
    </r>
    <r>
      <rPr>
        <sz val="9"/>
        <rFont val="HG丸ｺﾞｼｯｸM-PRO"/>
        <family val="3"/>
        <charset val="128"/>
      </rPr>
      <t>彩</t>
    </r>
  </si>
  <si>
    <t>　菅</t>
  </si>
  <si>
    <t>豊　田</t>
  </si>
  <si>
    <t>　原</t>
  </si>
  <si>
    <t>赤　尾</t>
  </si>
  <si>
    <t>羽　取</t>
  </si>
  <si>
    <t>常　包</t>
  </si>
  <si>
    <t>山　西</t>
  </si>
  <si>
    <t>中　井</t>
  </si>
  <si>
    <t>藤　川</t>
  </si>
  <si>
    <t>北　谷</t>
  </si>
  <si>
    <t>赤　木</t>
  </si>
  <si>
    <t>水　原</t>
  </si>
  <si>
    <t>後　藤</t>
  </si>
  <si>
    <r>
      <t>寺　田</t>
    </r>
    <r>
      <rPr>
        <sz val="9"/>
        <rFont val="HG丸ｺﾞｼｯｸM-PRO"/>
        <family val="3"/>
        <charset val="128"/>
      </rPr>
      <t>蘭</t>
    </r>
  </si>
  <si>
    <t>水　川</t>
  </si>
  <si>
    <t>續　木</t>
  </si>
  <si>
    <t>髙　橋</t>
  </si>
  <si>
    <t>牛　田</t>
  </si>
  <si>
    <t>渋　谷</t>
  </si>
  <si>
    <t>菊　井</t>
  </si>
  <si>
    <t>平　岡</t>
  </si>
  <si>
    <t>吉　本</t>
  </si>
  <si>
    <t>伊　達</t>
  </si>
  <si>
    <t>成　瀬</t>
  </si>
  <si>
    <t>長　野</t>
  </si>
  <si>
    <t>安　藤</t>
  </si>
  <si>
    <t>麻　小</t>
    <rPh sb="0" eb="1">
      <t>アサ</t>
    </rPh>
    <rPh sb="2" eb="3">
      <t>ショウ</t>
    </rPh>
    <phoneticPr fontId="3"/>
  </si>
  <si>
    <t>三野津中</t>
    <rPh sb="0" eb="2">
      <t>ミノ</t>
    </rPh>
    <rPh sb="2" eb="3">
      <t>ツ</t>
    </rPh>
    <rPh sb="3" eb="4">
      <t>チュウ</t>
    </rPh>
    <phoneticPr fontId="3"/>
  </si>
  <si>
    <t>豊中中</t>
    <rPh sb="0" eb="2">
      <t>トヨナカ</t>
    </rPh>
    <rPh sb="2" eb="3">
      <t>チュウ</t>
    </rPh>
    <phoneticPr fontId="3"/>
  </si>
  <si>
    <t>三野津中</t>
    <rPh sb="0" eb="3">
      <t>ミノツ</t>
    </rPh>
    <rPh sb="3" eb="4">
      <t>チュウ</t>
    </rPh>
    <phoneticPr fontId="3"/>
  </si>
  <si>
    <t>香東中</t>
    <rPh sb="0" eb="3">
      <t>コウトウチュウ</t>
    </rPh>
    <phoneticPr fontId="3"/>
  </si>
  <si>
    <t>龍雲中</t>
    <rPh sb="0" eb="3">
      <t>リュウウンチュウ</t>
    </rPh>
    <phoneticPr fontId="3"/>
  </si>
  <si>
    <t>一宮中</t>
    <rPh sb="0" eb="3">
      <t>イチノミヤチュウ</t>
    </rPh>
    <phoneticPr fontId="3"/>
  </si>
  <si>
    <t>牟礼中</t>
    <rPh sb="0" eb="3">
      <t>ムレチュウ</t>
    </rPh>
    <phoneticPr fontId="3"/>
  </si>
  <si>
    <t>古高松中</t>
    <rPh sb="0" eb="4">
      <t>フルタカマツチュウ</t>
    </rPh>
    <phoneticPr fontId="3"/>
  </si>
  <si>
    <t>屋島中</t>
    <rPh sb="0" eb="3">
      <t>ヤシマチュウ</t>
    </rPh>
    <phoneticPr fontId="3"/>
  </si>
  <si>
    <t>④</t>
    <phoneticPr fontId="3"/>
  </si>
  <si>
    <t>①</t>
    <phoneticPr fontId="3"/>
  </si>
  <si>
    <t>決勝リーグ</t>
    <rPh sb="0" eb="2">
      <t>ケッショウ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</si>
  <si>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</si>
  <si>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</si>
  <si>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</si>
  <si>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</si>
  <si>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得点</t>
    <rPh sb="0" eb="2">
      <t>トクテン</t>
    </rPh>
    <phoneticPr fontId="3"/>
  </si>
  <si>
    <t>順位</t>
    <rPh sb="0" eb="2">
      <t>ジュンイ</t>
    </rPh>
    <phoneticPr fontId="3"/>
  </si>
  <si>
    <t>試合順序</t>
    <rPh sb="0" eb="2">
      <t>シアイ</t>
    </rPh>
    <rPh sb="2" eb="4">
      <t>ジュンジョ</t>
    </rPh>
    <phoneticPr fontId="3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</si>
  <si>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3"/>
  </si>
  <si>
    <t>代表</t>
    <rPh sb="0" eb="2">
      <t>ダイヒョウ</t>
    </rPh>
    <phoneticPr fontId="3"/>
  </si>
  <si>
    <t>①</t>
    <phoneticPr fontId="3"/>
  </si>
  <si>
    <t>-</t>
    <phoneticPr fontId="3"/>
  </si>
  <si>
    <t>①×④、②×③</t>
    <phoneticPr fontId="3"/>
  </si>
  <si>
    <t>-</t>
    <phoneticPr fontId="3"/>
  </si>
  <si>
    <t>①×③、②×④</t>
    <phoneticPr fontId="3"/>
  </si>
  <si>
    <t>大阪府：大阪市中央体育館</t>
    <rPh sb="0" eb="3">
      <t>オオサカフ</t>
    </rPh>
    <rPh sb="4" eb="7">
      <t>オオサカシ</t>
    </rPh>
    <rPh sb="7" eb="9">
      <t>チュウオウ</t>
    </rPh>
    <rPh sb="9" eb="12">
      <t>タイイクカン</t>
    </rPh>
    <phoneticPr fontId="3"/>
  </si>
  <si>
    <t>③</t>
    <phoneticPr fontId="3"/>
  </si>
  <si>
    <t>①×②、③×④</t>
    <phoneticPr fontId="3"/>
  </si>
  <si>
    <t>②</t>
    <phoneticPr fontId="3"/>
  </si>
  <si>
    <t>令和2年1月13日～１９日</t>
    <rPh sb="0" eb="2">
      <t>レイワ</t>
    </rPh>
    <phoneticPr fontId="3"/>
  </si>
  <si>
    <t>②</t>
    <phoneticPr fontId="3"/>
  </si>
  <si>
    <t>男子シングルス</t>
    <rPh sb="0" eb="2">
      <t>ダンシ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</si>
  <si>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</si>
  <si>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</si>
  <si>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</si>
  <si>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</si>
  <si>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勝</t>
    <rPh sb="0" eb="1">
      <t>カ</t>
    </rPh>
    <phoneticPr fontId="3"/>
  </si>
  <si>
    <t>負</t>
    <rPh sb="0" eb="1">
      <t>マ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</si>
  <si>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</si>
  <si>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</si>
  <si>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－</t>
  </si>
  <si>
    <t>②</t>
    <phoneticPr fontId="3"/>
  </si>
  <si>
    <t>③</t>
    <phoneticPr fontId="3"/>
  </si>
  <si>
    <t>④</t>
    <phoneticPr fontId="3"/>
  </si>
  <si>
    <t>女子シングルス</t>
    <rPh sb="0" eb="2">
      <t>ジョシ</t>
    </rPh>
    <phoneticPr fontId="3"/>
  </si>
  <si>
    <t>①</t>
    <phoneticPr fontId="3"/>
  </si>
  <si>
    <t>①</t>
    <phoneticPr fontId="3"/>
  </si>
  <si>
    <t>２０１９年度　全日本卓球選手権大会（ジュニア）県予選会</t>
    <phoneticPr fontId="3"/>
  </si>
  <si>
    <t>伊藤</t>
    <rPh sb="0" eb="2">
      <t>イトウ</t>
    </rPh>
    <phoneticPr fontId="3"/>
  </si>
  <si>
    <t>(ｲﾄｳTTC)</t>
    <phoneticPr fontId="3"/>
  </si>
  <si>
    <t>長野</t>
    <rPh sb="0" eb="2">
      <t>ナガノ</t>
    </rPh>
    <phoneticPr fontId="3"/>
  </si>
  <si>
    <t>(香川西)</t>
    <rPh sb="1" eb="4">
      <t>カガワニシ</t>
    </rPh>
    <phoneticPr fontId="3"/>
  </si>
  <si>
    <t>三谷</t>
    <rPh sb="0" eb="2">
      <t>ミタニ</t>
    </rPh>
    <phoneticPr fontId="3"/>
  </si>
  <si>
    <t>(ヴィスポ)</t>
    <phoneticPr fontId="3"/>
  </si>
  <si>
    <t>安藤</t>
    <rPh sb="0" eb="2">
      <t>アンドウ</t>
    </rPh>
    <phoneticPr fontId="3"/>
  </si>
  <si>
    <t>(ヴィスポ)</t>
    <phoneticPr fontId="3"/>
  </si>
  <si>
    <t>(ヴィスポ)</t>
    <phoneticPr fontId="3"/>
  </si>
  <si>
    <t>(ヴィスポ)</t>
    <phoneticPr fontId="3"/>
  </si>
  <si>
    <t>坂東</t>
    <rPh sb="0" eb="2">
      <t>バンドウ</t>
    </rPh>
    <phoneticPr fontId="3"/>
  </si>
  <si>
    <t>(ヴィスポ)</t>
    <phoneticPr fontId="3"/>
  </si>
  <si>
    <t>吉田</t>
    <rPh sb="0" eb="2">
      <t>ヨシダ</t>
    </rPh>
    <phoneticPr fontId="3"/>
  </si>
  <si>
    <t>(尽誠)</t>
    <rPh sb="1" eb="3">
      <t>ジンセイ</t>
    </rPh>
    <phoneticPr fontId="3"/>
  </si>
  <si>
    <t>長谷川</t>
    <rPh sb="0" eb="3">
      <t>ハセガワ</t>
    </rPh>
    <phoneticPr fontId="3"/>
  </si>
  <si>
    <t>優勝</t>
    <rPh sb="0" eb="2">
      <t>ユウショウ</t>
    </rPh>
    <phoneticPr fontId="3"/>
  </si>
  <si>
    <t>伊藤　七海</t>
    <rPh sb="0" eb="2">
      <t>イトウ</t>
    </rPh>
    <rPh sb="3" eb="5">
      <t>ナナウミ</t>
    </rPh>
    <phoneticPr fontId="3"/>
  </si>
  <si>
    <t>(イトウTTC)</t>
    <phoneticPr fontId="3"/>
  </si>
  <si>
    <t>(ｲﾄｳTTC)</t>
    <phoneticPr fontId="3"/>
  </si>
  <si>
    <t>安藤　愛花</t>
    <rPh sb="0" eb="2">
      <t>アンドウ</t>
    </rPh>
    <rPh sb="3" eb="5">
      <t>アイハナ</t>
    </rPh>
    <phoneticPr fontId="3"/>
  </si>
  <si>
    <t>長谷川　騰也</t>
    <rPh sb="0" eb="3">
      <t>ハセガワ</t>
    </rPh>
    <rPh sb="4" eb="5">
      <t>トウ</t>
    </rPh>
    <rPh sb="5" eb="6">
      <t>ヤ</t>
    </rPh>
    <phoneticPr fontId="3"/>
  </si>
  <si>
    <t>長谷川　騰也</t>
    <rPh sb="0" eb="3">
      <t>ハセガワ</t>
    </rPh>
    <rPh sb="4" eb="5">
      <t>トウ</t>
    </rPh>
    <rPh sb="5" eb="6">
      <t>ナリ</t>
    </rPh>
    <phoneticPr fontId="3"/>
  </si>
  <si>
    <t>吉田　圭佑</t>
    <rPh sb="0" eb="2">
      <t>ヨシダ</t>
    </rPh>
    <rPh sb="3" eb="5">
      <t>ケイスケ</t>
    </rPh>
    <phoneticPr fontId="3"/>
  </si>
  <si>
    <t>筒　井謙</t>
  </si>
  <si>
    <t>Best32</t>
    <phoneticPr fontId="3"/>
  </si>
  <si>
    <t>平　田彩</t>
  </si>
  <si>
    <t>Best16</t>
    <phoneticPr fontId="3"/>
  </si>
  <si>
    <t>Best8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</si>
  <si>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</si>
  <si>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</si>
  <si>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</si>
  <si>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２０１９年度 全日本卓球選手権大会（ジュニア）県予選会 順位</t>
    <rPh sb="4" eb="6">
      <t>ネンド</t>
    </rPh>
    <rPh sb="7" eb="10">
      <t>ゼンニッポン</t>
    </rPh>
    <rPh sb="10" eb="12">
      <t>タッキュウ</t>
    </rPh>
    <rPh sb="12" eb="15">
      <t>センシュケン</t>
    </rPh>
    <rPh sb="15" eb="17">
      <t>タイカイ</t>
    </rPh>
    <rPh sb="23" eb="24">
      <t>ケン</t>
    </rPh>
    <rPh sb="24" eb="26">
      <t>ヨセン</t>
    </rPh>
    <rPh sb="26" eb="27">
      <t>カイ</t>
    </rPh>
    <rPh sb="28" eb="30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</si>
</sst>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Times New Roman"/>
      <family val="1"/>
    </font>
    <font>
      <sz val="20"/>
      <name val="ＭＳ Ｐゴシック"/>
      <family val="3"/>
      <charset val="128"/>
    </font>
    <font>
      <sz val="18"/>
      <name val="Bookman Old Style"/>
      <family val="1"/>
    </font>
    <font>
      <sz val="12"/>
      <name val="ＭＳ 明朝"/>
      <family val="1"/>
      <charset val="128"/>
    </font>
    <font>
      <sz val="9"/>
      <name val="HG丸ｺﾞｼｯｸM-PRO"/>
      <family val="3"/>
      <charset val="128"/>
    </font>
    <font>
      <sz val="10"/>
      <name val="ＭＳ Ｐ明朝"/>
      <family val="1"/>
      <charset val="128"/>
    </font>
    <font>
      <sz val="18"/>
      <name val="Times New Roman"/>
      <family val="1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Times New Roman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10"/>
      <name val="Times New Roman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8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>
      <left/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hair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indexed="10"/>
      </right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386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 textRotation="255" shrinkToFit="1"/>
    </xf>
    <xf numFmtId="0" fontId="0" fillId="0" borderId="0" xfId="0" applyBorder="1" applyAlignment="1">
      <alignment vertical="center" shrinkToFit="1"/>
    </xf>
    <xf numFmtId="0" fontId="7" fillId="0" borderId="0" xfId="0" applyFont="1" applyBorder="1"/>
    <xf numFmtId="0" fontId="17" fillId="0" borderId="0" xfId="0" applyFont="1" applyBorder="1" applyAlignment="1">
      <alignment vertical="center" shrinkToFit="1"/>
    </xf>
    <xf numFmtId="0" fontId="2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8" xfId="0" applyFont="1" applyBorder="1" applyAlignment="1">
      <alignment vertical="center" shrinkToFit="1"/>
    </xf>
    <xf numFmtId="0" fontId="16" fillId="0" borderId="9" xfId="0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19" fillId="0" borderId="9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14" fillId="0" borderId="2" xfId="0" applyFont="1" applyBorder="1" applyAlignment="1">
      <alignment horizontal="right" vertical="center" shrinkToFit="1"/>
    </xf>
    <xf numFmtId="0" fontId="2" fillId="0" borderId="2" xfId="0" applyFont="1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16" fillId="0" borderId="0" xfId="0" applyFont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0" fontId="16" fillId="0" borderId="2" xfId="0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 textRotation="255" shrinkToFi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9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1" xfId="0" applyFont="1" applyBorder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distributed" vertical="center" shrinkToFit="1"/>
    </xf>
    <xf numFmtId="0" fontId="7" fillId="0" borderId="66" xfId="1" applyFont="1" applyFill="1" applyBorder="1" applyAlignment="1">
      <alignment horizontal="center" vertical="center"/>
    </xf>
    <xf numFmtId="0" fontId="30" fillId="0" borderId="67" xfId="1" applyFont="1" applyFill="1" applyBorder="1" applyAlignment="1">
      <alignment horizontal="center" vertical="center" shrinkToFit="1"/>
    </xf>
    <xf numFmtId="0" fontId="19" fillId="0" borderId="67" xfId="1" applyFont="1" applyFill="1" applyBorder="1" applyAlignment="1">
      <alignment horizontal="center" vertical="center" shrinkToFit="1"/>
    </xf>
    <xf numFmtId="0" fontId="28" fillId="0" borderId="68" xfId="1" applyFont="1" applyFill="1" applyBorder="1" applyAlignment="1">
      <alignment vertical="center"/>
    </xf>
    <xf numFmtId="0" fontId="28" fillId="0" borderId="69" xfId="1" applyFont="1" applyFill="1" applyBorder="1" applyAlignment="1">
      <alignment vertical="center"/>
    </xf>
    <xf numFmtId="0" fontId="7" fillId="0" borderId="70" xfId="1" applyFont="1" applyFill="1" applyBorder="1" applyAlignment="1">
      <alignment horizontal="center" vertical="center"/>
    </xf>
    <xf numFmtId="0" fontId="30" fillId="0" borderId="71" xfId="1" applyFont="1" applyFill="1" applyBorder="1" applyAlignment="1">
      <alignment horizontal="center" vertical="center" shrinkToFit="1"/>
    </xf>
    <xf numFmtId="0" fontId="19" fillId="0" borderId="71" xfId="1" applyFont="1" applyFill="1" applyBorder="1" applyAlignment="1">
      <alignment horizontal="center" vertical="center" shrinkToFit="1"/>
    </xf>
    <xf numFmtId="0" fontId="28" fillId="0" borderId="72" xfId="1" applyFont="1" applyFill="1" applyBorder="1" applyAlignment="1">
      <alignment vertical="center"/>
    </xf>
    <xf numFmtId="0" fontId="30" fillId="0" borderId="77" xfId="1" applyFont="1" applyFill="1" applyBorder="1" applyAlignment="1">
      <alignment horizontal="center" vertical="center" shrinkToFit="1"/>
    </xf>
    <xf numFmtId="0" fontId="19" fillId="0" borderId="77" xfId="1" applyFont="1" applyFill="1" applyBorder="1" applyAlignment="1">
      <alignment horizontal="center" vertical="center" shrinkToFit="1"/>
    </xf>
    <xf numFmtId="0" fontId="30" fillId="0" borderId="87" xfId="1" applyFont="1" applyFill="1" applyBorder="1" applyAlignment="1">
      <alignment horizontal="center" vertical="center" shrinkToFit="1"/>
    </xf>
    <xf numFmtId="0" fontId="19" fillId="0" borderId="87" xfId="1" applyFont="1" applyFill="1" applyBorder="1" applyAlignment="1">
      <alignment horizontal="center" vertical="center" shrinkToFit="1"/>
    </xf>
    <xf numFmtId="0" fontId="30" fillId="0" borderId="89" xfId="1" applyFont="1" applyFill="1" applyBorder="1" applyAlignment="1">
      <alignment horizontal="center" vertical="center" shrinkToFit="1"/>
    </xf>
    <xf numFmtId="0" fontId="19" fillId="0" borderId="89" xfId="1" applyFont="1" applyFill="1" applyBorder="1" applyAlignment="1">
      <alignment horizontal="center" vertical="center" shrinkToFit="1"/>
    </xf>
    <xf numFmtId="0" fontId="30" fillId="0" borderId="92" xfId="1" applyFont="1" applyFill="1" applyBorder="1" applyAlignment="1">
      <alignment horizontal="center" vertical="center" shrinkToFit="1"/>
    </xf>
    <xf numFmtId="0" fontId="19" fillId="0" borderId="93" xfId="1" applyFont="1" applyFill="1" applyBorder="1" applyAlignment="1">
      <alignment horizontal="center" vertical="center" shrinkToFit="1"/>
    </xf>
    <xf numFmtId="0" fontId="30" fillId="0" borderId="94" xfId="1" applyFont="1" applyFill="1" applyBorder="1" applyAlignment="1">
      <alignment horizontal="center" vertical="center" shrinkToFit="1"/>
    </xf>
    <xf numFmtId="0" fontId="28" fillId="0" borderId="95" xfId="1" applyFont="1" applyFill="1" applyBorder="1" applyAlignment="1">
      <alignment vertical="center"/>
    </xf>
    <xf numFmtId="0" fontId="7" fillId="0" borderId="98" xfId="1" applyFont="1" applyFill="1" applyBorder="1" applyAlignment="1">
      <alignment horizontal="center" vertical="center"/>
    </xf>
    <xf numFmtId="0" fontId="30" fillId="0" borderId="93" xfId="1" applyFont="1" applyFill="1" applyBorder="1" applyAlignment="1">
      <alignment horizontal="center" vertical="center" shrinkToFit="1"/>
    </xf>
    <xf numFmtId="0" fontId="28" fillId="0" borderId="99" xfId="1" applyFont="1" applyFill="1" applyBorder="1" applyAlignment="1">
      <alignment vertical="center"/>
    </xf>
    <xf numFmtId="0" fontId="7" fillId="0" borderId="100" xfId="1" applyFont="1" applyFill="1" applyBorder="1" applyAlignment="1">
      <alignment horizontal="center" vertical="center"/>
    </xf>
    <xf numFmtId="0" fontId="30" fillId="0" borderId="104" xfId="1" applyFont="1" applyFill="1" applyBorder="1" applyAlignment="1">
      <alignment horizontal="center" vertical="center" shrinkToFit="1"/>
    </xf>
    <xf numFmtId="0" fontId="30" fillId="0" borderId="105" xfId="1" applyFont="1" applyFill="1" applyBorder="1" applyAlignment="1">
      <alignment horizontal="center" vertical="center" shrinkToFit="1"/>
    </xf>
    <xf numFmtId="0" fontId="30" fillId="0" borderId="110" xfId="1" applyFont="1" applyFill="1" applyBorder="1" applyAlignment="1">
      <alignment horizontal="center" vertical="center" shrinkToFit="1"/>
    </xf>
    <xf numFmtId="0" fontId="30" fillId="0" borderId="111" xfId="1" applyFont="1" applyFill="1" applyBorder="1" applyAlignment="1">
      <alignment horizontal="center" vertical="center" shrinkToFit="1"/>
    </xf>
    <xf numFmtId="0" fontId="30" fillId="0" borderId="115" xfId="1" applyFont="1" applyFill="1" applyBorder="1" applyAlignment="1">
      <alignment horizontal="center" vertical="center" shrinkToFit="1"/>
    </xf>
    <xf numFmtId="0" fontId="30" fillId="0" borderId="116" xfId="1" applyFont="1" applyFill="1" applyBorder="1" applyAlignment="1">
      <alignment horizontal="center" vertical="center" shrinkToFit="1"/>
    </xf>
    <xf numFmtId="0" fontId="7" fillId="0" borderId="117" xfId="1" applyFont="1" applyFill="1" applyBorder="1" applyAlignment="1">
      <alignment horizontal="center" vertical="center"/>
    </xf>
    <xf numFmtId="0" fontId="30" fillId="0" borderId="118" xfId="1" applyFont="1" applyFill="1" applyBorder="1" applyAlignment="1">
      <alignment horizontal="center" vertical="center" shrinkToFit="1"/>
    </xf>
    <xf numFmtId="0" fontId="30" fillId="0" borderId="119" xfId="1" applyFont="1" applyFill="1" applyBorder="1" applyAlignment="1">
      <alignment horizontal="center" vertical="center" shrinkToFit="1"/>
    </xf>
    <xf numFmtId="0" fontId="28" fillId="0" borderId="107" xfId="1" applyFont="1" applyFill="1" applyBorder="1" applyAlignment="1">
      <alignment vertical="center"/>
    </xf>
    <xf numFmtId="0" fontId="30" fillId="0" borderId="124" xfId="1" applyFont="1" applyFill="1" applyBorder="1" applyAlignment="1">
      <alignment horizontal="center" vertical="center" shrinkToFit="1"/>
    </xf>
    <xf numFmtId="0" fontId="19" fillId="0" borderId="125" xfId="1" applyFont="1" applyFill="1" applyBorder="1" applyAlignment="1">
      <alignment horizontal="center" vertical="center" shrinkToFit="1"/>
    </xf>
    <xf numFmtId="0" fontId="30" fillId="0" borderId="126" xfId="1" applyFont="1" applyFill="1" applyBorder="1" applyAlignment="1">
      <alignment horizontal="center" vertical="center" shrinkToFit="1"/>
    </xf>
    <xf numFmtId="0" fontId="30" fillId="0" borderId="129" xfId="1" applyFont="1" applyFill="1" applyBorder="1" applyAlignment="1">
      <alignment horizontal="center" vertical="center" shrinkToFit="1"/>
    </xf>
    <xf numFmtId="0" fontId="19" fillId="0" borderId="130" xfId="1" applyFont="1" applyFill="1" applyBorder="1" applyAlignment="1">
      <alignment horizontal="center" vertical="center" shrinkToFit="1"/>
    </xf>
    <xf numFmtId="0" fontId="30" fillId="0" borderId="131" xfId="1" applyFont="1" applyFill="1" applyBorder="1" applyAlignment="1">
      <alignment horizontal="center" vertical="center" shrinkToFit="1"/>
    </xf>
    <xf numFmtId="0" fontId="33" fillId="0" borderId="0" xfId="1" applyFont="1" applyFill="1" applyAlignment="1">
      <alignment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14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49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 shrinkToFit="1"/>
    </xf>
    <xf numFmtId="0" fontId="4" fillId="0" borderId="149" xfId="0" applyFont="1" applyBorder="1" applyAlignment="1">
      <alignment horizontal="right" vertical="center" shrinkToFit="1"/>
    </xf>
    <xf numFmtId="0" fontId="16" fillId="0" borderId="153" xfId="0" applyFont="1" applyBorder="1" applyAlignment="1">
      <alignment vertical="center" shrinkToFit="1"/>
    </xf>
    <xf numFmtId="0" fontId="16" fillId="0" borderId="154" xfId="0" applyFont="1" applyBorder="1" applyAlignment="1">
      <alignment vertical="center" shrinkToFit="1"/>
    </xf>
    <xf numFmtId="0" fontId="4" fillId="0" borderId="155" xfId="0" applyFont="1" applyBorder="1" applyAlignment="1">
      <alignment horizontal="center" vertical="center" shrinkToFit="1"/>
    </xf>
    <xf numFmtId="0" fontId="16" fillId="0" borderId="5" xfId="0" applyFont="1" applyBorder="1" applyAlignment="1">
      <alignment vertical="center" shrinkToFit="1"/>
    </xf>
    <xf numFmtId="0" fontId="4" fillId="0" borderId="153" xfId="0" applyFont="1" applyBorder="1" applyAlignment="1">
      <alignment horizontal="center" vertical="center" shrinkToFit="1"/>
    </xf>
    <xf numFmtId="0" fontId="16" fillId="0" borderId="156" xfId="0" applyFont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7" fillId="0" borderId="157" xfId="0" applyFont="1" applyBorder="1" applyAlignment="1">
      <alignment horizontal="center" vertical="center"/>
    </xf>
    <xf numFmtId="0" fontId="7" fillId="0" borderId="15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justifyLastLine="1" shrinkToFit="1"/>
    </xf>
    <xf numFmtId="0" fontId="21" fillId="0" borderId="10" xfId="0" applyFont="1" applyBorder="1" applyAlignment="1">
      <alignment horizontal="distributed" vertical="center" justifyLastLine="1" shrinkToFit="1"/>
    </xf>
    <xf numFmtId="0" fontId="21" fillId="0" borderId="1" xfId="0" applyFont="1" applyBorder="1" applyAlignment="1">
      <alignment horizontal="distributed" vertical="center" justifyLastLine="1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21" fillId="0" borderId="151" xfId="0" applyFont="1" applyBorder="1" applyAlignment="1">
      <alignment horizontal="distributed" vertical="center" justifyLastLine="1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21" fillId="0" borderId="2" xfId="0" applyFont="1" applyBorder="1" applyAlignment="1">
      <alignment horizontal="distributed" vertical="center" justifyLastLine="1" shrinkToFit="1"/>
    </xf>
    <xf numFmtId="0" fontId="21" fillId="0" borderId="150" xfId="0" applyFont="1" applyBorder="1" applyAlignment="1">
      <alignment horizontal="distributed" vertical="center" justifyLastLine="1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distributed" vertical="center" justifyLastLine="1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textRotation="255" shrinkToFit="1"/>
    </xf>
    <xf numFmtId="0" fontId="15" fillId="0" borderId="0" xfId="0" applyFont="1" applyAlignment="1">
      <alignment horizontal="center" vertical="center" textRotation="255" shrinkToFit="1"/>
    </xf>
    <xf numFmtId="0" fontId="9" fillId="0" borderId="5" xfId="0" applyFont="1" applyBorder="1" applyAlignment="1">
      <alignment horizontal="distributed" vertical="center" justifyLastLine="1" shrinkToFit="1"/>
    </xf>
    <xf numFmtId="0" fontId="9" fillId="0" borderId="0" xfId="0" applyFont="1" applyBorder="1" applyAlignment="1">
      <alignment horizontal="distributed" vertical="center" justifyLastLine="1" shrinkToFit="1"/>
    </xf>
    <xf numFmtId="0" fontId="9" fillId="0" borderId="4" xfId="0" applyFont="1" applyBorder="1" applyAlignment="1">
      <alignment horizontal="distributed" vertical="center" justifyLastLine="1" shrinkToFit="1"/>
    </xf>
    <xf numFmtId="0" fontId="17" fillId="0" borderId="5" xfId="0" applyFont="1" applyBorder="1" applyAlignment="1">
      <alignment horizontal="distributed" vertical="center" wrapText="1" shrinkToFit="1"/>
    </xf>
    <xf numFmtId="0" fontId="17" fillId="0" borderId="0" xfId="0" applyFont="1" applyBorder="1" applyAlignment="1">
      <alignment horizontal="distributed" vertical="center" wrapText="1" shrinkToFit="1"/>
    </xf>
    <xf numFmtId="0" fontId="17" fillId="0" borderId="4" xfId="0" applyFont="1" applyBorder="1" applyAlignment="1">
      <alignment horizontal="distributed" vertical="center" wrapText="1" shrinkToFit="1"/>
    </xf>
    <xf numFmtId="0" fontId="17" fillId="0" borderId="7" xfId="0" applyFont="1" applyBorder="1" applyAlignment="1">
      <alignment horizontal="distributed" vertical="center" wrapText="1" shrinkToFit="1"/>
    </xf>
    <xf numFmtId="0" fontId="17" fillId="0" borderId="1" xfId="0" applyFont="1" applyBorder="1" applyAlignment="1">
      <alignment horizontal="distributed" vertical="center" wrapText="1" shrinkToFit="1"/>
    </xf>
    <xf numFmtId="0" fontId="17" fillId="0" borderId="3" xfId="0" applyFont="1" applyBorder="1" applyAlignment="1">
      <alignment horizontal="distributed" vertical="center" wrapText="1" shrinkToFit="1"/>
    </xf>
    <xf numFmtId="0" fontId="11" fillId="0" borderId="0" xfId="0" applyFont="1" applyBorder="1" applyAlignment="1">
      <alignment horizontal="distributed" vertical="center" justifyLastLine="1" shrinkToFit="1"/>
    </xf>
    <xf numFmtId="0" fontId="11" fillId="0" borderId="4" xfId="0" applyFont="1" applyBorder="1" applyAlignment="1">
      <alignment horizontal="distributed" vertical="center" justifyLastLine="1" shrinkToFit="1"/>
    </xf>
    <xf numFmtId="0" fontId="11" fillId="0" borderId="5" xfId="0" applyFont="1" applyBorder="1" applyAlignment="1">
      <alignment horizontal="distributed" vertical="center" justifyLastLine="1" shrinkToFit="1"/>
    </xf>
    <xf numFmtId="0" fontId="21" fillId="0" borderId="5" xfId="0" applyFont="1" applyBorder="1" applyAlignment="1">
      <alignment horizontal="distributed" vertical="center" wrapText="1" shrinkToFit="1"/>
    </xf>
    <xf numFmtId="0" fontId="21" fillId="0" borderId="0" xfId="0" applyFont="1" applyBorder="1" applyAlignment="1">
      <alignment horizontal="distributed" vertical="center" wrapText="1" shrinkToFit="1"/>
    </xf>
    <xf numFmtId="0" fontId="21" fillId="0" borderId="7" xfId="0" applyFont="1" applyBorder="1" applyAlignment="1">
      <alignment horizontal="distributed" vertical="center" wrapText="1" shrinkToFit="1"/>
    </xf>
    <xf numFmtId="0" fontId="21" fillId="0" borderId="1" xfId="0" applyFont="1" applyBorder="1" applyAlignment="1">
      <alignment horizontal="distributed" vertical="center" wrapText="1" shrinkToFit="1"/>
    </xf>
    <xf numFmtId="0" fontId="21" fillId="0" borderId="4" xfId="0" applyFont="1" applyBorder="1" applyAlignment="1">
      <alignment horizontal="distributed" vertical="center" wrapText="1" shrinkToFit="1"/>
    </xf>
    <xf numFmtId="0" fontId="21" fillId="0" borderId="3" xfId="0" applyFont="1" applyBorder="1" applyAlignment="1">
      <alignment horizontal="distributed" vertical="center" wrapText="1" shrinkToFit="1"/>
    </xf>
    <xf numFmtId="0" fontId="32" fillId="0" borderId="74" xfId="1" applyFont="1" applyFill="1" applyBorder="1" applyAlignment="1">
      <alignment horizontal="center" vertical="center"/>
    </xf>
    <xf numFmtId="0" fontId="32" fillId="0" borderId="80" xfId="1" applyFont="1" applyFill="1" applyBorder="1" applyAlignment="1">
      <alignment horizontal="center" vertical="center"/>
    </xf>
    <xf numFmtId="0" fontId="32" fillId="0" borderId="138" xfId="1" applyFont="1" applyFill="1" applyBorder="1" applyAlignment="1">
      <alignment horizontal="center" vertical="center"/>
    </xf>
    <xf numFmtId="0" fontId="28" fillId="0" borderId="103" xfId="1" applyFont="1" applyFill="1" applyBorder="1" applyAlignment="1">
      <alignment horizontal="center" vertical="center"/>
    </xf>
    <xf numFmtId="0" fontId="28" fillId="0" borderId="144" xfId="1" applyFont="1" applyFill="1" applyBorder="1" applyAlignment="1">
      <alignment horizontal="center" vertical="center"/>
    </xf>
    <xf numFmtId="0" fontId="28" fillId="0" borderId="69" xfId="1" applyFont="1" applyFill="1" applyBorder="1" applyAlignment="1">
      <alignment horizontal="center" vertical="center"/>
    </xf>
    <xf numFmtId="0" fontId="28" fillId="0" borderId="145" xfId="1" applyFont="1" applyFill="1" applyBorder="1" applyAlignment="1">
      <alignment horizontal="center" vertical="center"/>
    </xf>
    <xf numFmtId="0" fontId="28" fillId="0" borderId="66" xfId="1" applyFont="1" applyFill="1" applyBorder="1" applyAlignment="1">
      <alignment horizontal="center" vertical="center"/>
    </xf>
    <xf numFmtId="0" fontId="28" fillId="0" borderId="146" xfId="1" applyFont="1" applyFill="1" applyBorder="1" applyAlignment="1">
      <alignment horizontal="center" vertical="center"/>
    </xf>
    <xf numFmtId="0" fontId="28" fillId="0" borderId="107" xfId="1" applyFont="1" applyFill="1" applyBorder="1" applyAlignment="1">
      <alignment horizontal="center" vertical="center"/>
    </xf>
    <xf numFmtId="0" fontId="28" fillId="0" borderId="132" xfId="1" applyFont="1" applyFill="1" applyBorder="1" applyAlignment="1">
      <alignment horizontal="center" vertical="center"/>
    </xf>
    <xf numFmtId="0" fontId="28" fillId="0" borderId="100" xfId="1" applyFont="1" applyFill="1" applyBorder="1" applyAlignment="1">
      <alignment horizontal="center" vertical="center"/>
    </xf>
    <xf numFmtId="0" fontId="28" fillId="0" borderId="128" xfId="1" applyFont="1" applyFill="1" applyBorder="1" applyAlignment="1">
      <alignment horizontal="center" vertical="center"/>
    </xf>
    <xf numFmtId="0" fontId="28" fillId="0" borderId="68" xfId="1" applyFont="1" applyFill="1" applyBorder="1" applyAlignment="1">
      <alignment horizontal="center" vertical="center"/>
    </xf>
    <xf numFmtId="0" fontId="28" fillId="0" borderId="133" xfId="1" applyFont="1" applyFill="1" applyBorder="1" applyAlignment="1">
      <alignment horizontal="center" vertical="center"/>
    </xf>
    <xf numFmtId="0" fontId="10" fillId="0" borderId="91" xfId="1" applyFont="1" applyFill="1" applyBorder="1" applyAlignment="1">
      <alignment horizontal="left" vertical="top"/>
    </xf>
    <xf numFmtId="0" fontId="28" fillId="0" borderId="75" xfId="1" applyFont="1" applyFill="1" applyBorder="1" applyAlignment="1">
      <alignment horizontal="left" vertical="top"/>
    </xf>
    <xf numFmtId="0" fontId="28" fillId="0" borderId="121" xfId="1" applyFont="1" applyFill="1" applyBorder="1" applyAlignment="1">
      <alignment horizontal="left" vertical="top"/>
    </xf>
    <xf numFmtId="0" fontId="29" fillId="0" borderId="76" xfId="1" applyFont="1" applyFill="1" applyBorder="1" applyAlignment="1">
      <alignment horizontal="distributed" vertical="center" wrapText="1" justifyLastLine="1"/>
    </xf>
    <xf numFmtId="0" fontId="29" fillId="0" borderId="76" xfId="1" applyFont="1" applyBorder="1" applyAlignment="1">
      <alignment horizontal="distributed" justifyLastLine="1"/>
    </xf>
    <xf numFmtId="0" fontId="7" fillId="0" borderId="96" xfId="1" applyFont="1" applyFill="1" applyBorder="1" applyAlignment="1">
      <alignment horizontal="center" vertical="center"/>
    </xf>
    <xf numFmtId="0" fontId="7" fillId="0" borderId="97" xfId="1" applyFont="1" applyFill="1" applyBorder="1" applyAlignment="1">
      <alignment horizontal="center" vertical="center"/>
    </xf>
    <xf numFmtId="0" fontId="7" fillId="0" borderId="106" xfId="1" applyFont="1" applyFill="1" applyBorder="1" applyAlignment="1">
      <alignment horizontal="center" vertical="center"/>
    </xf>
    <xf numFmtId="0" fontId="7" fillId="0" borderId="64" xfId="1" applyFont="1" applyFill="1" applyBorder="1" applyAlignment="1">
      <alignment horizontal="center" vertical="center"/>
    </xf>
    <xf numFmtId="0" fontId="7" fillId="0" borderId="134" xfId="1" applyFont="1" applyFill="1" applyBorder="1" applyAlignment="1">
      <alignment horizontal="center" vertical="center"/>
    </xf>
    <xf numFmtId="0" fontId="7" fillId="0" borderId="135" xfId="1" applyFont="1" applyFill="1" applyBorder="1" applyAlignment="1">
      <alignment horizontal="center" vertical="center"/>
    </xf>
    <xf numFmtId="0" fontId="25" fillId="0" borderId="101" xfId="1" applyFont="1" applyFill="1" applyBorder="1" applyAlignment="1">
      <alignment horizontal="center" vertical="center"/>
    </xf>
    <xf numFmtId="0" fontId="25" fillId="0" borderId="108" xfId="1" applyFont="1" applyFill="1" applyBorder="1" applyAlignment="1">
      <alignment horizontal="center" vertical="center"/>
    </xf>
    <xf numFmtId="0" fontId="25" fillId="0" borderId="136" xfId="1" applyFont="1" applyFill="1" applyBorder="1" applyAlignment="1">
      <alignment horizontal="center" vertical="center"/>
    </xf>
    <xf numFmtId="0" fontId="25" fillId="0" borderId="73" xfId="1" applyFont="1" applyFill="1" applyBorder="1" applyAlignment="1">
      <alignment horizontal="center" vertical="center"/>
    </xf>
    <xf numFmtId="0" fontId="25" fillId="0" borderId="79" xfId="1" applyFont="1" applyFill="1" applyBorder="1" applyAlignment="1">
      <alignment horizontal="center" vertical="center"/>
    </xf>
    <xf numFmtId="0" fontId="25" fillId="0" borderId="137" xfId="1" applyFont="1" applyFill="1" applyBorder="1" applyAlignment="1">
      <alignment horizontal="center" vertical="center"/>
    </xf>
    <xf numFmtId="0" fontId="31" fillId="0" borderId="73" xfId="1" applyFont="1" applyFill="1" applyBorder="1" applyAlignment="1">
      <alignment horizontal="center" vertical="center"/>
    </xf>
    <xf numFmtId="0" fontId="31" fillId="0" borderId="79" xfId="1" applyFont="1" applyFill="1" applyBorder="1" applyAlignment="1">
      <alignment horizontal="center" vertical="center"/>
    </xf>
    <xf numFmtId="0" fontId="31" fillId="0" borderId="137" xfId="1" applyFont="1" applyFill="1" applyBorder="1" applyAlignment="1">
      <alignment horizontal="center" vertical="center"/>
    </xf>
    <xf numFmtId="0" fontId="27" fillId="0" borderId="76" xfId="1" applyNumberFormat="1" applyFont="1" applyFill="1" applyBorder="1" applyAlignment="1">
      <alignment horizontal="distributed" vertical="center" justifyLastLine="1" shrinkToFit="1"/>
    </xf>
    <xf numFmtId="0" fontId="27" fillId="0" borderId="152" xfId="1" applyNumberFormat="1" applyFont="1" applyFill="1" applyBorder="1" applyAlignment="1">
      <alignment horizontal="distributed" vertical="center" justifyLastLine="1" shrinkToFit="1"/>
    </xf>
    <xf numFmtId="0" fontId="28" fillId="0" borderId="109" xfId="1" applyFont="1" applyFill="1" applyBorder="1" applyAlignment="1">
      <alignment horizontal="center" vertical="center"/>
    </xf>
    <xf numFmtId="0" fontId="28" fillId="0" borderId="114" xfId="1" applyFont="1" applyFill="1" applyBorder="1" applyAlignment="1">
      <alignment horizontal="center" vertical="center"/>
    </xf>
    <xf numFmtId="0" fontId="28" fillId="0" borderId="86" xfId="1" applyFont="1" applyFill="1" applyBorder="1" applyAlignment="1">
      <alignment horizontal="center" vertical="center"/>
    </xf>
    <xf numFmtId="0" fontId="28" fillId="0" borderId="112" xfId="1" applyFont="1" applyFill="1" applyBorder="1" applyAlignment="1">
      <alignment horizontal="center" vertical="center"/>
    </xf>
    <xf numFmtId="0" fontId="10" fillId="0" borderId="143" xfId="1" applyFont="1" applyFill="1" applyBorder="1" applyAlignment="1">
      <alignment horizontal="left" vertical="top"/>
    </xf>
    <xf numFmtId="0" fontId="28" fillId="0" borderId="81" xfId="1" applyFont="1" applyFill="1" applyBorder="1" applyAlignment="1">
      <alignment horizontal="left" vertical="top"/>
    </xf>
    <xf numFmtId="0" fontId="7" fillId="0" borderId="141" xfId="1" applyFont="1" applyFill="1" applyBorder="1" applyAlignment="1">
      <alignment horizontal="center" vertical="center"/>
    </xf>
    <xf numFmtId="0" fontId="7" fillId="0" borderId="65" xfId="1" applyFont="1" applyFill="1" applyBorder="1" applyAlignment="1">
      <alignment horizontal="center" vertical="center"/>
    </xf>
    <xf numFmtId="0" fontId="7" fillId="0" borderId="84" xfId="1" applyFont="1" applyFill="1" applyBorder="1" applyAlignment="1">
      <alignment horizontal="center" vertical="center"/>
    </xf>
    <xf numFmtId="0" fontId="7" fillId="0" borderId="85" xfId="1" applyFont="1" applyFill="1" applyBorder="1" applyAlignment="1">
      <alignment horizontal="center" vertical="center"/>
    </xf>
    <xf numFmtId="0" fontId="27" fillId="0" borderId="82" xfId="1" applyNumberFormat="1" applyFont="1" applyFill="1" applyBorder="1" applyAlignment="1">
      <alignment horizontal="distributed" vertical="center" justifyLastLine="1" shrinkToFit="1"/>
    </xf>
    <xf numFmtId="0" fontId="28" fillId="0" borderId="88" xfId="1" applyFont="1" applyFill="1" applyBorder="1" applyAlignment="1">
      <alignment horizontal="center" vertical="center"/>
    </xf>
    <xf numFmtId="0" fontId="29" fillId="0" borderId="140" xfId="1" applyFont="1" applyFill="1" applyBorder="1" applyAlignment="1">
      <alignment horizontal="distributed" vertical="center" wrapText="1" justifyLastLine="1"/>
    </xf>
    <xf numFmtId="0" fontId="7" fillId="0" borderId="142" xfId="1" applyFont="1" applyFill="1" applyBorder="1" applyAlignment="1">
      <alignment horizontal="center" vertical="center"/>
    </xf>
    <xf numFmtId="0" fontId="10" fillId="0" borderId="61" xfId="1" applyFont="1" applyFill="1" applyBorder="1" applyAlignment="1">
      <alignment horizontal="left" vertical="top"/>
    </xf>
    <xf numFmtId="0" fontId="28" fillId="0" borderId="139" xfId="1" applyFont="1" applyFill="1" applyBorder="1" applyAlignment="1">
      <alignment horizontal="left" vertical="top"/>
    </xf>
    <xf numFmtId="0" fontId="29" fillId="0" borderId="62" xfId="1" applyFont="1" applyFill="1" applyBorder="1" applyAlignment="1">
      <alignment horizontal="distributed" vertical="center" wrapText="1" justifyLastLine="1"/>
    </xf>
    <xf numFmtId="0" fontId="7" fillId="0" borderId="63" xfId="1" applyFont="1" applyFill="1" applyBorder="1" applyAlignment="1">
      <alignment horizontal="center" vertical="center"/>
    </xf>
    <xf numFmtId="0" fontId="7" fillId="0" borderId="83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50" xfId="1" applyFont="1" applyFill="1" applyBorder="1" applyAlignment="1">
      <alignment horizontal="center" vertical="center"/>
    </xf>
    <xf numFmtId="0" fontId="7" fillId="0" borderId="59" xfId="1" applyFont="1" applyFill="1" applyBorder="1" applyAlignment="1">
      <alignment horizontal="center" vertical="center"/>
    </xf>
    <xf numFmtId="0" fontId="7" fillId="0" borderId="51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29" fillId="0" borderId="54" xfId="1" applyFont="1" applyFill="1" applyBorder="1" applyAlignment="1">
      <alignment horizontal="distributed" vertical="center" justifyLastLine="1"/>
    </xf>
    <xf numFmtId="0" fontId="29" fillId="0" borderId="55" xfId="1" applyFont="1" applyFill="1" applyBorder="1" applyAlignment="1">
      <alignment horizontal="distributed" vertical="center" justifyLastLine="1"/>
    </xf>
    <xf numFmtId="0" fontId="29" fillId="0" borderId="56" xfId="1" applyFont="1" applyFill="1" applyBorder="1" applyAlignment="1">
      <alignment horizontal="distributed" vertical="center" justifyLastLine="1"/>
    </xf>
    <xf numFmtId="0" fontId="17" fillId="0" borderId="0" xfId="1" applyFont="1" applyBorder="1" applyAlignment="1">
      <alignment horizontal="distributed" vertical="center" shrinkToFit="1"/>
    </xf>
    <xf numFmtId="0" fontId="27" fillId="0" borderId="45" xfId="1" applyFont="1" applyFill="1" applyBorder="1" applyAlignment="1">
      <alignment horizontal="center" vertical="center" wrapText="1" shrinkToFit="1"/>
    </xf>
    <xf numFmtId="0" fontId="27" fillId="0" borderId="46" xfId="1" applyFont="1" applyFill="1" applyBorder="1" applyAlignment="1">
      <alignment horizontal="center" vertical="center" wrapText="1" shrinkToFit="1"/>
    </xf>
    <xf numFmtId="0" fontId="27" fillId="0" borderId="52" xfId="1" applyFont="1" applyFill="1" applyBorder="1" applyAlignment="1">
      <alignment horizontal="center" vertical="center" wrapText="1" shrinkToFit="1"/>
    </xf>
    <xf numFmtId="0" fontId="27" fillId="0" borderId="53" xfId="1" applyFont="1" applyFill="1" applyBorder="1" applyAlignment="1">
      <alignment horizontal="center" vertical="center" wrapText="1" shrinkToFit="1"/>
    </xf>
    <xf numFmtId="0" fontId="10" fillId="0" borderId="45" xfId="1" applyFont="1" applyFill="1" applyBorder="1" applyAlignment="1">
      <alignment horizontal="left" vertical="center" shrinkToFit="1"/>
    </xf>
    <xf numFmtId="0" fontId="28" fillId="0" borderId="46" xfId="1" applyFont="1" applyFill="1" applyBorder="1" applyAlignment="1">
      <alignment horizontal="left" vertical="center" shrinkToFit="1"/>
    </xf>
    <xf numFmtId="0" fontId="28" fillId="0" borderId="47" xfId="1" applyFont="1" applyFill="1" applyBorder="1" applyAlignment="1">
      <alignment horizontal="left" vertical="center" shrinkToFit="1"/>
    </xf>
    <xf numFmtId="0" fontId="10" fillId="0" borderId="48" xfId="1" applyFont="1" applyFill="1" applyBorder="1" applyAlignment="1">
      <alignment horizontal="left" vertical="center" shrinkToFit="1"/>
    </xf>
    <xf numFmtId="0" fontId="28" fillId="0" borderId="120" xfId="1" applyFont="1" applyFill="1" applyBorder="1" applyAlignment="1">
      <alignment horizontal="center" vertical="center"/>
    </xf>
    <xf numFmtId="0" fontId="28" fillId="0" borderId="123" xfId="1" applyFont="1" applyFill="1" applyBorder="1" applyAlignment="1">
      <alignment horizontal="center" vertical="center"/>
    </xf>
    <xf numFmtId="0" fontId="28" fillId="0" borderId="127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distributed" vertical="center" wrapText="1" justifyLastLine="1"/>
    </xf>
    <xf numFmtId="0" fontId="29" fillId="0" borderId="0" xfId="1" applyFont="1" applyBorder="1" applyAlignment="1">
      <alignment horizontal="distributed" justifyLastLine="1"/>
    </xf>
    <xf numFmtId="0" fontId="27" fillId="0" borderId="0" xfId="1" applyNumberFormat="1" applyFont="1" applyFill="1" applyBorder="1" applyAlignment="1">
      <alignment horizontal="distributed" vertical="center" justifyLastLine="1" shrinkToFit="1"/>
    </xf>
    <xf numFmtId="0" fontId="27" fillId="0" borderId="122" xfId="1" applyNumberFormat="1" applyFont="1" applyFill="1" applyBorder="1" applyAlignment="1">
      <alignment horizontal="distributed" vertical="center" justifyLastLine="1" shrinkToFit="1"/>
    </xf>
    <xf numFmtId="0" fontId="31" fillId="0" borderId="102" xfId="1" applyFont="1" applyFill="1" applyBorder="1" applyAlignment="1">
      <alignment horizontal="center" vertical="center"/>
    </xf>
    <xf numFmtId="0" fontId="31" fillId="0" borderId="6" xfId="1" applyFont="1" applyFill="1" applyBorder="1" applyAlignment="1">
      <alignment horizontal="center" vertical="center"/>
    </xf>
    <xf numFmtId="0" fontId="28" fillId="0" borderId="113" xfId="1" applyFont="1" applyFill="1" applyBorder="1" applyAlignment="1">
      <alignment horizontal="center" vertical="center"/>
    </xf>
    <xf numFmtId="0" fontId="27" fillId="0" borderId="147" xfId="1" applyNumberFormat="1" applyFont="1" applyFill="1" applyBorder="1" applyAlignment="1">
      <alignment horizontal="distributed" vertical="center" justifyLastLine="1" shrinkToFit="1"/>
    </xf>
    <xf numFmtId="0" fontId="28" fillId="0" borderId="78" xfId="1" applyFont="1" applyFill="1" applyBorder="1" applyAlignment="1">
      <alignment horizontal="center" vertical="center"/>
    </xf>
    <xf numFmtId="0" fontId="28" fillId="0" borderId="90" xfId="1" applyFont="1" applyFill="1" applyBorder="1" applyAlignment="1">
      <alignment horizontal="center" vertical="center"/>
    </xf>
    <xf numFmtId="0" fontId="25" fillId="0" borderId="3" xfId="1" applyFont="1" applyFill="1" applyBorder="1" applyAlignment="1">
      <alignment horizontal="center" vertical="center"/>
    </xf>
    <xf numFmtId="0" fontId="25" fillId="0" borderId="12" xfId="1" applyFont="1" applyFill="1" applyBorder="1" applyAlignment="1">
      <alignment horizontal="center" vertical="center"/>
    </xf>
    <xf numFmtId="0" fontId="31" fillId="0" borderId="50" xfId="1" applyFont="1" applyFill="1" applyBorder="1" applyAlignment="1">
      <alignment horizontal="center" vertical="center"/>
    </xf>
    <xf numFmtId="0" fontId="29" fillId="0" borderId="57" xfId="1" applyFont="1" applyFill="1" applyBorder="1" applyAlignment="1">
      <alignment horizontal="distributed" vertical="center" justifyLastLine="1"/>
    </xf>
    <xf numFmtId="0" fontId="29" fillId="0" borderId="43" xfId="1" applyFont="1" applyFill="1" applyBorder="1" applyAlignment="1">
      <alignment horizontal="distributed" vertical="center" justifyLastLine="1"/>
    </xf>
    <xf numFmtId="0" fontId="11" fillId="0" borderId="0" xfId="1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59" xfId="2" applyFont="1" applyBorder="1" applyAlignment="1">
      <alignment horizontal="center" vertical="center"/>
    </xf>
    <xf numFmtId="0" fontId="7" fillId="0" borderId="160" xfId="2" applyFont="1" applyBorder="1" applyAlignment="1">
      <alignment horizontal="center" vertical="center"/>
    </xf>
    <xf numFmtId="0" fontId="7" fillId="0" borderId="161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162" xfId="2" applyFont="1" applyBorder="1" applyAlignment="1">
      <alignment horizontal="center" vertical="center"/>
    </xf>
    <xf numFmtId="0" fontId="7" fillId="0" borderId="163" xfId="2" applyFont="1" applyBorder="1" applyAlignment="1">
      <alignment horizontal="center" vertical="center"/>
    </xf>
    <xf numFmtId="0" fontId="7" fillId="0" borderId="164" xfId="2" applyFont="1" applyBorder="1" applyAlignment="1">
      <alignment horizontal="center" vertical="center"/>
    </xf>
    <xf numFmtId="0" fontId="7" fillId="0" borderId="165" xfId="2" applyFont="1" applyBorder="1" applyAlignment="1">
      <alignment horizontal="center" vertical="center"/>
    </xf>
    <xf numFmtId="0" fontId="7" fillId="0" borderId="166" xfId="2" applyFont="1" applyBorder="1" applyAlignment="1">
      <alignment horizontal="center" vertical="center"/>
    </xf>
    <xf numFmtId="0" fontId="7" fillId="0" borderId="167" xfId="2" applyFont="1" applyBorder="1" applyAlignment="1">
      <alignment horizontal="center" vertical="center"/>
    </xf>
    <xf numFmtId="0" fontId="7" fillId="0" borderId="168" xfId="2" applyFont="1" applyBorder="1" applyAlignment="1">
      <alignment horizontal="center" vertical="center"/>
    </xf>
    <xf numFmtId="0" fontId="7" fillId="0" borderId="169" xfId="2" applyFont="1" applyBorder="1" applyAlignment="1">
      <alignment horizontal="center" vertical="center"/>
    </xf>
    <xf numFmtId="0" fontId="7" fillId="0" borderId="170" xfId="2" applyFont="1" applyBorder="1" applyAlignment="1">
      <alignment horizontal="center" vertical="center"/>
    </xf>
    <xf numFmtId="0" fontId="7" fillId="0" borderId="171" xfId="2" applyFont="1" applyBorder="1" applyAlignment="1">
      <alignment horizontal="center" vertical="center"/>
    </xf>
    <xf numFmtId="0" fontId="7" fillId="0" borderId="172" xfId="2" applyFont="1" applyBorder="1" applyAlignment="1">
      <alignment horizontal="center" vertical="center"/>
    </xf>
    <xf numFmtId="0" fontId="7" fillId="0" borderId="173" xfId="2" applyFont="1" applyBorder="1" applyAlignment="1">
      <alignment horizontal="center" vertical="center"/>
    </xf>
    <xf numFmtId="0" fontId="7" fillId="0" borderId="174" xfId="2" applyFont="1" applyBorder="1" applyAlignment="1">
      <alignment horizontal="center" vertical="center"/>
    </xf>
    <xf numFmtId="0" fontId="7" fillId="0" borderId="175" xfId="2" applyFont="1" applyBorder="1" applyAlignment="1">
      <alignment horizontal="center" vertical="center"/>
    </xf>
    <xf numFmtId="0" fontId="7" fillId="0" borderId="176" xfId="2" applyFont="1" applyBorder="1" applyAlignment="1">
      <alignment horizontal="center" vertical="center"/>
    </xf>
    <xf numFmtId="0" fontId="7" fillId="0" borderId="177" xfId="2" applyFont="1" applyBorder="1" applyAlignment="1">
      <alignment horizontal="center" vertical="center"/>
    </xf>
    <xf numFmtId="0" fontId="7" fillId="0" borderId="178" xfId="2" applyFont="1" applyBorder="1" applyAlignment="1">
      <alignment horizontal="center" vertical="center"/>
    </xf>
    <xf numFmtId="0" fontId="7" fillId="0" borderId="179" xfId="2" applyFont="1" applyBorder="1" applyAlignment="1">
      <alignment horizontal="center" vertical="center"/>
    </xf>
    <xf numFmtId="0" fontId="7" fillId="0" borderId="180" xfId="2" applyFont="1" applyBorder="1" applyAlignment="1">
      <alignment horizontal="center" vertical="center"/>
    </xf>
    <xf numFmtId="0" fontId="7" fillId="0" borderId="181" xfId="2" applyFont="1" applyBorder="1" applyAlignment="1">
      <alignment horizontal="center" vertical="center"/>
    </xf>
    <xf numFmtId="0" fontId="7" fillId="0" borderId="182" xfId="2" applyFont="1" applyBorder="1" applyAlignment="1">
      <alignment horizontal="center" vertical="center"/>
    </xf>
    <xf numFmtId="0" fontId="7" fillId="0" borderId="183" xfId="2" applyFont="1" applyBorder="1" applyAlignment="1">
      <alignment horizontal="center" vertical="center"/>
    </xf>
    <xf numFmtId="0" fontId="7" fillId="0" borderId="18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/>
    </xf>
  </cellXfs>
  <cellStyles count="3">
    <cellStyle name="標準" xfId="0" builtinId="0"/>
    <cellStyle name="標準 2" xfId="1" xr:uid="{469EC739-1958-435A-A243-B70A44F58056}"/>
    <cellStyle name="標準_新人大会結果（決勝リーグも）２１" xfId="2" xr:uid="{74EA7742-B015-452B-A35E-02BADBCD4BFB}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22</xdr:row>
      <xdr:rowOff>3284</xdr:rowOff>
    </xdr:from>
    <xdr:to>
      <xdr:col>14</xdr:col>
      <xdr:colOff>6803</xdr:colOff>
      <xdr:row>24</xdr:row>
      <xdr:rowOff>5534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E0AC7-CAF5-8118-35B1-916A7B4D8AD8}"/>
            </a:ext>
          </a:extLst>
        </xdr:cNvPr>
        <xdr:cNvSpPr txBox="1"/>
      </xdr:nvSpPr>
      <xdr:spPr>
        <a:xfrm>
          <a:off x="2956414" y="3655756"/>
          <a:ext cx="19363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176075</xdr:colOff>
      <xdr:row>14</xdr:row>
      <xdr:rowOff>0</xdr:rowOff>
    </xdr:from>
    <xdr:to>
      <xdr:col>13</xdr:col>
      <xdr:colOff>14689</xdr:colOff>
      <xdr:row>16</xdr:row>
      <xdr:rowOff>2250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DBEADA-3CAB-B555-5681-7D2316AAEA96}"/>
            </a:ext>
          </a:extLst>
        </xdr:cNvPr>
        <xdr:cNvSpPr txBox="1"/>
      </xdr:nvSpPr>
      <xdr:spPr>
        <a:xfrm>
          <a:off x="2766436" y="2509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183695</xdr:colOff>
      <xdr:row>14</xdr:row>
      <xdr:rowOff>0</xdr:rowOff>
    </xdr:from>
    <xdr:to>
      <xdr:col>25</xdr:col>
      <xdr:colOff>6801</xdr:colOff>
      <xdr:row>16</xdr:row>
      <xdr:rowOff>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3DC9944-19D6-5796-6071-BE03D7D12D55}"/>
            </a:ext>
          </a:extLst>
        </xdr:cNvPr>
        <xdr:cNvSpPr txBox="1"/>
      </xdr:nvSpPr>
      <xdr:spPr>
        <a:xfrm>
          <a:off x="5008474" y="2509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168456</xdr:colOff>
      <xdr:row>22</xdr:row>
      <xdr:rowOff>0</xdr:rowOff>
    </xdr:from>
    <xdr:to>
      <xdr:col>24</xdr:col>
      <xdr:colOff>7070</xdr:colOff>
      <xdr:row>24</xdr:row>
      <xdr:rowOff>2250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3985477-473B-5CD2-1CB6-8CEC66626A3A}"/>
            </a:ext>
          </a:extLst>
        </xdr:cNvPr>
        <xdr:cNvSpPr txBox="1"/>
      </xdr:nvSpPr>
      <xdr:spPr>
        <a:xfrm>
          <a:off x="4821638" y="3652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183695</xdr:colOff>
      <xdr:row>30</xdr:row>
      <xdr:rowOff>0</xdr:rowOff>
    </xdr:from>
    <xdr:to>
      <xdr:col>25</xdr:col>
      <xdr:colOff>6801</xdr:colOff>
      <xdr:row>32</xdr:row>
      <xdr:rowOff>2250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037E34-6353-8010-5668-C905325E117D}"/>
            </a:ext>
          </a:extLst>
        </xdr:cNvPr>
        <xdr:cNvSpPr txBox="1"/>
      </xdr:nvSpPr>
      <xdr:spPr>
        <a:xfrm>
          <a:off x="5008474" y="4795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176075</xdr:colOff>
      <xdr:row>30</xdr:row>
      <xdr:rowOff>0</xdr:rowOff>
    </xdr:from>
    <xdr:to>
      <xdr:col>13</xdr:col>
      <xdr:colOff>14689</xdr:colOff>
      <xdr:row>32</xdr:row>
      <xdr:rowOff>2250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2AB114-F7D8-353E-0BD7-6A331A030257}"/>
            </a:ext>
          </a:extLst>
        </xdr:cNvPr>
        <xdr:cNvSpPr txBox="1"/>
      </xdr:nvSpPr>
      <xdr:spPr>
        <a:xfrm>
          <a:off x="2766436" y="4795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176075</xdr:colOff>
      <xdr:row>48</xdr:row>
      <xdr:rowOff>0</xdr:rowOff>
    </xdr:from>
    <xdr:to>
      <xdr:col>13</xdr:col>
      <xdr:colOff>14689</xdr:colOff>
      <xdr:row>50</xdr:row>
      <xdr:rowOff>2250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CAFCCAB-89AA-801D-8065-BC280779611D}"/>
            </a:ext>
          </a:extLst>
        </xdr:cNvPr>
        <xdr:cNvSpPr txBox="1"/>
      </xdr:nvSpPr>
      <xdr:spPr>
        <a:xfrm>
          <a:off x="2766436" y="7367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176075</xdr:colOff>
      <xdr:row>64</xdr:row>
      <xdr:rowOff>0</xdr:rowOff>
    </xdr:from>
    <xdr:to>
      <xdr:col>13</xdr:col>
      <xdr:colOff>14689</xdr:colOff>
      <xdr:row>66</xdr:row>
      <xdr:rowOff>2250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AE0294E-B0C9-BEDC-726C-94026FC6640E}"/>
            </a:ext>
          </a:extLst>
        </xdr:cNvPr>
        <xdr:cNvSpPr txBox="1"/>
      </xdr:nvSpPr>
      <xdr:spPr>
        <a:xfrm>
          <a:off x="2766436" y="9653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183696</xdr:colOff>
      <xdr:row>56</xdr:row>
      <xdr:rowOff>0</xdr:rowOff>
    </xdr:from>
    <xdr:to>
      <xdr:col>14</xdr:col>
      <xdr:colOff>6802</xdr:colOff>
      <xdr:row>58</xdr:row>
      <xdr:rowOff>2250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7AEC7E-B621-D188-9C96-AA103D722410}"/>
            </a:ext>
          </a:extLst>
        </xdr:cNvPr>
        <xdr:cNvSpPr txBox="1"/>
      </xdr:nvSpPr>
      <xdr:spPr>
        <a:xfrm>
          <a:off x="2953273" y="8510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168456</xdr:colOff>
      <xdr:row>56</xdr:row>
      <xdr:rowOff>0</xdr:rowOff>
    </xdr:from>
    <xdr:to>
      <xdr:col>24</xdr:col>
      <xdr:colOff>7070</xdr:colOff>
      <xdr:row>58</xdr:row>
      <xdr:rowOff>2250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7E2302-62B6-BE4C-BB54-8D022B497FE3}"/>
            </a:ext>
          </a:extLst>
        </xdr:cNvPr>
        <xdr:cNvSpPr txBox="1"/>
      </xdr:nvSpPr>
      <xdr:spPr>
        <a:xfrm>
          <a:off x="4821638" y="8510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183695</xdr:colOff>
      <xdr:row>48</xdr:row>
      <xdr:rowOff>0</xdr:rowOff>
    </xdr:from>
    <xdr:to>
      <xdr:col>25</xdr:col>
      <xdr:colOff>6801</xdr:colOff>
      <xdr:row>50</xdr:row>
      <xdr:rowOff>2250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B15D9C-A69A-C1E5-D10A-916EB2A35230}"/>
            </a:ext>
          </a:extLst>
        </xdr:cNvPr>
        <xdr:cNvSpPr txBox="1"/>
      </xdr:nvSpPr>
      <xdr:spPr>
        <a:xfrm>
          <a:off x="5008474" y="7367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183695</xdr:colOff>
      <xdr:row>64</xdr:row>
      <xdr:rowOff>0</xdr:rowOff>
    </xdr:from>
    <xdr:to>
      <xdr:col>25</xdr:col>
      <xdr:colOff>6801</xdr:colOff>
      <xdr:row>66</xdr:row>
      <xdr:rowOff>2250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AD35853-7A17-1592-F76B-87447B62976A}"/>
            </a:ext>
          </a:extLst>
        </xdr:cNvPr>
        <xdr:cNvSpPr txBox="1"/>
      </xdr:nvSpPr>
      <xdr:spPr>
        <a:xfrm>
          <a:off x="5008474" y="9653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176076</xdr:colOff>
      <xdr:row>14</xdr:row>
      <xdr:rowOff>0</xdr:rowOff>
    </xdr:from>
    <xdr:to>
      <xdr:col>50</xdr:col>
      <xdr:colOff>14690</xdr:colOff>
      <xdr:row>16</xdr:row>
      <xdr:rowOff>2250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0F326B-B3DF-A086-8A62-545908B0C8A9}"/>
            </a:ext>
          </a:extLst>
        </xdr:cNvPr>
        <xdr:cNvSpPr txBox="1"/>
      </xdr:nvSpPr>
      <xdr:spPr>
        <a:xfrm>
          <a:off x="10734465" y="2509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183696</xdr:colOff>
      <xdr:row>14</xdr:row>
      <xdr:rowOff>0</xdr:rowOff>
    </xdr:from>
    <xdr:to>
      <xdr:col>62</xdr:col>
      <xdr:colOff>6802</xdr:colOff>
      <xdr:row>16</xdr:row>
      <xdr:rowOff>2250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3BBE247-4B3C-732D-BDBE-7D49A0D0DCC2}"/>
            </a:ext>
          </a:extLst>
        </xdr:cNvPr>
        <xdr:cNvSpPr txBox="1"/>
      </xdr:nvSpPr>
      <xdr:spPr>
        <a:xfrm>
          <a:off x="12976504" y="2509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176076</xdr:colOff>
      <xdr:row>30</xdr:row>
      <xdr:rowOff>0</xdr:rowOff>
    </xdr:from>
    <xdr:to>
      <xdr:col>50</xdr:col>
      <xdr:colOff>14690</xdr:colOff>
      <xdr:row>32</xdr:row>
      <xdr:rowOff>2250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DE73F04-9782-97B7-8862-6CC9F11656C3}"/>
            </a:ext>
          </a:extLst>
        </xdr:cNvPr>
        <xdr:cNvSpPr txBox="1"/>
      </xdr:nvSpPr>
      <xdr:spPr>
        <a:xfrm>
          <a:off x="10734465" y="4795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183696</xdr:colOff>
      <xdr:row>30</xdr:row>
      <xdr:rowOff>0</xdr:rowOff>
    </xdr:from>
    <xdr:to>
      <xdr:col>62</xdr:col>
      <xdr:colOff>6802</xdr:colOff>
      <xdr:row>32</xdr:row>
      <xdr:rowOff>2250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53AFE4C-BEF3-A276-D064-FE023E8A4F11}"/>
            </a:ext>
          </a:extLst>
        </xdr:cNvPr>
        <xdr:cNvSpPr txBox="1"/>
      </xdr:nvSpPr>
      <xdr:spPr>
        <a:xfrm>
          <a:off x="12976504" y="4795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186835</xdr:colOff>
      <xdr:row>22</xdr:row>
      <xdr:rowOff>0</xdr:rowOff>
    </xdr:from>
    <xdr:to>
      <xdr:col>51</xdr:col>
      <xdr:colOff>6801</xdr:colOff>
      <xdr:row>24</xdr:row>
      <xdr:rowOff>2250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37CC9F0-85D6-76E9-F2E3-E25E58E59C06}"/>
            </a:ext>
          </a:extLst>
        </xdr:cNvPr>
        <xdr:cNvSpPr txBox="1"/>
      </xdr:nvSpPr>
      <xdr:spPr>
        <a:xfrm>
          <a:off x="10924441" y="3652472"/>
          <a:ext cx="19363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168455</xdr:colOff>
      <xdr:row>22</xdr:row>
      <xdr:rowOff>0</xdr:rowOff>
    </xdr:from>
    <xdr:to>
      <xdr:col>61</xdr:col>
      <xdr:colOff>7069</xdr:colOff>
      <xdr:row>24</xdr:row>
      <xdr:rowOff>2250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2C22DF-1457-EB28-0B21-429839F1A533}"/>
            </a:ext>
          </a:extLst>
        </xdr:cNvPr>
        <xdr:cNvSpPr txBox="1"/>
      </xdr:nvSpPr>
      <xdr:spPr>
        <a:xfrm>
          <a:off x="12789667" y="365247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176076</xdr:colOff>
      <xdr:row>48</xdr:row>
      <xdr:rowOff>0</xdr:rowOff>
    </xdr:from>
    <xdr:to>
      <xdr:col>50</xdr:col>
      <xdr:colOff>14690</xdr:colOff>
      <xdr:row>50</xdr:row>
      <xdr:rowOff>2250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12DCE97-C396-F68F-192C-B02D543573FE}"/>
            </a:ext>
          </a:extLst>
        </xdr:cNvPr>
        <xdr:cNvSpPr txBox="1"/>
      </xdr:nvSpPr>
      <xdr:spPr>
        <a:xfrm>
          <a:off x="10734465" y="7367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176076</xdr:colOff>
      <xdr:row>64</xdr:row>
      <xdr:rowOff>0</xdr:rowOff>
    </xdr:from>
    <xdr:to>
      <xdr:col>50</xdr:col>
      <xdr:colOff>14690</xdr:colOff>
      <xdr:row>66</xdr:row>
      <xdr:rowOff>2250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612046E-DEF0-441A-3FBD-917DB81B20DF}"/>
            </a:ext>
          </a:extLst>
        </xdr:cNvPr>
        <xdr:cNvSpPr txBox="1"/>
      </xdr:nvSpPr>
      <xdr:spPr>
        <a:xfrm>
          <a:off x="10734465" y="9653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186835</xdr:colOff>
      <xdr:row>56</xdr:row>
      <xdr:rowOff>0</xdr:rowOff>
    </xdr:from>
    <xdr:to>
      <xdr:col>51</xdr:col>
      <xdr:colOff>6801</xdr:colOff>
      <xdr:row>58</xdr:row>
      <xdr:rowOff>2250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76209ED-D242-950D-98D6-525981E91D40}"/>
            </a:ext>
          </a:extLst>
        </xdr:cNvPr>
        <xdr:cNvSpPr txBox="1"/>
      </xdr:nvSpPr>
      <xdr:spPr>
        <a:xfrm>
          <a:off x="10924441" y="8510222"/>
          <a:ext cx="19363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168455</xdr:colOff>
      <xdr:row>56</xdr:row>
      <xdr:rowOff>0</xdr:rowOff>
    </xdr:from>
    <xdr:to>
      <xdr:col>61</xdr:col>
      <xdr:colOff>7069</xdr:colOff>
      <xdr:row>58</xdr:row>
      <xdr:rowOff>2250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60DC109-2C8A-8F33-62DE-E8C4982846CA}"/>
            </a:ext>
          </a:extLst>
        </xdr:cNvPr>
        <xdr:cNvSpPr txBox="1"/>
      </xdr:nvSpPr>
      <xdr:spPr>
        <a:xfrm>
          <a:off x="12789667" y="8510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183696</xdr:colOff>
      <xdr:row>48</xdr:row>
      <xdr:rowOff>0</xdr:rowOff>
    </xdr:from>
    <xdr:to>
      <xdr:col>62</xdr:col>
      <xdr:colOff>6802</xdr:colOff>
      <xdr:row>50</xdr:row>
      <xdr:rowOff>2250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7196DA7-2715-F7DA-A2B6-A8724875D146}"/>
            </a:ext>
          </a:extLst>
        </xdr:cNvPr>
        <xdr:cNvSpPr txBox="1"/>
      </xdr:nvSpPr>
      <xdr:spPr>
        <a:xfrm>
          <a:off x="12976504" y="7367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183696</xdr:colOff>
      <xdr:row>64</xdr:row>
      <xdr:rowOff>0</xdr:rowOff>
    </xdr:from>
    <xdr:to>
      <xdr:col>62</xdr:col>
      <xdr:colOff>6802</xdr:colOff>
      <xdr:row>66</xdr:row>
      <xdr:rowOff>2250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21EE10A-5A70-8BB7-144C-C2F12AF6B2D2}"/>
            </a:ext>
          </a:extLst>
        </xdr:cNvPr>
        <xdr:cNvSpPr txBox="1"/>
      </xdr:nvSpPr>
      <xdr:spPr>
        <a:xfrm>
          <a:off x="12976504" y="965322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176075</xdr:colOff>
      <xdr:row>95</xdr:row>
      <xdr:rowOff>0</xdr:rowOff>
    </xdr:from>
    <xdr:to>
      <xdr:col>13</xdr:col>
      <xdr:colOff>14689</xdr:colOff>
      <xdr:row>97</xdr:row>
      <xdr:rowOff>2250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1F0374-6DBB-8B8A-E5D3-AD6D3CC47147}"/>
            </a:ext>
          </a:extLst>
        </xdr:cNvPr>
        <xdr:cNvSpPr txBox="1"/>
      </xdr:nvSpPr>
      <xdr:spPr>
        <a:xfrm>
          <a:off x="2766436" y="1482969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183696</xdr:colOff>
      <xdr:row>103</xdr:row>
      <xdr:rowOff>0</xdr:rowOff>
    </xdr:from>
    <xdr:to>
      <xdr:col>14</xdr:col>
      <xdr:colOff>6802</xdr:colOff>
      <xdr:row>105</xdr:row>
      <xdr:rowOff>2250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6E8E8DE-21E2-C822-4E0D-1A3465CA6B2C}"/>
            </a:ext>
          </a:extLst>
        </xdr:cNvPr>
        <xdr:cNvSpPr txBox="1"/>
      </xdr:nvSpPr>
      <xdr:spPr>
        <a:xfrm>
          <a:off x="2953273" y="1597269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168456</xdr:colOff>
      <xdr:row>103</xdr:row>
      <xdr:rowOff>0</xdr:rowOff>
    </xdr:from>
    <xdr:to>
      <xdr:col>24</xdr:col>
      <xdr:colOff>7070</xdr:colOff>
      <xdr:row>105</xdr:row>
      <xdr:rowOff>2250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048BBFF-AE7F-0543-85DE-367E193F67C1}"/>
            </a:ext>
          </a:extLst>
        </xdr:cNvPr>
        <xdr:cNvSpPr txBox="1"/>
      </xdr:nvSpPr>
      <xdr:spPr>
        <a:xfrm>
          <a:off x="4821638" y="1597269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183695</xdr:colOff>
      <xdr:row>95</xdr:row>
      <xdr:rowOff>0</xdr:rowOff>
    </xdr:from>
    <xdr:to>
      <xdr:col>25</xdr:col>
      <xdr:colOff>6801</xdr:colOff>
      <xdr:row>97</xdr:row>
      <xdr:rowOff>2250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E80CEC0-4E77-5767-3C0F-2C8206E7F406}"/>
            </a:ext>
          </a:extLst>
        </xdr:cNvPr>
        <xdr:cNvSpPr txBox="1"/>
      </xdr:nvSpPr>
      <xdr:spPr>
        <a:xfrm>
          <a:off x="5008474" y="1482969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176076</xdr:colOff>
      <xdr:row>95</xdr:row>
      <xdr:rowOff>0</xdr:rowOff>
    </xdr:from>
    <xdr:to>
      <xdr:col>50</xdr:col>
      <xdr:colOff>14690</xdr:colOff>
      <xdr:row>97</xdr:row>
      <xdr:rowOff>2250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9C35C86-0F75-7725-F3CA-85A40A507319}"/>
            </a:ext>
          </a:extLst>
        </xdr:cNvPr>
        <xdr:cNvSpPr txBox="1"/>
      </xdr:nvSpPr>
      <xdr:spPr>
        <a:xfrm>
          <a:off x="10734465" y="1482969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183696</xdr:colOff>
      <xdr:row>95</xdr:row>
      <xdr:rowOff>0</xdr:rowOff>
    </xdr:from>
    <xdr:to>
      <xdr:col>62</xdr:col>
      <xdr:colOff>6802</xdr:colOff>
      <xdr:row>97</xdr:row>
      <xdr:rowOff>2250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F682E84-686D-CA00-3A02-3DF5EDBCBB89}"/>
            </a:ext>
          </a:extLst>
        </xdr:cNvPr>
        <xdr:cNvSpPr txBox="1"/>
      </xdr:nvSpPr>
      <xdr:spPr>
        <a:xfrm>
          <a:off x="12976504" y="1482969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168455</xdr:colOff>
      <xdr:row>103</xdr:row>
      <xdr:rowOff>0</xdr:rowOff>
    </xdr:from>
    <xdr:to>
      <xdr:col>61</xdr:col>
      <xdr:colOff>7069</xdr:colOff>
      <xdr:row>105</xdr:row>
      <xdr:rowOff>2250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BC3E0C7-3CC1-43D1-6D02-E2C4B40A2C35}"/>
            </a:ext>
          </a:extLst>
        </xdr:cNvPr>
        <xdr:cNvSpPr txBox="1"/>
      </xdr:nvSpPr>
      <xdr:spPr>
        <a:xfrm>
          <a:off x="12789667" y="1597269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186835</xdr:colOff>
      <xdr:row>103</xdr:row>
      <xdr:rowOff>0</xdr:rowOff>
    </xdr:from>
    <xdr:to>
      <xdr:col>51</xdr:col>
      <xdr:colOff>6801</xdr:colOff>
      <xdr:row>105</xdr:row>
      <xdr:rowOff>2250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88E7D58-6C71-9492-240A-801B03B2E444}"/>
            </a:ext>
          </a:extLst>
        </xdr:cNvPr>
        <xdr:cNvSpPr txBox="1"/>
      </xdr:nvSpPr>
      <xdr:spPr>
        <a:xfrm>
          <a:off x="10924441" y="15972692"/>
          <a:ext cx="19363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183696</xdr:colOff>
      <xdr:row>137</xdr:row>
      <xdr:rowOff>0</xdr:rowOff>
    </xdr:from>
    <xdr:to>
      <xdr:col>14</xdr:col>
      <xdr:colOff>6802</xdr:colOff>
      <xdr:row>139</xdr:row>
      <xdr:rowOff>2250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01FF5B5-F4D7-D994-FF02-6C9890C0BE21}"/>
            </a:ext>
          </a:extLst>
        </xdr:cNvPr>
        <xdr:cNvSpPr txBox="1"/>
      </xdr:nvSpPr>
      <xdr:spPr>
        <a:xfrm>
          <a:off x="2953273" y="20830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176075</xdr:colOff>
      <xdr:row>129</xdr:row>
      <xdr:rowOff>0</xdr:rowOff>
    </xdr:from>
    <xdr:to>
      <xdr:col>13</xdr:col>
      <xdr:colOff>14689</xdr:colOff>
      <xdr:row>131</xdr:row>
      <xdr:rowOff>2250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6DCE367-217D-7717-3E13-EC6D8AF0E5C3}"/>
            </a:ext>
          </a:extLst>
        </xdr:cNvPr>
        <xdr:cNvSpPr txBox="1"/>
      </xdr:nvSpPr>
      <xdr:spPr>
        <a:xfrm>
          <a:off x="2766436" y="19687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183695</xdr:colOff>
      <xdr:row>129</xdr:row>
      <xdr:rowOff>0</xdr:rowOff>
    </xdr:from>
    <xdr:to>
      <xdr:col>25</xdr:col>
      <xdr:colOff>6801</xdr:colOff>
      <xdr:row>131</xdr:row>
      <xdr:rowOff>2250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0670EE2-A2A5-80F8-2BA5-2F2805DFDDDD}"/>
            </a:ext>
          </a:extLst>
        </xdr:cNvPr>
        <xdr:cNvSpPr txBox="1"/>
      </xdr:nvSpPr>
      <xdr:spPr>
        <a:xfrm>
          <a:off x="5008474" y="19687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168456</xdr:colOff>
      <xdr:row>137</xdr:row>
      <xdr:rowOff>0</xdr:rowOff>
    </xdr:from>
    <xdr:to>
      <xdr:col>24</xdr:col>
      <xdr:colOff>7070</xdr:colOff>
      <xdr:row>139</xdr:row>
      <xdr:rowOff>2250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F475EA7-E8F0-8FCB-B70A-F6583B135482}"/>
            </a:ext>
          </a:extLst>
        </xdr:cNvPr>
        <xdr:cNvSpPr txBox="1"/>
      </xdr:nvSpPr>
      <xdr:spPr>
        <a:xfrm>
          <a:off x="4821638" y="20830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176076</xdr:colOff>
      <xdr:row>129</xdr:row>
      <xdr:rowOff>0</xdr:rowOff>
    </xdr:from>
    <xdr:to>
      <xdr:col>50</xdr:col>
      <xdr:colOff>14690</xdr:colOff>
      <xdr:row>131</xdr:row>
      <xdr:rowOff>2250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CFE0391-AB83-CB5E-CACD-7D0B82657065}"/>
            </a:ext>
          </a:extLst>
        </xdr:cNvPr>
        <xdr:cNvSpPr txBox="1"/>
      </xdr:nvSpPr>
      <xdr:spPr>
        <a:xfrm>
          <a:off x="10734465" y="19687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183696</xdr:colOff>
      <xdr:row>129</xdr:row>
      <xdr:rowOff>0</xdr:rowOff>
    </xdr:from>
    <xdr:to>
      <xdr:col>62</xdr:col>
      <xdr:colOff>6802</xdr:colOff>
      <xdr:row>131</xdr:row>
      <xdr:rowOff>2250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1919A1F-F7D6-5191-5979-9F6E0AEA0182}"/>
            </a:ext>
          </a:extLst>
        </xdr:cNvPr>
        <xdr:cNvSpPr txBox="1"/>
      </xdr:nvSpPr>
      <xdr:spPr>
        <a:xfrm>
          <a:off x="12976504" y="19687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168455</xdr:colOff>
      <xdr:row>137</xdr:row>
      <xdr:rowOff>0</xdr:rowOff>
    </xdr:from>
    <xdr:to>
      <xdr:col>61</xdr:col>
      <xdr:colOff>7069</xdr:colOff>
      <xdr:row>139</xdr:row>
      <xdr:rowOff>2250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275B2DC-896F-8B11-8AEB-7DE7E4AE3EED}"/>
            </a:ext>
          </a:extLst>
        </xdr:cNvPr>
        <xdr:cNvSpPr txBox="1"/>
      </xdr:nvSpPr>
      <xdr:spPr>
        <a:xfrm>
          <a:off x="12789667" y="20830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186835</xdr:colOff>
      <xdr:row>137</xdr:row>
      <xdr:rowOff>0</xdr:rowOff>
    </xdr:from>
    <xdr:to>
      <xdr:col>51</xdr:col>
      <xdr:colOff>6801</xdr:colOff>
      <xdr:row>139</xdr:row>
      <xdr:rowOff>2250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74D19F3-F350-34D0-C1A9-82B338B9364A}"/>
            </a:ext>
          </a:extLst>
        </xdr:cNvPr>
        <xdr:cNvSpPr txBox="1"/>
      </xdr:nvSpPr>
      <xdr:spPr>
        <a:xfrm>
          <a:off x="10924441" y="20830442"/>
          <a:ext cx="19363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176075</xdr:colOff>
      <xdr:row>145</xdr:row>
      <xdr:rowOff>0</xdr:rowOff>
    </xdr:from>
    <xdr:to>
      <xdr:col>13</xdr:col>
      <xdr:colOff>14689</xdr:colOff>
      <xdr:row>147</xdr:row>
      <xdr:rowOff>2250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CE9604F-8462-71A2-B2B3-31B4AEDABADF}"/>
            </a:ext>
          </a:extLst>
        </xdr:cNvPr>
        <xdr:cNvSpPr txBox="1"/>
      </xdr:nvSpPr>
      <xdr:spPr>
        <a:xfrm>
          <a:off x="2766436" y="21973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183695</xdr:colOff>
      <xdr:row>145</xdr:row>
      <xdr:rowOff>0</xdr:rowOff>
    </xdr:from>
    <xdr:to>
      <xdr:col>25</xdr:col>
      <xdr:colOff>6801</xdr:colOff>
      <xdr:row>147</xdr:row>
      <xdr:rowOff>2250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86B79B7-C2EE-032E-C699-CE3F836C7F2D}"/>
            </a:ext>
          </a:extLst>
        </xdr:cNvPr>
        <xdr:cNvSpPr txBox="1"/>
      </xdr:nvSpPr>
      <xdr:spPr>
        <a:xfrm>
          <a:off x="5008474" y="21973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176076</xdr:colOff>
      <xdr:row>145</xdr:row>
      <xdr:rowOff>0</xdr:rowOff>
    </xdr:from>
    <xdr:to>
      <xdr:col>50</xdr:col>
      <xdr:colOff>14690</xdr:colOff>
      <xdr:row>147</xdr:row>
      <xdr:rowOff>2250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A58B511-0C99-1FE9-46BB-FE596B29835B}"/>
            </a:ext>
          </a:extLst>
        </xdr:cNvPr>
        <xdr:cNvSpPr txBox="1"/>
      </xdr:nvSpPr>
      <xdr:spPr>
        <a:xfrm>
          <a:off x="10734465" y="21973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183696</xdr:colOff>
      <xdr:row>145</xdr:row>
      <xdr:rowOff>0</xdr:rowOff>
    </xdr:from>
    <xdr:to>
      <xdr:col>62</xdr:col>
      <xdr:colOff>6802</xdr:colOff>
      <xdr:row>147</xdr:row>
      <xdr:rowOff>2250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18F4582-7175-6820-F988-5150C1D9A168}"/>
            </a:ext>
          </a:extLst>
        </xdr:cNvPr>
        <xdr:cNvSpPr txBox="1"/>
      </xdr:nvSpPr>
      <xdr:spPr>
        <a:xfrm>
          <a:off x="12976504" y="21973442"/>
          <a:ext cx="196779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111</xdr:row>
      <xdr:rowOff>0</xdr:rowOff>
    </xdr:from>
    <xdr:to>
      <xdr:col>13</xdr:col>
      <xdr:colOff>1</xdr:colOff>
      <xdr:row>113</xdr:row>
      <xdr:rowOff>2250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1E799D-7B13-1AD1-FEB2-881B6D4F6774}"/>
            </a:ext>
          </a:extLst>
        </xdr:cNvPr>
        <xdr:cNvSpPr txBox="1"/>
      </xdr:nvSpPr>
      <xdr:spPr>
        <a:xfrm>
          <a:off x="2769577" y="17115692"/>
          <a:ext cx="186838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111</xdr:row>
      <xdr:rowOff>0</xdr:rowOff>
    </xdr:from>
    <xdr:to>
      <xdr:col>25</xdr:col>
      <xdr:colOff>4947</xdr:colOff>
      <xdr:row>113</xdr:row>
      <xdr:rowOff>2250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279D5A9-C91B-4B42-9BF9-A13D41E0A367}"/>
            </a:ext>
          </a:extLst>
        </xdr:cNvPr>
        <xdr:cNvSpPr txBox="1"/>
      </xdr:nvSpPr>
      <xdr:spPr>
        <a:xfrm>
          <a:off x="5011615" y="1711569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111</xdr:row>
      <xdr:rowOff>0</xdr:rowOff>
    </xdr:from>
    <xdr:to>
      <xdr:col>62</xdr:col>
      <xdr:colOff>4946</xdr:colOff>
      <xdr:row>113</xdr:row>
      <xdr:rowOff>2250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68E0D17-9821-D839-6795-CE88D3F379F7}"/>
            </a:ext>
          </a:extLst>
        </xdr:cNvPr>
        <xdr:cNvSpPr txBox="1"/>
      </xdr:nvSpPr>
      <xdr:spPr>
        <a:xfrm>
          <a:off x="12979645" y="1711569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111</xdr:row>
      <xdr:rowOff>0</xdr:rowOff>
    </xdr:from>
    <xdr:to>
      <xdr:col>50</xdr:col>
      <xdr:colOff>12622</xdr:colOff>
      <xdr:row>113</xdr:row>
      <xdr:rowOff>2250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2A048C2-C944-2B23-532B-4A87FF87B141}"/>
            </a:ext>
          </a:extLst>
        </xdr:cNvPr>
        <xdr:cNvSpPr txBox="1"/>
      </xdr:nvSpPr>
      <xdr:spPr>
        <a:xfrm>
          <a:off x="10737606" y="1711569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4946</xdr:colOff>
      <xdr:row>11</xdr:row>
      <xdr:rowOff>2250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4D35304-DF25-F0E3-1B1B-B31339138AFB}"/>
            </a:ext>
          </a:extLst>
        </xdr:cNvPr>
        <xdr:cNvSpPr txBox="1"/>
      </xdr:nvSpPr>
      <xdr:spPr>
        <a:xfrm>
          <a:off x="2582741" y="1795096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4946</xdr:colOff>
      <xdr:row>20</xdr:row>
      <xdr:rowOff>2250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13F6F41-8F54-50A8-29F0-EF34607AE621}"/>
            </a:ext>
          </a:extLst>
        </xdr:cNvPr>
        <xdr:cNvSpPr txBox="1"/>
      </xdr:nvSpPr>
      <xdr:spPr>
        <a:xfrm>
          <a:off x="2582741" y="308097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4946</xdr:colOff>
      <xdr:row>28</xdr:row>
      <xdr:rowOff>2250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18AD487-F2D3-3842-7C0B-2F312FC52E5B}"/>
            </a:ext>
          </a:extLst>
        </xdr:cNvPr>
        <xdr:cNvSpPr txBox="1"/>
      </xdr:nvSpPr>
      <xdr:spPr>
        <a:xfrm>
          <a:off x="2582741" y="422397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4946</xdr:colOff>
      <xdr:row>36</xdr:row>
      <xdr:rowOff>2250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B1AFDE3-049D-71CB-824A-338852CE50E7}"/>
            </a:ext>
          </a:extLst>
        </xdr:cNvPr>
        <xdr:cNvSpPr txBox="1"/>
      </xdr:nvSpPr>
      <xdr:spPr>
        <a:xfrm>
          <a:off x="2582741" y="536697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4946</xdr:colOff>
      <xdr:row>45</xdr:row>
      <xdr:rowOff>2250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D479C7E-1F91-5F20-1BD9-0B022C2A9617}"/>
            </a:ext>
          </a:extLst>
        </xdr:cNvPr>
        <xdr:cNvSpPr txBox="1"/>
      </xdr:nvSpPr>
      <xdr:spPr>
        <a:xfrm>
          <a:off x="2582741" y="6652846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4948</xdr:colOff>
      <xdr:row>11</xdr:row>
      <xdr:rowOff>2250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55EB719-744F-6879-4AA1-9EC701D064F0}"/>
            </a:ext>
          </a:extLst>
        </xdr:cNvPr>
        <xdr:cNvSpPr txBox="1"/>
      </xdr:nvSpPr>
      <xdr:spPr>
        <a:xfrm>
          <a:off x="10550769" y="1795096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4948</xdr:colOff>
      <xdr:row>20</xdr:row>
      <xdr:rowOff>2250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CB6049BA-2BFA-64E0-9D87-B7981F9ED435}"/>
            </a:ext>
          </a:extLst>
        </xdr:cNvPr>
        <xdr:cNvSpPr txBox="1"/>
      </xdr:nvSpPr>
      <xdr:spPr>
        <a:xfrm>
          <a:off x="10550769" y="3080972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4948</xdr:colOff>
      <xdr:row>28</xdr:row>
      <xdr:rowOff>2250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30BD855-EF6D-E0E9-3C27-625DF8DB08D7}"/>
            </a:ext>
          </a:extLst>
        </xdr:cNvPr>
        <xdr:cNvSpPr txBox="1"/>
      </xdr:nvSpPr>
      <xdr:spPr>
        <a:xfrm>
          <a:off x="10550769" y="4223972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4948</xdr:colOff>
      <xdr:row>36</xdr:row>
      <xdr:rowOff>2250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AF2C3AA-D012-2C49-A1DB-9D3D50CEC603}"/>
            </a:ext>
          </a:extLst>
        </xdr:cNvPr>
        <xdr:cNvSpPr txBox="1"/>
      </xdr:nvSpPr>
      <xdr:spPr>
        <a:xfrm>
          <a:off x="10550769" y="5366972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43</xdr:row>
      <xdr:rowOff>0</xdr:rowOff>
    </xdr:from>
    <xdr:to>
      <xdr:col>49</xdr:col>
      <xdr:colOff>4948</xdr:colOff>
      <xdr:row>45</xdr:row>
      <xdr:rowOff>2250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6F9556F9-440A-7060-B46C-2DD790B17450}"/>
            </a:ext>
          </a:extLst>
        </xdr:cNvPr>
        <xdr:cNvSpPr txBox="1"/>
      </xdr:nvSpPr>
      <xdr:spPr>
        <a:xfrm>
          <a:off x="10550769" y="6652846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4946</xdr:colOff>
      <xdr:row>54</xdr:row>
      <xdr:rowOff>2250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B1E4025-7F71-D5F1-F497-1B45DAF8CE0E}"/>
            </a:ext>
          </a:extLst>
        </xdr:cNvPr>
        <xdr:cNvSpPr txBox="1"/>
      </xdr:nvSpPr>
      <xdr:spPr>
        <a:xfrm>
          <a:off x="2582741" y="793872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4948</xdr:colOff>
      <xdr:row>54</xdr:row>
      <xdr:rowOff>2250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262EF58-03DB-A8A5-3B9C-FB0CBB4D1DD4}"/>
            </a:ext>
          </a:extLst>
        </xdr:cNvPr>
        <xdr:cNvSpPr txBox="1"/>
      </xdr:nvSpPr>
      <xdr:spPr>
        <a:xfrm>
          <a:off x="10550769" y="7938722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49</xdr:col>
      <xdr:colOff>4948</xdr:colOff>
      <xdr:row>62</xdr:row>
      <xdr:rowOff>2250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FAF6E68-EF43-753D-DC83-EFC723EDA629}"/>
            </a:ext>
          </a:extLst>
        </xdr:cNvPr>
        <xdr:cNvSpPr txBox="1"/>
      </xdr:nvSpPr>
      <xdr:spPr>
        <a:xfrm>
          <a:off x="10550769" y="9081722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49</xdr:col>
      <xdr:colOff>4948</xdr:colOff>
      <xdr:row>71</xdr:row>
      <xdr:rowOff>2250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647E4B4-4CAA-8E13-9F7A-6A985E01726F}"/>
            </a:ext>
          </a:extLst>
        </xdr:cNvPr>
        <xdr:cNvSpPr txBox="1"/>
      </xdr:nvSpPr>
      <xdr:spPr>
        <a:xfrm>
          <a:off x="10550769" y="10367596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4946</xdr:colOff>
      <xdr:row>62</xdr:row>
      <xdr:rowOff>2250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36C6CD9-1425-8155-6BEE-05F1E4008847}"/>
            </a:ext>
          </a:extLst>
        </xdr:cNvPr>
        <xdr:cNvSpPr txBox="1"/>
      </xdr:nvSpPr>
      <xdr:spPr>
        <a:xfrm>
          <a:off x="2582741" y="908172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4946</xdr:colOff>
      <xdr:row>71</xdr:row>
      <xdr:rowOff>2250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E4ADF9F2-BD50-0036-3FEF-11140BCBB7CF}"/>
            </a:ext>
          </a:extLst>
        </xdr:cNvPr>
        <xdr:cNvSpPr txBox="1"/>
      </xdr:nvSpPr>
      <xdr:spPr>
        <a:xfrm>
          <a:off x="2582741" y="10367596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90</xdr:row>
      <xdr:rowOff>0</xdr:rowOff>
    </xdr:from>
    <xdr:to>
      <xdr:col>49</xdr:col>
      <xdr:colOff>4948</xdr:colOff>
      <xdr:row>92</xdr:row>
      <xdr:rowOff>2250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8C77F93-A863-0927-3A3C-2E34818C72D8}"/>
            </a:ext>
          </a:extLst>
        </xdr:cNvPr>
        <xdr:cNvSpPr txBox="1"/>
      </xdr:nvSpPr>
      <xdr:spPr>
        <a:xfrm>
          <a:off x="10550769" y="14115318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99</xdr:row>
      <xdr:rowOff>0</xdr:rowOff>
    </xdr:from>
    <xdr:to>
      <xdr:col>49</xdr:col>
      <xdr:colOff>4948</xdr:colOff>
      <xdr:row>101</xdr:row>
      <xdr:rowOff>2250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A0A11AC9-BE63-AA65-9A75-76819E1CF361}"/>
            </a:ext>
          </a:extLst>
        </xdr:cNvPr>
        <xdr:cNvSpPr txBox="1"/>
      </xdr:nvSpPr>
      <xdr:spPr>
        <a:xfrm>
          <a:off x="10550769" y="15401192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90</xdr:row>
      <xdr:rowOff>0</xdr:rowOff>
    </xdr:from>
    <xdr:to>
      <xdr:col>12</xdr:col>
      <xdr:colOff>4946</xdr:colOff>
      <xdr:row>92</xdr:row>
      <xdr:rowOff>2250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4712D07-0406-CF96-ABDA-6D30CF11476C}"/>
            </a:ext>
          </a:extLst>
        </xdr:cNvPr>
        <xdr:cNvSpPr txBox="1"/>
      </xdr:nvSpPr>
      <xdr:spPr>
        <a:xfrm>
          <a:off x="2582741" y="14115318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99</xdr:row>
      <xdr:rowOff>0</xdr:rowOff>
    </xdr:from>
    <xdr:to>
      <xdr:col>12</xdr:col>
      <xdr:colOff>4946</xdr:colOff>
      <xdr:row>101</xdr:row>
      <xdr:rowOff>2250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E22A246-1C76-6F47-A4BB-7E827F0F9403}"/>
            </a:ext>
          </a:extLst>
        </xdr:cNvPr>
        <xdr:cNvSpPr txBox="1"/>
      </xdr:nvSpPr>
      <xdr:spPr>
        <a:xfrm>
          <a:off x="2582741" y="1540119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107</xdr:row>
      <xdr:rowOff>0</xdr:rowOff>
    </xdr:from>
    <xdr:to>
      <xdr:col>12</xdr:col>
      <xdr:colOff>4946</xdr:colOff>
      <xdr:row>109</xdr:row>
      <xdr:rowOff>2250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52549F4-851B-3DFB-2AE3-6D5FE149BE55}"/>
            </a:ext>
          </a:extLst>
        </xdr:cNvPr>
        <xdr:cNvSpPr txBox="1"/>
      </xdr:nvSpPr>
      <xdr:spPr>
        <a:xfrm>
          <a:off x="2582741" y="1654419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115</xdr:row>
      <xdr:rowOff>0</xdr:rowOff>
    </xdr:from>
    <xdr:to>
      <xdr:col>12</xdr:col>
      <xdr:colOff>4946</xdr:colOff>
      <xdr:row>117</xdr:row>
      <xdr:rowOff>2250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B8F3244A-ADF1-A870-47DB-8ADD7F9812A5}"/>
            </a:ext>
          </a:extLst>
        </xdr:cNvPr>
        <xdr:cNvSpPr txBox="1"/>
      </xdr:nvSpPr>
      <xdr:spPr>
        <a:xfrm>
          <a:off x="2582741" y="1768719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107</xdr:row>
      <xdr:rowOff>0</xdr:rowOff>
    </xdr:from>
    <xdr:to>
      <xdr:col>49</xdr:col>
      <xdr:colOff>4948</xdr:colOff>
      <xdr:row>109</xdr:row>
      <xdr:rowOff>2250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C6994675-16E9-CA54-D101-61C1F5BAA4D1}"/>
            </a:ext>
          </a:extLst>
        </xdr:cNvPr>
        <xdr:cNvSpPr txBox="1"/>
      </xdr:nvSpPr>
      <xdr:spPr>
        <a:xfrm>
          <a:off x="10550769" y="16544192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115</xdr:row>
      <xdr:rowOff>0</xdr:rowOff>
    </xdr:from>
    <xdr:to>
      <xdr:col>49</xdr:col>
      <xdr:colOff>4948</xdr:colOff>
      <xdr:row>117</xdr:row>
      <xdr:rowOff>2250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44771B1-F36C-60B1-D793-65F62DAD6A1E}"/>
            </a:ext>
          </a:extLst>
        </xdr:cNvPr>
        <xdr:cNvSpPr txBox="1"/>
      </xdr:nvSpPr>
      <xdr:spPr>
        <a:xfrm>
          <a:off x="10550769" y="17687192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124</xdr:row>
      <xdr:rowOff>0</xdr:rowOff>
    </xdr:from>
    <xdr:to>
      <xdr:col>12</xdr:col>
      <xdr:colOff>4946</xdr:colOff>
      <xdr:row>126</xdr:row>
      <xdr:rowOff>2250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59CD3989-3241-DFF9-1F5D-AD8FD1DB8C0B}"/>
            </a:ext>
          </a:extLst>
        </xdr:cNvPr>
        <xdr:cNvSpPr txBox="1"/>
      </xdr:nvSpPr>
      <xdr:spPr>
        <a:xfrm>
          <a:off x="2582741" y="18973068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133</xdr:row>
      <xdr:rowOff>0</xdr:rowOff>
    </xdr:from>
    <xdr:to>
      <xdr:col>12</xdr:col>
      <xdr:colOff>4946</xdr:colOff>
      <xdr:row>135</xdr:row>
      <xdr:rowOff>2250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64351454-74B9-BD4A-2B4C-C8299DC7E90C}"/>
            </a:ext>
          </a:extLst>
        </xdr:cNvPr>
        <xdr:cNvSpPr txBox="1"/>
      </xdr:nvSpPr>
      <xdr:spPr>
        <a:xfrm>
          <a:off x="2582741" y="2025894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141</xdr:row>
      <xdr:rowOff>0</xdr:rowOff>
    </xdr:from>
    <xdr:to>
      <xdr:col>12</xdr:col>
      <xdr:colOff>4946</xdr:colOff>
      <xdr:row>143</xdr:row>
      <xdr:rowOff>2250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1FD8288D-A008-0084-3782-10AB2FF09B6E}"/>
            </a:ext>
          </a:extLst>
        </xdr:cNvPr>
        <xdr:cNvSpPr txBox="1"/>
      </xdr:nvSpPr>
      <xdr:spPr>
        <a:xfrm>
          <a:off x="2582741" y="2140194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150</xdr:row>
      <xdr:rowOff>0</xdr:rowOff>
    </xdr:from>
    <xdr:to>
      <xdr:col>12</xdr:col>
      <xdr:colOff>4946</xdr:colOff>
      <xdr:row>152</xdr:row>
      <xdr:rowOff>2250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2DBCB227-0143-FEC8-E710-4F93446A6505}"/>
            </a:ext>
          </a:extLst>
        </xdr:cNvPr>
        <xdr:cNvSpPr txBox="1"/>
      </xdr:nvSpPr>
      <xdr:spPr>
        <a:xfrm>
          <a:off x="2582741" y="22687818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141</xdr:row>
      <xdr:rowOff>0</xdr:rowOff>
    </xdr:from>
    <xdr:to>
      <xdr:col>49</xdr:col>
      <xdr:colOff>4948</xdr:colOff>
      <xdr:row>143</xdr:row>
      <xdr:rowOff>2250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F59B88A-D5FA-4DE0-285D-02697A34FB72}"/>
            </a:ext>
          </a:extLst>
        </xdr:cNvPr>
        <xdr:cNvSpPr txBox="1"/>
      </xdr:nvSpPr>
      <xdr:spPr>
        <a:xfrm>
          <a:off x="10550769" y="21401942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150</xdr:row>
      <xdr:rowOff>0</xdr:rowOff>
    </xdr:from>
    <xdr:to>
      <xdr:col>49</xdr:col>
      <xdr:colOff>4948</xdr:colOff>
      <xdr:row>152</xdr:row>
      <xdr:rowOff>2250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B322E46-0CED-BD51-3280-5346BD552B4C}"/>
            </a:ext>
          </a:extLst>
        </xdr:cNvPr>
        <xdr:cNvSpPr txBox="1"/>
      </xdr:nvSpPr>
      <xdr:spPr>
        <a:xfrm>
          <a:off x="10550769" y="22687818"/>
          <a:ext cx="191785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141</xdr:row>
      <xdr:rowOff>0</xdr:rowOff>
    </xdr:from>
    <xdr:to>
      <xdr:col>26</xdr:col>
      <xdr:colOff>4945</xdr:colOff>
      <xdr:row>143</xdr:row>
      <xdr:rowOff>2250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8D8AC3BA-FB38-83F9-46BA-9DCBAD3C1BAD}"/>
            </a:ext>
          </a:extLst>
        </xdr:cNvPr>
        <xdr:cNvSpPr txBox="1"/>
      </xdr:nvSpPr>
      <xdr:spPr>
        <a:xfrm>
          <a:off x="5198452" y="2140194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150</xdr:row>
      <xdr:rowOff>0</xdr:rowOff>
    </xdr:from>
    <xdr:to>
      <xdr:col>26</xdr:col>
      <xdr:colOff>4945</xdr:colOff>
      <xdr:row>152</xdr:row>
      <xdr:rowOff>2250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733475CF-46D0-2358-F717-22EC2A3A6B0D}"/>
            </a:ext>
          </a:extLst>
        </xdr:cNvPr>
        <xdr:cNvSpPr txBox="1"/>
      </xdr:nvSpPr>
      <xdr:spPr>
        <a:xfrm>
          <a:off x="5198452" y="22687818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133</xdr:row>
      <xdr:rowOff>0</xdr:rowOff>
    </xdr:from>
    <xdr:to>
      <xdr:col>26</xdr:col>
      <xdr:colOff>4945</xdr:colOff>
      <xdr:row>135</xdr:row>
      <xdr:rowOff>2250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C3704325-8055-6F28-A6E0-EA244472A7AB}"/>
            </a:ext>
          </a:extLst>
        </xdr:cNvPr>
        <xdr:cNvSpPr txBox="1"/>
      </xdr:nvSpPr>
      <xdr:spPr>
        <a:xfrm>
          <a:off x="5198452" y="2025894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125</xdr:row>
      <xdr:rowOff>0</xdr:rowOff>
    </xdr:from>
    <xdr:to>
      <xdr:col>26</xdr:col>
      <xdr:colOff>4945</xdr:colOff>
      <xdr:row>127</xdr:row>
      <xdr:rowOff>2250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C2905488-2006-FA42-26EA-2B86B69FA003}"/>
            </a:ext>
          </a:extLst>
        </xdr:cNvPr>
        <xdr:cNvSpPr txBox="1"/>
      </xdr:nvSpPr>
      <xdr:spPr>
        <a:xfrm>
          <a:off x="5198452" y="1911594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125</xdr:row>
      <xdr:rowOff>0</xdr:rowOff>
    </xdr:from>
    <xdr:to>
      <xdr:col>63</xdr:col>
      <xdr:colOff>4947</xdr:colOff>
      <xdr:row>127</xdr:row>
      <xdr:rowOff>2250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CD322D9A-4190-F96C-BC6E-3373693F140D}"/>
            </a:ext>
          </a:extLst>
        </xdr:cNvPr>
        <xdr:cNvSpPr txBox="1"/>
      </xdr:nvSpPr>
      <xdr:spPr>
        <a:xfrm>
          <a:off x="13166481" y="1911594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133</xdr:row>
      <xdr:rowOff>0</xdr:rowOff>
    </xdr:from>
    <xdr:to>
      <xdr:col>63</xdr:col>
      <xdr:colOff>4947</xdr:colOff>
      <xdr:row>135</xdr:row>
      <xdr:rowOff>2250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E4C4DBB7-1EB3-3A67-93F1-F710AC1A76F2}"/>
            </a:ext>
          </a:extLst>
        </xdr:cNvPr>
        <xdr:cNvSpPr txBox="1"/>
      </xdr:nvSpPr>
      <xdr:spPr>
        <a:xfrm>
          <a:off x="13166481" y="2025894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141</xdr:row>
      <xdr:rowOff>0</xdr:rowOff>
    </xdr:from>
    <xdr:to>
      <xdr:col>63</xdr:col>
      <xdr:colOff>4947</xdr:colOff>
      <xdr:row>143</xdr:row>
      <xdr:rowOff>2250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A3DEA5D5-3E5E-9CED-2C90-C6B8000A27A8}"/>
            </a:ext>
          </a:extLst>
        </xdr:cNvPr>
        <xdr:cNvSpPr txBox="1"/>
      </xdr:nvSpPr>
      <xdr:spPr>
        <a:xfrm>
          <a:off x="13166481" y="2140194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150</xdr:row>
      <xdr:rowOff>0</xdr:rowOff>
    </xdr:from>
    <xdr:to>
      <xdr:col>63</xdr:col>
      <xdr:colOff>4947</xdr:colOff>
      <xdr:row>152</xdr:row>
      <xdr:rowOff>2250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54F5C77-3B15-9F4A-71FE-16B5664AA3EA}"/>
            </a:ext>
          </a:extLst>
        </xdr:cNvPr>
        <xdr:cNvSpPr txBox="1"/>
      </xdr:nvSpPr>
      <xdr:spPr>
        <a:xfrm>
          <a:off x="13166481" y="22687818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116</xdr:row>
      <xdr:rowOff>0</xdr:rowOff>
    </xdr:from>
    <xdr:to>
      <xdr:col>63</xdr:col>
      <xdr:colOff>4947</xdr:colOff>
      <xdr:row>118</xdr:row>
      <xdr:rowOff>2250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596C36FD-AF75-59A7-BA2F-5BD7CD1AFAFB}"/>
            </a:ext>
          </a:extLst>
        </xdr:cNvPr>
        <xdr:cNvSpPr txBox="1"/>
      </xdr:nvSpPr>
      <xdr:spPr>
        <a:xfrm>
          <a:off x="13166481" y="17830068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116</xdr:row>
      <xdr:rowOff>0</xdr:rowOff>
    </xdr:from>
    <xdr:to>
      <xdr:col>26</xdr:col>
      <xdr:colOff>4945</xdr:colOff>
      <xdr:row>118</xdr:row>
      <xdr:rowOff>2250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3A5BEEC8-DECF-2615-C78E-F130AB607826}"/>
            </a:ext>
          </a:extLst>
        </xdr:cNvPr>
        <xdr:cNvSpPr txBox="1"/>
      </xdr:nvSpPr>
      <xdr:spPr>
        <a:xfrm>
          <a:off x="5198452" y="17830068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107</xdr:row>
      <xdr:rowOff>0</xdr:rowOff>
    </xdr:from>
    <xdr:to>
      <xdr:col>26</xdr:col>
      <xdr:colOff>4945</xdr:colOff>
      <xdr:row>109</xdr:row>
      <xdr:rowOff>2250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ADDFEBC9-F95A-9D32-0D25-C7873434A60A}"/>
            </a:ext>
          </a:extLst>
        </xdr:cNvPr>
        <xdr:cNvSpPr txBox="1"/>
      </xdr:nvSpPr>
      <xdr:spPr>
        <a:xfrm>
          <a:off x="5198452" y="1654419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107</xdr:row>
      <xdr:rowOff>0</xdr:rowOff>
    </xdr:from>
    <xdr:to>
      <xdr:col>63</xdr:col>
      <xdr:colOff>4947</xdr:colOff>
      <xdr:row>109</xdr:row>
      <xdr:rowOff>2250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354CF10D-E3AD-D0A9-8262-F991F565DE96}"/>
            </a:ext>
          </a:extLst>
        </xdr:cNvPr>
        <xdr:cNvSpPr txBox="1"/>
      </xdr:nvSpPr>
      <xdr:spPr>
        <a:xfrm>
          <a:off x="13166481" y="1654419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90</xdr:row>
      <xdr:rowOff>0</xdr:rowOff>
    </xdr:from>
    <xdr:to>
      <xdr:col>63</xdr:col>
      <xdr:colOff>4947</xdr:colOff>
      <xdr:row>92</xdr:row>
      <xdr:rowOff>2250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AD79D6E3-52B8-854F-389E-C7F4B208B1C1}"/>
            </a:ext>
          </a:extLst>
        </xdr:cNvPr>
        <xdr:cNvSpPr txBox="1"/>
      </xdr:nvSpPr>
      <xdr:spPr>
        <a:xfrm>
          <a:off x="13166481" y="14115318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99</xdr:row>
      <xdr:rowOff>0</xdr:rowOff>
    </xdr:from>
    <xdr:to>
      <xdr:col>63</xdr:col>
      <xdr:colOff>4947</xdr:colOff>
      <xdr:row>101</xdr:row>
      <xdr:rowOff>2250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783F9095-B079-208B-7E7D-811D6E8E81EC}"/>
            </a:ext>
          </a:extLst>
        </xdr:cNvPr>
        <xdr:cNvSpPr txBox="1"/>
      </xdr:nvSpPr>
      <xdr:spPr>
        <a:xfrm>
          <a:off x="13166481" y="1540119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99</xdr:row>
      <xdr:rowOff>0</xdr:rowOff>
    </xdr:from>
    <xdr:to>
      <xdr:col>26</xdr:col>
      <xdr:colOff>4945</xdr:colOff>
      <xdr:row>101</xdr:row>
      <xdr:rowOff>2250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E21A19E6-E3EC-A20C-7042-36B0F4BECA82}"/>
            </a:ext>
          </a:extLst>
        </xdr:cNvPr>
        <xdr:cNvSpPr txBox="1"/>
      </xdr:nvSpPr>
      <xdr:spPr>
        <a:xfrm>
          <a:off x="5198452" y="1540119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26</xdr:col>
      <xdr:colOff>4945</xdr:colOff>
      <xdr:row>92</xdr:row>
      <xdr:rowOff>2250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D78C8F55-986E-AC3B-8DAB-257A6686DD3E}"/>
            </a:ext>
          </a:extLst>
        </xdr:cNvPr>
        <xdr:cNvSpPr txBox="1"/>
      </xdr:nvSpPr>
      <xdr:spPr>
        <a:xfrm>
          <a:off x="5198452" y="14115318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4947</xdr:colOff>
      <xdr:row>71</xdr:row>
      <xdr:rowOff>2250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62C008EA-48AF-7854-49F1-B0DD57E059DF}"/>
            </a:ext>
          </a:extLst>
        </xdr:cNvPr>
        <xdr:cNvSpPr txBox="1"/>
      </xdr:nvSpPr>
      <xdr:spPr>
        <a:xfrm>
          <a:off x="13166481" y="10367596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4947</xdr:colOff>
      <xdr:row>62</xdr:row>
      <xdr:rowOff>2250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A8F1F7AF-98E2-AC27-D788-B11D054D0284}"/>
            </a:ext>
          </a:extLst>
        </xdr:cNvPr>
        <xdr:cNvSpPr txBox="1"/>
      </xdr:nvSpPr>
      <xdr:spPr>
        <a:xfrm>
          <a:off x="13166481" y="908172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4945</xdr:colOff>
      <xdr:row>62</xdr:row>
      <xdr:rowOff>2250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FD294E1F-90D7-7417-FA90-25FC53CB3667}"/>
            </a:ext>
          </a:extLst>
        </xdr:cNvPr>
        <xdr:cNvSpPr txBox="1"/>
      </xdr:nvSpPr>
      <xdr:spPr>
        <a:xfrm>
          <a:off x="5198452" y="908172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4945</xdr:colOff>
      <xdr:row>71</xdr:row>
      <xdr:rowOff>2250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FE4300B7-FBD7-EC7F-3278-004BE9F89AE4}"/>
            </a:ext>
          </a:extLst>
        </xdr:cNvPr>
        <xdr:cNvSpPr txBox="1"/>
      </xdr:nvSpPr>
      <xdr:spPr>
        <a:xfrm>
          <a:off x="5198452" y="10367596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4947</xdr:colOff>
      <xdr:row>46</xdr:row>
      <xdr:rowOff>2250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B86F9722-D965-BF6B-6D35-CC1E72625F00}"/>
            </a:ext>
          </a:extLst>
        </xdr:cNvPr>
        <xdr:cNvSpPr txBox="1"/>
      </xdr:nvSpPr>
      <xdr:spPr>
        <a:xfrm>
          <a:off x="13166481" y="679572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4947</xdr:colOff>
      <xdr:row>54</xdr:row>
      <xdr:rowOff>2250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F83D1FAE-790A-0AB4-E8D6-5F00BAF32F4E}"/>
            </a:ext>
          </a:extLst>
        </xdr:cNvPr>
        <xdr:cNvSpPr txBox="1"/>
      </xdr:nvSpPr>
      <xdr:spPr>
        <a:xfrm>
          <a:off x="13166481" y="793872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4945</xdr:colOff>
      <xdr:row>46</xdr:row>
      <xdr:rowOff>2250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56B7B0F-C28E-703A-5BB0-D617B7537BFE}"/>
            </a:ext>
          </a:extLst>
        </xdr:cNvPr>
        <xdr:cNvSpPr txBox="1"/>
      </xdr:nvSpPr>
      <xdr:spPr>
        <a:xfrm>
          <a:off x="5198452" y="679572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4945</xdr:colOff>
      <xdr:row>54</xdr:row>
      <xdr:rowOff>2250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4BA6A91F-B425-9CA0-C4EE-3E7DDD08405D}"/>
            </a:ext>
          </a:extLst>
        </xdr:cNvPr>
        <xdr:cNvSpPr txBox="1"/>
      </xdr:nvSpPr>
      <xdr:spPr>
        <a:xfrm>
          <a:off x="5198452" y="793872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4945</xdr:colOff>
      <xdr:row>37</xdr:row>
      <xdr:rowOff>2250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60A9A8A7-E2E7-00FB-78B4-996C5DBB024C}"/>
            </a:ext>
          </a:extLst>
        </xdr:cNvPr>
        <xdr:cNvSpPr txBox="1"/>
      </xdr:nvSpPr>
      <xdr:spPr>
        <a:xfrm>
          <a:off x="5198452" y="5509846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4945</xdr:colOff>
      <xdr:row>28</xdr:row>
      <xdr:rowOff>2250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B2C540B2-07D2-0A09-F6CC-FFD2705C2C91}"/>
            </a:ext>
          </a:extLst>
        </xdr:cNvPr>
        <xdr:cNvSpPr txBox="1"/>
      </xdr:nvSpPr>
      <xdr:spPr>
        <a:xfrm>
          <a:off x="5198452" y="422397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4945</xdr:colOff>
      <xdr:row>20</xdr:row>
      <xdr:rowOff>2250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42A555D5-F643-BECA-1AB8-DCA138A82AF4}"/>
            </a:ext>
          </a:extLst>
        </xdr:cNvPr>
        <xdr:cNvSpPr txBox="1"/>
      </xdr:nvSpPr>
      <xdr:spPr>
        <a:xfrm>
          <a:off x="5198452" y="308097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4945</xdr:colOff>
      <xdr:row>11</xdr:row>
      <xdr:rowOff>2250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77C4753E-DDD6-5BA5-6DC4-879485F53825}"/>
            </a:ext>
          </a:extLst>
        </xdr:cNvPr>
        <xdr:cNvSpPr txBox="1"/>
      </xdr:nvSpPr>
      <xdr:spPr>
        <a:xfrm>
          <a:off x="5198452" y="1795096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4947</xdr:colOff>
      <xdr:row>11</xdr:row>
      <xdr:rowOff>2250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71A8CDE8-6BFA-3B6B-B874-DDDB9D01EB88}"/>
            </a:ext>
          </a:extLst>
        </xdr:cNvPr>
        <xdr:cNvSpPr txBox="1"/>
      </xdr:nvSpPr>
      <xdr:spPr>
        <a:xfrm>
          <a:off x="13166481" y="1795096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4947</xdr:colOff>
      <xdr:row>20</xdr:row>
      <xdr:rowOff>2250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E500E025-E98E-DECC-54F6-8D8B1E8A56C5}"/>
            </a:ext>
          </a:extLst>
        </xdr:cNvPr>
        <xdr:cNvSpPr txBox="1"/>
      </xdr:nvSpPr>
      <xdr:spPr>
        <a:xfrm>
          <a:off x="12910705" y="3125933"/>
          <a:ext cx="186787" cy="2966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4947</xdr:colOff>
      <xdr:row>28</xdr:row>
      <xdr:rowOff>2250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67C0BE40-FCBF-86B6-AFDF-3982B3FE7537}"/>
            </a:ext>
          </a:extLst>
        </xdr:cNvPr>
        <xdr:cNvSpPr txBox="1"/>
      </xdr:nvSpPr>
      <xdr:spPr>
        <a:xfrm>
          <a:off x="13166481" y="4223972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4947</xdr:colOff>
      <xdr:row>37</xdr:row>
      <xdr:rowOff>2250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25C11C8F-E358-88BB-84DB-2728D0448CD1}"/>
            </a:ext>
          </a:extLst>
        </xdr:cNvPr>
        <xdr:cNvSpPr txBox="1"/>
      </xdr:nvSpPr>
      <xdr:spPr>
        <a:xfrm>
          <a:off x="13166481" y="5509846"/>
          <a:ext cx="191784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38</xdr:row>
      <xdr:rowOff>0</xdr:rowOff>
    </xdr:from>
    <xdr:to>
      <xdr:col>14</xdr:col>
      <xdr:colOff>4946</xdr:colOff>
      <xdr:row>40</xdr:row>
      <xdr:rowOff>2250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BC91A1D9-2DD8-6856-2640-AB864C37A919}"/>
            </a:ext>
          </a:extLst>
        </xdr:cNvPr>
        <xdr:cNvSpPr txBox="1"/>
      </xdr:nvSpPr>
      <xdr:spPr>
        <a:xfrm>
          <a:off x="2956414" y="593847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b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24</xdr:col>
      <xdr:colOff>4945</xdr:colOff>
      <xdr:row>40</xdr:row>
      <xdr:rowOff>2250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410E5661-7219-707A-2562-300ED22AE49A}"/>
            </a:ext>
          </a:extLst>
        </xdr:cNvPr>
        <xdr:cNvSpPr txBox="1"/>
      </xdr:nvSpPr>
      <xdr:spPr>
        <a:xfrm>
          <a:off x="4824779" y="593847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b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38</xdr:row>
      <xdr:rowOff>0</xdr:rowOff>
    </xdr:from>
    <xdr:to>
      <xdr:col>51</xdr:col>
      <xdr:colOff>4945</xdr:colOff>
      <xdr:row>40</xdr:row>
      <xdr:rowOff>2250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34B7ABFC-9EA3-80A5-B6D7-EF5972F3DBFF}"/>
            </a:ext>
          </a:extLst>
        </xdr:cNvPr>
        <xdr:cNvSpPr txBox="1"/>
      </xdr:nvSpPr>
      <xdr:spPr>
        <a:xfrm>
          <a:off x="10924442" y="593847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b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163975</xdr:colOff>
      <xdr:row>38</xdr:row>
      <xdr:rowOff>0</xdr:rowOff>
    </xdr:from>
    <xdr:to>
      <xdr:col>61</xdr:col>
      <xdr:colOff>5320</xdr:colOff>
      <xdr:row>40</xdr:row>
      <xdr:rowOff>2250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8F314A57-B460-4783-033F-A090044B00F8}"/>
            </a:ext>
          </a:extLst>
        </xdr:cNvPr>
        <xdr:cNvSpPr txBox="1"/>
      </xdr:nvSpPr>
      <xdr:spPr>
        <a:xfrm>
          <a:off x="12792807" y="593847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b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119</xdr:row>
      <xdr:rowOff>0</xdr:rowOff>
    </xdr:from>
    <xdr:to>
      <xdr:col>51</xdr:col>
      <xdr:colOff>4945</xdr:colOff>
      <xdr:row>121</xdr:row>
      <xdr:rowOff>2250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5709AFE9-8858-3BB3-FBFD-3F565414063F}"/>
            </a:ext>
          </a:extLst>
        </xdr:cNvPr>
        <xdr:cNvSpPr txBox="1"/>
      </xdr:nvSpPr>
      <xdr:spPr>
        <a:xfrm>
          <a:off x="10924442" y="1825869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b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163975</xdr:colOff>
      <xdr:row>119</xdr:row>
      <xdr:rowOff>0</xdr:rowOff>
    </xdr:from>
    <xdr:to>
      <xdr:col>61</xdr:col>
      <xdr:colOff>5320</xdr:colOff>
      <xdr:row>121</xdr:row>
      <xdr:rowOff>2250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98D3FACA-F1AF-9214-C952-B97F7554392F}"/>
            </a:ext>
          </a:extLst>
        </xdr:cNvPr>
        <xdr:cNvSpPr txBox="1"/>
      </xdr:nvSpPr>
      <xdr:spPr>
        <a:xfrm>
          <a:off x="12792807" y="1825869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b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119</xdr:row>
      <xdr:rowOff>0</xdr:rowOff>
    </xdr:from>
    <xdr:to>
      <xdr:col>14</xdr:col>
      <xdr:colOff>4946</xdr:colOff>
      <xdr:row>121</xdr:row>
      <xdr:rowOff>2250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1008D4D6-FD51-B268-0F1D-82FB54D5AE2D}"/>
            </a:ext>
          </a:extLst>
        </xdr:cNvPr>
        <xdr:cNvSpPr txBox="1"/>
      </xdr:nvSpPr>
      <xdr:spPr>
        <a:xfrm>
          <a:off x="2956414" y="18258692"/>
          <a:ext cx="191782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b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119</xdr:row>
      <xdr:rowOff>0</xdr:rowOff>
    </xdr:from>
    <xdr:to>
      <xdr:col>24</xdr:col>
      <xdr:colOff>4945</xdr:colOff>
      <xdr:row>121</xdr:row>
      <xdr:rowOff>2250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AEE1823D-7B05-BE57-4D33-5AEBA49F74F1}"/>
            </a:ext>
          </a:extLst>
        </xdr:cNvPr>
        <xdr:cNvSpPr txBox="1"/>
      </xdr:nvSpPr>
      <xdr:spPr>
        <a:xfrm>
          <a:off x="4824779" y="18258692"/>
          <a:ext cx="191781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b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124</xdr:row>
      <xdr:rowOff>0</xdr:rowOff>
    </xdr:from>
    <xdr:to>
      <xdr:col>49</xdr:col>
      <xdr:colOff>4948</xdr:colOff>
      <xdr:row>126</xdr:row>
      <xdr:rowOff>2250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D15E45C-E83D-5E9E-4583-CF01D43BF57A}"/>
            </a:ext>
          </a:extLst>
        </xdr:cNvPr>
        <xdr:cNvSpPr txBox="1"/>
      </xdr:nvSpPr>
      <xdr:spPr>
        <a:xfrm>
          <a:off x="10364933" y="19422342"/>
          <a:ext cx="186788" cy="2966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133</xdr:row>
      <xdr:rowOff>0</xdr:rowOff>
    </xdr:from>
    <xdr:to>
      <xdr:col>49</xdr:col>
      <xdr:colOff>4948</xdr:colOff>
      <xdr:row>135</xdr:row>
      <xdr:rowOff>2250</xdr:rowOff>
    </xdr:to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21B92EE1-8306-E493-1A69-903319D79DBB}"/>
            </a:ext>
          </a:extLst>
        </xdr:cNvPr>
        <xdr:cNvSpPr txBox="1"/>
      </xdr:nvSpPr>
      <xdr:spPr>
        <a:xfrm>
          <a:off x="10364933" y="20747182"/>
          <a:ext cx="186788" cy="2966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156903</xdr:colOff>
      <xdr:row>68</xdr:row>
      <xdr:rowOff>0</xdr:rowOff>
    </xdr:from>
    <xdr:to>
      <xdr:col>7</xdr:col>
      <xdr:colOff>30</xdr:colOff>
      <xdr:row>68</xdr:row>
      <xdr:rowOff>0</xdr:rowOff>
    </xdr:to>
    <xdr:cxnSp macro="">
      <xdr:nvCxnSpPr>
        <xdr:cNvPr id="259" name="直線コネクタ 258">
          <a:extLst>
            <a:ext uri="{FF2B5EF4-FFF2-40B4-BE49-F238E27FC236}">
              <a16:creationId xmlns:a16="http://schemas.microsoft.com/office/drawing/2014/main" id="{3FDDBEC9-A15E-07F6-B46B-3F6819C46B4F}"/>
            </a:ext>
          </a:extLst>
        </xdr:cNvPr>
        <xdr:cNvCxnSpPr/>
      </xdr:nvCxnSpPr>
      <xdr:spPr>
        <a:xfrm>
          <a:off x="164523" y="10486160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36</xdr:col>
      <xdr:colOff>9693</xdr:colOff>
      <xdr:row>40</xdr:row>
      <xdr:rowOff>0</xdr:rowOff>
    </xdr:to>
    <xdr:cxnSp macro="">
      <xdr:nvCxnSpPr>
        <xdr:cNvPr id="260" name="直線コネクタ 259">
          <a:extLst>
            <a:ext uri="{FF2B5EF4-FFF2-40B4-BE49-F238E27FC236}">
              <a16:creationId xmlns:a16="http://schemas.microsoft.com/office/drawing/2014/main" id="{5DCF9C0D-C7C8-1F75-32A0-4D7CC99AA118}"/>
            </a:ext>
          </a:extLst>
        </xdr:cNvPr>
        <xdr:cNvCxnSpPr/>
      </xdr:nvCxnSpPr>
      <xdr:spPr>
        <a:xfrm>
          <a:off x="6000751" y="6364433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156903</xdr:colOff>
      <xdr:row>10</xdr:row>
      <xdr:rowOff>0</xdr:rowOff>
    </xdr:from>
    <xdr:to>
      <xdr:col>44</xdr:col>
      <xdr:colOff>30</xdr:colOff>
      <xdr:row>10</xdr:row>
      <xdr:rowOff>0</xdr:rowOff>
    </xdr:to>
    <xdr:cxnSp macro="">
      <xdr:nvCxnSpPr>
        <xdr:cNvPr id="261" name="直線コネクタ 260">
          <a:extLst>
            <a:ext uri="{FF2B5EF4-FFF2-40B4-BE49-F238E27FC236}">
              <a16:creationId xmlns:a16="http://schemas.microsoft.com/office/drawing/2014/main" id="{4C2054DC-1190-2927-2856-18ED4EF5C1D3}"/>
            </a:ext>
          </a:extLst>
        </xdr:cNvPr>
        <xdr:cNvCxnSpPr/>
      </xdr:nvCxnSpPr>
      <xdr:spPr>
        <a:xfrm>
          <a:off x="7983683" y="1948296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36</xdr:row>
      <xdr:rowOff>0</xdr:rowOff>
    </xdr:from>
    <xdr:to>
      <xdr:col>73</xdr:col>
      <xdr:colOff>9691</xdr:colOff>
      <xdr:row>36</xdr:row>
      <xdr:rowOff>0</xdr:rowOff>
    </xdr:to>
    <xdr:cxnSp macro="">
      <xdr:nvCxnSpPr>
        <xdr:cNvPr id="262" name="直線コネクタ 261">
          <a:extLst>
            <a:ext uri="{FF2B5EF4-FFF2-40B4-BE49-F238E27FC236}">
              <a16:creationId xmlns:a16="http://schemas.microsoft.com/office/drawing/2014/main" id="{7C840D83-12BF-BCE4-F660-72A329A25BC8}"/>
            </a:ext>
          </a:extLst>
        </xdr:cNvPr>
        <xdr:cNvCxnSpPr/>
      </xdr:nvCxnSpPr>
      <xdr:spPr>
        <a:xfrm>
          <a:off x="13819909" y="5775615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156903</xdr:colOff>
      <xdr:row>91</xdr:row>
      <xdr:rowOff>0</xdr:rowOff>
    </xdr:from>
    <xdr:to>
      <xdr:col>7</xdr:col>
      <xdr:colOff>30</xdr:colOff>
      <xdr:row>91</xdr:row>
      <xdr:rowOff>0</xdr:rowOff>
    </xdr:to>
    <xdr:cxnSp macro="">
      <xdr:nvCxnSpPr>
        <xdr:cNvPr id="263" name="直線コネクタ 262">
          <a:extLst>
            <a:ext uri="{FF2B5EF4-FFF2-40B4-BE49-F238E27FC236}">
              <a16:creationId xmlns:a16="http://schemas.microsoft.com/office/drawing/2014/main" id="{F45AB182-1049-F16E-0AC7-06AB95C65D34}"/>
            </a:ext>
          </a:extLst>
        </xdr:cNvPr>
        <xdr:cNvCxnSpPr/>
      </xdr:nvCxnSpPr>
      <xdr:spPr>
        <a:xfrm>
          <a:off x="164523" y="14564591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156903</xdr:colOff>
      <xdr:row>153</xdr:row>
      <xdr:rowOff>0</xdr:rowOff>
    </xdr:from>
    <xdr:to>
      <xdr:col>7</xdr:col>
      <xdr:colOff>30</xdr:colOff>
      <xdr:row>153</xdr:row>
      <xdr:rowOff>0</xdr:rowOff>
    </xdr:to>
    <xdr:cxnSp macro="">
      <xdr:nvCxnSpPr>
        <xdr:cNvPr id="264" name="直線コネクタ 263">
          <a:extLst>
            <a:ext uri="{FF2B5EF4-FFF2-40B4-BE49-F238E27FC236}">
              <a16:creationId xmlns:a16="http://schemas.microsoft.com/office/drawing/2014/main" id="{BD8EF193-FF57-A43E-7BE2-2D4246029B7F}"/>
            </a:ext>
          </a:extLst>
        </xdr:cNvPr>
        <xdr:cNvCxnSpPr/>
      </xdr:nvCxnSpPr>
      <xdr:spPr>
        <a:xfrm>
          <a:off x="164523" y="23691273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156903</xdr:colOff>
      <xdr:row>131</xdr:row>
      <xdr:rowOff>0</xdr:rowOff>
    </xdr:from>
    <xdr:to>
      <xdr:col>36</xdr:col>
      <xdr:colOff>30</xdr:colOff>
      <xdr:row>131</xdr:row>
      <xdr:rowOff>0</xdr:rowOff>
    </xdr:to>
    <xdr:cxnSp macro="">
      <xdr:nvCxnSpPr>
        <xdr:cNvPr id="265" name="直線コネクタ 264">
          <a:extLst>
            <a:ext uri="{FF2B5EF4-FFF2-40B4-BE49-F238E27FC236}">
              <a16:creationId xmlns:a16="http://schemas.microsoft.com/office/drawing/2014/main" id="{6C47DADA-4738-E48A-F36D-AF25B219BDE7}"/>
            </a:ext>
          </a:extLst>
        </xdr:cNvPr>
        <xdr:cNvCxnSpPr/>
      </xdr:nvCxnSpPr>
      <xdr:spPr>
        <a:xfrm>
          <a:off x="5983432" y="20452773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156903</xdr:colOff>
      <xdr:row>105</xdr:row>
      <xdr:rowOff>0</xdr:rowOff>
    </xdr:from>
    <xdr:to>
      <xdr:col>44</xdr:col>
      <xdr:colOff>30</xdr:colOff>
      <xdr:row>105</xdr:row>
      <xdr:rowOff>0</xdr:rowOff>
    </xdr:to>
    <xdr:cxnSp macro="">
      <xdr:nvCxnSpPr>
        <xdr:cNvPr id="266" name="直線コネクタ 265">
          <a:extLst>
            <a:ext uri="{FF2B5EF4-FFF2-40B4-BE49-F238E27FC236}">
              <a16:creationId xmlns:a16="http://schemas.microsoft.com/office/drawing/2014/main" id="{91D5996C-3D51-2F42-D091-35721BAC5934}"/>
            </a:ext>
          </a:extLst>
        </xdr:cNvPr>
        <xdr:cNvCxnSpPr/>
      </xdr:nvCxnSpPr>
      <xdr:spPr>
        <a:xfrm>
          <a:off x="7983683" y="16625455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127</xdr:row>
      <xdr:rowOff>0</xdr:rowOff>
    </xdr:from>
    <xdr:to>
      <xdr:col>44</xdr:col>
      <xdr:colOff>9691</xdr:colOff>
      <xdr:row>127</xdr:row>
      <xdr:rowOff>0</xdr:rowOff>
    </xdr:to>
    <xdr:cxnSp macro="">
      <xdr:nvCxnSpPr>
        <xdr:cNvPr id="267" name="直線コネクタ 266">
          <a:extLst>
            <a:ext uri="{FF2B5EF4-FFF2-40B4-BE49-F238E27FC236}">
              <a16:creationId xmlns:a16="http://schemas.microsoft.com/office/drawing/2014/main" id="{F39CE8D7-DDEA-F9F6-7957-5BD51EC7793B}"/>
            </a:ext>
          </a:extLst>
        </xdr:cNvPr>
        <xdr:cNvCxnSpPr/>
      </xdr:nvCxnSpPr>
      <xdr:spPr>
        <a:xfrm>
          <a:off x="8001000" y="19863955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156903</xdr:colOff>
      <xdr:row>145</xdr:row>
      <xdr:rowOff>0</xdr:rowOff>
    </xdr:from>
    <xdr:to>
      <xdr:col>44</xdr:col>
      <xdr:colOff>30</xdr:colOff>
      <xdr:row>145</xdr:row>
      <xdr:rowOff>0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C2C5E534-161A-22B1-8A9E-C4323C444705}"/>
            </a:ext>
          </a:extLst>
        </xdr:cNvPr>
        <xdr:cNvCxnSpPr/>
      </xdr:nvCxnSpPr>
      <xdr:spPr>
        <a:xfrm>
          <a:off x="7983683" y="22513636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89</xdr:row>
      <xdr:rowOff>0</xdr:rowOff>
    </xdr:from>
    <xdr:to>
      <xdr:col>73</xdr:col>
      <xdr:colOff>9691</xdr:colOff>
      <xdr:row>89</xdr:row>
      <xdr:rowOff>0</xdr:rowOff>
    </xdr:to>
    <xdr:cxnSp macro="">
      <xdr:nvCxnSpPr>
        <xdr:cNvPr id="269" name="直線コネクタ 268">
          <a:extLst>
            <a:ext uri="{FF2B5EF4-FFF2-40B4-BE49-F238E27FC236}">
              <a16:creationId xmlns:a16="http://schemas.microsoft.com/office/drawing/2014/main" id="{F4602743-46BC-6E7D-17E2-91FA0D1627CA}"/>
            </a:ext>
          </a:extLst>
        </xdr:cNvPr>
        <xdr:cNvCxnSpPr/>
      </xdr:nvCxnSpPr>
      <xdr:spPr>
        <a:xfrm>
          <a:off x="13819909" y="14270182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125</xdr:row>
      <xdr:rowOff>0</xdr:rowOff>
    </xdr:from>
    <xdr:to>
      <xdr:col>73</xdr:col>
      <xdr:colOff>9691</xdr:colOff>
      <xdr:row>125</xdr:row>
      <xdr:rowOff>0</xdr:rowOff>
    </xdr:to>
    <xdr:cxnSp macro="">
      <xdr:nvCxnSpPr>
        <xdr:cNvPr id="270" name="直線コネクタ 269">
          <a:extLst>
            <a:ext uri="{FF2B5EF4-FFF2-40B4-BE49-F238E27FC236}">
              <a16:creationId xmlns:a16="http://schemas.microsoft.com/office/drawing/2014/main" id="{FFA476C3-A86A-0E19-392D-2329194F0C8B}"/>
            </a:ext>
          </a:extLst>
        </xdr:cNvPr>
        <xdr:cNvCxnSpPr/>
      </xdr:nvCxnSpPr>
      <xdr:spPr>
        <a:xfrm>
          <a:off x="13819909" y="19569545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14</xdr:row>
      <xdr:rowOff>0</xdr:rowOff>
    </xdr:from>
    <xdr:to>
      <xdr:col>12</xdr:col>
      <xdr:colOff>183696</xdr:colOff>
      <xdr:row>15</xdr:row>
      <xdr:rowOff>139591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5E89C6-E547-555D-7F72-7FBA69CEE352}"/>
            </a:ext>
          </a:extLst>
        </xdr:cNvPr>
        <xdr:cNvSpPr txBox="1"/>
      </xdr:nvSpPr>
      <xdr:spPr>
        <a:xfrm>
          <a:off x="2762250" y="25098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12</xdr:col>
      <xdr:colOff>183696</xdr:colOff>
      <xdr:row>31</xdr:row>
      <xdr:rowOff>139591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EAB869-3116-C4B9-5927-A35417F243BD}"/>
            </a:ext>
          </a:extLst>
        </xdr:cNvPr>
        <xdr:cNvSpPr txBox="1"/>
      </xdr:nvSpPr>
      <xdr:spPr>
        <a:xfrm>
          <a:off x="2762250" y="47958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183696</xdr:colOff>
      <xdr:row>23</xdr:row>
      <xdr:rowOff>139591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82C99F-611D-A22A-A550-17875C2C169D}"/>
            </a:ext>
          </a:extLst>
        </xdr:cNvPr>
        <xdr:cNvSpPr txBox="1"/>
      </xdr:nvSpPr>
      <xdr:spPr>
        <a:xfrm>
          <a:off x="2947988" y="36528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183696</xdr:colOff>
      <xdr:row>23</xdr:row>
      <xdr:rowOff>139591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BD24059-3D34-2609-3F9E-748FDA189815}"/>
            </a:ext>
          </a:extLst>
        </xdr:cNvPr>
        <xdr:cNvSpPr txBox="1"/>
      </xdr:nvSpPr>
      <xdr:spPr>
        <a:xfrm>
          <a:off x="4805363" y="36528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168740</xdr:colOff>
      <xdr:row>31</xdr:row>
      <xdr:rowOff>139591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3193B0-0993-7DCE-1DD8-8400EDBF77B7}"/>
            </a:ext>
          </a:extLst>
        </xdr:cNvPr>
        <xdr:cNvSpPr txBox="1"/>
      </xdr:nvSpPr>
      <xdr:spPr>
        <a:xfrm>
          <a:off x="4991100" y="47958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183696</xdr:colOff>
      <xdr:row>49</xdr:row>
      <xdr:rowOff>139591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64CD05E-5ECF-3EAC-2DE6-E018FC6E7E24}"/>
            </a:ext>
          </a:extLst>
        </xdr:cNvPr>
        <xdr:cNvSpPr txBox="1"/>
      </xdr:nvSpPr>
      <xdr:spPr>
        <a:xfrm>
          <a:off x="2762250" y="7367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183696</xdr:colOff>
      <xdr:row>65</xdr:row>
      <xdr:rowOff>139591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E81FD9-EBF6-02DD-BF93-60A42CCFF080}"/>
            </a:ext>
          </a:extLst>
        </xdr:cNvPr>
        <xdr:cNvSpPr txBox="1"/>
      </xdr:nvSpPr>
      <xdr:spPr>
        <a:xfrm>
          <a:off x="2762250" y="9653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13</xdr:col>
      <xdr:colOff>183696</xdr:colOff>
      <xdr:row>57</xdr:row>
      <xdr:rowOff>139591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FC0E439-B0D6-E15F-263E-60C50FE95C34}"/>
            </a:ext>
          </a:extLst>
        </xdr:cNvPr>
        <xdr:cNvSpPr txBox="1"/>
      </xdr:nvSpPr>
      <xdr:spPr>
        <a:xfrm>
          <a:off x="2947988" y="8510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56</xdr:row>
      <xdr:rowOff>0</xdr:rowOff>
    </xdr:from>
    <xdr:to>
      <xdr:col>23</xdr:col>
      <xdr:colOff>183696</xdr:colOff>
      <xdr:row>57</xdr:row>
      <xdr:rowOff>139591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1789A6-4A75-2BE3-8A54-F777D9F1EC6D}"/>
            </a:ext>
          </a:extLst>
        </xdr:cNvPr>
        <xdr:cNvSpPr txBox="1"/>
      </xdr:nvSpPr>
      <xdr:spPr>
        <a:xfrm>
          <a:off x="4805363" y="8510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24</xdr:col>
      <xdr:colOff>168740</xdr:colOff>
      <xdr:row>65</xdr:row>
      <xdr:rowOff>139591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CF0820-570C-379C-18ED-D1393EB8EA1B}"/>
            </a:ext>
          </a:extLst>
        </xdr:cNvPr>
        <xdr:cNvSpPr txBox="1"/>
      </xdr:nvSpPr>
      <xdr:spPr>
        <a:xfrm>
          <a:off x="4991100" y="9653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183696</xdr:colOff>
      <xdr:row>70</xdr:row>
      <xdr:rowOff>139591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CCDBCE-3BE9-1A67-434B-AD23023D2026}"/>
            </a:ext>
          </a:extLst>
        </xdr:cNvPr>
        <xdr:cNvSpPr txBox="1"/>
      </xdr:nvSpPr>
      <xdr:spPr>
        <a:xfrm>
          <a:off x="2576513" y="1036796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176076</xdr:colOff>
      <xdr:row>61</xdr:row>
      <xdr:rowOff>131942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5897952-02AC-9019-9B41-3266FB348923}"/>
            </a:ext>
          </a:extLst>
        </xdr:cNvPr>
        <xdr:cNvSpPr txBox="1"/>
      </xdr:nvSpPr>
      <xdr:spPr>
        <a:xfrm>
          <a:off x="2576513" y="9082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183696</xdr:colOff>
      <xdr:row>70</xdr:row>
      <xdr:rowOff>139591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72B064-5260-8476-3C57-4A9ED32C1BE4}"/>
            </a:ext>
          </a:extLst>
        </xdr:cNvPr>
        <xdr:cNvSpPr txBox="1"/>
      </xdr:nvSpPr>
      <xdr:spPr>
        <a:xfrm>
          <a:off x="5176838" y="1036796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25</xdr:col>
      <xdr:colOff>176076</xdr:colOff>
      <xdr:row>61</xdr:row>
      <xdr:rowOff>131942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41619EE-DB94-014D-0682-D2A84A5C113E}"/>
            </a:ext>
          </a:extLst>
        </xdr:cNvPr>
        <xdr:cNvSpPr txBox="1"/>
      </xdr:nvSpPr>
      <xdr:spPr>
        <a:xfrm>
          <a:off x="5176838" y="9082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25</xdr:col>
      <xdr:colOff>183696</xdr:colOff>
      <xdr:row>53</xdr:row>
      <xdr:rowOff>139591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AEC2D3D-17E0-4D50-9D3D-834DD28AB522}"/>
            </a:ext>
          </a:extLst>
        </xdr:cNvPr>
        <xdr:cNvSpPr txBox="1"/>
      </xdr:nvSpPr>
      <xdr:spPr>
        <a:xfrm>
          <a:off x="5176838" y="7939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183696</xdr:colOff>
      <xdr:row>53</xdr:row>
      <xdr:rowOff>139591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B70610B-CE4F-06ED-FDDF-BC8B4DB819BA}"/>
            </a:ext>
          </a:extLst>
        </xdr:cNvPr>
        <xdr:cNvSpPr txBox="1"/>
      </xdr:nvSpPr>
      <xdr:spPr>
        <a:xfrm>
          <a:off x="2576513" y="7939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176076</xdr:colOff>
      <xdr:row>44</xdr:row>
      <xdr:rowOff>131942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5DEA27-6878-C631-5A3B-66ABFFAE4644}"/>
            </a:ext>
          </a:extLst>
        </xdr:cNvPr>
        <xdr:cNvSpPr txBox="1"/>
      </xdr:nvSpPr>
      <xdr:spPr>
        <a:xfrm>
          <a:off x="2576513" y="665321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183696</xdr:colOff>
      <xdr:row>45</xdr:row>
      <xdr:rowOff>139591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262093F-D28F-4FBA-0B35-C8B55A41CFE1}"/>
            </a:ext>
          </a:extLst>
        </xdr:cNvPr>
        <xdr:cNvSpPr txBox="1"/>
      </xdr:nvSpPr>
      <xdr:spPr>
        <a:xfrm>
          <a:off x="5176838" y="6796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25</xdr:col>
      <xdr:colOff>183696</xdr:colOff>
      <xdr:row>36</xdr:row>
      <xdr:rowOff>139591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49ECA9C-FA9B-BAFA-27F1-D90F7291BDB2}"/>
            </a:ext>
          </a:extLst>
        </xdr:cNvPr>
        <xdr:cNvSpPr txBox="1"/>
      </xdr:nvSpPr>
      <xdr:spPr>
        <a:xfrm>
          <a:off x="5176838" y="551021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183696</xdr:colOff>
      <xdr:row>35</xdr:row>
      <xdr:rowOff>139591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20F8461-F71B-5E8B-325B-4EC568B05CF6}"/>
            </a:ext>
          </a:extLst>
        </xdr:cNvPr>
        <xdr:cNvSpPr txBox="1"/>
      </xdr:nvSpPr>
      <xdr:spPr>
        <a:xfrm>
          <a:off x="2576513" y="5367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176076</xdr:colOff>
      <xdr:row>27</xdr:row>
      <xdr:rowOff>131942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EEA699B-A663-7C2F-6502-41FF46EDC0D2}"/>
            </a:ext>
          </a:extLst>
        </xdr:cNvPr>
        <xdr:cNvSpPr txBox="1"/>
      </xdr:nvSpPr>
      <xdr:spPr>
        <a:xfrm>
          <a:off x="2576513" y="4224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176076</xdr:colOff>
      <xdr:row>27</xdr:row>
      <xdr:rowOff>131942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5C711E8-BF07-3E60-8772-9E9038DF8B9D}"/>
            </a:ext>
          </a:extLst>
        </xdr:cNvPr>
        <xdr:cNvSpPr txBox="1"/>
      </xdr:nvSpPr>
      <xdr:spPr>
        <a:xfrm>
          <a:off x="5176838" y="4224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183696</xdr:colOff>
      <xdr:row>19</xdr:row>
      <xdr:rowOff>139591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34737B3-DEE5-64C4-FC1A-CFBEB50C5F0F}"/>
            </a:ext>
          </a:extLst>
        </xdr:cNvPr>
        <xdr:cNvSpPr txBox="1"/>
      </xdr:nvSpPr>
      <xdr:spPr>
        <a:xfrm>
          <a:off x="5176838" y="3081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183696</xdr:colOff>
      <xdr:row>19</xdr:row>
      <xdr:rowOff>139591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991BD71-DB16-B05B-3746-5523718AC994}"/>
            </a:ext>
          </a:extLst>
        </xdr:cNvPr>
        <xdr:cNvSpPr txBox="1"/>
      </xdr:nvSpPr>
      <xdr:spPr>
        <a:xfrm>
          <a:off x="2576513" y="3081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176076</xdr:colOff>
      <xdr:row>10</xdr:row>
      <xdr:rowOff>131942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C6A8C11-B00B-F30C-96BE-07F5F1D3CEF3}"/>
            </a:ext>
          </a:extLst>
        </xdr:cNvPr>
        <xdr:cNvSpPr txBox="1"/>
      </xdr:nvSpPr>
      <xdr:spPr>
        <a:xfrm>
          <a:off x="2576513" y="179546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176076</xdr:colOff>
      <xdr:row>10</xdr:row>
      <xdr:rowOff>131942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AA73C0B-6CC9-8BD5-8E92-EF3E5D230D99}"/>
            </a:ext>
          </a:extLst>
        </xdr:cNvPr>
        <xdr:cNvSpPr txBox="1"/>
      </xdr:nvSpPr>
      <xdr:spPr>
        <a:xfrm>
          <a:off x="5176838" y="179546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48</xdr:col>
      <xdr:colOff>176076</xdr:colOff>
      <xdr:row>10</xdr:row>
      <xdr:rowOff>131942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7C111D7-35DF-A353-76B4-EC6BFF6C6B3F}"/>
            </a:ext>
          </a:extLst>
        </xdr:cNvPr>
        <xdr:cNvSpPr txBox="1"/>
      </xdr:nvSpPr>
      <xdr:spPr>
        <a:xfrm>
          <a:off x="10515600" y="179546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62</xdr:col>
      <xdr:colOff>176076</xdr:colOff>
      <xdr:row>10</xdr:row>
      <xdr:rowOff>131942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7AF7A7F-BBD0-77E0-CBE2-E555FC4E4959}"/>
            </a:ext>
          </a:extLst>
        </xdr:cNvPr>
        <xdr:cNvSpPr txBox="1"/>
      </xdr:nvSpPr>
      <xdr:spPr>
        <a:xfrm>
          <a:off x="13115925" y="179546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62</xdr:col>
      <xdr:colOff>183696</xdr:colOff>
      <xdr:row>19</xdr:row>
      <xdr:rowOff>139591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DC5C074-EA45-6A8C-0334-B2844C009997}"/>
            </a:ext>
          </a:extLst>
        </xdr:cNvPr>
        <xdr:cNvSpPr txBox="1"/>
      </xdr:nvSpPr>
      <xdr:spPr>
        <a:xfrm>
          <a:off x="13115925" y="3081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48</xdr:col>
      <xdr:colOff>183696</xdr:colOff>
      <xdr:row>19</xdr:row>
      <xdr:rowOff>139591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ED03E14-6CC8-D6A3-4401-FA7F7CECF82F}"/>
            </a:ext>
          </a:extLst>
        </xdr:cNvPr>
        <xdr:cNvSpPr txBox="1"/>
      </xdr:nvSpPr>
      <xdr:spPr>
        <a:xfrm>
          <a:off x="10515600" y="3081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49</xdr:col>
      <xdr:colOff>183696</xdr:colOff>
      <xdr:row>15</xdr:row>
      <xdr:rowOff>139591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7107D33-1A11-BDF2-59BE-B620D6E6FCB3}"/>
            </a:ext>
          </a:extLst>
        </xdr:cNvPr>
        <xdr:cNvSpPr txBox="1"/>
      </xdr:nvSpPr>
      <xdr:spPr>
        <a:xfrm>
          <a:off x="10701338" y="25098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61</xdr:col>
      <xdr:colOff>168740</xdr:colOff>
      <xdr:row>15</xdr:row>
      <xdr:rowOff>139591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2A7BC6C-2C0B-6574-62E7-B404DCC6E7F1}"/>
            </a:ext>
          </a:extLst>
        </xdr:cNvPr>
        <xdr:cNvSpPr txBox="1"/>
      </xdr:nvSpPr>
      <xdr:spPr>
        <a:xfrm>
          <a:off x="12930188" y="25098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50</xdr:col>
      <xdr:colOff>183696</xdr:colOff>
      <xdr:row>23</xdr:row>
      <xdr:rowOff>139591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07A91AA-73EB-5E81-D887-538720D0E241}"/>
            </a:ext>
          </a:extLst>
        </xdr:cNvPr>
        <xdr:cNvSpPr txBox="1"/>
      </xdr:nvSpPr>
      <xdr:spPr>
        <a:xfrm>
          <a:off x="10887075" y="36528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60</xdr:col>
      <xdr:colOff>183696</xdr:colOff>
      <xdr:row>23</xdr:row>
      <xdr:rowOff>139591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6D6FFFA-F4B2-51D0-DCAD-B22DABEED3FD}"/>
            </a:ext>
          </a:extLst>
        </xdr:cNvPr>
        <xdr:cNvSpPr txBox="1"/>
      </xdr:nvSpPr>
      <xdr:spPr>
        <a:xfrm>
          <a:off x="12744450" y="36528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62</xdr:col>
      <xdr:colOff>176076</xdr:colOff>
      <xdr:row>27</xdr:row>
      <xdr:rowOff>131942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61B1651-2D5C-7770-73E6-9994CC52A2CA}"/>
            </a:ext>
          </a:extLst>
        </xdr:cNvPr>
        <xdr:cNvSpPr txBox="1"/>
      </xdr:nvSpPr>
      <xdr:spPr>
        <a:xfrm>
          <a:off x="13115925" y="4224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176076</xdr:colOff>
      <xdr:row>27</xdr:row>
      <xdr:rowOff>131942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06C2D29-7270-76FB-9F12-0742904D5B3E}"/>
            </a:ext>
          </a:extLst>
        </xdr:cNvPr>
        <xdr:cNvSpPr txBox="1"/>
      </xdr:nvSpPr>
      <xdr:spPr>
        <a:xfrm>
          <a:off x="10515600" y="4224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48</xdr:col>
      <xdr:colOff>183696</xdr:colOff>
      <xdr:row>35</xdr:row>
      <xdr:rowOff>139591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571A6A4-B977-2D24-D1C0-2D80BBD12863}"/>
            </a:ext>
          </a:extLst>
        </xdr:cNvPr>
        <xdr:cNvSpPr txBox="1"/>
      </xdr:nvSpPr>
      <xdr:spPr>
        <a:xfrm>
          <a:off x="10515600" y="536733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62</xdr:col>
      <xdr:colOff>183696</xdr:colOff>
      <xdr:row>36</xdr:row>
      <xdr:rowOff>139591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51162AA-F750-7987-C767-DEE00F58D8EF}"/>
            </a:ext>
          </a:extLst>
        </xdr:cNvPr>
        <xdr:cNvSpPr txBox="1"/>
      </xdr:nvSpPr>
      <xdr:spPr>
        <a:xfrm>
          <a:off x="13115925" y="551021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43</xdr:row>
      <xdr:rowOff>0</xdr:rowOff>
    </xdr:from>
    <xdr:to>
      <xdr:col>48</xdr:col>
      <xdr:colOff>176076</xdr:colOff>
      <xdr:row>44</xdr:row>
      <xdr:rowOff>131942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2575503-E41E-9A70-9152-1065DB756F0B}"/>
            </a:ext>
          </a:extLst>
        </xdr:cNvPr>
        <xdr:cNvSpPr txBox="1"/>
      </xdr:nvSpPr>
      <xdr:spPr>
        <a:xfrm>
          <a:off x="10515600" y="665321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62</xdr:col>
      <xdr:colOff>183696</xdr:colOff>
      <xdr:row>45</xdr:row>
      <xdr:rowOff>139591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BD3B585-9563-03C0-8716-79DBD7EF4F45}"/>
            </a:ext>
          </a:extLst>
        </xdr:cNvPr>
        <xdr:cNvSpPr txBox="1"/>
      </xdr:nvSpPr>
      <xdr:spPr>
        <a:xfrm>
          <a:off x="13115925" y="6796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48</xdr:row>
      <xdr:rowOff>0</xdr:rowOff>
    </xdr:from>
    <xdr:to>
      <xdr:col>61</xdr:col>
      <xdr:colOff>168740</xdr:colOff>
      <xdr:row>49</xdr:row>
      <xdr:rowOff>139591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73643B2-F3D9-B72E-09EF-7A80FC21382D}"/>
            </a:ext>
          </a:extLst>
        </xdr:cNvPr>
        <xdr:cNvSpPr txBox="1"/>
      </xdr:nvSpPr>
      <xdr:spPr>
        <a:xfrm>
          <a:off x="12930188" y="7367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48</xdr:row>
      <xdr:rowOff>0</xdr:rowOff>
    </xdr:from>
    <xdr:to>
      <xdr:col>49</xdr:col>
      <xdr:colOff>183696</xdr:colOff>
      <xdr:row>49</xdr:row>
      <xdr:rowOff>139591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D14D34E-F215-00BF-793A-664BBB09ABB9}"/>
            </a:ext>
          </a:extLst>
        </xdr:cNvPr>
        <xdr:cNvSpPr txBox="1"/>
      </xdr:nvSpPr>
      <xdr:spPr>
        <a:xfrm>
          <a:off x="10701338" y="7367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48</xdr:col>
      <xdr:colOff>183696</xdr:colOff>
      <xdr:row>53</xdr:row>
      <xdr:rowOff>139591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BDEA0E4-CD71-7AF4-822D-72A61D44AF90}"/>
            </a:ext>
          </a:extLst>
        </xdr:cNvPr>
        <xdr:cNvSpPr txBox="1"/>
      </xdr:nvSpPr>
      <xdr:spPr>
        <a:xfrm>
          <a:off x="10515600" y="7939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62</xdr:col>
      <xdr:colOff>183696</xdr:colOff>
      <xdr:row>53</xdr:row>
      <xdr:rowOff>139591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5A41ED3-DA72-13EE-01F1-F2F1BEA33FB5}"/>
            </a:ext>
          </a:extLst>
        </xdr:cNvPr>
        <xdr:cNvSpPr txBox="1"/>
      </xdr:nvSpPr>
      <xdr:spPr>
        <a:xfrm>
          <a:off x="13115925" y="7939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48</xdr:col>
      <xdr:colOff>176076</xdr:colOff>
      <xdr:row>61</xdr:row>
      <xdr:rowOff>131942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C18CEB3-5A5E-B58E-E869-2B481CAD51FD}"/>
            </a:ext>
          </a:extLst>
        </xdr:cNvPr>
        <xdr:cNvSpPr txBox="1"/>
      </xdr:nvSpPr>
      <xdr:spPr>
        <a:xfrm>
          <a:off x="10515600" y="9082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62</xdr:col>
      <xdr:colOff>176076</xdr:colOff>
      <xdr:row>61</xdr:row>
      <xdr:rowOff>131942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EA09DD0-A003-83F2-9B7A-718F659F903D}"/>
            </a:ext>
          </a:extLst>
        </xdr:cNvPr>
        <xdr:cNvSpPr txBox="1"/>
      </xdr:nvSpPr>
      <xdr:spPr>
        <a:xfrm>
          <a:off x="13115925" y="90820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62</xdr:col>
      <xdr:colOff>183696</xdr:colOff>
      <xdr:row>70</xdr:row>
      <xdr:rowOff>139591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4F50DB2-F050-BDF8-E5FA-A11B74444CF6}"/>
            </a:ext>
          </a:extLst>
        </xdr:cNvPr>
        <xdr:cNvSpPr txBox="1"/>
      </xdr:nvSpPr>
      <xdr:spPr>
        <a:xfrm>
          <a:off x="13115925" y="1036796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61</xdr:col>
      <xdr:colOff>168740</xdr:colOff>
      <xdr:row>65</xdr:row>
      <xdr:rowOff>139591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8353B7D-1FC6-205D-7916-82CE75E69D17}"/>
            </a:ext>
          </a:extLst>
        </xdr:cNvPr>
        <xdr:cNvSpPr txBox="1"/>
      </xdr:nvSpPr>
      <xdr:spPr>
        <a:xfrm>
          <a:off x="12930188" y="9653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64</xdr:row>
      <xdr:rowOff>0</xdr:rowOff>
    </xdr:from>
    <xdr:to>
      <xdr:col>49</xdr:col>
      <xdr:colOff>183696</xdr:colOff>
      <xdr:row>65</xdr:row>
      <xdr:rowOff>139591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D4FBE72-5C80-328C-8345-370810A3C7C6}"/>
            </a:ext>
          </a:extLst>
        </xdr:cNvPr>
        <xdr:cNvSpPr txBox="1"/>
      </xdr:nvSpPr>
      <xdr:spPr>
        <a:xfrm>
          <a:off x="10701338" y="9653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56</xdr:row>
      <xdr:rowOff>0</xdr:rowOff>
    </xdr:from>
    <xdr:to>
      <xdr:col>50</xdr:col>
      <xdr:colOff>183696</xdr:colOff>
      <xdr:row>57</xdr:row>
      <xdr:rowOff>139591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67AAE934-9B48-FD13-A8B5-6E597B4C2A76}"/>
            </a:ext>
          </a:extLst>
        </xdr:cNvPr>
        <xdr:cNvSpPr txBox="1"/>
      </xdr:nvSpPr>
      <xdr:spPr>
        <a:xfrm>
          <a:off x="10887075" y="8510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56</xdr:row>
      <xdr:rowOff>0</xdr:rowOff>
    </xdr:from>
    <xdr:to>
      <xdr:col>60</xdr:col>
      <xdr:colOff>183696</xdr:colOff>
      <xdr:row>57</xdr:row>
      <xdr:rowOff>139591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5E327BD-DECE-7540-AF5C-5E1E1042034E}"/>
            </a:ext>
          </a:extLst>
        </xdr:cNvPr>
        <xdr:cNvSpPr txBox="1"/>
      </xdr:nvSpPr>
      <xdr:spPr>
        <a:xfrm>
          <a:off x="12744450" y="8510588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48</xdr:col>
      <xdr:colOff>183696</xdr:colOff>
      <xdr:row>70</xdr:row>
      <xdr:rowOff>139591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674E79B-056B-1827-5CC5-876F2898E3E1}"/>
            </a:ext>
          </a:extLst>
        </xdr:cNvPr>
        <xdr:cNvSpPr txBox="1"/>
      </xdr:nvSpPr>
      <xdr:spPr>
        <a:xfrm>
          <a:off x="10515600" y="10367963"/>
          <a:ext cx="183696" cy="28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183696</xdr:colOff>
      <xdr:row>7</xdr:row>
      <xdr:rowOff>139593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51799472-B51E-F212-5CDA-47057C691316}"/>
            </a:ext>
          </a:extLst>
        </xdr:cNvPr>
        <xdr:cNvSpPr txBox="1"/>
      </xdr:nvSpPr>
      <xdr:spPr>
        <a:xfrm>
          <a:off x="2381250" y="1367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183696</xdr:colOff>
      <xdr:row>13</xdr:row>
      <xdr:rowOff>139593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644C75F-B2E0-A508-34E7-072E3FABAB62}"/>
            </a:ext>
          </a:extLst>
        </xdr:cNvPr>
        <xdr:cNvSpPr txBox="1"/>
      </xdr:nvSpPr>
      <xdr:spPr>
        <a:xfrm>
          <a:off x="2381250" y="2224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183696</xdr:colOff>
      <xdr:row>17</xdr:row>
      <xdr:rowOff>139593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3B7A855-B019-3F98-8796-9CB2147CD84A}"/>
            </a:ext>
          </a:extLst>
        </xdr:cNvPr>
        <xdr:cNvSpPr txBox="1"/>
      </xdr:nvSpPr>
      <xdr:spPr>
        <a:xfrm>
          <a:off x="2381250" y="2796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183696</xdr:colOff>
      <xdr:row>21</xdr:row>
      <xdr:rowOff>139593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18C55A6-5660-EDBB-B648-C905CB2E2002}"/>
            </a:ext>
          </a:extLst>
        </xdr:cNvPr>
        <xdr:cNvSpPr txBox="1"/>
      </xdr:nvSpPr>
      <xdr:spPr>
        <a:xfrm>
          <a:off x="2381250" y="3367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183696</xdr:colOff>
      <xdr:row>25</xdr:row>
      <xdr:rowOff>139593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C9D30D4-E321-963B-74AF-E2AD186ADF99}"/>
            </a:ext>
          </a:extLst>
        </xdr:cNvPr>
        <xdr:cNvSpPr txBox="1"/>
      </xdr:nvSpPr>
      <xdr:spPr>
        <a:xfrm>
          <a:off x="2381250" y="3939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183696</xdr:colOff>
      <xdr:row>29</xdr:row>
      <xdr:rowOff>139593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19B98A8F-3644-4C65-2713-752BDCFB49BC}"/>
            </a:ext>
          </a:extLst>
        </xdr:cNvPr>
        <xdr:cNvSpPr txBox="1"/>
      </xdr:nvSpPr>
      <xdr:spPr>
        <a:xfrm>
          <a:off x="2381250" y="4510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176076</xdr:colOff>
      <xdr:row>33</xdr:row>
      <xdr:rowOff>131944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7332D36-A788-917E-A42B-0202A413DFB4}"/>
            </a:ext>
          </a:extLst>
        </xdr:cNvPr>
        <xdr:cNvSpPr txBox="1"/>
      </xdr:nvSpPr>
      <xdr:spPr>
        <a:xfrm>
          <a:off x="2381250" y="5082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183696</xdr:colOff>
      <xdr:row>37</xdr:row>
      <xdr:rowOff>139593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C7E86C41-C728-1C37-280C-D91629157069}"/>
            </a:ext>
          </a:extLst>
        </xdr:cNvPr>
        <xdr:cNvSpPr txBox="1"/>
      </xdr:nvSpPr>
      <xdr:spPr>
        <a:xfrm>
          <a:off x="2381250" y="5653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10</xdr:col>
      <xdr:colOff>183696</xdr:colOff>
      <xdr:row>41</xdr:row>
      <xdr:rowOff>139593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6AF2C6C1-358E-8036-9D06-D36240EED52F}"/>
            </a:ext>
          </a:extLst>
        </xdr:cNvPr>
        <xdr:cNvSpPr txBox="1"/>
      </xdr:nvSpPr>
      <xdr:spPr>
        <a:xfrm>
          <a:off x="2381250" y="6225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10</xdr:col>
      <xdr:colOff>183696</xdr:colOff>
      <xdr:row>47</xdr:row>
      <xdr:rowOff>139593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BB59B0E-729E-6D29-7F01-0E385EF012D3}"/>
            </a:ext>
          </a:extLst>
        </xdr:cNvPr>
        <xdr:cNvSpPr txBox="1"/>
      </xdr:nvSpPr>
      <xdr:spPr>
        <a:xfrm>
          <a:off x="2381250" y="7082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183696</xdr:colOff>
      <xdr:row>51</xdr:row>
      <xdr:rowOff>139593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E45D989-FC58-0E64-E4F1-6A00269E1ACC}"/>
            </a:ext>
          </a:extLst>
        </xdr:cNvPr>
        <xdr:cNvSpPr txBox="1"/>
      </xdr:nvSpPr>
      <xdr:spPr>
        <a:xfrm>
          <a:off x="2381250" y="7654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183696</xdr:colOff>
      <xdr:row>55</xdr:row>
      <xdr:rowOff>139593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3E6EDF17-8E10-A2DF-6BB6-AA32AC719C2B}"/>
            </a:ext>
          </a:extLst>
        </xdr:cNvPr>
        <xdr:cNvSpPr txBox="1"/>
      </xdr:nvSpPr>
      <xdr:spPr>
        <a:xfrm>
          <a:off x="2381250" y="8225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183696</xdr:colOff>
      <xdr:row>59</xdr:row>
      <xdr:rowOff>139593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FF9E7272-EDCE-4635-1DEF-26ADF0DF062E}"/>
            </a:ext>
          </a:extLst>
        </xdr:cNvPr>
        <xdr:cNvSpPr txBox="1"/>
      </xdr:nvSpPr>
      <xdr:spPr>
        <a:xfrm>
          <a:off x="2381250" y="8797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183696</xdr:colOff>
      <xdr:row>63</xdr:row>
      <xdr:rowOff>139593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43720B6-6AC0-B5A2-7F0F-281F8E1F8782}"/>
            </a:ext>
          </a:extLst>
        </xdr:cNvPr>
        <xdr:cNvSpPr txBox="1"/>
      </xdr:nvSpPr>
      <xdr:spPr>
        <a:xfrm>
          <a:off x="2381250" y="9368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176076</xdr:colOff>
      <xdr:row>67</xdr:row>
      <xdr:rowOff>131944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BF6C575-3CDC-A5BC-2BAF-634AB2248A7D}"/>
            </a:ext>
          </a:extLst>
        </xdr:cNvPr>
        <xdr:cNvSpPr txBox="1"/>
      </xdr:nvSpPr>
      <xdr:spPr>
        <a:xfrm>
          <a:off x="2381250" y="9940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183696</xdr:colOff>
      <xdr:row>73</xdr:row>
      <xdr:rowOff>139593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2BEE9D85-9930-1B62-8112-A8D8B586ED37}"/>
            </a:ext>
          </a:extLst>
        </xdr:cNvPr>
        <xdr:cNvSpPr txBox="1"/>
      </xdr:nvSpPr>
      <xdr:spPr>
        <a:xfrm>
          <a:off x="2381250" y="10797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72</xdr:row>
      <xdr:rowOff>0</xdr:rowOff>
    </xdr:from>
    <xdr:to>
      <xdr:col>48</xdr:col>
      <xdr:colOff>0</xdr:colOff>
      <xdr:row>73</xdr:row>
      <xdr:rowOff>139593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8FA19381-A142-E648-5FED-E3995F4C3F60}"/>
            </a:ext>
          </a:extLst>
        </xdr:cNvPr>
        <xdr:cNvSpPr txBox="1"/>
      </xdr:nvSpPr>
      <xdr:spPr>
        <a:xfrm>
          <a:off x="10266590" y="10797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48</xdr:col>
      <xdr:colOff>0</xdr:colOff>
      <xdr:row>67</xdr:row>
      <xdr:rowOff>131944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12FCED7B-9165-5080-9EA0-393833DFA028}"/>
            </a:ext>
          </a:extLst>
        </xdr:cNvPr>
        <xdr:cNvSpPr txBox="1"/>
      </xdr:nvSpPr>
      <xdr:spPr>
        <a:xfrm>
          <a:off x="10266590" y="9940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63</xdr:row>
      <xdr:rowOff>139593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573D14A-D715-7013-722A-09D8A87DD3D6}"/>
            </a:ext>
          </a:extLst>
        </xdr:cNvPr>
        <xdr:cNvSpPr txBox="1"/>
      </xdr:nvSpPr>
      <xdr:spPr>
        <a:xfrm>
          <a:off x="10266590" y="9368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48</xdr:col>
      <xdr:colOff>0</xdr:colOff>
      <xdr:row>59</xdr:row>
      <xdr:rowOff>139593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3FE3ADF1-990C-AA64-91BD-03D2232CAEFB}"/>
            </a:ext>
          </a:extLst>
        </xdr:cNvPr>
        <xdr:cNvSpPr txBox="1"/>
      </xdr:nvSpPr>
      <xdr:spPr>
        <a:xfrm>
          <a:off x="10266590" y="8797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55</xdr:row>
      <xdr:rowOff>139593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CF93775-7D88-03F7-3848-E7AEE653E973}"/>
            </a:ext>
          </a:extLst>
        </xdr:cNvPr>
        <xdr:cNvSpPr txBox="1"/>
      </xdr:nvSpPr>
      <xdr:spPr>
        <a:xfrm>
          <a:off x="10266590" y="8225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51</xdr:row>
      <xdr:rowOff>139593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98D367A-D995-FE2B-B831-613CACA7AD12}"/>
            </a:ext>
          </a:extLst>
        </xdr:cNvPr>
        <xdr:cNvSpPr txBox="1"/>
      </xdr:nvSpPr>
      <xdr:spPr>
        <a:xfrm>
          <a:off x="10266590" y="7654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47</xdr:row>
      <xdr:rowOff>139593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7D37C4C2-52B6-1425-55AB-CE476466DC65}"/>
            </a:ext>
          </a:extLst>
        </xdr:cNvPr>
        <xdr:cNvSpPr txBox="1"/>
      </xdr:nvSpPr>
      <xdr:spPr>
        <a:xfrm>
          <a:off x="10266590" y="7082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41</xdr:row>
      <xdr:rowOff>139593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528B2A10-E81B-6AFB-32BD-7B9A311745FB}"/>
            </a:ext>
          </a:extLst>
        </xdr:cNvPr>
        <xdr:cNvSpPr txBox="1"/>
      </xdr:nvSpPr>
      <xdr:spPr>
        <a:xfrm>
          <a:off x="10266590" y="6225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0</xdr:colOff>
      <xdr:row>37</xdr:row>
      <xdr:rowOff>139593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3C5416E3-EB98-7F1B-B7FC-94F825CC7736}"/>
            </a:ext>
          </a:extLst>
        </xdr:cNvPr>
        <xdr:cNvSpPr txBox="1"/>
      </xdr:nvSpPr>
      <xdr:spPr>
        <a:xfrm>
          <a:off x="10266590" y="5653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33</xdr:row>
      <xdr:rowOff>131944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9692FF9A-6773-62C5-BF39-B6BED0DC48AA}"/>
            </a:ext>
          </a:extLst>
        </xdr:cNvPr>
        <xdr:cNvSpPr txBox="1"/>
      </xdr:nvSpPr>
      <xdr:spPr>
        <a:xfrm>
          <a:off x="10266590" y="5082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29</xdr:row>
      <xdr:rowOff>139593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0933396-5803-DB1B-3743-9EE41699D3B8}"/>
            </a:ext>
          </a:extLst>
        </xdr:cNvPr>
        <xdr:cNvSpPr txBox="1"/>
      </xdr:nvSpPr>
      <xdr:spPr>
        <a:xfrm>
          <a:off x="10266590" y="4510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25</xdr:row>
      <xdr:rowOff>139593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9C21BDBD-18F6-F138-7442-80D5265AA145}"/>
            </a:ext>
          </a:extLst>
        </xdr:cNvPr>
        <xdr:cNvSpPr txBox="1"/>
      </xdr:nvSpPr>
      <xdr:spPr>
        <a:xfrm>
          <a:off x="10266590" y="3939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21</xdr:row>
      <xdr:rowOff>139593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96138B42-C63A-A2B9-1D5D-0CA7CB651C12}"/>
            </a:ext>
          </a:extLst>
        </xdr:cNvPr>
        <xdr:cNvSpPr txBox="1"/>
      </xdr:nvSpPr>
      <xdr:spPr>
        <a:xfrm>
          <a:off x="10266590" y="3367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17</xdr:row>
      <xdr:rowOff>139593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4EA04DAB-8BF1-12F4-BD50-8101C2C5A29E}"/>
            </a:ext>
          </a:extLst>
        </xdr:cNvPr>
        <xdr:cNvSpPr txBox="1"/>
      </xdr:nvSpPr>
      <xdr:spPr>
        <a:xfrm>
          <a:off x="10266590" y="2796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48</xdr:col>
      <xdr:colOff>0</xdr:colOff>
      <xdr:row>13</xdr:row>
      <xdr:rowOff>139593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EA26A4FC-3071-4B45-94DB-0BA04EE84361}"/>
            </a:ext>
          </a:extLst>
        </xdr:cNvPr>
        <xdr:cNvSpPr txBox="1"/>
      </xdr:nvSpPr>
      <xdr:spPr>
        <a:xfrm>
          <a:off x="10266590" y="2224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7</xdr:row>
      <xdr:rowOff>139593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958B81B1-9596-F8D7-D8F5-552C9D623FF0}"/>
            </a:ext>
          </a:extLst>
        </xdr:cNvPr>
        <xdr:cNvSpPr txBox="1"/>
      </xdr:nvSpPr>
      <xdr:spPr>
        <a:xfrm>
          <a:off x="10266590" y="1367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168740</xdr:colOff>
      <xdr:row>7</xdr:row>
      <xdr:rowOff>139593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38229F0B-1AD8-7418-7B70-C5A4911CACEC}"/>
            </a:ext>
          </a:extLst>
        </xdr:cNvPr>
        <xdr:cNvSpPr txBox="1"/>
      </xdr:nvSpPr>
      <xdr:spPr>
        <a:xfrm>
          <a:off x="5320393" y="1367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168740</xdr:colOff>
      <xdr:row>13</xdr:row>
      <xdr:rowOff>139593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C28B8269-346B-30C6-14D2-6966CD553937}"/>
            </a:ext>
          </a:extLst>
        </xdr:cNvPr>
        <xdr:cNvSpPr txBox="1"/>
      </xdr:nvSpPr>
      <xdr:spPr>
        <a:xfrm>
          <a:off x="5320393" y="2224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168740</xdr:colOff>
      <xdr:row>17</xdr:row>
      <xdr:rowOff>139593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C0F6D339-11C8-6C0E-3437-5A316A5E46C6}"/>
            </a:ext>
          </a:extLst>
        </xdr:cNvPr>
        <xdr:cNvSpPr txBox="1"/>
      </xdr:nvSpPr>
      <xdr:spPr>
        <a:xfrm>
          <a:off x="5320393" y="2796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168740</xdr:colOff>
      <xdr:row>21</xdr:row>
      <xdr:rowOff>139593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1DD53D8B-CD8B-B90C-05DE-CCB87FC5DF9F}"/>
            </a:ext>
          </a:extLst>
        </xdr:cNvPr>
        <xdr:cNvSpPr txBox="1"/>
      </xdr:nvSpPr>
      <xdr:spPr>
        <a:xfrm>
          <a:off x="5320393" y="3367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168740</xdr:colOff>
      <xdr:row>25</xdr:row>
      <xdr:rowOff>139593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33E2388-71BF-77FB-DA61-B21DA38735F7}"/>
            </a:ext>
          </a:extLst>
        </xdr:cNvPr>
        <xdr:cNvSpPr txBox="1"/>
      </xdr:nvSpPr>
      <xdr:spPr>
        <a:xfrm>
          <a:off x="5320393" y="3939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168740</xdr:colOff>
      <xdr:row>29</xdr:row>
      <xdr:rowOff>139593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C8E09E39-1B15-B464-3A56-CEE7ED79BF51}"/>
            </a:ext>
          </a:extLst>
        </xdr:cNvPr>
        <xdr:cNvSpPr txBox="1"/>
      </xdr:nvSpPr>
      <xdr:spPr>
        <a:xfrm>
          <a:off x="5320393" y="4510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7</xdr:row>
      <xdr:rowOff>139593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2CBE3E83-86E7-7E6D-C185-535B36FE7648}"/>
            </a:ext>
          </a:extLst>
        </xdr:cNvPr>
        <xdr:cNvSpPr txBox="1"/>
      </xdr:nvSpPr>
      <xdr:spPr>
        <a:xfrm>
          <a:off x="13205733" y="1367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12</xdr:row>
      <xdr:rowOff>0</xdr:rowOff>
    </xdr:from>
    <xdr:to>
      <xdr:col>64</xdr:col>
      <xdr:colOff>0</xdr:colOff>
      <xdr:row>13</xdr:row>
      <xdr:rowOff>139593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73E020DA-4311-60D3-378B-0B25C582137D}"/>
            </a:ext>
          </a:extLst>
        </xdr:cNvPr>
        <xdr:cNvSpPr txBox="1"/>
      </xdr:nvSpPr>
      <xdr:spPr>
        <a:xfrm>
          <a:off x="13205733" y="2224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17</xdr:row>
      <xdr:rowOff>139593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31C3EED8-4707-5E7B-0930-420432689472}"/>
            </a:ext>
          </a:extLst>
        </xdr:cNvPr>
        <xdr:cNvSpPr txBox="1"/>
      </xdr:nvSpPr>
      <xdr:spPr>
        <a:xfrm>
          <a:off x="13205733" y="2796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20</xdr:row>
      <xdr:rowOff>0</xdr:rowOff>
    </xdr:from>
    <xdr:to>
      <xdr:col>64</xdr:col>
      <xdr:colOff>0</xdr:colOff>
      <xdr:row>21</xdr:row>
      <xdr:rowOff>139593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28544187-5F41-4B85-1C60-060293D270F2}"/>
            </a:ext>
          </a:extLst>
        </xdr:cNvPr>
        <xdr:cNvSpPr txBox="1"/>
      </xdr:nvSpPr>
      <xdr:spPr>
        <a:xfrm>
          <a:off x="13205733" y="3367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25</xdr:row>
      <xdr:rowOff>139593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746F403D-E776-F854-9430-D328EB62B950}"/>
            </a:ext>
          </a:extLst>
        </xdr:cNvPr>
        <xdr:cNvSpPr txBox="1"/>
      </xdr:nvSpPr>
      <xdr:spPr>
        <a:xfrm>
          <a:off x="13205733" y="3939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28</xdr:row>
      <xdr:rowOff>0</xdr:rowOff>
    </xdr:from>
    <xdr:to>
      <xdr:col>64</xdr:col>
      <xdr:colOff>0</xdr:colOff>
      <xdr:row>29</xdr:row>
      <xdr:rowOff>139593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5C8052B1-86F8-394E-B353-A73BDFE48A07}"/>
            </a:ext>
          </a:extLst>
        </xdr:cNvPr>
        <xdr:cNvSpPr txBox="1"/>
      </xdr:nvSpPr>
      <xdr:spPr>
        <a:xfrm>
          <a:off x="13205733" y="45107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31</xdr:row>
      <xdr:rowOff>139593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AE0B882-E0A8-CF72-7696-5D03C8294108}"/>
            </a:ext>
          </a:extLst>
        </xdr:cNvPr>
        <xdr:cNvSpPr txBox="1"/>
      </xdr:nvSpPr>
      <xdr:spPr>
        <a:xfrm>
          <a:off x="12838340" y="4796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33</xdr:row>
      <xdr:rowOff>131944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ADE5C8BB-FB10-C8FA-5DAA-8B8CC3D23ED6}"/>
            </a:ext>
          </a:extLst>
        </xdr:cNvPr>
        <xdr:cNvSpPr txBox="1"/>
      </xdr:nvSpPr>
      <xdr:spPr>
        <a:xfrm>
          <a:off x="13205733" y="5082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39</xdr:row>
      <xdr:rowOff>139593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33D1A8F6-0FA1-A5AE-7109-A18503DD0075}"/>
            </a:ext>
          </a:extLst>
        </xdr:cNvPr>
        <xdr:cNvSpPr txBox="1"/>
      </xdr:nvSpPr>
      <xdr:spPr>
        <a:xfrm>
          <a:off x="13205733" y="5939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168740</xdr:colOff>
      <xdr:row>33</xdr:row>
      <xdr:rowOff>131944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55744CE-ABB2-E01E-6500-290EE1309882}"/>
            </a:ext>
          </a:extLst>
        </xdr:cNvPr>
        <xdr:cNvSpPr txBox="1"/>
      </xdr:nvSpPr>
      <xdr:spPr>
        <a:xfrm>
          <a:off x="5320393" y="5082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168740</xdr:colOff>
      <xdr:row>39</xdr:row>
      <xdr:rowOff>139593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A3A64E9-FD96-27FF-92C9-DCD1303C86E2}"/>
            </a:ext>
          </a:extLst>
        </xdr:cNvPr>
        <xdr:cNvSpPr txBox="1"/>
      </xdr:nvSpPr>
      <xdr:spPr>
        <a:xfrm>
          <a:off x="5320393" y="5939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26</xdr:col>
      <xdr:colOff>168740</xdr:colOff>
      <xdr:row>43</xdr:row>
      <xdr:rowOff>139593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5145590F-71DA-3372-9FC5-52BAD32EB963}"/>
            </a:ext>
          </a:extLst>
        </xdr:cNvPr>
        <xdr:cNvSpPr txBox="1"/>
      </xdr:nvSpPr>
      <xdr:spPr>
        <a:xfrm>
          <a:off x="5320393" y="6511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26</xdr:col>
      <xdr:colOff>168740</xdr:colOff>
      <xdr:row>47</xdr:row>
      <xdr:rowOff>139593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D31A5E7F-DAC7-BA4F-21B0-3158191989E1}"/>
            </a:ext>
          </a:extLst>
        </xdr:cNvPr>
        <xdr:cNvSpPr txBox="1"/>
      </xdr:nvSpPr>
      <xdr:spPr>
        <a:xfrm>
          <a:off x="5320393" y="7082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43</xdr:row>
      <xdr:rowOff>139593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32E8E76C-15F7-7A6A-2394-E58D16BFA37F}"/>
            </a:ext>
          </a:extLst>
        </xdr:cNvPr>
        <xdr:cNvSpPr txBox="1"/>
      </xdr:nvSpPr>
      <xdr:spPr>
        <a:xfrm>
          <a:off x="13205733" y="6511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47</xdr:row>
      <xdr:rowOff>139593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4DB84F73-1275-0DDE-FD4E-E83E8B4DC683}"/>
            </a:ext>
          </a:extLst>
        </xdr:cNvPr>
        <xdr:cNvSpPr txBox="1"/>
      </xdr:nvSpPr>
      <xdr:spPr>
        <a:xfrm>
          <a:off x="13205733" y="7082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50</xdr:row>
      <xdr:rowOff>0</xdr:rowOff>
    </xdr:from>
    <xdr:to>
      <xdr:col>64</xdr:col>
      <xdr:colOff>0</xdr:colOff>
      <xdr:row>51</xdr:row>
      <xdr:rowOff>139593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FAE5E84D-E05A-7941-E65A-9C6230A1EB62}"/>
            </a:ext>
          </a:extLst>
        </xdr:cNvPr>
        <xdr:cNvSpPr txBox="1"/>
      </xdr:nvSpPr>
      <xdr:spPr>
        <a:xfrm>
          <a:off x="13205733" y="7654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54</xdr:row>
      <xdr:rowOff>0</xdr:rowOff>
    </xdr:from>
    <xdr:to>
      <xdr:col>64</xdr:col>
      <xdr:colOff>0</xdr:colOff>
      <xdr:row>55</xdr:row>
      <xdr:rowOff>139593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5443C7AA-00E9-6F09-F819-FF42325E7E7F}"/>
            </a:ext>
          </a:extLst>
        </xdr:cNvPr>
        <xdr:cNvSpPr txBox="1"/>
      </xdr:nvSpPr>
      <xdr:spPr>
        <a:xfrm>
          <a:off x="13205733" y="8225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58</xdr:row>
      <xdr:rowOff>0</xdr:rowOff>
    </xdr:from>
    <xdr:to>
      <xdr:col>64</xdr:col>
      <xdr:colOff>0</xdr:colOff>
      <xdr:row>59</xdr:row>
      <xdr:rowOff>139593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AEB20184-10F0-3E33-F6BB-F4C809E46E30}"/>
            </a:ext>
          </a:extLst>
        </xdr:cNvPr>
        <xdr:cNvSpPr txBox="1"/>
      </xdr:nvSpPr>
      <xdr:spPr>
        <a:xfrm>
          <a:off x="13205733" y="8797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64</xdr:col>
      <xdr:colOff>0</xdr:colOff>
      <xdr:row>63</xdr:row>
      <xdr:rowOff>139593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70C06BCC-1113-03D5-3332-C09BC45A312A}"/>
            </a:ext>
          </a:extLst>
        </xdr:cNvPr>
        <xdr:cNvSpPr txBox="1"/>
      </xdr:nvSpPr>
      <xdr:spPr>
        <a:xfrm>
          <a:off x="13205733" y="9368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66</xdr:row>
      <xdr:rowOff>0</xdr:rowOff>
    </xdr:from>
    <xdr:to>
      <xdr:col>64</xdr:col>
      <xdr:colOff>0</xdr:colOff>
      <xdr:row>67</xdr:row>
      <xdr:rowOff>131944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39DCEE0E-8EC5-BA78-8610-4B42F69DA17A}"/>
            </a:ext>
          </a:extLst>
        </xdr:cNvPr>
        <xdr:cNvSpPr txBox="1"/>
      </xdr:nvSpPr>
      <xdr:spPr>
        <a:xfrm>
          <a:off x="13205733" y="9940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72</xdr:row>
      <xdr:rowOff>0</xdr:rowOff>
    </xdr:from>
    <xdr:to>
      <xdr:col>64</xdr:col>
      <xdr:colOff>0</xdr:colOff>
      <xdr:row>73</xdr:row>
      <xdr:rowOff>139593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ED3A0EA5-ECDC-FDA6-079D-ABC73E03EB59}"/>
            </a:ext>
          </a:extLst>
        </xdr:cNvPr>
        <xdr:cNvSpPr txBox="1"/>
      </xdr:nvSpPr>
      <xdr:spPr>
        <a:xfrm>
          <a:off x="13205733" y="10797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72</xdr:row>
      <xdr:rowOff>0</xdr:rowOff>
    </xdr:from>
    <xdr:to>
      <xdr:col>26</xdr:col>
      <xdr:colOff>168740</xdr:colOff>
      <xdr:row>73</xdr:row>
      <xdr:rowOff>139593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5BEBB70C-F4FB-0849-18E2-F939D13056CF}"/>
            </a:ext>
          </a:extLst>
        </xdr:cNvPr>
        <xdr:cNvSpPr txBox="1"/>
      </xdr:nvSpPr>
      <xdr:spPr>
        <a:xfrm>
          <a:off x="5320393" y="1079726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26</xdr:col>
      <xdr:colOff>168740</xdr:colOff>
      <xdr:row>67</xdr:row>
      <xdr:rowOff>131944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60EB81B4-8A33-90C2-A2EA-18072C7C9704}"/>
            </a:ext>
          </a:extLst>
        </xdr:cNvPr>
        <xdr:cNvSpPr txBox="1"/>
      </xdr:nvSpPr>
      <xdr:spPr>
        <a:xfrm>
          <a:off x="5320393" y="9940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26</xdr:col>
      <xdr:colOff>168740</xdr:colOff>
      <xdr:row>63</xdr:row>
      <xdr:rowOff>139593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16A945D3-C6FA-23EE-9C7C-6570106DAF07}"/>
            </a:ext>
          </a:extLst>
        </xdr:cNvPr>
        <xdr:cNvSpPr txBox="1"/>
      </xdr:nvSpPr>
      <xdr:spPr>
        <a:xfrm>
          <a:off x="5320393" y="9368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26</xdr:col>
      <xdr:colOff>168740</xdr:colOff>
      <xdr:row>59</xdr:row>
      <xdr:rowOff>139593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95256F5A-E08E-9ED4-5C24-88CCB2C56D92}"/>
            </a:ext>
          </a:extLst>
        </xdr:cNvPr>
        <xdr:cNvSpPr txBox="1"/>
      </xdr:nvSpPr>
      <xdr:spPr>
        <a:xfrm>
          <a:off x="5320393" y="8797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26</xdr:col>
      <xdr:colOff>168740</xdr:colOff>
      <xdr:row>51</xdr:row>
      <xdr:rowOff>139593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8ABE55A2-FF61-037C-1A93-AEA3AB4B4A7E}"/>
            </a:ext>
          </a:extLst>
        </xdr:cNvPr>
        <xdr:cNvSpPr txBox="1"/>
      </xdr:nvSpPr>
      <xdr:spPr>
        <a:xfrm>
          <a:off x="5320393" y="76540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26</xdr:col>
      <xdr:colOff>168740</xdr:colOff>
      <xdr:row>55</xdr:row>
      <xdr:rowOff>139593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89CDFAA2-AA38-EEC0-D6BE-3B6D041A57F8}"/>
            </a:ext>
          </a:extLst>
        </xdr:cNvPr>
        <xdr:cNvSpPr txBox="1"/>
      </xdr:nvSpPr>
      <xdr:spPr>
        <a:xfrm>
          <a:off x="5320393" y="8225519"/>
          <a:ext cx="183696" cy="28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6</xdr:col>
      <xdr:colOff>107384</xdr:colOff>
      <xdr:row>20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D2BA9FC1-951C-2A9A-C36C-9404FC5B3C78}"/>
            </a:ext>
          </a:extLst>
        </xdr:cNvPr>
        <xdr:cNvCxnSpPr/>
      </xdr:nvCxnSpPr>
      <xdr:spPr>
        <a:xfrm>
          <a:off x="183697" y="3367769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35</xdr:col>
      <xdr:colOff>277713</xdr:colOff>
      <xdr:row>28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9A125841-C101-85A8-BB0F-E9DAD5FEE7C4}"/>
            </a:ext>
          </a:extLst>
        </xdr:cNvPr>
        <xdr:cNvCxnSpPr/>
      </xdr:nvCxnSpPr>
      <xdr:spPr>
        <a:xfrm>
          <a:off x="6055179" y="4510769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168654</xdr:colOff>
      <xdr:row>68</xdr:row>
      <xdr:rowOff>0</xdr:rowOff>
    </xdr:from>
    <xdr:to>
      <xdr:col>36</xdr:col>
      <xdr:colOff>10</xdr:colOff>
      <xdr:row>68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B3D6B559-2DCE-8E4E-AA65-BE27FF773503}"/>
            </a:ext>
          </a:extLst>
        </xdr:cNvPr>
        <xdr:cNvCxnSpPr/>
      </xdr:nvCxnSpPr>
      <xdr:spPr>
        <a:xfrm>
          <a:off x="6047757" y="10225769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30</xdr:row>
      <xdr:rowOff>0</xdr:rowOff>
    </xdr:from>
    <xdr:to>
      <xdr:col>72</xdr:col>
      <xdr:colOff>277713</xdr:colOff>
      <xdr:row>30</xdr:row>
      <xdr:rowOff>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6D040380-2D34-9240-B1DE-0B39F2E409C8}"/>
            </a:ext>
          </a:extLst>
        </xdr:cNvPr>
        <xdr:cNvCxnSpPr/>
      </xdr:nvCxnSpPr>
      <xdr:spPr>
        <a:xfrm>
          <a:off x="13940519" y="4796519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46</xdr:row>
      <xdr:rowOff>0</xdr:rowOff>
    </xdr:from>
    <xdr:to>
      <xdr:col>72</xdr:col>
      <xdr:colOff>277713</xdr:colOff>
      <xdr:row>46</xdr:row>
      <xdr:rowOff>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27F91611-6F81-CACF-96EB-4DED76F700D8}"/>
            </a:ext>
          </a:extLst>
        </xdr:cNvPr>
        <xdr:cNvCxnSpPr/>
      </xdr:nvCxnSpPr>
      <xdr:spPr>
        <a:xfrm>
          <a:off x="13940519" y="7082519"/>
          <a:ext cx="16538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1856</xdr:colOff>
      <xdr:row>15</xdr:row>
      <xdr:rowOff>139594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46B5740A-A724-0F76-48D0-952C0D28CAD3}"/>
            </a:ext>
          </a:extLst>
        </xdr:cNvPr>
        <xdr:cNvSpPr txBox="1"/>
      </xdr:nvSpPr>
      <xdr:spPr>
        <a:xfrm>
          <a:off x="4909705" y="2537115"/>
          <a:ext cx="183696" cy="286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48</xdr:row>
      <xdr:rowOff>0</xdr:rowOff>
    </xdr:from>
    <xdr:to>
      <xdr:col>25</xdr:col>
      <xdr:colOff>1856</xdr:colOff>
      <xdr:row>49</xdr:row>
      <xdr:rowOff>139591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600E2CC8-3B82-50E9-8138-6F9847D6E149}"/>
            </a:ext>
          </a:extLst>
        </xdr:cNvPr>
        <xdr:cNvSpPr txBox="1"/>
      </xdr:nvSpPr>
      <xdr:spPr>
        <a:xfrm>
          <a:off x="4909705" y="7542069"/>
          <a:ext cx="183696" cy="28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31</xdr:row>
      <xdr:rowOff>139593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D1B4FD91-0B6F-5A67-FF68-F8D0F5A041F4}"/>
            </a:ext>
          </a:extLst>
        </xdr:cNvPr>
        <xdr:cNvSpPr txBox="1"/>
      </xdr:nvSpPr>
      <xdr:spPr>
        <a:xfrm>
          <a:off x="10546773" y="4892387"/>
          <a:ext cx="181842" cy="286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l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31&#20840;&#26085;&#26412;&#12472;&#12517;&#12491;&#12450;/02.&#30007;&#23376;&#653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31&#20840;&#26085;&#26412;&#12472;&#12517;&#12491;&#12450;/02.&#22899;&#233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0307;&#36899;&#21331;&#29699;/0.&#22823;&#20250;&#38306;&#20418;/&#9318;&#20840;&#26085;&#26412;&#12472;&#12517;&#12491;&#12450;/H29/HP/&#39640;&#20307;&#36899;&#21331;&#29699;/0.&#22823;&#20250;&#38306;&#20418;/&#9318;&#20840;&#26085;&#26412;&#12472;&#12517;&#12491;&#12450;/H28/&#20840;&#26085;&#26412;&#12472;&#12517;&#12491;&#12450;(&#30007;&#23376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27_&#20840;&#26085;&#26412;&#12472;&#12517;&#12491;&#12450;_&#32080;&#2652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0307;&#36899;&#21331;&#29699;/0.&#22823;&#20250;&#38306;&#20418;/&#9318;&#20840;&#26085;&#26412;&#12472;&#12517;&#12491;&#12450;/H29/HP/H29_&#20840;&#26085;&#26412;&#12472;&#12517;&#12491;&#12450;_&#32080;&#26524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1_&#20840;&#26085;&#26412;&#12472;&#12517;&#12491;&#12450;_&#38918;&#20301;.xls" TargetMode="External"/><Relationship Id="rId1" Type="http://schemas.openxmlformats.org/officeDocument/2006/relationships/externalLinkPath" Target="/Users/nm_ok/Downloads/H31_&#20840;&#26085;&#26412;&#12472;&#12517;&#12491;&#124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3202</v>
          </cell>
          <cell r="E2" t="str">
            <v>吉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5001</v>
          </cell>
          <cell r="E3" t="str">
            <v>坂　東</v>
          </cell>
          <cell r="F3" t="str">
            <v>ヴィスポ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3501</v>
          </cell>
          <cell r="E4" t="str">
            <v>三　宅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3201</v>
          </cell>
          <cell r="E5" t="str">
            <v>長谷川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3502</v>
          </cell>
          <cell r="E6" t="str">
            <v>大　下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3204</v>
          </cell>
          <cell r="E7" t="str">
            <v>冨　田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3203</v>
          </cell>
          <cell r="E8" t="str">
            <v>福　岡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石　井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4901</v>
          </cell>
          <cell r="E10" t="str">
            <v>大　恵</v>
          </cell>
          <cell r="F10" t="str">
            <v>卓球家Jr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1103</v>
          </cell>
          <cell r="E11" t="str">
            <v>木　村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4904</v>
          </cell>
          <cell r="E12" t="str">
            <v>大　川</v>
          </cell>
          <cell r="F12" t="str">
            <v>卓球家Jr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2701</v>
          </cell>
          <cell r="E13" t="str">
            <v>三　谷</v>
          </cell>
          <cell r="F13" t="str">
            <v>丸　亀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4902</v>
          </cell>
          <cell r="E14" t="str">
            <v>泉　川</v>
          </cell>
          <cell r="F14" t="str">
            <v>卓球家Jr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4401</v>
          </cell>
          <cell r="E15" t="str">
            <v>伊　藤</v>
          </cell>
          <cell r="F15" t="str">
            <v>ｲﾄｳTTC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4905</v>
          </cell>
          <cell r="E16" t="str">
            <v>近　石</v>
          </cell>
          <cell r="F16" t="str">
            <v>卓球家Jr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4907</v>
          </cell>
          <cell r="E17" t="str">
            <v>田　井</v>
          </cell>
          <cell r="F17" t="str">
            <v>卓球家Jr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4402</v>
          </cell>
          <cell r="E18" t="str">
            <v>樋　口</v>
          </cell>
          <cell r="F18" t="str">
            <v>ｲﾄｳTTC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4502</v>
          </cell>
          <cell r="E19" t="str">
            <v>國　本</v>
          </cell>
          <cell r="F19" t="str">
            <v>高瀬クラブ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4903</v>
          </cell>
          <cell r="E20" t="str">
            <v>大　西</v>
          </cell>
          <cell r="F20" t="str">
            <v>卓球家Jr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1101</v>
          </cell>
          <cell r="E21" t="str">
            <v>亀　井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4906</v>
          </cell>
          <cell r="E22" t="str">
            <v>　森</v>
          </cell>
          <cell r="F22" t="str">
            <v>卓球家Jr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3503</v>
          </cell>
          <cell r="E23" t="str">
            <v>高　城</v>
          </cell>
          <cell r="F23" t="str">
            <v>香川西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1005</v>
          </cell>
          <cell r="E24" t="str">
            <v>植　松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4701</v>
          </cell>
          <cell r="E25" t="str">
            <v>三　谷</v>
          </cell>
          <cell r="F25" t="str">
            <v>丸亀南中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1006</v>
          </cell>
          <cell r="E26" t="str">
            <v>筒　井謙</v>
          </cell>
          <cell r="F26" t="str">
            <v>高中央</v>
          </cell>
          <cell r="G26">
            <v>232</v>
          </cell>
          <cell r="H26">
            <v>2708</v>
          </cell>
          <cell r="I26" t="str">
            <v>西　谷</v>
          </cell>
          <cell r="J26">
            <v>27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1104</v>
          </cell>
          <cell r="E27" t="str">
            <v>鵜　川</v>
          </cell>
          <cell r="F27" t="str">
            <v>高松商</v>
          </cell>
          <cell r="G27">
            <v>231</v>
          </cell>
          <cell r="H27">
            <v>1416</v>
          </cell>
          <cell r="I27" t="str">
            <v>黒　川</v>
          </cell>
          <cell r="J27">
            <v>14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1001</v>
          </cell>
          <cell r="E28" t="str">
            <v>　森</v>
          </cell>
          <cell r="F28" t="str">
            <v>高中央</v>
          </cell>
          <cell r="G28">
            <v>230</v>
          </cell>
          <cell r="H28">
            <v>1815</v>
          </cell>
          <cell r="I28" t="str">
            <v>石　川</v>
          </cell>
          <cell r="J28">
            <v>18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1107</v>
          </cell>
          <cell r="E29" t="str">
            <v>高　尾</v>
          </cell>
          <cell r="F29" t="str">
            <v>高松商</v>
          </cell>
          <cell r="G29">
            <v>229</v>
          </cell>
          <cell r="H29">
            <v>3307</v>
          </cell>
          <cell r="I29" t="str">
            <v>城　山</v>
          </cell>
          <cell r="J29">
            <v>33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2401</v>
          </cell>
          <cell r="E30" t="str">
            <v>野　坂</v>
          </cell>
          <cell r="F30" t="str">
            <v>坂　出</v>
          </cell>
          <cell r="G30">
            <v>228</v>
          </cell>
          <cell r="H30">
            <v>3704</v>
          </cell>
          <cell r="I30" t="str">
            <v>白　川</v>
          </cell>
          <cell r="J30">
            <v>37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1816</v>
          </cell>
          <cell r="E31" t="str">
            <v>渡　邊</v>
          </cell>
          <cell r="F31" t="str">
            <v>高工芸</v>
          </cell>
          <cell r="G31">
            <v>227</v>
          </cell>
          <cell r="H31">
            <v>808</v>
          </cell>
          <cell r="I31" t="str">
            <v>井　上</v>
          </cell>
          <cell r="J31">
            <v>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1002</v>
          </cell>
          <cell r="E32" t="str">
            <v>永　峰</v>
          </cell>
          <cell r="F32" t="str">
            <v>高中央</v>
          </cell>
          <cell r="G32">
            <v>226</v>
          </cell>
          <cell r="H32">
            <v>3306</v>
          </cell>
          <cell r="I32" t="str">
            <v>藤　田</v>
          </cell>
          <cell r="J32">
            <v>33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1004</v>
          </cell>
          <cell r="E33" t="str">
            <v>出　石</v>
          </cell>
          <cell r="F33" t="str">
            <v>高中央</v>
          </cell>
          <cell r="G33">
            <v>225</v>
          </cell>
          <cell r="H33">
            <v>1415</v>
          </cell>
          <cell r="I33" t="str">
            <v>牧　野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1801</v>
          </cell>
          <cell r="E34" t="str">
            <v>高　尾</v>
          </cell>
          <cell r="F34" t="str">
            <v>高工芸</v>
          </cell>
          <cell r="G34">
            <v>224</v>
          </cell>
          <cell r="H34">
            <v>3702</v>
          </cell>
          <cell r="I34" t="str">
            <v>藤　田隼</v>
          </cell>
          <cell r="J34">
            <v>37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3504</v>
          </cell>
          <cell r="E35" t="str">
            <v>和　田</v>
          </cell>
          <cell r="F35" t="str">
            <v>香川西</v>
          </cell>
          <cell r="G35">
            <v>223</v>
          </cell>
          <cell r="H35">
            <v>3807</v>
          </cell>
          <cell r="I35" t="str">
            <v>石　村</v>
          </cell>
          <cell r="J35">
            <v>38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1007</v>
          </cell>
          <cell r="E36" t="str">
            <v>長　田</v>
          </cell>
          <cell r="F36" t="str">
            <v>高中央</v>
          </cell>
          <cell r="G36">
            <v>222</v>
          </cell>
          <cell r="H36">
            <v>914</v>
          </cell>
          <cell r="I36" t="str">
            <v>中　家</v>
          </cell>
          <cell r="J36">
            <v>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1401</v>
          </cell>
          <cell r="E37" t="str">
            <v>前　田大</v>
          </cell>
          <cell r="F37" t="str">
            <v>高桜井</v>
          </cell>
          <cell r="G37">
            <v>221</v>
          </cell>
          <cell r="H37">
            <v>4603</v>
          </cell>
          <cell r="I37" t="str">
            <v>栗　谷</v>
          </cell>
          <cell r="J37">
            <v>46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1802</v>
          </cell>
          <cell r="E38" t="str">
            <v>白　川</v>
          </cell>
          <cell r="F38" t="str">
            <v>高工芸</v>
          </cell>
          <cell r="G38">
            <v>220</v>
          </cell>
          <cell r="H38">
            <v>4103</v>
          </cell>
          <cell r="I38" t="str">
            <v>若　山</v>
          </cell>
          <cell r="J38">
            <v>41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1105</v>
          </cell>
          <cell r="E39" t="str">
            <v>工　藤</v>
          </cell>
          <cell r="F39" t="str">
            <v>高松商</v>
          </cell>
          <cell r="G39">
            <v>219</v>
          </cell>
          <cell r="H39">
            <v>104</v>
          </cell>
          <cell r="I39" t="str">
            <v>中　本</v>
          </cell>
          <cell r="J39">
            <v>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2101</v>
          </cell>
          <cell r="E40" t="str">
            <v>大　嶋</v>
          </cell>
          <cell r="F40" t="str">
            <v>高松西</v>
          </cell>
          <cell r="G40">
            <v>218</v>
          </cell>
          <cell r="H40">
            <v>3106</v>
          </cell>
          <cell r="I40" t="str">
            <v>三　島</v>
          </cell>
          <cell r="J40">
            <v>31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4501</v>
          </cell>
          <cell r="E41" t="str">
            <v>八　木</v>
          </cell>
          <cell r="F41" t="str">
            <v>高瀬クラブ</v>
          </cell>
          <cell r="G41">
            <v>217</v>
          </cell>
          <cell r="H41">
            <v>604</v>
          </cell>
          <cell r="I41" t="str">
            <v>朝　倉</v>
          </cell>
          <cell r="J41">
            <v>6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3205</v>
          </cell>
          <cell r="E42" t="str">
            <v>佐　藤</v>
          </cell>
          <cell r="F42" t="str">
            <v>尽　誠</v>
          </cell>
          <cell r="G42">
            <v>216</v>
          </cell>
          <cell r="H42">
            <v>3002</v>
          </cell>
          <cell r="I42" t="str">
            <v>濵　野</v>
          </cell>
          <cell r="J42">
            <v>30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601</v>
          </cell>
          <cell r="E43" t="str">
            <v>桝　田</v>
          </cell>
          <cell r="F43" t="str">
            <v>志　度</v>
          </cell>
          <cell r="G43">
            <v>215</v>
          </cell>
          <cell r="H43">
            <v>806</v>
          </cell>
          <cell r="I43" t="str">
            <v>上　原</v>
          </cell>
          <cell r="J43">
            <v>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901</v>
          </cell>
          <cell r="E44" t="str">
            <v>　森</v>
          </cell>
          <cell r="F44" t="str">
            <v>高松東</v>
          </cell>
          <cell r="G44">
            <v>214</v>
          </cell>
          <cell r="H44">
            <v>804</v>
          </cell>
          <cell r="I44" t="str">
            <v>　張</v>
          </cell>
          <cell r="J44">
            <v>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1003</v>
          </cell>
          <cell r="E45" t="str">
            <v>竹　内</v>
          </cell>
          <cell r="F45" t="str">
            <v>高中央</v>
          </cell>
          <cell r="G45">
            <v>213</v>
          </cell>
          <cell r="H45">
            <v>4504</v>
          </cell>
          <cell r="I45" t="str">
            <v>川　越</v>
          </cell>
          <cell r="J45">
            <v>45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1301</v>
          </cell>
          <cell r="E46" t="str">
            <v>池　本</v>
          </cell>
          <cell r="F46" t="str">
            <v>高松一</v>
          </cell>
          <cell r="G46">
            <v>212</v>
          </cell>
          <cell r="H46">
            <v>1206</v>
          </cell>
          <cell r="I46" t="str">
            <v>細　川</v>
          </cell>
          <cell r="J46">
            <v>12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4801</v>
          </cell>
          <cell r="E47" t="str">
            <v>庄　田</v>
          </cell>
          <cell r="F47" t="str">
            <v>玉藻中</v>
          </cell>
          <cell r="G47">
            <v>211</v>
          </cell>
          <cell r="H47">
            <v>2603</v>
          </cell>
          <cell r="I47" t="str">
            <v>奥　村</v>
          </cell>
          <cell r="J47">
            <v>26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2702</v>
          </cell>
          <cell r="E48" t="str">
            <v>亀　野</v>
          </cell>
          <cell r="F48" t="str">
            <v>丸　亀</v>
          </cell>
          <cell r="G48">
            <v>210</v>
          </cell>
          <cell r="H48">
            <v>1109</v>
          </cell>
          <cell r="I48" t="str">
            <v>東　岡</v>
          </cell>
          <cell r="J48">
            <v>11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1108</v>
          </cell>
          <cell r="E49" t="str">
            <v>河　瀬</v>
          </cell>
          <cell r="F49" t="str">
            <v>高松商</v>
          </cell>
          <cell r="G49">
            <v>209</v>
          </cell>
          <cell r="H49">
            <v>1814</v>
          </cell>
          <cell r="I49" t="str">
            <v>田　所</v>
          </cell>
          <cell r="J49">
            <v>18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2703</v>
          </cell>
          <cell r="E50" t="str">
            <v>大　影</v>
          </cell>
          <cell r="F50" t="str">
            <v>丸　亀</v>
          </cell>
          <cell r="G50">
            <v>208</v>
          </cell>
          <cell r="H50">
            <v>4602</v>
          </cell>
          <cell r="I50" t="str">
            <v>酒　井</v>
          </cell>
          <cell r="J50">
            <v>46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4601</v>
          </cell>
          <cell r="E51" t="str">
            <v>大　西</v>
          </cell>
          <cell r="F51" t="str">
            <v>バラJr</v>
          </cell>
          <cell r="G51">
            <v>207</v>
          </cell>
          <cell r="H51">
            <v>1014</v>
          </cell>
          <cell r="I51" t="str">
            <v>山　本</v>
          </cell>
          <cell r="J51">
            <v>10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1106</v>
          </cell>
          <cell r="E52" t="str">
            <v>髙　木</v>
          </cell>
          <cell r="F52" t="str">
            <v>高松商</v>
          </cell>
          <cell r="G52">
            <v>206</v>
          </cell>
          <cell r="H52">
            <v>4102</v>
          </cell>
          <cell r="I52" t="str">
            <v>三　井</v>
          </cell>
          <cell r="J52">
            <v>41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1008</v>
          </cell>
          <cell r="E53" t="str">
            <v>大　賀</v>
          </cell>
          <cell r="F53" t="str">
            <v>高中央</v>
          </cell>
          <cell r="G53">
            <v>205</v>
          </cell>
          <cell r="H53">
            <v>602</v>
          </cell>
          <cell r="I53" t="str">
            <v>藤　森</v>
          </cell>
          <cell r="J53">
            <v>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2102</v>
          </cell>
          <cell r="E54" t="str">
            <v>吉　岡</v>
          </cell>
          <cell r="F54" t="str">
            <v>高松西</v>
          </cell>
          <cell r="G54">
            <v>204</v>
          </cell>
          <cell r="H54">
            <v>3107</v>
          </cell>
          <cell r="I54" t="str">
            <v>白　井</v>
          </cell>
          <cell r="J54">
            <v>31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701</v>
          </cell>
          <cell r="E55" t="str">
            <v>國　宗</v>
          </cell>
          <cell r="F55" t="str">
            <v>三　木</v>
          </cell>
          <cell r="G55">
            <v>203</v>
          </cell>
          <cell r="H55">
            <v>2711</v>
          </cell>
          <cell r="I55" t="str">
            <v>亀　井</v>
          </cell>
          <cell r="J55">
            <v>27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2402</v>
          </cell>
          <cell r="E56" t="str">
            <v>直　井</v>
          </cell>
          <cell r="F56" t="str">
            <v>坂　出</v>
          </cell>
          <cell r="G56">
            <v>202</v>
          </cell>
          <cell r="H56">
            <v>1604</v>
          </cell>
          <cell r="I56" t="str">
            <v>山　本</v>
          </cell>
          <cell r="J56">
            <v>16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3505</v>
          </cell>
          <cell r="E57" t="str">
            <v>　坂</v>
          </cell>
          <cell r="F57" t="str">
            <v>香川西</v>
          </cell>
          <cell r="G57">
            <v>201</v>
          </cell>
          <cell r="H57">
            <v>4101</v>
          </cell>
          <cell r="I57" t="str">
            <v>和　田</v>
          </cell>
          <cell r="J57">
            <v>41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702</v>
          </cell>
          <cell r="E58" t="str">
            <v>沖　野</v>
          </cell>
          <cell r="F58" t="str">
            <v>三　木</v>
          </cell>
          <cell r="G58">
            <v>200</v>
          </cell>
          <cell r="H58">
            <v>913</v>
          </cell>
          <cell r="I58" t="str">
            <v>坂　田</v>
          </cell>
          <cell r="J58">
            <v>9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1803</v>
          </cell>
          <cell r="E59" t="str">
            <v>佐々木</v>
          </cell>
          <cell r="F59" t="str">
            <v>高工芸</v>
          </cell>
          <cell r="G59">
            <v>199</v>
          </cell>
          <cell r="H59">
            <v>4003</v>
          </cell>
          <cell r="I59" t="str">
            <v>水　田</v>
          </cell>
          <cell r="J59">
            <v>40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2704</v>
          </cell>
          <cell r="E60" t="str">
            <v>山　際</v>
          </cell>
          <cell r="F60" t="str">
            <v>丸　亀</v>
          </cell>
          <cell r="G60">
            <v>198</v>
          </cell>
          <cell r="H60">
            <v>3607</v>
          </cell>
          <cell r="I60" t="str">
            <v>西　山</v>
          </cell>
          <cell r="J60">
            <v>36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101</v>
          </cell>
          <cell r="E61" t="str">
            <v>森　岡</v>
          </cell>
          <cell r="F61" t="str">
            <v>小中央</v>
          </cell>
          <cell r="G61">
            <v>197</v>
          </cell>
          <cell r="H61">
            <v>3806</v>
          </cell>
          <cell r="I61" t="str">
            <v>高　橋</v>
          </cell>
          <cell r="J61">
            <v>38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5002</v>
          </cell>
          <cell r="E62" t="str">
            <v>中　嶋大</v>
          </cell>
          <cell r="F62" t="str">
            <v>ヴィスポ</v>
          </cell>
          <cell r="G62">
            <v>196</v>
          </cell>
          <cell r="H62">
            <v>1012</v>
          </cell>
          <cell r="I62" t="str">
            <v>宮　崎</v>
          </cell>
          <cell r="J62">
            <v>10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5003</v>
          </cell>
          <cell r="E63" t="str">
            <v>中　嶋千</v>
          </cell>
          <cell r="F63" t="str">
            <v>ヴィスポ</v>
          </cell>
          <cell r="G63">
            <v>195</v>
          </cell>
          <cell r="H63">
            <v>1312</v>
          </cell>
          <cell r="I63" t="str">
            <v>伊　丹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3101</v>
          </cell>
          <cell r="E64" t="str">
            <v>増　田</v>
          </cell>
          <cell r="F64" t="str">
            <v>善　一</v>
          </cell>
          <cell r="G64">
            <v>194</v>
          </cell>
          <cell r="H64">
            <v>2408</v>
          </cell>
          <cell r="I64" t="str">
            <v>藤　原</v>
          </cell>
          <cell r="J64">
            <v>24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3506</v>
          </cell>
          <cell r="E65" t="str">
            <v>池　本</v>
          </cell>
          <cell r="F65" t="str">
            <v>香川西</v>
          </cell>
          <cell r="G65">
            <v>193</v>
          </cell>
          <cell r="H65">
            <v>1311</v>
          </cell>
          <cell r="I65" t="str">
            <v>山　本</v>
          </cell>
          <cell r="J65">
            <v>13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3102</v>
          </cell>
          <cell r="E66" t="str">
            <v>瀬　尾</v>
          </cell>
          <cell r="F66" t="str">
            <v>善　一</v>
          </cell>
          <cell r="G66">
            <v>192</v>
          </cell>
          <cell r="H66">
            <v>1111</v>
          </cell>
          <cell r="I66" t="str">
            <v>日　下</v>
          </cell>
          <cell r="J66">
            <v>11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3601</v>
          </cell>
          <cell r="E67" t="str">
            <v>康　本</v>
          </cell>
          <cell r="F67" t="str">
            <v>笠　田</v>
          </cell>
          <cell r="G67">
            <v>191</v>
          </cell>
          <cell r="H67">
            <v>1310</v>
          </cell>
          <cell r="I67" t="str">
            <v>四　宮</v>
          </cell>
          <cell r="J67">
            <v>13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1601</v>
          </cell>
          <cell r="E68" t="str">
            <v>二　宮</v>
          </cell>
          <cell r="F68" t="str">
            <v>香中央</v>
          </cell>
          <cell r="G68">
            <v>190</v>
          </cell>
          <cell r="H68">
            <v>4503</v>
          </cell>
          <cell r="I68" t="str">
            <v>伊　藤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1110</v>
          </cell>
          <cell r="E69" t="str">
            <v>泉　川</v>
          </cell>
          <cell r="F69" t="str">
            <v>高松商</v>
          </cell>
          <cell r="G69">
            <v>189</v>
          </cell>
          <cell r="H69">
            <v>2113</v>
          </cell>
          <cell r="I69" t="str">
            <v>濵　本</v>
          </cell>
          <cell r="J69">
            <v>21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3602</v>
          </cell>
          <cell r="E70" t="str">
            <v>河　村</v>
          </cell>
          <cell r="F70" t="str">
            <v>笠　田</v>
          </cell>
          <cell r="G70">
            <v>188</v>
          </cell>
          <cell r="H70">
            <v>2410</v>
          </cell>
          <cell r="I70" t="str">
            <v>白　神</v>
          </cell>
          <cell r="J70">
            <v>24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1302</v>
          </cell>
          <cell r="E71" t="str">
            <v>木　原</v>
          </cell>
          <cell r="F71" t="str">
            <v>高松一</v>
          </cell>
          <cell r="G71">
            <v>187</v>
          </cell>
          <cell r="H71">
            <v>2112</v>
          </cell>
          <cell r="I71" t="str">
            <v>松　下</v>
          </cell>
          <cell r="J71">
            <v>21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1501</v>
          </cell>
          <cell r="E72" t="str">
            <v>大　坪</v>
          </cell>
          <cell r="F72" t="str">
            <v>高松南</v>
          </cell>
          <cell r="G72">
            <v>186</v>
          </cell>
          <cell r="H72">
            <v>1011</v>
          </cell>
          <cell r="I72" t="str">
            <v>和　泉</v>
          </cell>
          <cell r="J72">
            <v>10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801</v>
          </cell>
          <cell r="E73" t="str">
            <v>山　地</v>
          </cell>
          <cell r="F73" t="str">
            <v>高松北</v>
          </cell>
          <cell r="G73">
            <v>185</v>
          </cell>
          <cell r="H73">
            <v>3305</v>
          </cell>
          <cell r="I73" t="str">
            <v>山　下</v>
          </cell>
          <cell r="J73">
            <v>33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902</v>
          </cell>
          <cell r="E74" t="str">
            <v>関　根</v>
          </cell>
          <cell r="F74" t="str">
            <v>高松東</v>
          </cell>
          <cell r="G74">
            <v>184</v>
          </cell>
          <cell r="H74">
            <v>1204</v>
          </cell>
          <cell r="I74" t="str">
            <v>橋　本</v>
          </cell>
          <cell r="J74">
            <v>12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903</v>
          </cell>
          <cell r="E75" t="str">
            <v>浅　野</v>
          </cell>
          <cell r="F75" t="str">
            <v>高松東</v>
          </cell>
          <cell r="G75">
            <v>183</v>
          </cell>
          <cell r="H75">
            <v>3703</v>
          </cell>
          <cell r="I75" t="str">
            <v>國　本</v>
          </cell>
          <cell r="J75">
            <v>37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2403</v>
          </cell>
          <cell r="E76" t="str">
            <v>多田羅</v>
          </cell>
          <cell r="F76" t="str">
            <v>坂　出</v>
          </cell>
          <cell r="G76">
            <v>182</v>
          </cell>
          <cell r="H76">
            <v>1205</v>
          </cell>
          <cell r="I76" t="str">
            <v>三　枝</v>
          </cell>
          <cell r="J76">
            <v>12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1602</v>
          </cell>
          <cell r="E77" t="str">
            <v>松　本</v>
          </cell>
          <cell r="F77" t="str">
            <v>香中央</v>
          </cell>
          <cell r="G77">
            <v>181</v>
          </cell>
          <cell r="H77">
            <v>2602</v>
          </cell>
          <cell r="I77" t="str">
            <v>髙　木</v>
          </cell>
          <cell r="J77">
            <v>26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3103</v>
          </cell>
          <cell r="E78" t="str">
            <v>小　西</v>
          </cell>
          <cell r="F78" t="str">
            <v>善　一</v>
          </cell>
          <cell r="G78">
            <v>180</v>
          </cell>
          <cell r="H78">
            <v>912</v>
          </cell>
          <cell r="I78" t="str">
            <v>上　山</v>
          </cell>
          <cell r="J78">
            <v>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1402</v>
          </cell>
          <cell r="E79" t="str">
            <v>中　村</v>
          </cell>
          <cell r="F79" t="str">
            <v>高桜井</v>
          </cell>
          <cell r="G79">
            <v>179</v>
          </cell>
          <cell r="H79">
            <v>1203</v>
          </cell>
          <cell r="I79" t="str">
            <v>貞　廣</v>
          </cell>
          <cell r="J79">
            <v>12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703</v>
          </cell>
          <cell r="E80" t="str">
            <v>遠　藤</v>
          </cell>
          <cell r="F80" t="str">
            <v>三　木</v>
          </cell>
          <cell r="G80">
            <v>178</v>
          </cell>
          <cell r="H80">
            <v>1813</v>
          </cell>
          <cell r="I80" t="str">
            <v>出　原</v>
          </cell>
          <cell r="J80">
            <v>18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905</v>
          </cell>
          <cell r="E81" t="str">
            <v>久　保心</v>
          </cell>
          <cell r="F81" t="str">
            <v>高松東</v>
          </cell>
          <cell r="G81">
            <v>177</v>
          </cell>
          <cell r="H81">
            <v>2111</v>
          </cell>
          <cell r="I81" t="str">
            <v>山　下</v>
          </cell>
          <cell r="J81">
            <v>21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2404</v>
          </cell>
          <cell r="E82" t="str">
            <v>西　川</v>
          </cell>
          <cell r="F82" t="str">
            <v>坂　出</v>
          </cell>
          <cell r="G82">
            <v>176</v>
          </cell>
          <cell r="H82">
            <v>103</v>
          </cell>
          <cell r="I82" t="str">
            <v>大　谷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1403</v>
          </cell>
          <cell r="E83" t="str">
            <v>藤　渕</v>
          </cell>
          <cell r="F83" t="str">
            <v>高桜井</v>
          </cell>
          <cell r="G83">
            <v>175</v>
          </cell>
          <cell r="H83">
            <v>1308</v>
          </cell>
          <cell r="I83" t="str">
            <v>中　西</v>
          </cell>
          <cell r="J83">
            <v>13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906</v>
          </cell>
          <cell r="E84" t="str">
            <v>岡　本</v>
          </cell>
          <cell r="F84" t="str">
            <v>高松東</v>
          </cell>
          <cell r="G84">
            <v>174</v>
          </cell>
          <cell r="H84">
            <v>2409</v>
          </cell>
          <cell r="I84" t="str">
            <v>小　野</v>
          </cell>
          <cell r="J84">
            <v>24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3301</v>
          </cell>
          <cell r="E85" t="str">
            <v>竹　内</v>
          </cell>
          <cell r="F85" t="str">
            <v>琴　平</v>
          </cell>
          <cell r="G85">
            <v>173</v>
          </cell>
          <cell r="H85">
            <v>3804</v>
          </cell>
          <cell r="I85" t="str">
            <v>小　畑</v>
          </cell>
          <cell r="J85">
            <v>38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3509</v>
          </cell>
          <cell r="E86" t="str">
            <v>小　野</v>
          </cell>
          <cell r="F86" t="str">
            <v>香川西</v>
          </cell>
          <cell r="G86">
            <v>172</v>
          </cell>
          <cell r="H86">
            <v>2407</v>
          </cell>
          <cell r="I86" t="str">
            <v>深　見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1605</v>
          </cell>
          <cell r="E87" t="str">
            <v>尾　﨑</v>
          </cell>
          <cell r="F87" t="str">
            <v>香中央</v>
          </cell>
          <cell r="G87">
            <v>171</v>
          </cell>
          <cell r="H87">
            <v>1010</v>
          </cell>
          <cell r="I87" t="str">
            <v>秋　山</v>
          </cell>
          <cell r="J87">
            <v>10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2705</v>
          </cell>
          <cell r="E88" t="str">
            <v>片　山</v>
          </cell>
          <cell r="F88" t="str">
            <v>丸　亀</v>
          </cell>
          <cell r="G88">
            <v>170</v>
          </cell>
          <cell r="H88">
            <v>3304</v>
          </cell>
          <cell r="I88" t="str">
            <v>土　肥</v>
          </cell>
          <cell r="J88">
            <v>33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1804</v>
          </cell>
          <cell r="E89" t="str">
            <v>香　西</v>
          </cell>
          <cell r="F89" t="str">
            <v>高工芸</v>
          </cell>
          <cell r="G89">
            <v>169</v>
          </cell>
          <cell r="H89">
            <v>3105</v>
          </cell>
          <cell r="I89" t="str">
            <v>西　峯</v>
          </cell>
          <cell r="J89">
            <v>31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1404</v>
          </cell>
          <cell r="E90" t="str">
            <v>廣　瀬</v>
          </cell>
          <cell r="F90" t="str">
            <v>高桜井</v>
          </cell>
          <cell r="G90">
            <v>168</v>
          </cell>
          <cell r="H90">
            <v>1307</v>
          </cell>
          <cell r="I90" t="str">
            <v>松　下</v>
          </cell>
          <cell r="J90">
            <v>13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1303</v>
          </cell>
          <cell r="E91" t="str">
            <v>渡　部</v>
          </cell>
          <cell r="F91" t="str">
            <v>高松一</v>
          </cell>
          <cell r="G91">
            <v>167</v>
          </cell>
          <cell r="H91">
            <v>3508</v>
          </cell>
          <cell r="I91" t="str">
            <v>熊　野</v>
          </cell>
          <cell r="J91">
            <v>35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909</v>
          </cell>
          <cell r="E92" t="str">
            <v>向　山</v>
          </cell>
          <cell r="F92" t="str">
            <v>高松東</v>
          </cell>
          <cell r="G92">
            <v>166</v>
          </cell>
          <cell r="H92">
            <v>3104</v>
          </cell>
          <cell r="I92" t="str">
            <v>福　家</v>
          </cell>
          <cell r="J92">
            <v>31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803</v>
          </cell>
          <cell r="E93" t="str">
            <v>武　田</v>
          </cell>
          <cell r="F93" t="str">
            <v>高松北</v>
          </cell>
          <cell r="G93">
            <v>165</v>
          </cell>
          <cell r="H93">
            <v>1309</v>
          </cell>
          <cell r="I93" t="str">
            <v>坂　口</v>
          </cell>
          <cell r="J93">
            <v>13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805</v>
          </cell>
          <cell r="E94" t="str">
            <v>山　口</v>
          </cell>
          <cell r="F94" t="str">
            <v>高松北</v>
          </cell>
          <cell r="G94">
            <v>164</v>
          </cell>
          <cell r="H94">
            <v>1812</v>
          </cell>
          <cell r="I94" t="str">
            <v>植　村</v>
          </cell>
          <cell r="J94">
            <v>18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2707</v>
          </cell>
          <cell r="E95" t="str">
            <v>川　田</v>
          </cell>
          <cell r="F95" t="str">
            <v>丸　亀</v>
          </cell>
          <cell r="G95">
            <v>163</v>
          </cell>
          <cell r="H95">
            <v>1414</v>
          </cell>
          <cell r="I95" t="str">
            <v>福　田</v>
          </cell>
          <cell r="J95">
            <v>14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1409</v>
          </cell>
          <cell r="E96" t="str">
            <v>岡　﨑</v>
          </cell>
          <cell r="F96" t="str">
            <v>高桜井</v>
          </cell>
          <cell r="G96">
            <v>162</v>
          </cell>
          <cell r="H96">
            <v>908</v>
          </cell>
          <cell r="I96" t="str">
            <v>田　中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4001</v>
          </cell>
          <cell r="E97" t="str">
            <v>横　田</v>
          </cell>
          <cell r="F97" t="str">
            <v>高専高</v>
          </cell>
          <cell r="G97">
            <v>161</v>
          </cell>
          <cell r="H97">
            <v>3604</v>
          </cell>
          <cell r="I97" t="str">
            <v>山　階斗</v>
          </cell>
          <cell r="J97">
            <v>36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1603</v>
          </cell>
          <cell r="E98" t="str">
            <v>川　松</v>
          </cell>
          <cell r="F98" t="str">
            <v>香中央</v>
          </cell>
          <cell r="G98">
            <v>160</v>
          </cell>
          <cell r="H98">
            <v>910</v>
          </cell>
          <cell r="I98" t="str">
            <v>谷　口</v>
          </cell>
          <cell r="J98">
            <v>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3001</v>
          </cell>
          <cell r="E99" t="str">
            <v>松　本</v>
          </cell>
          <cell r="F99" t="str">
            <v>多度津</v>
          </cell>
          <cell r="G99">
            <v>159</v>
          </cell>
          <cell r="H99">
            <v>2110</v>
          </cell>
          <cell r="I99" t="str">
            <v>宮　本</v>
          </cell>
          <cell r="J99">
            <v>21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2405</v>
          </cell>
          <cell r="E100" t="str">
            <v>仙　塲</v>
          </cell>
          <cell r="F100" t="str">
            <v>坂　出</v>
          </cell>
          <cell r="G100">
            <v>158</v>
          </cell>
          <cell r="H100">
            <v>3805</v>
          </cell>
          <cell r="I100" t="str">
            <v>寺　岡</v>
          </cell>
          <cell r="J100">
            <v>38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704</v>
          </cell>
          <cell r="E101" t="str">
            <v>十　川</v>
          </cell>
          <cell r="F101" t="str">
            <v>三　木</v>
          </cell>
          <cell r="G101">
            <v>157</v>
          </cell>
          <cell r="H101">
            <v>3507</v>
          </cell>
          <cell r="I101" t="str">
            <v>北　條</v>
          </cell>
          <cell r="J101">
            <v>35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1405</v>
          </cell>
          <cell r="E102" t="str">
            <v>綾　田</v>
          </cell>
          <cell r="F102" t="str">
            <v>高桜井</v>
          </cell>
          <cell r="G102">
            <v>156</v>
          </cell>
          <cell r="H102">
            <v>2710</v>
          </cell>
          <cell r="I102" t="str">
            <v>吉　田</v>
          </cell>
          <cell r="J102">
            <v>27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4002</v>
          </cell>
          <cell r="E103" t="str">
            <v>上　村</v>
          </cell>
          <cell r="F103" t="str">
            <v>高専高</v>
          </cell>
          <cell r="G103">
            <v>155</v>
          </cell>
          <cell r="H103">
            <v>3803</v>
          </cell>
          <cell r="I103" t="str">
            <v>秋　山</v>
          </cell>
          <cell r="J103">
            <v>38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3801</v>
          </cell>
          <cell r="E104" t="str">
            <v>近　藤</v>
          </cell>
          <cell r="F104" t="str">
            <v>観総合</v>
          </cell>
          <cell r="G104">
            <v>154</v>
          </cell>
          <cell r="H104">
            <v>705</v>
          </cell>
          <cell r="I104" t="str">
            <v>長　西</v>
          </cell>
          <cell r="J104">
            <v>7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1808</v>
          </cell>
          <cell r="E105" t="str">
            <v>小　橋</v>
          </cell>
          <cell r="F105" t="str">
            <v>高工芸</v>
          </cell>
          <cell r="G105">
            <v>153</v>
          </cell>
          <cell r="H105">
            <v>2108</v>
          </cell>
          <cell r="I105" t="str">
            <v>白　河</v>
          </cell>
          <cell r="J105">
            <v>21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1009</v>
          </cell>
          <cell r="E106" t="str">
            <v>山　田</v>
          </cell>
          <cell r="F106" t="str">
            <v>高中央</v>
          </cell>
          <cell r="G106">
            <v>152</v>
          </cell>
          <cell r="H106">
            <v>1412</v>
          </cell>
          <cell r="I106" t="str">
            <v>三　木</v>
          </cell>
          <cell r="J106">
            <v>14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5101</v>
          </cell>
          <cell r="E107" t="str">
            <v>山　本</v>
          </cell>
          <cell r="F107" t="str">
            <v>高瀬中</v>
          </cell>
          <cell r="G107">
            <v>151</v>
          </cell>
          <cell r="H107">
            <v>1811</v>
          </cell>
          <cell r="I107" t="str">
            <v>大　林</v>
          </cell>
          <cell r="J107">
            <v>18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3302</v>
          </cell>
          <cell r="E108" t="str">
            <v>竹　地</v>
          </cell>
          <cell r="F108" t="str">
            <v>琴　平</v>
          </cell>
          <cell r="G108">
            <v>150</v>
          </cell>
          <cell r="H108">
            <v>2107</v>
          </cell>
          <cell r="I108" t="str">
            <v>宮　脇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1305</v>
          </cell>
          <cell r="E109" t="str">
            <v>矢　部</v>
          </cell>
          <cell r="F109" t="str">
            <v>高松一</v>
          </cell>
          <cell r="G109">
            <v>149</v>
          </cell>
          <cell r="H109">
            <v>1810</v>
          </cell>
          <cell r="I109" t="str">
            <v>萬　藤</v>
          </cell>
          <cell r="J109">
            <v>18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1806</v>
          </cell>
          <cell r="E110" t="str">
            <v>伊　関</v>
          </cell>
          <cell r="F110" t="str">
            <v>高工芸</v>
          </cell>
          <cell r="G110">
            <v>148</v>
          </cell>
          <cell r="H110">
            <v>2706</v>
          </cell>
          <cell r="I110" t="str">
            <v>金　岡</v>
          </cell>
          <cell r="J110">
            <v>27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1809</v>
          </cell>
          <cell r="E111" t="str">
            <v>中　西</v>
          </cell>
          <cell r="F111" t="str">
            <v>高工芸</v>
          </cell>
          <cell r="G111">
            <v>147</v>
          </cell>
          <cell r="H111">
            <v>2709</v>
          </cell>
          <cell r="I111" t="str">
            <v>平　田</v>
          </cell>
          <cell r="J111">
            <v>27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2105</v>
          </cell>
          <cell r="E112" t="str">
            <v>池　田</v>
          </cell>
          <cell r="F112" t="str">
            <v>高松西</v>
          </cell>
          <cell r="G112">
            <v>146</v>
          </cell>
          <cell r="H112">
            <v>802</v>
          </cell>
          <cell r="I112" t="str">
            <v>松　本</v>
          </cell>
          <cell r="J112">
            <v>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1013</v>
          </cell>
          <cell r="E113" t="str">
            <v>筒　井楓</v>
          </cell>
          <cell r="F113" t="str">
            <v>高中央</v>
          </cell>
          <cell r="G113">
            <v>145</v>
          </cell>
          <cell r="H113">
            <v>1304</v>
          </cell>
          <cell r="I113" t="str">
            <v>多　田</v>
          </cell>
          <cell r="J113">
            <v>13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1407</v>
          </cell>
          <cell r="E114" t="str">
            <v>向　井</v>
          </cell>
          <cell r="F114" t="str">
            <v>高桜井</v>
          </cell>
          <cell r="G114">
            <v>144</v>
          </cell>
          <cell r="H114">
            <v>3303</v>
          </cell>
          <cell r="I114" t="str">
            <v>浪　越</v>
          </cell>
          <cell r="J114">
            <v>33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1201</v>
          </cell>
          <cell r="E115" t="str">
            <v>池　田</v>
          </cell>
          <cell r="F115" t="str">
            <v>高　松</v>
          </cell>
          <cell r="G115">
            <v>143</v>
          </cell>
          <cell r="H115">
            <v>2601</v>
          </cell>
          <cell r="I115" t="str">
            <v>徳　井</v>
          </cell>
          <cell r="J115">
            <v>26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3603</v>
          </cell>
          <cell r="E116" t="str">
            <v>大矢根</v>
          </cell>
          <cell r="F116" t="str">
            <v>笠　田</v>
          </cell>
          <cell r="G116">
            <v>142</v>
          </cell>
          <cell r="H116">
            <v>1306</v>
          </cell>
          <cell r="I116" t="str">
            <v>佐　野</v>
          </cell>
          <cell r="J116">
            <v>13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2106</v>
          </cell>
          <cell r="E117" t="str">
            <v>久　保</v>
          </cell>
          <cell r="F117" t="str">
            <v>高松西</v>
          </cell>
          <cell r="G117">
            <v>141</v>
          </cell>
          <cell r="H117">
            <v>1413</v>
          </cell>
          <cell r="I117" t="str">
            <v>梅　津</v>
          </cell>
          <cell r="J117">
            <v>14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1410</v>
          </cell>
          <cell r="E118" t="str">
            <v>橋　本</v>
          </cell>
          <cell r="F118" t="str">
            <v>高桜井</v>
          </cell>
          <cell r="G118">
            <v>140</v>
          </cell>
          <cell r="H118">
            <v>907</v>
          </cell>
          <cell r="I118" t="str">
            <v>久　保光</v>
          </cell>
          <cell r="J118">
            <v>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1805</v>
          </cell>
          <cell r="E119" t="str">
            <v>西　川</v>
          </cell>
          <cell r="F119" t="str">
            <v>高工芸</v>
          </cell>
          <cell r="G119">
            <v>139</v>
          </cell>
          <cell r="H119">
            <v>1411</v>
          </cell>
          <cell r="I119" t="str">
            <v>服　部</v>
          </cell>
          <cell r="J119">
            <v>14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3401</v>
          </cell>
          <cell r="E120" t="str">
            <v>宇　草</v>
          </cell>
          <cell r="F120" t="str">
            <v>高　瀬</v>
          </cell>
          <cell r="G120">
            <v>138</v>
          </cell>
          <cell r="H120">
            <v>1408</v>
          </cell>
          <cell r="I120" t="str">
            <v>松　岡</v>
          </cell>
          <cell r="J120">
            <v>14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1817</v>
          </cell>
          <cell r="E121" t="str">
            <v>植　田</v>
          </cell>
          <cell r="F121" t="str">
            <v>高工芸</v>
          </cell>
          <cell r="G121">
            <v>137</v>
          </cell>
          <cell r="H121">
            <v>2406</v>
          </cell>
          <cell r="I121" t="str">
            <v>寄　高</v>
          </cell>
          <cell r="J121">
            <v>24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1606</v>
          </cell>
          <cell r="E122" t="str">
            <v>伊　藤</v>
          </cell>
          <cell r="F122" t="str">
            <v>香中央</v>
          </cell>
          <cell r="G122">
            <v>136</v>
          </cell>
          <cell r="H122">
            <v>3802</v>
          </cell>
          <cell r="I122" t="str">
            <v>合　田景</v>
          </cell>
          <cell r="J122">
            <v>38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911</v>
          </cell>
          <cell r="E123" t="str">
            <v>佐　野</v>
          </cell>
          <cell r="F123" t="str">
            <v>高松東</v>
          </cell>
          <cell r="G123">
            <v>135</v>
          </cell>
          <cell r="H123">
            <v>3606</v>
          </cell>
          <cell r="I123" t="str">
            <v>山　階咲</v>
          </cell>
          <cell r="J123">
            <v>36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603</v>
          </cell>
          <cell r="E124" t="str">
            <v>岡　﨑</v>
          </cell>
          <cell r="F124" t="str">
            <v>志　度</v>
          </cell>
          <cell r="G124">
            <v>134</v>
          </cell>
          <cell r="H124">
            <v>1406</v>
          </cell>
          <cell r="I124" t="str">
            <v>上　原</v>
          </cell>
          <cell r="J124">
            <v>14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2109</v>
          </cell>
          <cell r="E125" t="str">
            <v>　岡</v>
          </cell>
          <cell r="F125" t="str">
            <v>高松西</v>
          </cell>
          <cell r="G125">
            <v>133</v>
          </cell>
          <cell r="H125">
            <v>1202</v>
          </cell>
          <cell r="I125" t="str">
            <v>徳　永</v>
          </cell>
          <cell r="J125">
            <v>12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904</v>
          </cell>
          <cell r="E126" t="str">
            <v>古　川</v>
          </cell>
          <cell r="F126" t="str">
            <v>高松東</v>
          </cell>
          <cell r="G126">
            <v>132</v>
          </cell>
          <cell r="H126">
            <v>3605</v>
          </cell>
          <cell r="I126" t="str">
            <v>石　井</v>
          </cell>
          <cell r="J126">
            <v>36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2103</v>
          </cell>
          <cell r="E127" t="str">
            <v>山　地</v>
          </cell>
          <cell r="F127" t="str">
            <v>高松西</v>
          </cell>
          <cell r="G127">
            <v>131</v>
          </cell>
          <cell r="H127">
            <v>3701</v>
          </cell>
          <cell r="I127" t="str">
            <v>山　本</v>
          </cell>
          <cell r="J127">
            <v>37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1807</v>
          </cell>
          <cell r="E128" t="str">
            <v>山　下</v>
          </cell>
          <cell r="F128" t="str">
            <v>高工芸</v>
          </cell>
          <cell r="G128">
            <v>130</v>
          </cell>
          <cell r="H128">
            <v>102</v>
          </cell>
          <cell r="I128" t="str">
            <v>山　下</v>
          </cell>
          <cell r="J128">
            <v>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D129">
            <v>2104</v>
          </cell>
          <cell r="E129" t="str">
            <v>齋　藤</v>
          </cell>
          <cell r="F129" t="str">
            <v>高松西</v>
          </cell>
          <cell r="G129">
            <v>129</v>
          </cell>
          <cell r="H129">
            <v>807</v>
          </cell>
          <cell r="I129" t="str">
            <v>八十岡</v>
          </cell>
          <cell r="J129">
            <v>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807</v>
          </cell>
          <cell r="E130" t="str">
            <v>八十岡</v>
          </cell>
          <cell r="F130" t="str">
            <v>高松北</v>
          </cell>
          <cell r="G130">
            <v>128</v>
          </cell>
          <cell r="H130">
            <v>2104</v>
          </cell>
          <cell r="I130" t="str">
            <v>齋　藤</v>
          </cell>
          <cell r="J130">
            <v>21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102</v>
          </cell>
          <cell r="E131" t="str">
            <v>山　下</v>
          </cell>
          <cell r="F131" t="str">
            <v>小中央</v>
          </cell>
          <cell r="G131">
            <v>127</v>
          </cell>
          <cell r="H131">
            <v>1807</v>
          </cell>
          <cell r="I131" t="str">
            <v>山　下</v>
          </cell>
          <cell r="J131">
            <v>18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3701</v>
          </cell>
          <cell r="E132" t="str">
            <v>山　本</v>
          </cell>
          <cell r="F132" t="str">
            <v>観　一</v>
          </cell>
          <cell r="G132">
            <v>126</v>
          </cell>
          <cell r="H132">
            <v>2103</v>
          </cell>
          <cell r="I132" t="str">
            <v>山　地</v>
          </cell>
          <cell r="J132">
            <v>21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3605</v>
          </cell>
          <cell r="E133" t="str">
            <v>石　井</v>
          </cell>
          <cell r="F133" t="str">
            <v>笠　田</v>
          </cell>
          <cell r="G133">
            <v>125</v>
          </cell>
          <cell r="H133">
            <v>904</v>
          </cell>
          <cell r="I133" t="str">
            <v>古　川</v>
          </cell>
          <cell r="J133">
            <v>9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1202</v>
          </cell>
          <cell r="E134" t="str">
            <v>徳　永</v>
          </cell>
          <cell r="F134" t="str">
            <v>高　松</v>
          </cell>
          <cell r="G134">
            <v>124</v>
          </cell>
          <cell r="H134">
            <v>2109</v>
          </cell>
          <cell r="I134" t="str">
            <v>　岡</v>
          </cell>
          <cell r="J134">
            <v>21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1406</v>
          </cell>
          <cell r="E135" t="str">
            <v>上　原</v>
          </cell>
          <cell r="F135" t="str">
            <v>高桜井</v>
          </cell>
          <cell r="G135">
            <v>123</v>
          </cell>
          <cell r="H135">
            <v>603</v>
          </cell>
          <cell r="I135" t="str">
            <v>岡　﨑</v>
          </cell>
          <cell r="J135">
            <v>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3606</v>
          </cell>
          <cell r="E136" t="str">
            <v>山　階咲</v>
          </cell>
          <cell r="F136" t="str">
            <v>笠　田</v>
          </cell>
          <cell r="G136">
            <v>122</v>
          </cell>
          <cell r="H136">
            <v>911</v>
          </cell>
          <cell r="I136" t="str">
            <v>佐　野</v>
          </cell>
          <cell r="J136">
            <v>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3802</v>
          </cell>
          <cell r="E137" t="str">
            <v>合　田景</v>
          </cell>
          <cell r="F137" t="str">
            <v>観総合</v>
          </cell>
          <cell r="G137">
            <v>121</v>
          </cell>
          <cell r="H137">
            <v>1606</v>
          </cell>
          <cell r="I137" t="str">
            <v>伊　藤</v>
          </cell>
          <cell r="J137">
            <v>16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2406</v>
          </cell>
          <cell r="E138" t="str">
            <v>寄　高</v>
          </cell>
          <cell r="F138" t="str">
            <v>坂　出</v>
          </cell>
          <cell r="G138">
            <v>120</v>
          </cell>
          <cell r="H138">
            <v>1817</v>
          </cell>
          <cell r="I138" t="str">
            <v>植　田</v>
          </cell>
          <cell r="J138">
            <v>18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1408</v>
          </cell>
          <cell r="E139" t="str">
            <v>松　岡</v>
          </cell>
          <cell r="F139" t="str">
            <v>高桜井</v>
          </cell>
          <cell r="G139">
            <v>119</v>
          </cell>
          <cell r="H139">
            <v>3401</v>
          </cell>
          <cell r="I139" t="str">
            <v>宇　草</v>
          </cell>
          <cell r="J139">
            <v>34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1411</v>
          </cell>
          <cell r="E140" t="str">
            <v>服　部</v>
          </cell>
          <cell r="F140" t="str">
            <v>高桜井</v>
          </cell>
          <cell r="G140">
            <v>118</v>
          </cell>
          <cell r="H140">
            <v>1805</v>
          </cell>
          <cell r="I140" t="str">
            <v>西　川</v>
          </cell>
          <cell r="J140">
            <v>18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907</v>
          </cell>
          <cell r="E141" t="str">
            <v>久　保光</v>
          </cell>
          <cell r="F141" t="str">
            <v>高松東</v>
          </cell>
          <cell r="G141">
            <v>117</v>
          </cell>
          <cell r="H141">
            <v>1410</v>
          </cell>
          <cell r="I141" t="str">
            <v>橋　本</v>
          </cell>
          <cell r="J141">
            <v>14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1413</v>
          </cell>
          <cell r="E142" t="str">
            <v>梅　津</v>
          </cell>
          <cell r="F142" t="str">
            <v>高桜井</v>
          </cell>
          <cell r="G142">
            <v>116</v>
          </cell>
          <cell r="H142">
            <v>2106</v>
          </cell>
          <cell r="I142" t="str">
            <v>久　保</v>
          </cell>
          <cell r="J142">
            <v>21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1306</v>
          </cell>
          <cell r="E143" t="str">
            <v>佐　野</v>
          </cell>
          <cell r="F143" t="str">
            <v>高松一</v>
          </cell>
          <cell r="G143">
            <v>115</v>
          </cell>
          <cell r="H143">
            <v>3603</v>
          </cell>
          <cell r="I143" t="str">
            <v>大矢根</v>
          </cell>
          <cell r="J143">
            <v>36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2601</v>
          </cell>
          <cell r="E144" t="str">
            <v>徳　井</v>
          </cell>
          <cell r="F144" t="str">
            <v>坂出工</v>
          </cell>
          <cell r="G144">
            <v>114</v>
          </cell>
          <cell r="H144">
            <v>1201</v>
          </cell>
          <cell r="I144" t="str">
            <v>池　田</v>
          </cell>
          <cell r="J144">
            <v>12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3303</v>
          </cell>
          <cell r="E145" t="str">
            <v>浪　越</v>
          </cell>
          <cell r="F145" t="str">
            <v>琴　平</v>
          </cell>
          <cell r="G145">
            <v>113</v>
          </cell>
          <cell r="H145">
            <v>1407</v>
          </cell>
          <cell r="I145" t="str">
            <v>向　井</v>
          </cell>
          <cell r="J145">
            <v>14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1304</v>
          </cell>
          <cell r="E146" t="str">
            <v>多　田</v>
          </cell>
          <cell r="F146" t="str">
            <v>高松一</v>
          </cell>
          <cell r="G146">
            <v>112</v>
          </cell>
          <cell r="H146">
            <v>1013</v>
          </cell>
          <cell r="I146" t="str">
            <v>筒　井楓</v>
          </cell>
          <cell r="J146">
            <v>10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802</v>
          </cell>
          <cell r="E147" t="str">
            <v>松　本</v>
          </cell>
          <cell r="F147" t="str">
            <v>高松北</v>
          </cell>
          <cell r="G147">
            <v>111</v>
          </cell>
          <cell r="H147">
            <v>2105</v>
          </cell>
          <cell r="I147" t="str">
            <v>池　田</v>
          </cell>
          <cell r="J147">
            <v>21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2709</v>
          </cell>
          <cell r="E148" t="str">
            <v>平　田</v>
          </cell>
          <cell r="F148" t="str">
            <v>丸　亀</v>
          </cell>
          <cell r="G148">
            <v>110</v>
          </cell>
          <cell r="H148">
            <v>1809</v>
          </cell>
          <cell r="I148" t="str">
            <v>中　西</v>
          </cell>
          <cell r="J148">
            <v>18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2706</v>
          </cell>
          <cell r="E149" t="str">
            <v>金　岡</v>
          </cell>
          <cell r="F149" t="str">
            <v>丸　亀</v>
          </cell>
          <cell r="G149">
            <v>109</v>
          </cell>
          <cell r="H149">
            <v>1806</v>
          </cell>
          <cell r="I149" t="str">
            <v>伊　関</v>
          </cell>
          <cell r="J149">
            <v>18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1810</v>
          </cell>
          <cell r="E150" t="str">
            <v>萬　藤</v>
          </cell>
          <cell r="F150" t="str">
            <v>高工芸</v>
          </cell>
          <cell r="G150">
            <v>108</v>
          </cell>
          <cell r="H150">
            <v>1305</v>
          </cell>
          <cell r="I150" t="str">
            <v>矢　部</v>
          </cell>
          <cell r="J150">
            <v>13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2107</v>
          </cell>
          <cell r="E151" t="str">
            <v>宮　脇</v>
          </cell>
          <cell r="F151" t="str">
            <v>高松西</v>
          </cell>
          <cell r="G151">
            <v>107</v>
          </cell>
          <cell r="H151">
            <v>3302</v>
          </cell>
          <cell r="I151" t="str">
            <v>竹　地</v>
          </cell>
          <cell r="J151">
            <v>33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1811</v>
          </cell>
          <cell r="E152" t="str">
            <v>大　林</v>
          </cell>
          <cell r="F152" t="str">
            <v>高工芸</v>
          </cell>
          <cell r="G152">
            <v>106</v>
          </cell>
          <cell r="H152">
            <v>5101</v>
          </cell>
          <cell r="I152" t="str">
            <v>山　本</v>
          </cell>
          <cell r="J152">
            <v>51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1412</v>
          </cell>
          <cell r="E153" t="str">
            <v>三　木</v>
          </cell>
          <cell r="F153" t="str">
            <v>高桜井</v>
          </cell>
          <cell r="G153">
            <v>105</v>
          </cell>
          <cell r="H153">
            <v>1009</v>
          </cell>
          <cell r="I153" t="str">
            <v>山　田</v>
          </cell>
          <cell r="J153">
            <v>10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2108</v>
          </cell>
          <cell r="E154" t="str">
            <v>白　河</v>
          </cell>
          <cell r="F154" t="str">
            <v>高松西</v>
          </cell>
          <cell r="G154">
            <v>104</v>
          </cell>
          <cell r="H154">
            <v>1808</v>
          </cell>
          <cell r="I154" t="str">
            <v>小　橋</v>
          </cell>
          <cell r="J154">
            <v>18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705</v>
          </cell>
          <cell r="E155" t="str">
            <v>長　西</v>
          </cell>
          <cell r="F155" t="str">
            <v>三　木</v>
          </cell>
          <cell r="G155">
            <v>103</v>
          </cell>
          <cell r="H155">
            <v>3801</v>
          </cell>
          <cell r="I155" t="str">
            <v>近　藤</v>
          </cell>
          <cell r="J155">
            <v>38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3803</v>
          </cell>
          <cell r="E156" t="str">
            <v>秋　山</v>
          </cell>
          <cell r="F156" t="str">
            <v>観総合</v>
          </cell>
          <cell r="G156">
            <v>102</v>
          </cell>
          <cell r="H156">
            <v>4002</v>
          </cell>
          <cell r="I156" t="str">
            <v>上　村</v>
          </cell>
          <cell r="J156">
            <v>40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2710</v>
          </cell>
          <cell r="E157" t="str">
            <v>吉　田</v>
          </cell>
          <cell r="F157" t="str">
            <v>丸　亀</v>
          </cell>
          <cell r="G157">
            <v>101</v>
          </cell>
          <cell r="H157">
            <v>1405</v>
          </cell>
          <cell r="I157" t="str">
            <v>綾　田</v>
          </cell>
          <cell r="J157">
            <v>14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3507</v>
          </cell>
          <cell r="E158" t="str">
            <v>北　條</v>
          </cell>
          <cell r="F158" t="str">
            <v>香川西</v>
          </cell>
          <cell r="G158">
            <v>100</v>
          </cell>
          <cell r="H158">
            <v>704</v>
          </cell>
          <cell r="I158" t="str">
            <v>十　川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3805</v>
          </cell>
          <cell r="E159" t="str">
            <v>寺　岡</v>
          </cell>
          <cell r="F159" t="str">
            <v>観総合</v>
          </cell>
          <cell r="G159">
            <v>99</v>
          </cell>
          <cell r="H159">
            <v>2405</v>
          </cell>
          <cell r="I159" t="str">
            <v>仙　塲</v>
          </cell>
          <cell r="J159">
            <v>24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2110</v>
          </cell>
          <cell r="E160" t="str">
            <v>宮　本</v>
          </cell>
          <cell r="F160" t="str">
            <v>高松西</v>
          </cell>
          <cell r="G160">
            <v>98</v>
          </cell>
          <cell r="H160">
            <v>3001</v>
          </cell>
          <cell r="I160" t="str">
            <v>松　本</v>
          </cell>
          <cell r="J160">
            <v>30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910</v>
          </cell>
          <cell r="E161" t="str">
            <v>谷　口</v>
          </cell>
          <cell r="F161" t="str">
            <v>高松東</v>
          </cell>
          <cell r="G161">
            <v>97</v>
          </cell>
          <cell r="H161">
            <v>1603</v>
          </cell>
          <cell r="I161" t="str">
            <v>川　松</v>
          </cell>
          <cell r="J161">
            <v>16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3604</v>
          </cell>
          <cell r="E162" t="str">
            <v>山　階斗</v>
          </cell>
          <cell r="F162" t="str">
            <v>笠　田</v>
          </cell>
          <cell r="G162">
            <v>96</v>
          </cell>
          <cell r="H162">
            <v>4001</v>
          </cell>
          <cell r="I162" t="str">
            <v>横　田</v>
          </cell>
          <cell r="J162">
            <v>40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908</v>
          </cell>
          <cell r="E163" t="str">
            <v>田　中</v>
          </cell>
          <cell r="F163" t="str">
            <v>高松東</v>
          </cell>
          <cell r="G163">
            <v>95</v>
          </cell>
          <cell r="H163">
            <v>1409</v>
          </cell>
          <cell r="I163" t="str">
            <v>岡　﨑</v>
          </cell>
          <cell r="J163">
            <v>14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1414</v>
          </cell>
          <cell r="E164" t="str">
            <v>福　田</v>
          </cell>
          <cell r="F164" t="str">
            <v>高桜井</v>
          </cell>
          <cell r="G164">
            <v>94</v>
          </cell>
          <cell r="H164">
            <v>2707</v>
          </cell>
          <cell r="I164" t="str">
            <v>川　田</v>
          </cell>
          <cell r="J164">
            <v>27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1812</v>
          </cell>
          <cell r="E165" t="str">
            <v>植　村</v>
          </cell>
          <cell r="F165" t="str">
            <v>高工芸</v>
          </cell>
          <cell r="G165">
            <v>93</v>
          </cell>
          <cell r="H165">
            <v>805</v>
          </cell>
          <cell r="I165" t="str">
            <v>山　口</v>
          </cell>
          <cell r="J165">
            <v>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1309</v>
          </cell>
          <cell r="E166" t="str">
            <v>坂　口</v>
          </cell>
          <cell r="F166" t="str">
            <v>高松一</v>
          </cell>
          <cell r="G166">
            <v>92</v>
          </cell>
          <cell r="H166">
            <v>803</v>
          </cell>
          <cell r="I166" t="str">
            <v>武　田</v>
          </cell>
          <cell r="J166">
            <v>8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3104</v>
          </cell>
          <cell r="E167" t="str">
            <v>福　家</v>
          </cell>
          <cell r="F167" t="str">
            <v>善　一</v>
          </cell>
          <cell r="G167">
            <v>91</v>
          </cell>
          <cell r="H167">
            <v>909</v>
          </cell>
          <cell r="I167" t="str">
            <v>向　山</v>
          </cell>
          <cell r="J167">
            <v>9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3508</v>
          </cell>
          <cell r="E168" t="str">
            <v>熊　野</v>
          </cell>
          <cell r="F168" t="str">
            <v>香川西</v>
          </cell>
          <cell r="G168">
            <v>90</v>
          </cell>
          <cell r="H168">
            <v>1303</v>
          </cell>
          <cell r="I168" t="str">
            <v>渡　部</v>
          </cell>
          <cell r="J168">
            <v>13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1307</v>
          </cell>
          <cell r="E169" t="str">
            <v>松　下</v>
          </cell>
          <cell r="F169" t="str">
            <v>高松一</v>
          </cell>
          <cell r="G169">
            <v>89</v>
          </cell>
          <cell r="H169">
            <v>1404</v>
          </cell>
          <cell r="I169" t="str">
            <v>廣　瀬</v>
          </cell>
          <cell r="J169">
            <v>14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3105</v>
          </cell>
          <cell r="E170" t="str">
            <v>西　峯</v>
          </cell>
          <cell r="F170" t="str">
            <v>善　一</v>
          </cell>
          <cell r="G170">
            <v>88</v>
          </cell>
          <cell r="H170">
            <v>1804</v>
          </cell>
          <cell r="I170" t="str">
            <v>香　西</v>
          </cell>
          <cell r="J170">
            <v>18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3304</v>
          </cell>
          <cell r="E171" t="str">
            <v>土　肥</v>
          </cell>
          <cell r="F171" t="str">
            <v>琴　平</v>
          </cell>
          <cell r="G171">
            <v>87</v>
          </cell>
          <cell r="H171">
            <v>2705</v>
          </cell>
          <cell r="I171" t="str">
            <v>片　山</v>
          </cell>
          <cell r="J171">
            <v>27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1010</v>
          </cell>
          <cell r="E172" t="str">
            <v>秋　山</v>
          </cell>
          <cell r="F172" t="str">
            <v>高中央</v>
          </cell>
          <cell r="G172">
            <v>86</v>
          </cell>
          <cell r="H172">
            <v>1605</v>
          </cell>
          <cell r="I172" t="str">
            <v>尾　﨑</v>
          </cell>
          <cell r="J172">
            <v>16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2407</v>
          </cell>
          <cell r="E173" t="str">
            <v>深　見</v>
          </cell>
          <cell r="F173" t="str">
            <v>坂　出</v>
          </cell>
          <cell r="G173">
            <v>85</v>
          </cell>
          <cell r="H173">
            <v>3509</v>
          </cell>
          <cell r="I173" t="str">
            <v>小　野</v>
          </cell>
          <cell r="J173">
            <v>35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3804</v>
          </cell>
          <cell r="E174" t="str">
            <v>小　畑</v>
          </cell>
          <cell r="F174" t="str">
            <v>観総合</v>
          </cell>
          <cell r="G174">
            <v>84</v>
          </cell>
          <cell r="H174">
            <v>3301</v>
          </cell>
          <cell r="I174" t="str">
            <v>竹　内</v>
          </cell>
          <cell r="J174">
            <v>33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2409</v>
          </cell>
          <cell r="E175" t="str">
            <v>小　野</v>
          </cell>
          <cell r="F175" t="str">
            <v>坂　出</v>
          </cell>
          <cell r="G175">
            <v>83</v>
          </cell>
          <cell r="H175">
            <v>906</v>
          </cell>
          <cell r="I175" t="str">
            <v>岡　本</v>
          </cell>
          <cell r="J175">
            <v>9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1308</v>
          </cell>
          <cell r="E176" t="str">
            <v>中　西</v>
          </cell>
          <cell r="F176" t="str">
            <v>高松一</v>
          </cell>
          <cell r="G176">
            <v>82</v>
          </cell>
          <cell r="H176">
            <v>1403</v>
          </cell>
          <cell r="I176" t="str">
            <v>藤　渕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103</v>
          </cell>
          <cell r="E177" t="str">
            <v>大　谷</v>
          </cell>
          <cell r="F177" t="str">
            <v>小中央</v>
          </cell>
          <cell r="G177">
            <v>81</v>
          </cell>
          <cell r="H177">
            <v>2404</v>
          </cell>
          <cell r="I177" t="str">
            <v>西　川</v>
          </cell>
          <cell r="J177">
            <v>24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2111</v>
          </cell>
          <cell r="E178" t="str">
            <v>山　下</v>
          </cell>
          <cell r="F178" t="str">
            <v>高松西</v>
          </cell>
          <cell r="G178">
            <v>80</v>
          </cell>
          <cell r="H178">
            <v>905</v>
          </cell>
          <cell r="I178" t="str">
            <v>久　保心</v>
          </cell>
          <cell r="J178">
            <v>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1813</v>
          </cell>
          <cell r="E179" t="str">
            <v>出　原</v>
          </cell>
          <cell r="F179" t="str">
            <v>高工芸</v>
          </cell>
          <cell r="G179">
            <v>79</v>
          </cell>
          <cell r="H179">
            <v>703</v>
          </cell>
          <cell r="I179" t="str">
            <v>遠　藤</v>
          </cell>
          <cell r="J179">
            <v>7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1203</v>
          </cell>
          <cell r="E180" t="str">
            <v>貞　廣</v>
          </cell>
          <cell r="F180" t="str">
            <v>高　松</v>
          </cell>
          <cell r="G180">
            <v>78</v>
          </cell>
          <cell r="H180">
            <v>1402</v>
          </cell>
          <cell r="I180" t="str">
            <v>中　村</v>
          </cell>
          <cell r="J180">
            <v>14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912</v>
          </cell>
          <cell r="E181" t="str">
            <v>上　山</v>
          </cell>
          <cell r="F181" t="str">
            <v>高松東</v>
          </cell>
          <cell r="G181">
            <v>77</v>
          </cell>
          <cell r="H181">
            <v>3103</v>
          </cell>
          <cell r="I181" t="str">
            <v>小　西</v>
          </cell>
          <cell r="J181">
            <v>31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2602</v>
          </cell>
          <cell r="E182" t="str">
            <v>髙　木</v>
          </cell>
          <cell r="F182" t="str">
            <v>坂出工</v>
          </cell>
          <cell r="G182">
            <v>76</v>
          </cell>
          <cell r="H182">
            <v>1602</v>
          </cell>
          <cell r="I182" t="str">
            <v>松　本</v>
          </cell>
          <cell r="J182">
            <v>16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1205</v>
          </cell>
          <cell r="E183" t="str">
            <v>三　枝</v>
          </cell>
          <cell r="F183" t="str">
            <v>高　松</v>
          </cell>
          <cell r="G183">
            <v>75</v>
          </cell>
          <cell r="H183">
            <v>2403</v>
          </cell>
          <cell r="I183" t="str">
            <v>多田羅</v>
          </cell>
          <cell r="J183">
            <v>24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3703</v>
          </cell>
          <cell r="E184" t="str">
            <v>國　本</v>
          </cell>
          <cell r="F184" t="str">
            <v>観　一</v>
          </cell>
          <cell r="G184">
            <v>74</v>
          </cell>
          <cell r="H184">
            <v>903</v>
          </cell>
          <cell r="I184" t="str">
            <v>浅　野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1204</v>
          </cell>
          <cell r="E185" t="str">
            <v>橋　本</v>
          </cell>
          <cell r="F185" t="str">
            <v>高　松</v>
          </cell>
          <cell r="G185">
            <v>73</v>
          </cell>
          <cell r="H185">
            <v>902</v>
          </cell>
          <cell r="I185" t="str">
            <v>関　根</v>
          </cell>
          <cell r="J185">
            <v>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3305</v>
          </cell>
          <cell r="E186" t="str">
            <v>山　下</v>
          </cell>
          <cell r="F186" t="str">
            <v>琴　平</v>
          </cell>
          <cell r="G186">
            <v>72</v>
          </cell>
          <cell r="H186">
            <v>801</v>
          </cell>
          <cell r="I186" t="str">
            <v>山　地</v>
          </cell>
          <cell r="J186">
            <v>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1011</v>
          </cell>
          <cell r="E187" t="str">
            <v>和　泉</v>
          </cell>
          <cell r="F187" t="str">
            <v>高中央</v>
          </cell>
          <cell r="G187">
            <v>71</v>
          </cell>
          <cell r="H187">
            <v>1501</v>
          </cell>
          <cell r="I187" t="str">
            <v>大　坪</v>
          </cell>
          <cell r="J187">
            <v>15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2112</v>
          </cell>
          <cell r="E188" t="str">
            <v>松　下</v>
          </cell>
          <cell r="F188" t="str">
            <v>高松西</v>
          </cell>
          <cell r="G188">
            <v>70</v>
          </cell>
          <cell r="H188">
            <v>1302</v>
          </cell>
          <cell r="I188" t="str">
            <v>木　原</v>
          </cell>
          <cell r="J188">
            <v>13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2410</v>
          </cell>
          <cell r="E189" t="str">
            <v>白　神</v>
          </cell>
          <cell r="F189" t="str">
            <v>坂　出</v>
          </cell>
          <cell r="G189">
            <v>69</v>
          </cell>
          <cell r="H189">
            <v>3602</v>
          </cell>
          <cell r="I189" t="str">
            <v>河　村</v>
          </cell>
          <cell r="J189">
            <v>36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2113</v>
          </cell>
          <cell r="E190" t="str">
            <v>濵　本</v>
          </cell>
          <cell r="F190" t="str">
            <v>高松西</v>
          </cell>
          <cell r="G190">
            <v>68</v>
          </cell>
          <cell r="H190">
            <v>1110</v>
          </cell>
          <cell r="I190" t="str">
            <v>泉　川</v>
          </cell>
          <cell r="J190">
            <v>11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4503</v>
          </cell>
          <cell r="E191" t="str">
            <v>伊　藤</v>
          </cell>
          <cell r="F191" t="str">
            <v>高瀬クラブ</v>
          </cell>
          <cell r="G191">
            <v>67</v>
          </cell>
          <cell r="H191">
            <v>1601</v>
          </cell>
          <cell r="I191" t="str">
            <v>二　宮</v>
          </cell>
          <cell r="J191">
            <v>16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1310</v>
          </cell>
          <cell r="E192" t="str">
            <v>四　宮</v>
          </cell>
          <cell r="F192" t="str">
            <v>高松一</v>
          </cell>
          <cell r="G192">
            <v>66</v>
          </cell>
          <cell r="H192">
            <v>3601</v>
          </cell>
          <cell r="I192" t="str">
            <v>康　本</v>
          </cell>
          <cell r="J192">
            <v>36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1111</v>
          </cell>
          <cell r="E193" t="str">
            <v>日　下</v>
          </cell>
          <cell r="F193" t="str">
            <v>高松商</v>
          </cell>
          <cell r="G193">
            <v>65</v>
          </cell>
          <cell r="H193">
            <v>3102</v>
          </cell>
          <cell r="I193" t="str">
            <v>瀬　尾</v>
          </cell>
          <cell r="J193">
            <v>31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1311</v>
          </cell>
          <cell r="E194" t="str">
            <v>山　本</v>
          </cell>
          <cell r="F194" t="str">
            <v>高松一</v>
          </cell>
          <cell r="G194">
            <v>64</v>
          </cell>
          <cell r="H194">
            <v>3506</v>
          </cell>
          <cell r="I194" t="str">
            <v>池　本</v>
          </cell>
          <cell r="J194">
            <v>35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2408</v>
          </cell>
          <cell r="E195" t="str">
            <v>藤　原</v>
          </cell>
          <cell r="F195" t="str">
            <v>坂　出</v>
          </cell>
          <cell r="G195">
            <v>63</v>
          </cell>
          <cell r="H195">
            <v>3101</v>
          </cell>
          <cell r="I195" t="str">
            <v>増　田</v>
          </cell>
          <cell r="J195">
            <v>31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1312</v>
          </cell>
          <cell r="E196" t="str">
            <v>伊　丹</v>
          </cell>
          <cell r="F196" t="str">
            <v>高松一</v>
          </cell>
          <cell r="G196">
            <v>62</v>
          </cell>
          <cell r="H196">
            <v>5003</v>
          </cell>
          <cell r="I196" t="str">
            <v>中　嶋千</v>
          </cell>
          <cell r="J196">
            <v>50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1012</v>
          </cell>
          <cell r="E197" t="str">
            <v>宮　崎</v>
          </cell>
          <cell r="F197" t="str">
            <v>高中央</v>
          </cell>
          <cell r="G197">
            <v>61</v>
          </cell>
          <cell r="H197">
            <v>5002</v>
          </cell>
          <cell r="I197" t="str">
            <v>中　嶋大</v>
          </cell>
          <cell r="J197">
            <v>50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3806</v>
          </cell>
          <cell r="E198" t="str">
            <v>高　橋</v>
          </cell>
          <cell r="F198" t="str">
            <v>観総合</v>
          </cell>
          <cell r="G198">
            <v>60</v>
          </cell>
          <cell r="H198">
            <v>101</v>
          </cell>
          <cell r="I198" t="str">
            <v>森　岡</v>
          </cell>
          <cell r="J198">
            <v>1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3607</v>
          </cell>
          <cell r="E199" t="str">
            <v>西　山</v>
          </cell>
          <cell r="F199" t="str">
            <v>笠　田</v>
          </cell>
          <cell r="G199">
            <v>59</v>
          </cell>
          <cell r="H199">
            <v>2704</v>
          </cell>
          <cell r="I199" t="str">
            <v>山　際</v>
          </cell>
          <cell r="J199">
            <v>27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4003</v>
          </cell>
          <cell r="E200" t="str">
            <v>水　田</v>
          </cell>
          <cell r="F200" t="str">
            <v>高専高</v>
          </cell>
          <cell r="G200">
            <v>58</v>
          </cell>
          <cell r="H200">
            <v>1803</v>
          </cell>
          <cell r="I200" t="str">
            <v>佐々木</v>
          </cell>
          <cell r="J200">
            <v>18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913</v>
          </cell>
          <cell r="E201" t="str">
            <v>坂　田</v>
          </cell>
          <cell r="F201" t="str">
            <v>高松東</v>
          </cell>
          <cell r="G201">
            <v>57</v>
          </cell>
          <cell r="H201">
            <v>702</v>
          </cell>
          <cell r="I201" t="str">
            <v>沖　野</v>
          </cell>
          <cell r="J201">
            <v>7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4101</v>
          </cell>
          <cell r="E202" t="str">
            <v>和　田</v>
          </cell>
          <cell r="F202" t="str">
            <v>高専詫</v>
          </cell>
          <cell r="G202">
            <v>56</v>
          </cell>
          <cell r="H202">
            <v>3505</v>
          </cell>
          <cell r="I202" t="str">
            <v>　坂</v>
          </cell>
          <cell r="J202">
            <v>35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1604</v>
          </cell>
          <cell r="E203" t="str">
            <v>山　本</v>
          </cell>
          <cell r="F203" t="str">
            <v>香中央</v>
          </cell>
          <cell r="G203">
            <v>55</v>
          </cell>
          <cell r="H203">
            <v>2402</v>
          </cell>
          <cell r="I203" t="str">
            <v>直　井</v>
          </cell>
          <cell r="J203">
            <v>24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2711</v>
          </cell>
          <cell r="E204" t="str">
            <v>亀　井</v>
          </cell>
          <cell r="F204" t="str">
            <v>丸　亀</v>
          </cell>
          <cell r="G204">
            <v>54</v>
          </cell>
          <cell r="H204">
            <v>701</v>
          </cell>
          <cell r="I204" t="str">
            <v>國　宗</v>
          </cell>
          <cell r="J204">
            <v>7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3107</v>
          </cell>
          <cell r="E205" t="str">
            <v>白　井</v>
          </cell>
          <cell r="F205" t="str">
            <v>善　一</v>
          </cell>
          <cell r="G205">
            <v>53</v>
          </cell>
          <cell r="H205">
            <v>2102</v>
          </cell>
          <cell r="I205" t="str">
            <v>吉　岡</v>
          </cell>
          <cell r="J205">
            <v>21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602</v>
          </cell>
          <cell r="E206" t="str">
            <v>藤　森</v>
          </cell>
          <cell r="F206" t="str">
            <v>志　度</v>
          </cell>
          <cell r="G206">
            <v>52</v>
          </cell>
          <cell r="H206">
            <v>1008</v>
          </cell>
          <cell r="I206" t="str">
            <v>大　賀</v>
          </cell>
          <cell r="J206">
            <v>10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4102</v>
          </cell>
          <cell r="E207" t="str">
            <v>三　井</v>
          </cell>
          <cell r="F207" t="str">
            <v>高専詫</v>
          </cell>
          <cell r="G207">
            <v>51</v>
          </cell>
          <cell r="H207">
            <v>1106</v>
          </cell>
          <cell r="I207" t="str">
            <v>髙　木</v>
          </cell>
          <cell r="J207">
            <v>11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1014</v>
          </cell>
          <cell r="E208" t="str">
            <v>山　本</v>
          </cell>
          <cell r="F208" t="str">
            <v>高中央</v>
          </cell>
          <cell r="G208">
            <v>50</v>
          </cell>
          <cell r="H208">
            <v>4601</v>
          </cell>
          <cell r="I208" t="str">
            <v>大　西</v>
          </cell>
          <cell r="J208">
            <v>46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4602</v>
          </cell>
          <cell r="E209" t="str">
            <v>酒　井</v>
          </cell>
          <cell r="F209" t="str">
            <v>バラJr</v>
          </cell>
          <cell r="G209">
            <v>49</v>
          </cell>
          <cell r="H209">
            <v>2703</v>
          </cell>
          <cell r="I209" t="str">
            <v>大　影</v>
          </cell>
          <cell r="J209">
            <v>27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1814</v>
          </cell>
          <cell r="E210" t="str">
            <v>田　所</v>
          </cell>
          <cell r="F210" t="str">
            <v>高工芸</v>
          </cell>
          <cell r="G210">
            <v>48</v>
          </cell>
          <cell r="H210">
            <v>1108</v>
          </cell>
          <cell r="I210" t="str">
            <v>河　瀬</v>
          </cell>
          <cell r="J210">
            <v>11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1109</v>
          </cell>
          <cell r="E211" t="str">
            <v>東　岡</v>
          </cell>
          <cell r="F211" t="str">
            <v>高松商</v>
          </cell>
          <cell r="G211">
            <v>47</v>
          </cell>
          <cell r="H211">
            <v>2702</v>
          </cell>
          <cell r="I211" t="str">
            <v>亀　野</v>
          </cell>
          <cell r="J211">
            <v>27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2603</v>
          </cell>
          <cell r="E212" t="str">
            <v>奥　村</v>
          </cell>
          <cell r="F212" t="str">
            <v>坂出工</v>
          </cell>
          <cell r="G212">
            <v>46</v>
          </cell>
          <cell r="H212">
            <v>4801</v>
          </cell>
          <cell r="I212" t="str">
            <v>庄　田</v>
          </cell>
          <cell r="J212">
            <v>48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1206</v>
          </cell>
          <cell r="E213" t="str">
            <v>細　川</v>
          </cell>
          <cell r="F213" t="str">
            <v>高　松</v>
          </cell>
          <cell r="G213">
            <v>45</v>
          </cell>
          <cell r="H213">
            <v>1301</v>
          </cell>
          <cell r="I213" t="str">
            <v>池　本</v>
          </cell>
          <cell r="J213">
            <v>13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4504</v>
          </cell>
          <cell r="E214" t="str">
            <v>川　越</v>
          </cell>
          <cell r="F214" t="str">
            <v>高瀬クラブ</v>
          </cell>
          <cell r="G214">
            <v>44</v>
          </cell>
          <cell r="H214">
            <v>1003</v>
          </cell>
          <cell r="I214" t="str">
            <v>竹　内</v>
          </cell>
          <cell r="J214">
            <v>10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804</v>
          </cell>
          <cell r="E215" t="str">
            <v>　張</v>
          </cell>
          <cell r="F215" t="str">
            <v>高松北</v>
          </cell>
          <cell r="G215">
            <v>43</v>
          </cell>
          <cell r="H215">
            <v>901</v>
          </cell>
          <cell r="I215" t="str">
            <v>　森</v>
          </cell>
          <cell r="J215">
            <v>9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806</v>
          </cell>
          <cell r="E216" t="str">
            <v>上　原</v>
          </cell>
          <cell r="F216" t="str">
            <v>高松北</v>
          </cell>
          <cell r="G216">
            <v>42</v>
          </cell>
          <cell r="H216">
            <v>601</v>
          </cell>
          <cell r="I216" t="str">
            <v>桝　田</v>
          </cell>
          <cell r="J216">
            <v>6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3002</v>
          </cell>
          <cell r="E217" t="str">
            <v>濵　野</v>
          </cell>
          <cell r="F217" t="str">
            <v>多度津</v>
          </cell>
          <cell r="G217">
            <v>41</v>
          </cell>
          <cell r="H217">
            <v>3205</v>
          </cell>
          <cell r="I217" t="str">
            <v>佐　藤</v>
          </cell>
          <cell r="J217">
            <v>32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604</v>
          </cell>
          <cell r="E218" t="str">
            <v>朝　倉</v>
          </cell>
          <cell r="F218" t="str">
            <v>志　度</v>
          </cell>
          <cell r="G218">
            <v>40</v>
          </cell>
          <cell r="H218">
            <v>4501</v>
          </cell>
          <cell r="I218" t="str">
            <v>八　木</v>
          </cell>
          <cell r="J218">
            <v>45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3106</v>
          </cell>
          <cell r="E219" t="str">
            <v>三　島</v>
          </cell>
          <cell r="F219" t="str">
            <v>善　一</v>
          </cell>
          <cell r="G219">
            <v>39</v>
          </cell>
          <cell r="H219">
            <v>2101</v>
          </cell>
          <cell r="I219" t="str">
            <v>大　嶋</v>
          </cell>
          <cell r="J219">
            <v>21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104</v>
          </cell>
          <cell r="E220" t="str">
            <v>中　本</v>
          </cell>
          <cell r="F220" t="str">
            <v>小中央</v>
          </cell>
          <cell r="G220">
            <v>38</v>
          </cell>
          <cell r="H220">
            <v>1105</v>
          </cell>
          <cell r="I220" t="str">
            <v>工　藤</v>
          </cell>
          <cell r="J220">
            <v>11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4103</v>
          </cell>
          <cell r="E221" t="str">
            <v>若　山</v>
          </cell>
          <cell r="F221" t="str">
            <v>高専詫</v>
          </cell>
          <cell r="G221">
            <v>37</v>
          </cell>
          <cell r="H221">
            <v>1802</v>
          </cell>
          <cell r="I221" t="str">
            <v>白　川</v>
          </cell>
          <cell r="J221">
            <v>18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4603</v>
          </cell>
          <cell r="E222" t="str">
            <v>栗　谷</v>
          </cell>
          <cell r="F222" t="str">
            <v>バラJr</v>
          </cell>
          <cell r="G222">
            <v>36</v>
          </cell>
          <cell r="H222">
            <v>1401</v>
          </cell>
          <cell r="I222" t="str">
            <v>前　田大</v>
          </cell>
          <cell r="J222">
            <v>14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914</v>
          </cell>
          <cell r="E223" t="str">
            <v>中　家</v>
          </cell>
          <cell r="F223" t="str">
            <v>高松東</v>
          </cell>
          <cell r="G223">
            <v>35</v>
          </cell>
          <cell r="H223">
            <v>1007</v>
          </cell>
          <cell r="I223" t="str">
            <v>長　田</v>
          </cell>
          <cell r="J223">
            <v>10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3807</v>
          </cell>
          <cell r="E224" t="str">
            <v>石　村</v>
          </cell>
          <cell r="F224" t="str">
            <v>観総合</v>
          </cell>
          <cell r="G224">
            <v>34</v>
          </cell>
          <cell r="H224">
            <v>3504</v>
          </cell>
          <cell r="I224" t="str">
            <v>和　田</v>
          </cell>
          <cell r="J224">
            <v>35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3702</v>
          </cell>
          <cell r="E225" t="str">
            <v>藤　田隼</v>
          </cell>
          <cell r="F225" t="str">
            <v>観　一</v>
          </cell>
          <cell r="G225">
            <v>33</v>
          </cell>
          <cell r="H225">
            <v>1801</v>
          </cell>
          <cell r="I225" t="str">
            <v>高　尾</v>
          </cell>
          <cell r="J225">
            <v>18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1415</v>
          </cell>
          <cell r="E226" t="str">
            <v>牧　野</v>
          </cell>
          <cell r="F226" t="str">
            <v>高桜井</v>
          </cell>
          <cell r="G226">
            <v>32</v>
          </cell>
          <cell r="H226">
            <v>1004</v>
          </cell>
          <cell r="I226" t="str">
            <v>出　石</v>
          </cell>
          <cell r="J226">
            <v>10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3306</v>
          </cell>
          <cell r="E227" t="str">
            <v>藤　田</v>
          </cell>
          <cell r="F227" t="str">
            <v>琴　平</v>
          </cell>
          <cell r="G227">
            <v>31</v>
          </cell>
          <cell r="H227">
            <v>1002</v>
          </cell>
          <cell r="I227" t="str">
            <v>永　峰</v>
          </cell>
          <cell r="J227">
            <v>10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808</v>
          </cell>
          <cell r="E228" t="str">
            <v>井　上</v>
          </cell>
          <cell r="F228" t="str">
            <v>高松北</v>
          </cell>
          <cell r="G228">
            <v>30</v>
          </cell>
          <cell r="H228">
            <v>1816</v>
          </cell>
          <cell r="I228" t="str">
            <v>渡　邊</v>
          </cell>
          <cell r="J228">
            <v>18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3704</v>
          </cell>
          <cell r="E229" t="str">
            <v>白　川</v>
          </cell>
          <cell r="F229" t="str">
            <v>観　一</v>
          </cell>
          <cell r="G229">
            <v>29</v>
          </cell>
          <cell r="H229">
            <v>2401</v>
          </cell>
          <cell r="I229" t="str">
            <v>野　坂</v>
          </cell>
          <cell r="J229">
            <v>24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3307</v>
          </cell>
          <cell r="E230" t="str">
            <v>城　山</v>
          </cell>
          <cell r="F230" t="str">
            <v>琴　平</v>
          </cell>
          <cell r="G230">
            <v>28</v>
          </cell>
          <cell r="H230">
            <v>1107</v>
          </cell>
          <cell r="I230" t="str">
            <v>高　尾</v>
          </cell>
          <cell r="J230">
            <v>11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1815</v>
          </cell>
          <cell r="E231" t="str">
            <v>石　川</v>
          </cell>
          <cell r="F231" t="str">
            <v>高工芸</v>
          </cell>
          <cell r="G231">
            <v>27</v>
          </cell>
          <cell r="H231">
            <v>1001</v>
          </cell>
          <cell r="I231" t="str">
            <v>　森</v>
          </cell>
          <cell r="J231">
            <v>10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1416</v>
          </cell>
          <cell r="E232" t="str">
            <v>黒　川</v>
          </cell>
          <cell r="F232" t="str">
            <v>高桜井</v>
          </cell>
          <cell r="G232">
            <v>26</v>
          </cell>
          <cell r="H232">
            <v>1104</v>
          </cell>
          <cell r="I232" t="str">
            <v>鵜　川</v>
          </cell>
          <cell r="J232">
            <v>11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2708</v>
          </cell>
          <cell r="E233" t="str">
            <v>西　谷</v>
          </cell>
          <cell r="F233" t="str">
            <v>丸　亀</v>
          </cell>
          <cell r="G233">
            <v>25</v>
          </cell>
          <cell r="H233">
            <v>1006</v>
          </cell>
          <cell r="I233" t="str">
            <v>筒　井謙</v>
          </cell>
          <cell r="J233">
            <v>10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3608</v>
          </cell>
          <cell r="E234" t="str">
            <v>矢　野</v>
          </cell>
          <cell r="F234" t="str">
            <v>笠　田</v>
          </cell>
          <cell r="G234">
            <v>280</v>
          </cell>
          <cell r="H234">
            <v>2712</v>
          </cell>
          <cell r="I234" t="str">
            <v>山　地</v>
          </cell>
          <cell r="J234">
            <v>27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105</v>
          </cell>
          <cell r="E235" t="str">
            <v>岡　田</v>
          </cell>
          <cell r="F235" t="str">
            <v>小中央</v>
          </cell>
          <cell r="G235">
            <v>279</v>
          </cell>
          <cell r="H235">
            <v>2114</v>
          </cell>
          <cell r="I235" t="str">
            <v>岸　田</v>
          </cell>
          <cell r="J235">
            <v>21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1313</v>
          </cell>
          <cell r="E236" t="str">
            <v>植　田</v>
          </cell>
          <cell r="F236" t="str">
            <v>高松一</v>
          </cell>
          <cell r="G236">
            <v>278</v>
          </cell>
          <cell r="H236">
            <v>1818</v>
          </cell>
          <cell r="I236" t="str">
            <v>中　村</v>
          </cell>
          <cell r="J236">
            <v>18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706</v>
          </cell>
          <cell r="E237" t="str">
            <v>廣　瀬</v>
          </cell>
          <cell r="F237" t="str">
            <v>三　木</v>
          </cell>
          <cell r="G237">
            <v>277</v>
          </cell>
          <cell r="H237">
            <v>1502</v>
          </cell>
          <cell r="I237" t="str">
            <v>吉　田</v>
          </cell>
          <cell r="J237">
            <v>15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1607</v>
          </cell>
          <cell r="E238" t="str">
            <v>亀　田</v>
          </cell>
          <cell r="F238" t="str">
            <v>香中央</v>
          </cell>
          <cell r="G238">
            <v>276</v>
          </cell>
          <cell r="H238">
            <v>3402</v>
          </cell>
          <cell r="I238" t="str">
            <v>三　野</v>
          </cell>
          <cell r="J238">
            <v>34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1417</v>
          </cell>
          <cell r="E239" t="str">
            <v>堀　場</v>
          </cell>
          <cell r="F239" t="str">
            <v>高桜井</v>
          </cell>
          <cell r="G239">
            <v>275</v>
          </cell>
          <cell r="H239">
            <v>3108</v>
          </cell>
          <cell r="I239" t="str">
            <v>香　川</v>
          </cell>
          <cell r="J239">
            <v>31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915</v>
          </cell>
          <cell r="E240" t="str">
            <v>濱　田</v>
          </cell>
          <cell r="F240" t="str">
            <v>高松東</v>
          </cell>
          <cell r="G240">
            <v>274</v>
          </cell>
          <cell r="H240">
            <v>605</v>
          </cell>
          <cell r="I240" t="str">
            <v>宗　村</v>
          </cell>
          <cell r="J240">
            <v>6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1418</v>
          </cell>
          <cell r="E241" t="str">
            <v>三　野</v>
          </cell>
          <cell r="F241" t="str">
            <v>高桜井</v>
          </cell>
          <cell r="G241">
            <v>273</v>
          </cell>
          <cell r="H241">
            <v>2604</v>
          </cell>
          <cell r="I241" t="str">
            <v>尾　路</v>
          </cell>
          <cell r="J241">
            <v>26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1207</v>
          </cell>
          <cell r="E242" t="str">
            <v>森　田</v>
          </cell>
          <cell r="F242" t="str">
            <v>高　松</v>
          </cell>
          <cell r="G242">
            <v>272</v>
          </cell>
          <cell r="H242">
            <v>3808</v>
          </cell>
          <cell r="I242" t="str">
            <v>合　田翔</v>
          </cell>
          <cell r="J242">
            <v>38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4104</v>
          </cell>
          <cell r="E243" t="str">
            <v>宮　本</v>
          </cell>
          <cell r="F243" t="str">
            <v>高専詫</v>
          </cell>
          <cell r="G243">
            <v>271</v>
          </cell>
          <cell r="H243">
            <v>2411</v>
          </cell>
          <cell r="I243" t="str">
            <v>井　手</v>
          </cell>
          <cell r="J243">
            <v>24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3308</v>
          </cell>
          <cell r="E244" t="str">
            <v>岡　本</v>
          </cell>
          <cell r="F244" t="str">
            <v>琴　平</v>
          </cell>
          <cell r="G244">
            <v>270</v>
          </cell>
          <cell r="H244">
            <v>809</v>
          </cell>
          <cell r="I244" t="str">
            <v>宗　清</v>
          </cell>
          <cell r="J244">
            <v>8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4004</v>
          </cell>
          <cell r="E245" t="str">
            <v>　森</v>
          </cell>
          <cell r="F245" t="str">
            <v>高専高</v>
          </cell>
          <cell r="G245">
            <v>269</v>
          </cell>
          <cell r="H245">
            <v>3003</v>
          </cell>
          <cell r="I245" t="str">
            <v>武　田</v>
          </cell>
          <cell r="J245">
            <v>30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3705</v>
          </cell>
          <cell r="E246" t="str">
            <v>藤　田祥</v>
          </cell>
          <cell r="F246" t="str">
            <v>観　一</v>
          </cell>
          <cell r="G246">
            <v>268</v>
          </cell>
          <cell r="H246">
            <v>810</v>
          </cell>
          <cell r="I246" t="str">
            <v>尾　原</v>
          </cell>
          <cell r="J246">
            <v>8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4105</v>
          </cell>
          <cell r="E247" t="str">
            <v>木　村</v>
          </cell>
          <cell r="F247" t="str">
            <v>高専詫</v>
          </cell>
          <cell r="G247">
            <v>267</v>
          </cell>
          <cell r="H247">
            <v>3809</v>
          </cell>
          <cell r="I247" t="str">
            <v>佐　伯</v>
          </cell>
          <cell r="J247">
            <v>38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3109</v>
          </cell>
          <cell r="E248" t="str">
            <v>大　池</v>
          </cell>
          <cell r="F248" t="str">
            <v>善　一</v>
          </cell>
          <cell r="G248">
            <v>266</v>
          </cell>
          <cell r="H248">
            <v>1820</v>
          </cell>
          <cell r="I248" t="str">
            <v>西　谷</v>
          </cell>
          <cell r="J248">
            <v>18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2115</v>
          </cell>
          <cell r="E249" t="str">
            <v>藤　原</v>
          </cell>
          <cell r="F249" t="str">
            <v>高松西</v>
          </cell>
          <cell r="G249">
            <v>265</v>
          </cell>
          <cell r="H249">
            <v>1314</v>
          </cell>
          <cell r="I249" t="str">
            <v>黒　川</v>
          </cell>
          <cell r="J249">
            <v>13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3609</v>
          </cell>
          <cell r="E250" t="str">
            <v>岡　本</v>
          </cell>
          <cell r="F250" t="str">
            <v>笠　田</v>
          </cell>
          <cell r="G250">
            <v>264</v>
          </cell>
          <cell r="H250">
            <v>106</v>
          </cell>
          <cell r="I250" t="str">
            <v>佐　伯</v>
          </cell>
          <cell r="J250">
            <v>1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2713</v>
          </cell>
          <cell r="E251" t="str">
            <v>岡　原</v>
          </cell>
          <cell r="F251" t="str">
            <v>丸　亀</v>
          </cell>
          <cell r="G251">
            <v>263</v>
          </cell>
          <cell r="H251">
            <v>1208</v>
          </cell>
          <cell r="I251" t="str">
            <v>萱　原</v>
          </cell>
          <cell r="J251">
            <v>12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3309</v>
          </cell>
          <cell r="E252" t="str">
            <v>酒　井</v>
          </cell>
          <cell r="F252" t="str">
            <v>琴　平</v>
          </cell>
          <cell r="G252">
            <v>262</v>
          </cell>
          <cell r="H252">
            <v>2605</v>
          </cell>
          <cell r="I252" t="str">
            <v>池　上</v>
          </cell>
          <cell r="J252">
            <v>26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1819</v>
          </cell>
          <cell r="E253" t="str">
            <v>鈴　木</v>
          </cell>
          <cell r="F253" t="str">
            <v>高工芸</v>
          </cell>
          <cell r="G253">
            <v>261</v>
          </cell>
          <cell r="H253">
            <v>916</v>
          </cell>
          <cell r="I253" t="str">
            <v>月　原</v>
          </cell>
          <cell r="J253">
            <v>9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1419</v>
          </cell>
          <cell r="E254" t="str">
            <v>草　薙</v>
          </cell>
          <cell r="F254" t="str">
            <v>高桜井</v>
          </cell>
          <cell r="G254">
            <v>260</v>
          </cell>
          <cell r="H254">
            <v>4505</v>
          </cell>
          <cell r="I254" t="str">
            <v>小　野</v>
          </cell>
          <cell r="J254">
            <v>45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3004</v>
          </cell>
          <cell r="E255" t="str">
            <v>佐　藤</v>
          </cell>
          <cell r="F255" t="str">
            <v>多度津</v>
          </cell>
          <cell r="G255">
            <v>259</v>
          </cell>
          <cell r="H255">
            <v>707</v>
          </cell>
          <cell r="I255" t="str">
            <v>吉　田</v>
          </cell>
          <cell r="J255">
            <v>7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1608</v>
          </cell>
          <cell r="E256" t="str">
            <v>田　中</v>
          </cell>
          <cell r="F256" t="str">
            <v>香中央</v>
          </cell>
          <cell r="G256">
            <v>258</v>
          </cell>
          <cell r="H256">
            <v>1420</v>
          </cell>
          <cell r="I256" t="str">
            <v>前　田祥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606</v>
          </cell>
          <cell r="E257" t="str">
            <v>太　田</v>
          </cell>
          <cell r="F257" t="str">
            <v>志　度</v>
          </cell>
          <cell r="G257">
            <v>257</v>
          </cell>
          <cell r="H257">
            <v>2412</v>
          </cell>
          <cell r="I257" t="str">
            <v>斎　藤</v>
          </cell>
          <cell r="J257">
            <v>24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2412</v>
          </cell>
          <cell r="E258" t="str">
            <v>斎　藤</v>
          </cell>
          <cell r="F258" t="str">
            <v>坂　出</v>
          </cell>
          <cell r="G258">
            <v>256</v>
          </cell>
          <cell r="H258">
            <v>606</v>
          </cell>
          <cell r="I258" t="str">
            <v>太　田</v>
          </cell>
          <cell r="J258">
            <v>6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1420</v>
          </cell>
          <cell r="E259" t="str">
            <v>前　田祥</v>
          </cell>
          <cell r="F259" t="str">
            <v>高桜井</v>
          </cell>
          <cell r="G259">
            <v>255</v>
          </cell>
          <cell r="H259">
            <v>1608</v>
          </cell>
          <cell r="I259" t="str">
            <v>田　中</v>
          </cell>
          <cell r="J259">
            <v>16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707</v>
          </cell>
          <cell r="E260" t="str">
            <v>吉　田</v>
          </cell>
          <cell r="F260" t="str">
            <v>三　木</v>
          </cell>
          <cell r="G260">
            <v>254</v>
          </cell>
          <cell r="H260">
            <v>3004</v>
          </cell>
          <cell r="I260" t="str">
            <v>佐　藤</v>
          </cell>
          <cell r="J260">
            <v>30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4505</v>
          </cell>
          <cell r="E261" t="str">
            <v>小　野</v>
          </cell>
          <cell r="F261" t="str">
            <v>高瀬クラブ</v>
          </cell>
          <cell r="G261">
            <v>253</v>
          </cell>
          <cell r="H261">
            <v>1419</v>
          </cell>
          <cell r="I261" t="str">
            <v>草　薙</v>
          </cell>
          <cell r="J261">
            <v>14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916</v>
          </cell>
          <cell r="E262" t="str">
            <v>月　原</v>
          </cell>
          <cell r="F262" t="str">
            <v>高松東</v>
          </cell>
          <cell r="G262">
            <v>252</v>
          </cell>
          <cell r="H262">
            <v>1819</v>
          </cell>
          <cell r="I262" t="str">
            <v>鈴　木</v>
          </cell>
          <cell r="J262">
            <v>18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2605</v>
          </cell>
          <cell r="E263" t="str">
            <v>池　上</v>
          </cell>
          <cell r="F263" t="str">
            <v>坂出工</v>
          </cell>
          <cell r="G263">
            <v>251</v>
          </cell>
          <cell r="H263">
            <v>3309</v>
          </cell>
          <cell r="I263" t="str">
            <v>酒　井</v>
          </cell>
          <cell r="J263">
            <v>33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1208</v>
          </cell>
          <cell r="E264" t="str">
            <v>萱　原</v>
          </cell>
          <cell r="F264" t="str">
            <v>高　松</v>
          </cell>
          <cell r="G264">
            <v>250</v>
          </cell>
          <cell r="H264">
            <v>2713</v>
          </cell>
          <cell r="I264" t="str">
            <v>岡　原</v>
          </cell>
          <cell r="J264">
            <v>27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106</v>
          </cell>
          <cell r="E265" t="str">
            <v>佐　伯</v>
          </cell>
          <cell r="F265" t="str">
            <v>小中央</v>
          </cell>
          <cell r="G265">
            <v>249</v>
          </cell>
          <cell r="H265">
            <v>3609</v>
          </cell>
          <cell r="I265" t="str">
            <v>岡　本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1314</v>
          </cell>
          <cell r="E266" t="str">
            <v>黒　川</v>
          </cell>
          <cell r="F266" t="str">
            <v>高松一</v>
          </cell>
          <cell r="G266">
            <v>248</v>
          </cell>
          <cell r="H266">
            <v>2115</v>
          </cell>
          <cell r="I266" t="str">
            <v>藤　原</v>
          </cell>
          <cell r="J266">
            <v>21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1820</v>
          </cell>
          <cell r="E267" t="str">
            <v>西　谷</v>
          </cell>
          <cell r="F267" t="str">
            <v>高工芸</v>
          </cell>
          <cell r="G267">
            <v>247</v>
          </cell>
          <cell r="H267">
            <v>3109</v>
          </cell>
          <cell r="I267" t="str">
            <v>大　池</v>
          </cell>
          <cell r="J267">
            <v>31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3809</v>
          </cell>
          <cell r="E268" t="str">
            <v>佐　伯</v>
          </cell>
          <cell r="F268" t="str">
            <v>観総合</v>
          </cell>
          <cell r="G268">
            <v>246</v>
          </cell>
          <cell r="H268">
            <v>4105</v>
          </cell>
          <cell r="I268" t="str">
            <v>木　村</v>
          </cell>
          <cell r="J268">
            <v>41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810</v>
          </cell>
          <cell r="E269" t="str">
            <v>尾　原</v>
          </cell>
          <cell r="F269" t="str">
            <v>高松北</v>
          </cell>
          <cell r="G269">
            <v>245</v>
          </cell>
          <cell r="H269">
            <v>3705</v>
          </cell>
          <cell r="I269" t="str">
            <v>藤　田祥</v>
          </cell>
          <cell r="J269">
            <v>37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2</v>
          </cell>
          <cell r="C270" t="str">
            <v>①</v>
          </cell>
          <cell r="D270">
            <v>3003</v>
          </cell>
          <cell r="E270" t="str">
            <v>武　田</v>
          </cell>
          <cell r="F270" t="str">
            <v>多度津</v>
          </cell>
          <cell r="G270">
            <v>244</v>
          </cell>
          <cell r="H270">
            <v>4004</v>
          </cell>
          <cell r="I270" t="str">
            <v>　森</v>
          </cell>
          <cell r="J270">
            <v>40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2</v>
          </cell>
          <cell r="C271" t="str">
            <v>①</v>
          </cell>
          <cell r="D271">
            <v>809</v>
          </cell>
          <cell r="E271" t="str">
            <v>宗　清</v>
          </cell>
          <cell r="F271" t="str">
            <v>高松北</v>
          </cell>
          <cell r="G271">
            <v>243</v>
          </cell>
          <cell r="H271">
            <v>3308</v>
          </cell>
          <cell r="I271" t="str">
            <v>岡　本</v>
          </cell>
          <cell r="J271">
            <v>33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2</v>
          </cell>
          <cell r="C272" t="str">
            <v>①</v>
          </cell>
          <cell r="D272">
            <v>2411</v>
          </cell>
          <cell r="E272" t="str">
            <v>井　手</v>
          </cell>
          <cell r="F272" t="str">
            <v>坂　出</v>
          </cell>
          <cell r="G272">
            <v>242</v>
          </cell>
          <cell r="H272">
            <v>4104</v>
          </cell>
          <cell r="I272" t="str">
            <v>宮　本</v>
          </cell>
          <cell r="J272">
            <v>41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2</v>
          </cell>
          <cell r="C273" t="str">
            <v>①</v>
          </cell>
          <cell r="D273">
            <v>3808</v>
          </cell>
          <cell r="E273" t="str">
            <v>合　田翔</v>
          </cell>
          <cell r="F273" t="str">
            <v>観総合</v>
          </cell>
          <cell r="G273">
            <v>241</v>
          </cell>
          <cell r="H273">
            <v>1207</v>
          </cell>
          <cell r="I273" t="str">
            <v>森　田</v>
          </cell>
          <cell r="J273">
            <v>12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2604</v>
          </cell>
          <cell r="E274" t="str">
            <v>尾　路</v>
          </cell>
          <cell r="F274" t="str">
            <v>坂出工</v>
          </cell>
          <cell r="G274">
            <v>240</v>
          </cell>
          <cell r="H274">
            <v>1418</v>
          </cell>
          <cell r="I274" t="str">
            <v>三　野</v>
          </cell>
          <cell r="J274">
            <v>14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605</v>
          </cell>
          <cell r="E275" t="str">
            <v>宗　村</v>
          </cell>
          <cell r="F275" t="str">
            <v>志　度</v>
          </cell>
          <cell r="G275">
            <v>239</v>
          </cell>
          <cell r="H275">
            <v>915</v>
          </cell>
          <cell r="I275" t="str">
            <v>濱　田</v>
          </cell>
          <cell r="J275">
            <v>9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3108</v>
          </cell>
          <cell r="E276" t="str">
            <v>香　川</v>
          </cell>
          <cell r="F276" t="str">
            <v>善　一</v>
          </cell>
          <cell r="G276">
            <v>238</v>
          </cell>
          <cell r="H276">
            <v>1417</v>
          </cell>
          <cell r="I276" t="str">
            <v>堀　場</v>
          </cell>
          <cell r="J276">
            <v>14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3402</v>
          </cell>
          <cell r="E277" t="str">
            <v>三　野</v>
          </cell>
          <cell r="F277" t="str">
            <v>高　瀬</v>
          </cell>
          <cell r="G277">
            <v>237</v>
          </cell>
          <cell r="H277">
            <v>1607</v>
          </cell>
          <cell r="I277" t="str">
            <v>亀　田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1502</v>
          </cell>
          <cell r="E278" t="str">
            <v>吉　田</v>
          </cell>
          <cell r="F278" t="str">
            <v>高松南</v>
          </cell>
          <cell r="G278">
            <v>236</v>
          </cell>
          <cell r="H278">
            <v>706</v>
          </cell>
          <cell r="I278" t="str">
            <v>廣　瀬</v>
          </cell>
          <cell r="J278">
            <v>7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1818</v>
          </cell>
          <cell r="E279" t="str">
            <v>中　村</v>
          </cell>
          <cell r="F279" t="str">
            <v>高工芸</v>
          </cell>
          <cell r="G279">
            <v>235</v>
          </cell>
          <cell r="H279">
            <v>1313</v>
          </cell>
          <cell r="I279" t="str">
            <v>植　田</v>
          </cell>
          <cell r="J279">
            <v>13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2114</v>
          </cell>
          <cell r="E280" t="str">
            <v>岸　田</v>
          </cell>
          <cell r="F280" t="str">
            <v>高松西</v>
          </cell>
          <cell r="G280">
            <v>234</v>
          </cell>
          <cell r="H280">
            <v>105</v>
          </cell>
          <cell r="I280" t="str">
            <v>岡　田</v>
          </cell>
          <cell r="J280">
            <v>1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2712</v>
          </cell>
          <cell r="E281" t="str">
            <v>山　地</v>
          </cell>
          <cell r="F281" t="str">
            <v>丸　亀</v>
          </cell>
          <cell r="G281">
            <v>233</v>
          </cell>
          <cell r="H281">
            <v>3608</v>
          </cell>
          <cell r="I281" t="str">
            <v>矢　野</v>
          </cell>
          <cell r="J281">
            <v>36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4401</v>
          </cell>
          <cell r="E2" t="str">
            <v>伊　藤</v>
          </cell>
          <cell r="F2" t="str">
            <v>ｲﾄｳTTC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4801</v>
          </cell>
          <cell r="E3" t="str">
            <v>安　藤</v>
          </cell>
          <cell r="F3" t="str">
            <v>ヴィスポ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4802</v>
          </cell>
          <cell r="E4" t="str">
            <v>三　谷</v>
          </cell>
          <cell r="F4" t="str">
            <v>ヴィスポ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3501</v>
          </cell>
          <cell r="E5" t="str">
            <v>長　野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1102</v>
          </cell>
          <cell r="E6" t="str">
            <v>中　島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3502</v>
          </cell>
          <cell r="E7" t="str">
            <v>大　西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3503</v>
          </cell>
          <cell r="E8" t="str">
            <v>川　崎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3201</v>
          </cell>
          <cell r="E9" t="str">
            <v>成　瀬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4701</v>
          </cell>
          <cell r="E10" t="str">
            <v>小　野</v>
          </cell>
          <cell r="F10" t="str">
            <v>卓球家Jr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4704</v>
          </cell>
          <cell r="E11" t="str">
            <v>　森</v>
          </cell>
          <cell r="F11" t="str">
            <v>卓球家Jr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4402</v>
          </cell>
          <cell r="E12" t="str">
            <v>平　塚</v>
          </cell>
          <cell r="F12" t="str">
            <v>ｲﾄｳTTC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4803</v>
          </cell>
          <cell r="E13" t="str">
            <v>櫻　井</v>
          </cell>
          <cell r="F13" t="str">
            <v>ヴィスポ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4806</v>
          </cell>
          <cell r="E14" t="str">
            <v>眞　鍋</v>
          </cell>
          <cell r="F14" t="str">
            <v>ヴィスポ</v>
          </cell>
          <cell r="G14">
            <v>116</v>
          </cell>
          <cell r="H14">
            <v>601</v>
          </cell>
          <cell r="I14" t="str">
            <v>葛　西</v>
          </cell>
          <cell r="J14">
            <v>6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4403</v>
          </cell>
          <cell r="E15" t="str">
            <v>樋　口</v>
          </cell>
          <cell r="F15" t="str">
            <v>ｲﾄｳTTC</v>
          </cell>
          <cell r="G15">
            <v>115</v>
          </cell>
          <cell r="H15">
            <v>4604</v>
          </cell>
          <cell r="I15" t="str">
            <v>吉　井</v>
          </cell>
          <cell r="J15">
            <v>46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4901</v>
          </cell>
          <cell r="E16" t="str">
            <v>伊　藤</v>
          </cell>
          <cell r="F16" t="str">
            <v>高瀬中</v>
          </cell>
          <cell r="G16">
            <v>114</v>
          </cell>
          <cell r="H16">
            <v>704</v>
          </cell>
          <cell r="I16" t="str">
            <v>山　下</v>
          </cell>
          <cell r="J16">
            <v>7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4602</v>
          </cell>
          <cell r="E17" t="str">
            <v>岩　崎</v>
          </cell>
          <cell r="F17" t="str">
            <v>庵治中</v>
          </cell>
          <cell r="G17">
            <v>113</v>
          </cell>
          <cell r="H17">
            <v>2106</v>
          </cell>
          <cell r="I17" t="str">
            <v>　東</v>
          </cell>
          <cell r="J17">
            <v>21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3101</v>
          </cell>
          <cell r="E18" t="str">
            <v>尾　﨑</v>
          </cell>
          <cell r="F18" t="str">
            <v>善　一</v>
          </cell>
          <cell r="G18">
            <v>112</v>
          </cell>
          <cell r="H18">
            <v>3702</v>
          </cell>
          <cell r="I18" t="str">
            <v>川　上</v>
          </cell>
          <cell r="J18">
            <v>37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4601</v>
          </cell>
          <cell r="E19" t="str">
            <v>平　田彩</v>
          </cell>
          <cell r="F19" t="str">
            <v>庵治中</v>
          </cell>
          <cell r="G19">
            <v>111</v>
          </cell>
          <cell r="H19">
            <v>1603</v>
          </cell>
          <cell r="I19" t="str">
            <v>　牧</v>
          </cell>
          <cell r="J19">
            <v>16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4703</v>
          </cell>
          <cell r="E20" t="str">
            <v>石　井</v>
          </cell>
          <cell r="F20" t="str">
            <v>卓球家Jr</v>
          </cell>
          <cell r="G20">
            <v>110</v>
          </cell>
          <cell r="H20">
            <v>2406</v>
          </cell>
          <cell r="I20" t="str">
            <v>長　樂</v>
          </cell>
          <cell r="J20">
            <v>24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1101</v>
          </cell>
          <cell r="E21" t="str">
            <v>廣　瀬</v>
          </cell>
          <cell r="F21" t="str">
            <v>高松商</v>
          </cell>
          <cell r="G21">
            <v>109</v>
          </cell>
          <cell r="H21">
            <v>2104</v>
          </cell>
          <cell r="I21" t="str">
            <v>福　長</v>
          </cell>
          <cell r="J21">
            <v>21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3202</v>
          </cell>
          <cell r="E22" t="str">
            <v>山　下</v>
          </cell>
          <cell r="F22" t="str">
            <v>尽　誠</v>
          </cell>
          <cell r="G22">
            <v>108</v>
          </cell>
          <cell r="H22">
            <v>2405</v>
          </cell>
          <cell r="I22" t="str">
            <v>池　内</v>
          </cell>
          <cell r="J22">
            <v>24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1103</v>
          </cell>
          <cell r="E23" t="str">
            <v>小　松</v>
          </cell>
          <cell r="F23" t="str">
            <v>高松商</v>
          </cell>
          <cell r="G23">
            <v>107</v>
          </cell>
          <cell r="H23">
            <v>1203</v>
          </cell>
          <cell r="I23" t="str">
            <v>岩　﨑</v>
          </cell>
          <cell r="J23">
            <v>12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2101</v>
          </cell>
          <cell r="E24" t="str">
            <v>鎌　田</v>
          </cell>
          <cell r="F24" t="str">
            <v>高松西</v>
          </cell>
          <cell r="G24">
            <v>106</v>
          </cell>
          <cell r="H24">
            <v>1802</v>
          </cell>
          <cell r="I24" t="str">
            <v>岸　上</v>
          </cell>
          <cell r="J24">
            <v>18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4805</v>
          </cell>
          <cell r="E25" t="str">
            <v>　堤</v>
          </cell>
          <cell r="F25" t="str">
            <v>ヴィスポ</v>
          </cell>
          <cell r="G25">
            <v>105</v>
          </cell>
          <cell r="H25">
            <v>3604</v>
          </cell>
          <cell r="I25" t="str">
            <v>　青</v>
          </cell>
          <cell r="J25">
            <v>36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3504</v>
          </cell>
          <cell r="E26" t="str">
            <v>岡　本</v>
          </cell>
          <cell r="F26" t="str">
            <v>香川西</v>
          </cell>
          <cell r="G26">
            <v>104</v>
          </cell>
          <cell r="H26">
            <v>703</v>
          </cell>
          <cell r="I26" t="str">
            <v>國　方</v>
          </cell>
          <cell r="J26">
            <v>7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1001</v>
          </cell>
          <cell r="E27" t="str">
            <v>西　岡</v>
          </cell>
          <cell r="F27" t="str">
            <v>高中央</v>
          </cell>
          <cell r="G27">
            <v>103</v>
          </cell>
          <cell r="H27">
            <v>3302</v>
          </cell>
          <cell r="I27" t="str">
            <v>長谷川</v>
          </cell>
          <cell r="J27">
            <v>33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4804</v>
          </cell>
          <cell r="E28" t="str">
            <v>川　崎</v>
          </cell>
          <cell r="F28" t="str">
            <v>ヴィスポ</v>
          </cell>
          <cell r="G28">
            <v>102</v>
          </cell>
          <cell r="H28">
            <v>2107</v>
          </cell>
          <cell r="I28" t="str">
            <v>赤　尾</v>
          </cell>
          <cell r="J28">
            <v>21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4702</v>
          </cell>
          <cell r="E29" t="str">
            <v>長　尾</v>
          </cell>
          <cell r="F29" t="str">
            <v>卓球家Jr</v>
          </cell>
          <cell r="G29">
            <v>101</v>
          </cell>
          <cell r="H29">
            <v>4503</v>
          </cell>
          <cell r="I29" t="str">
            <v>中　西</v>
          </cell>
          <cell r="J29">
            <v>45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1003</v>
          </cell>
          <cell r="E30" t="str">
            <v>　菅</v>
          </cell>
          <cell r="F30" t="str">
            <v>高中央</v>
          </cell>
          <cell r="G30">
            <v>100</v>
          </cell>
          <cell r="H30">
            <v>3802</v>
          </cell>
          <cell r="I30" t="str">
            <v>　原</v>
          </cell>
          <cell r="J30">
            <v>38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3701</v>
          </cell>
          <cell r="E31" t="str">
            <v>香　川</v>
          </cell>
          <cell r="F31" t="str">
            <v>観　一</v>
          </cell>
          <cell r="G31">
            <v>99</v>
          </cell>
          <cell r="H31">
            <v>102</v>
          </cell>
          <cell r="I31" t="str">
            <v>芳　地</v>
          </cell>
          <cell r="J31">
            <v>1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2401</v>
          </cell>
          <cell r="E32" t="str">
            <v>豊　田</v>
          </cell>
          <cell r="F32" t="str">
            <v>坂　出</v>
          </cell>
          <cell r="G32">
            <v>98</v>
          </cell>
          <cell r="H32">
            <v>2706</v>
          </cell>
          <cell r="I32" t="str">
            <v>羽　取</v>
          </cell>
          <cell r="J32">
            <v>27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4807</v>
          </cell>
          <cell r="E33" t="str">
            <v>丸　橋</v>
          </cell>
          <cell r="F33" t="str">
            <v>ヴィスポ</v>
          </cell>
          <cell r="G33">
            <v>97</v>
          </cell>
          <cell r="H33">
            <v>2404</v>
          </cell>
          <cell r="I33" t="str">
            <v>岸　村</v>
          </cell>
          <cell r="J33">
            <v>24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1002</v>
          </cell>
          <cell r="E34" t="str">
            <v>斉　藤</v>
          </cell>
          <cell r="F34" t="str">
            <v>高中央</v>
          </cell>
          <cell r="G34">
            <v>96</v>
          </cell>
          <cell r="H34">
            <v>801</v>
          </cell>
          <cell r="I34" t="str">
            <v>泉　川</v>
          </cell>
          <cell r="J34">
            <v>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3203</v>
          </cell>
          <cell r="E35" t="str">
            <v>赤　木</v>
          </cell>
          <cell r="F35" t="str">
            <v>尽　誠</v>
          </cell>
          <cell r="G35">
            <v>95</v>
          </cell>
          <cell r="H35">
            <v>903</v>
          </cell>
          <cell r="I35" t="str">
            <v>藤　川</v>
          </cell>
          <cell r="J35">
            <v>9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3204</v>
          </cell>
          <cell r="E36" t="str">
            <v>香　川</v>
          </cell>
          <cell r="F36" t="str">
            <v>尽　誠</v>
          </cell>
          <cell r="G36">
            <v>94</v>
          </cell>
          <cell r="H36">
            <v>702</v>
          </cell>
          <cell r="I36" t="str">
            <v>田　中</v>
          </cell>
          <cell r="J36">
            <v>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701</v>
          </cell>
          <cell r="E37" t="str">
            <v>北　谷</v>
          </cell>
          <cell r="F37" t="str">
            <v>三　木</v>
          </cell>
          <cell r="G37">
            <v>93</v>
          </cell>
          <cell r="H37">
            <v>1305</v>
          </cell>
          <cell r="I37" t="str">
            <v>山　西</v>
          </cell>
          <cell r="J37">
            <v>13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2701</v>
          </cell>
          <cell r="E38" t="str">
            <v>山　川</v>
          </cell>
          <cell r="F38" t="str">
            <v>丸　亀</v>
          </cell>
          <cell r="G38">
            <v>92</v>
          </cell>
          <cell r="H38">
            <v>3402</v>
          </cell>
          <cell r="I38" t="str">
            <v>高　橋</v>
          </cell>
          <cell r="J38">
            <v>34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1301</v>
          </cell>
          <cell r="E39" t="str">
            <v>鈴　木</v>
          </cell>
          <cell r="F39" t="str">
            <v>高松一</v>
          </cell>
          <cell r="G39">
            <v>91</v>
          </cell>
          <cell r="H39">
            <v>3603</v>
          </cell>
          <cell r="I39" t="str">
            <v>中　井</v>
          </cell>
          <cell r="J39">
            <v>36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1104</v>
          </cell>
          <cell r="E40" t="str">
            <v>三　谷</v>
          </cell>
          <cell r="F40" t="str">
            <v>高松商</v>
          </cell>
          <cell r="G40">
            <v>90</v>
          </cell>
          <cell r="H40">
            <v>2704</v>
          </cell>
          <cell r="I40" t="str">
            <v>梶　野</v>
          </cell>
          <cell r="J40">
            <v>27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1105</v>
          </cell>
          <cell r="E41" t="str">
            <v>二　宮</v>
          </cell>
          <cell r="F41" t="str">
            <v>高松商</v>
          </cell>
          <cell r="G41">
            <v>89</v>
          </cell>
          <cell r="H41">
            <v>3301</v>
          </cell>
          <cell r="I41" t="str">
            <v>常　包</v>
          </cell>
          <cell r="J41">
            <v>33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101</v>
          </cell>
          <cell r="E42" t="str">
            <v>井　本</v>
          </cell>
          <cell r="F42" t="str">
            <v>小中央</v>
          </cell>
          <cell r="G42">
            <v>88</v>
          </cell>
          <cell r="H42">
            <v>2705</v>
          </cell>
          <cell r="I42" t="str">
            <v>三　木</v>
          </cell>
          <cell r="J42">
            <v>27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4808</v>
          </cell>
          <cell r="E43" t="str">
            <v>中　嶋</v>
          </cell>
          <cell r="F43" t="str">
            <v>ヴィスポ</v>
          </cell>
          <cell r="G43">
            <v>87</v>
          </cell>
          <cell r="H43">
            <v>1406</v>
          </cell>
          <cell r="I43" t="str">
            <v>池　田</v>
          </cell>
          <cell r="J43">
            <v>14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1004</v>
          </cell>
          <cell r="E44" t="str">
            <v>　東</v>
          </cell>
          <cell r="F44" t="str">
            <v>高中央</v>
          </cell>
          <cell r="G44">
            <v>86</v>
          </cell>
          <cell r="H44">
            <v>3401</v>
          </cell>
          <cell r="I44" t="str">
            <v>清　積</v>
          </cell>
          <cell r="J44">
            <v>34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1005</v>
          </cell>
          <cell r="E45" t="str">
            <v>福　本</v>
          </cell>
          <cell r="F45" t="str">
            <v>高中央</v>
          </cell>
          <cell r="G45">
            <v>85</v>
          </cell>
          <cell r="H45">
            <v>902</v>
          </cell>
          <cell r="I45" t="str">
            <v>杉　原</v>
          </cell>
          <cell r="J45">
            <v>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1801</v>
          </cell>
          <cell r="E46" t="str">
            <v>片　山</v>
          </cell>
          <cell r="F46" t="str">
            <v>高工芸</v>
          </cell>
          <cell r="G46">
            <v>84</v>
          </cell>
          <cell r="H46">
            <v>4104</v>
          </cell>
          <cell r="I46" t="str">
            <v>三　井</v>
          </cell>
          <cell r="J46">
            <v>41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1006</v>
          </cell>
          <cell r="E47" t="str">
            <v>山　田</v>
          </cell>
          <cell r="F47" t="str">
            <v>高中央</v>
          </cell>
          <cell r="G47">
            <v>83</v>
          </cell>
          <cell r="H47">
            <v>1602</v>
          </cell>
          <cell r="I47" t="str">
            <v>細　川</v>
          </cell>
          <cell r="J47">
            <v>16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1007</v>
          </cell>
          <cell r="E48" t="str">
            <v>井　上</v>
          </cell>
          <cell r="F48" t="str">
            <v>高中央</v>
          </cell>
          <cell r="G48">
            <v>82</v>
          </cell>
          <cell r="H48">
            <v>2105</v>
          </cell>
          <cell r="I48" t="str">
            <v>宮　脇</v>
          </cell>
          <cell r="J48">
            <v>21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4501</v>
          </cell>
          <cell r="E49" t="str">
            <v>松　原</v>
          </cell>
          <cell r="F49" t="str">
            <v>バラJr</v>
          </cell>
          <cell r="G49">
            <v>81</v>
          </cell>
          <cell r="H49">
            <v>4102</v>
          </cell>
          <cell r="I49" t="str">
            <v>白　井</v>
          </cell>
          <cell r="J49">
            <v>41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1601</v>
          </cell>
          <cell r="E50" t="str">
            <v>熊　野</v>
          </cell>
          <cell r="F50" t="str">
            <v>香中央</v>
          </cell>
          <cell r="G50">
            <v>80</v>
          </cell>
          <cell r="H50">
            <v>1405</v>
          </cell>
          <cell r="I50" t="str">
            <v>立　本</v>
          </cell>
          <cell r="J50">
            <v>14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4101</v>
          </cell>
          <cell r="E51" t="str">
            <v>三　宅</v>
          </cell>
          <cell r="F51" t="str">
            <v>高専詫</v>
          </cell>
          <cell r="G51">
            <v>79</v>
          </cell>
          <cell r="H51">
            <v>3602</v>
          </cell>
          <cell r="I51" t="str">
            <v>十　鳥</v>
          </cell>
          <cell r="J51">
            <v>36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2103</v>
          </cell>
          <cell r="E52" t="str">
            <v>佐々木</v>
          </cell>
          <cell r="F52" t="str">
            <v>高松西</v>
          </cell>
          <cell r="G52">
            <v>78</v>
          </cell>
          <cell r="H52">
            <v>901</v>
          </cell>
          <cell r="I52" t="str">
            <v>古　市</v>
          </cell>
          <cell r="J52">
            <v>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1201</v>
          </cell>
          <cell r="E53" t="str">
            <v>横　手</v>
          </cell>
          <cell r="F53" t="str">
            <v>高　松</v>
          </cell>
          <cell r="G53">
            <v>77</v>
          </cell>
          <cell r="H53">
            <v>1404</v>
          </cell>
          <cell r="I53" t="str">
            <v>小　銭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1302</v>
          </cell>
          <cell r="E54" t="str">
            <v>戸　村</v>
          </cell>
          <cell r="F54" t="str">
            <v>高松一</v>
          </cell>
          <cell r="G54">
            <v>76</v>
          </cell>
          <cell r="H54">
            <v>4603</v>
          </cell>
          <cell r="I54" t="str">
            <v>平　田凛</v>
          </cell>
          <cell r="J54">
            <v>46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4809</v>
          </cell>
          <cell r="E55" t="str">
            <v>松　尾</v>
          </cell>
          <cell r="F55" t="str">
            <v>ヴィスポ</v>
          </cell>
          <cell r="G55">
            <v>75</v>
          </cell>
          <cell r="H55">
            <v>4103</v>
          </cell>
          <cell r="I55" t="str">
            <v>余　傳</v>
          </cell>
          <cell r="J55">
            <v>41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1202</v>
          </cell>
          <cell r="E56" t="str">
            <v>　岡</v>
          </cell>
          <cell r="F56" t="str">
            <v>高　松</v>
          </cell>
          <cell r="G56">
            <v>74</v>
          </cell>
          <cell r="H56">
            <v>3801</v>
          </cell>
          <cell r="I56" t="str">
            <v>八　木</v>
          </cell>
          <cell r="J56">
            <v>38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1008</v>
          </cell>
          <cell r="E57" t="str">
            <v>藤　本</v>
          </cell>
          <cell r="F57" t="str">
            <v>高中央</v>
          </cell>
          <cell r="G57">
            <v>73</v>
          </cell>
          <cell r="H57">
            <v>2102</v>
          </cell>
          <cell r="I57" t="str">
            <v>白　井</v>
          </cell>
          <cell r="J57">
            <v>21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1401</v>
          </cell>
          <cell r="E58" t="str">
            <v>水　原</v>
          </cell>
          <cell r="F58" t="str">
            <v>高桜井</v>
          </cell>
          <cell r="G58">
            <v>72</v>
          </cell>
          <cell r="H58">
            <v>4811</v>
          </cell>
          <cell r="I58" t="str">
            <v>寺　田蘭</v>
          </cell>
          <cell r="J58">
            <v>48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1303</v>
          </cell>
          <cell r="E59" t="str">
            <v>土　井</v>
          </cell>
          <cell r="F59" t="str">
            <v>高松一</v>
          </cell>
          <cell r="G59">
            <v>71</v>
          </cell>
          <cell r="H59">
            <v>4405</v>
          </cell>
          <cell r="I59" t="str">
            <v>　峯</v>
          </cell>
          <cell r="J59">
            <v>44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1402</v>
          </cell>
          <cell r="E60" t="str">
            <v>後　藤</v>
          </cell>
          <cell r="F60" t="str">
            <v>高桜井</v>
          </cell>
          <cell r="G60">
            <v>70</v>
          </cell>
          <cell r="H60">
            <v>2403</v>
          </cell>
          <cell r="I60" t="str">
            <v>水　川</v>
          </cell>
          <cell r="J60">
            <v>24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4810</v>
          </cell>
          <cell r="E61" t="str">
            <v>寺　田凛</v>
          </cell>
          <cell r="F61" t="str">
            <v>ヴィスポ</v>
          </cell>
          <cell r="G61">
            <v>69</v>
          </cell>
          <cell r="H61">
            <v>4404</v>
          </cell>
          <cell r="I61" t="str">
            <v>片　桐</v>
          </cell>
          <cell r="J61">
            <v>44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2402</v>
          </cell>
          <cell r="E62" t="str">
            <v>山　田</v>
          </cell>
          <cell r="F62" t="str">
            <v>坂　出</v>
          </cell>
          <cell r="G62">
            <v>68</v>
          </cell>
          <cell r="H62">
            <v>3601</v>
          </cell>
          <cell r="I62" t="str">
            <v>小　野</v>
          </cell>
          <cell r="J62">
            <v>36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4502</v>
          </cell>
          <cell r="E63" t="str">
            <v>斉　藤</v>
          </cell>
          <cell r="F63" t="str">
            <v>バラJr</v>
          </cell>
          <cell r="G63">
            <v>67</v>
          </cell>
          <cell r="H63">
            <v>2702</v>
          </cell>
          <cell r="I63" t="str">
            <v>近　藤</v>
          </cell>
          <cell r="J63">
            <v>27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1403</v>
          </cell>
          <cell r="E64" t="str">
            <v>宮　本</v>
          </cell>
          <cell r="F64" t="str">
            <v>高桜井</v>
          </cell>
          <cell r="G64">
            <v>66</v>
          </cell>
          <cell r="H64">
            <v>3703</v>
          </cell>
          <cell r="I64" t="str">
            <v>續　木</v>
          </cell>
          <cell r="J64">
            <v>37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1304</v>
          </cell>
          <cell r="E65" t="str">
            <v>山　本</v>
          </cell>
          <cell r="F65" t="str">
            <v>高松一</v>
          </cell>
          <cell r="G65">
            <v>65</v>
          </cell>
          <cell r="H65">
            <v>2703</v>
          </cell>
          <cell r="I65" t="str">
            <v>川　西</v>
          </cell>
          <cell r="J65">
            <v>27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2703</v>
          </cell>
          <cell r="E66" t="str">
            <v>川　西</v>
          </cell>
          <cell r="F66" t="str">
            <v>丸　亀</v>
          </cell>
          <cell r="G66">
            <v>64</v>
          </cell>
          <cell r="H66">
            <v>1304</v>
          </cell>
          <cell r="I66" t="str">
            <v>山　本</v>
          </cell>
          <cell r="J66">
            <v>13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3703</v>
          </cell>
          <cell r="E67" t="str">
            <v>續　木</v>
          </cell>
          <cell r="F67" t="str">
            <v>観　一</v>
          </cell>
          <cell r="G67">
            <v>63</v>
          </cell>
          <cell r="H67">
            <v>1403</v>
          </cell>
          <cell r="I67" t="str">
            <v>宮　本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2702</v>
          </cell>
          <cell r="E68" t="str">
            <v>近　藤</v>
          </cell>
          <cell r="F68" t="str">
            <v>丸　亀</v>
          </cell>
          <cell r="G68">
            <v>62</v>
          </cell>
          <cell r="H68">
            <v>4502</v>
          </cell>
          <cell r="I68" t="str">
            <v>斉　藤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3601</v>
          </cell>
          <cell r="E69" t="str">
            <v>小　野</v>
          </cell>
          <cell r="F69" t="str">
            <v>笠　田</v>
          </cell>
          <cell r="G69">
            <v>61</v>
          </cell>
          <cell r="H69">
            <v>2402</v>
          </cell>
          <cell r="I69" t="str">
            <v>山　田</v>
          </cell>
          <cell r="J69">
            <v>24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4404</v>
          </cell>
          <cell r="E70" t="str">
            <v>片　桐</v>
          </cell>
          <cell r="F70" t="str">
            <v>ｲﾄｳTTC</v>
          </cell>
          <cell r="G70">
            <v>60</v>
          </cell>
          <cell r="H70">
            <v>4810</v>
          </cell>
          <cell r="I70" t="str">
            <v>寺　田凛</v>
          </cell>
          <cell r="J70">
            <v>48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2403</v>
          </cell>
          <cell r="E71" t="str">
            <v>水　川</v>
          </cell>
          <cell r="F71" t="str">
            <v>坂　出</v>
          </cell>
          <cell r="G71">
            <v>59</v>
          </cell>
          <cell r="H71">
            <v>1402</v>
          </cell>
          <cell r="I71" t="str">
            <v>後　藤</v>
          </cell>
          <cell r="J71">
            <v>14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4405</v>
          </cell>
          <cell r="E72" t="str">
            <v>　峯</v>
          </cell>
          <cell r="F72" t="str">
            <v>ｲﾄｳTTC</v>
          </cell>
          <cell r="G72">
            <v>58</v>
          </cell>
          <cell r="H72">
            <v>1303</v>
          </cell>
          <cell r="I72" t="str">
            <v>土　井</v>
          </cell>
          <cell r="J72">
            <v>13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4811</v>
          </cell>
          <cell r="E73" t="str">
            <v>寺　田蘭</v>
          </cell>
          <cell r="F73" t="str">
            <v>ヴィスポ</v>
          </cell>
          <cell r="G73">
            <v>57</v>
          </cell>
          <cell r="H73">
            <v>1401</v>
          </cell>
          <cell r="I73" t="str">
            <v>水　原</v>
          </cell>
          <cell r="J73">
            <v>14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2102</v>
          </cell>
          <cell r="E74" t="str">
            <v>白　井</v>
          </cell>
          <cell r="F74" t="str">
            <v>高松西</v>
          </cell>
          <cell r="G74">
            <v>56</v>
          </cell>
          <cell r="H74">
            <v>1008</v>
          </cell>
          <cell r="I74" t="str">
            <v>藤　本</v>
          </cell>
          <cell r="J74">
            <v>10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3801</v>
          </cell>
          <cell r="E75" t="str">
            <v>八　木</v>
          </cell>
          <cell r="F75" t="str">
            <v>観総合</v>
          </cell>
          <cell r="G75">
            <v>55</v>
          </cell>
          <cell r="H75">
            <v>1202</v>
          </cell>
          <cell r="I75" t="str">
            <v>　岡</v>
          </cell>
          <cell r="J75">
            <v>12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4103</v>
          </cell>
          <cell r="E76" t="str">
            <v>余　傳</v>
          </cell>
          <cell r="F76" t="str">
            <v>高専詫</v>
          </cell>
          <cell r="G76">
            <v>54</v>
          </cell>
          <cell r="H76">
            <v>4809</v>
          </cell>
          <cell r="I76" t="str">
            <v>松　尾</v>
          </cell>
          <cell r="J76">
            <v>48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4603</v>
          </cell>
          <cell r="E77" t="str">
            <v>平　田凛</v>
          </cell>
          <cell r="F77" t="str">
            <v>庵治中</v>
          </cell>
          <cell r="G77">
            <v>53</v>
          </cell>
          <cell r="H77">
            <v>1302</v>
          </cell>
          <cell r="I77" t="str">
            <v>戸　村</v>
          </cell>
          <cell r="J77">
            <v>13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1404</v>
          </cell>
          <cell r="E78" t="str">
            <v>小　銭</v>
          </cell>
          <cell r="F78" t="str">
            <v>高桜井</v>
          </cell>
          <cell r="G78">
            <v>52</v>
          </cell>
          <cell r="H78">
            <v>1201</v>
          </cell>
          <cell r="I78" t="str">
            <v>横　手</v>
          </cell>
          <cell r="J78">
            <v>12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901</v>
          </cell>
          <cell r="E79" t="str">
            <v>古　市</v>
          </cell>
          <cell r="F79" t="str">
            <v>高松東</v>
          </cell>
          <cell r="G79">
            <v>51</v>
          </cell>
          <cell r="H79">
            <v>2103</v>
          </cell>
          <cell r="I79" t="str">
            <v>佐々木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3602</v>
          </cell>
          <cell r="E80" t="str">
            <v>十　鳥</v>
          </cell>
          <cell r="F80" t="str">
            <v>笠　田</v>
          </cell>
          <cell r="G80">
            <v>50</v>
          </cell>
          <cell r="H80">
            <v>4101</v>
          </cell>
          <cell r="I80" t="str">
            <v>三　宅</v>
          </cell>
          <cell r="J80">
            <v>41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1405</v>
          </cell>
          <cell r="E81" t="str">
            <v>立　本</v>
          </cell>
          <cell r="F81" t="str">
            <v>高桜井</v>
          </cell>
          <cell r="G81">
            <v>49</v>
          </cell>
          <cell r="H81">
            <v>1601</v>
          </cell>
          <cell r="I81" t="str">
            <v>熊　野</v>
          </cell>
          <cell r="J81">
            <v>16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4102</v>
          </cell>
          <cell r="E82" t="str">
            <v>白　井</v>
          </cell>
          <cell r="F82" t="str">
            <v>高専詫</v>
          </cell>
          <cell r="G82">
            <v>48</v>
          </cell>
          <cell r="H82">
            <v>4501</v>
          </cell>
          <cell r="I82" t="str">
            <v>松　原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2105</v>
          </cell>
          <cell r="E83" t="str">
            <v>宮　脇</v>
          </cell>
          <cell r="F83" t="str">
            <v>高松西</v>
          </cell>
          <cell r="G83">
            <v>47</v>
          </cell>
          <cell r="H83">
            <v>1007</v>
          </cell>
          <cell r="I83" t="str">
            <v>井　上</v>
          </cell>
          <cell r="J83">
            <v>10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1602</v>
          </cell>
          <cell r="E84" t="str">
            <v>細　川</v>
          </cell>
          <cell r="F84" t="str">
            <v>香中央</v>
          </cell>
          <cell r="G84">
            <v>46</v>
          </cell>
          <cell r="H84">
            <v>1006</v>
          </cell>
          <cell r="I84" t="str">
            <v>山　田</v>
          </cell>
          <cell r="J84">
            <v>10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4104</v>
          </cell>
          <cell r="E85" t="str">
            <v>三　井</v>
          </cell>
          <cell r="F85" t="str">
            <v>高専詫</v>
          </cell>
          <cell r="G85">
            <v>45</v>
          </cell>
          <cell r="H85">
            <v>1801</v>
          </cell>
          <cell r="I85" t="str">
            <v>片　山</v>
          </cell>
          <cell r="J85">
            <v>18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902</v>
          </cell>
          <cell r="E86" t="str">
            <v>杉　原</v>
          </cell>
          <cell r="F86" t="str">
            <v>高松東</v>
          </cell>
          <cell r="G86">
            <v>44</v>
          </cell>
          <cell r="H86">
            <v>1005</v>
          </cell>
          <cell r="I86" t="str">
            <v>福　本</v>
          </cell>
          <cell r="J86">
            <v>10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3401</v>
          </cell>
          <cell r="E87" t="str">
            <v>清　積</v>
          </cell>
          <cell r="F87" t="str">
            <v>高　瀬</v>
          </cell>
          <cell r="G87">
            <v>43</v>
          </cell>
          <cell r="H87">
            <v>1004</v>
          </cell>
          <cell r="I87" t="str">
            <v>　東</v>
          </cell>
          <cell r="J87">
            <v>10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1406</v>
          </cell>
          <cell r="E88" t="str">
            <v>池　田</v>
          </cell>
          <cell r="F88" t="str">
            <v>高桜井</v>
          </cell>
          <cell r="G88">
            <v>42</v>
          </cell>
          <cell r="H88">
            <v>4808</v>
          </cell>
          <cell r="I88" t="str">
            <v>中　嶋</v>
          </cell>
          <cell r="J88">
            <v>48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2705</v>
          </cell>
          <cell r="E89" t="str">
            <v>三　木</v>
          </cell>
          <cell r="F89" t="str">
            <v>丸　亀</v>
          </cell>
          <cell r="G89">
            <v>41</v>
          </cell>
          <cell r="H89">
            <v>101</v>
          </cell>
          <cell r="I89" t="str">
            <v>井　本</v>
          </cell>
          <cell r="J89">
            <v>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3301</v>
          </cell>
          <cell r="E90" t="str">
            <v>常　包</v>
          </cell>
          <cell r="F90" t="str">
            <v>琴　平</v>
          </cell>
          <cell r="G90">
            <v>40</v>
          </cell>
          <cell r="H90">
            <v>1105</v>
          </cell>
          <cell r="I90" t="str">
            <v>二　宮</v>
          </cell>
          <cell r="J90">
            <v>11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2704</v>
          </cell>
          <cell r="E91" t="str">
            <v>梶　野</v>
          </cell>
          <cell r="F91" t="str">
            <v>丸　亀</v>
          </cell>
          <cell r="G91">
            <v>39</v>
          </cell>
          <cell r="H91">
            <v>1104</v>
          </cell>
          <cell r="I91" t="str">
            <v>三　谷</v>
          </cell>
          <cell r="J91">
            <v>11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3603</v>
          </cell>
          <cell r="E92" t="str">
            <v>中　井</v>
          </cell>
          <cell r="F92" t="str">
            <v>笠　田</v>
          </cell>
          <cell r="G92">
            <v>38</v>
          </cell>
          <cell r="H92">
            <v>1301</v>
          </cell>
          <cell r="I92" t="str">
            <v>鈴　木</v>
          </cell>
          <cell r="J92">
            <v>13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3402</v>
          </cell>
          <cell r="E93" t="str">
            <v>高　橋</v>
          </cell>
          <cell r="F93" t="str">
            <v>高　瀬</v>
          </cell>
          <cell r="G93">
            <v>37</v>
          </cell>
          <cell r="H93">
            <v>2701</v>
          </cell>
          <cell r="I93" t="str">
            <v>山　川</v>
          </cell>
          <cell r="J93">
            <v>27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1305</v>
          </cell>
          <cell r="E94" t="str">
            <v>山　西</v>
          </cell>
          <cell r="F94" t="str">
            <v>高松一</v>
          </cell>
          <cell r="G94">
            <v>36</v>
          </cell>
          <cell r="H94">
            <v>701</v>
          </cell>
          <cell r="I94" t="str">
            <v>北　谷</v>
          </cell>
          <cell r="J94">
            <v>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702</v>
          </cell>
          <cell r="E95" t="str">
            <v>田　中</v>
          </cell>
          <cell r="F95" t="str">
            <v>三　木</v>
          </cell>
          <cell r="G95">
            <v>35</v>
          </cell>
          <cell r="H95">
            <v>3204</v>
          </cell>
          <cell r="I95" t="str">
            <v>香　川</v>
          </cell>
          <cell r="J95">
            <v>32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903</v>
          </cell>
          <cell r="E96" t="str">
            <v>藤　川</v>
          </cell>
          <cell r="F96" t="str">
            <v>高松東</v>
          </cell>
          <cell r="G96">
            <v>34</v>
          </cell>
          <cell r="H96">
            <v>3203</v>
          </cell>
          <cell r="I96" t="str">
            <v>赤　木</v>
          </cell>
          <cell r="J96">
            <v>32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801</v>
          </cell>
          <cell r="E97" t="str">
            <v>泉　川</v>
          </cell>
          <cell r="F97" t="str">
            <v>高松北</v>
          </cell>
          <cell r="G97">
            <v>33</v>
          </cell>
          <cell r="H97">
            <v>1002</v>
          </cell>
          <cell r="I97" t="str">
            <v>斉　藤</v>
          </cell>
          <cell r="J97">
            <v>10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2404</v>
          </cell>
          <cell r="E98" t="str">
            <v>岸　村</v>
          </cell>
          <cell r="F98" t="str">
            <v>坂　出</v>
          </cell>
          <cell r="G98">
            <v>32</v>
          </cell>
          <cell r="H98">
            <v>4807</v>
          </cell>
          <cell r="I98" t="str">
            <v>丸　橋</v>
          </cell>
          <cell r="J98">
            <v>48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2706</v>
          </cell>
          <cell r="E99" t="str">
            <v>羽　取</v>
          </cell>
          <cell r="F99" t="str">
            <v>丸　亀</v>
          </cell>
          <cell r="G99">
            <v>31</v>
          </cell>
          <cell r="H99">
            <v>2401</v>
          </cell>
          <cell r="I99" t="str">
            <v>豊　田</v>
          </cell>
          <cell r="J99">
            <v>24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102</v>
          </cell>
          <cell r="E100" t="str">
            <v>芳　地</v>
          </cell>
          <cell r="F100" t="str">
            <v>小中央</v>
          </cell>
          <cell r="G100">
            <v>30</v>
          </cell>
          <cell r="H100">
            <v>3701</v>
          </cell>
          <cell r="I100" t="str">
            <v>香　川</v>
          </cell>
          <cell r="J100">
            <v>37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3802</v>
          </cell>
          <cell r="E101" t="str">
            <v>　原</v>
          </cell>
          <cell r="F101" t="str">
            <v>観総合</v>
          </cell>
          <cell r="G101">
            <v>29</v>
          </cell>
          <cell r="H101">
            <v>1003</v>
          </cell>
          <cell r="I101" t="str">
            <v>　菅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4503</v>
          </cell>
          <cell r="E102" t="str">
            <v>中　西</v>
          </cell>
          <cell r="F102" t="str">
            <v>バラJr</v>
          </cell>
          <cell r="G102">
            <v>28</v>
          </cell>
          <cell r="H102">
            <v>4702</v>
          </cell>
          <cell r="I102" t="str">
            <v>長　尾</v>
          </cell>
          <cell r="J102">
            <v>47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2107</v>
          </cell>
          <cell r="E103" t="str">
            <v>赤　尾</v>
          </cell>
          <cell r="F103" t="str">
            <v>高松西</v>
          </cell>
          <cell r="G103">
            <v>27</v>
          </cell>
          <cell r="H103">
            <v>4804</v>
          </cell>
          <cell r="I103" t="str">
            <v>川　崎</v>
          </cell>
          <cell r="J103">
            <v>48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3302</v>
          </cell>
          <cell r="E104" t="str">
            <v>長谷川</v>
          </cell>
          <cell r="F104" t="str">
            <v>琴　平</v>
          </cell>
          <cell r="G104">
            <v>26</v>
          </cell>
          <cell r="H104">
            <v>1001</v>
          </cell>
          <cell r="I104" t="str">
            <v>西　岡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703</v>
          </cell>
          <cell r="E105" t="str">
            <v>國　方</v>
          </cell>
          <cell r="F105" t="str">
            <v>三　木</v>
          </cell>
          <cell r="G105">
            <v>25</v>
          </cell>
          <cell r="H105">
            <v>3504</v>
          </cell>
          <cell r="I105" t="str">
            <v>岡　本</v>
          </cell>
          <cell r="J105">
            <v>35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3604</v>
          </cell>
          <cell r="E106" t="str">
            <v>　青</v>
          </cell>
          <cell r="F106" t="str">
            <v>笠　田</v>
          </cell>
          <cell r="G106">
            <v>24</v>
          </cell>
          <cell r="H106">
            <v>4805</v>
          </cell>
          <cell r="I106" t="str">
            <v>　堤</v>
          </cell>
          <cell r="J106">
            <v>48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1802</v>
          </cell>
          <cell r="E107" t="str">
            <v>岸　上</v>
          </cell>
          <cell r="F107" t="str">
            <v>高工芸</v>
          </cell>
          <cell r="G107">
            <v>23</v>
          </cell>
          <cell r="H107">
            <v>2101</v>
          </cell>
          <cell r="I107" t="str">
            <v>鎌　田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1203</v>
          </cell>
          <cell r="E108" t="str">
            <v>岩　﨑</v>
          </cell>
          <cell r="F108" t="str">
            <v>高　松</v>
          </cell>
          <cell r="G108">
            <v>22</v>
          </cell>
          <cell r="H108">
            <v>1103</v>
          </cell>
          <cell r="I108" t="str">
            <v>小　松</v>
          </cell>
          <cell r="J108">
            <v>11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2405</v>
          </cell>
          <cell r="E109" t="str">
            <v>池　内</v>
          </cell>
          <cell r="F109" t="str">
            <v>坂　出</v>
          </cell>
          <cell r="G109">
            <v>21</v>
          </cell>
          <cell r="H109">
            <v>3202</v>
          </cell>
          <cell r="I109" t="str">
            <v>山　下</v>
          </cell>
          <cell r="J109">
            <v>32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2104</v>
          </cell>
          <cell r="E110" t="str">
            <v>福　長</v>
          </cell>
          <cell r="F110" t="str">
            <v>高松西</v>
          </cell>
          <cell r="G110">
            <v>20</v>
          </cell>
          <cell r="H110">
            <v>1101</v>
          </cell>
          <cell r="I110" t="str">
            <v>廣　瀬</v>
          </cell>
          <cell r="J110">
            <v>11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2406</v>
          </cell>
          <cell r="E111" t="str">
            <v>長　樂</v>
          </cell>
          <cell r="F111" t="str">
            <v>坂　出</v>
          </cell>
          <cell r="G111">
            <v>19</v>
          </cell>
          <cell r="H111">
            <v>4703</v>
          </cell>
          <cell r="I111" t="str">
            <v>石　井</v>
          </cell>
          <cell r="J111">
            <v>47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1603</v>
          </cell>
          <cell r="E112" t="str">
            <v>　牧</v>
          </cell>
          <cell r="F112" t="str">
            <v>香中央</v>
          </cell>
          <cell r="G112">
            <v>18</v>
          </cell>
          <cell r="H112">
            <v>4601</v>
          </cell>
          <cell r="I112" t="str">
            <v>平　田彩</v>
          </cell>
          <cell r="J112">
            <v>46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3702</v>
          </cell>
          <cell r="E113" t="str">
            <v>川　上</v>
          </cell>
          <cell r="F113" t="str">
            <v>観　一</v>
          </cell>
          <cell r="G113">
            <v>17</v>
          </cell>
          <cell r="H113">
            <v>3101</v>
          </cell>
          <cell r="I113" t="str">
            <v>尾　﨑</v>
          </cell>
          <cell r="J113">
            <v>31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2106</v>
          </cell>
          <cell r="E114" t="str">
            <v>　東</v>
          </cell>
          <cell r="F114" t="str">
            <v>高松西</v>
          </cell>
          <cell r="G114">
            <v>16</v>
          </cell>
          <cell r="H114">
            <v>4602</v>
          </cell>
          <cell r="I114" t="str">
            <v>岩　崎</v>
          </cell>
          <cell r="J114">
            <v>46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704</v>
          </cell>
          <cell r="E115" t="str">
            <v>山　下</v>
          </cell>
          <cell r="F115" t="str">
            <v>三　木</v>
          </cell>
          <cell r="G115">
            <v>15</v>
          </cell>
          <cell r="H115">
            <v>4901</v>
          </cell>
          <cell r="I115" t="str">
            <v>伊　藤</v>
          </cell>
          <cell r="J115">
            <v>49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4604</v>
          </cell>
          <cell r="E116" t="str">
            <v>吉　井</v>
          </cell>
          <cell r="F116" t="str">
            <v>庵治中</v>
          </cell>
          <cell r="G116">
            <v>14</v>
          </cell>
          <cell r="H116">
            <v>4403</v>
          </cell>
          <cell r="I116" t="str">
            <v>樋　口</v>
          </cell>
          <cell r="J116">
            <v>44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601</v>
          </cell>
          <cell r="E117" t="str">
            <v>葛　西</v>
          </cell>
          <cell r="F117" t="str">
            <v>志　度</v>
          </cell>
          <cell r="G117">
            <v>13</v>
          </cell>
          <cell r="H117">
            <v>4806</v>
          </cell>
          <cell r="I117" t="str">
            <v>眞　鍋</v>
          </cell>
          <cell r="J117">
            <v>48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2108</v>
          </cell>
          <cell r="E118" t="str">
            <v>海　田</v>
          </cell>
          <cell r="F118" t="str">
            <v>高松西</v>
          </cell>
          <cell r="G118">
            <v>140</v>
          </cell>
          <cell r="H118">
            <v>1407</v>
          </cell>
          <cell r="I118" t="str">
            <v>鈴　木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1803</v>
          </cell>
          <cell r="E119" t="str">
            <v>鈴　木</v>
          </cell>
          <cell r="F119" t="str">
            <v>高工芸</v>
          </cell>
          <cell r="G119">
            <v>139</v>
          </cell>
          <cell r="H119">
            <v>2707</v>
          </cell>
          <cell r="I119" t="str">
            <v>小　松</v>
          </cell>
          <cell r="J119">
            <v>27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3605</v>
          </cell>
          <cell r="E120" t="str">
            <v>小　山</v>
          </cell>
          <cell r="F120" t="str">
            <v>笠　田</v>
          </cell>
          <cell r="G120">
            <v>138</v>
          </cell>
          <cell r="H120">
            <v>802</v>
          </cell>
          <cell r="I120" t="str">
            <v>中　條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2407</v>
          </cell>
          <cell r="E121" t="str">
            <v>田　所</v>
          </cell>
          <cell r="F121" t="str">
            <v>坂　出</v>
          </cell>
          <cell r="G121">
            <v>137</v>
          </cell>
          <cell r="H121">
            <v>1306</v>
          </cell>
          <cell r="I121" t="str">
            <v>國　方</v>
          </cell>
          <cell r="J121">
            <v>13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904</v>
          </cell>
          <cell r="E122" t="str">
            <v>髙　橋</v>
          </cell>
          <cell r="F122" t="str">
            <v>高松東</v>
          </cell>
          <cell r="G122">
            <v>136</v>
          </cell>
          <cell r="H122">
            <v>1204</v>
          </cell>
          <cell r="I122" t="str">
            <v>平　岡</v>
          </cell>
          <cell r="J122">
            <v>12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4105</v>
          </cell>
          <cell r="E123" t="str">
            <v>足　立</v>
          </cell>
          <cell r="F123" t="str">
            <v>高専詫</v>
          </cell>
          <cell r="G123">
            <v>135</v>
          </cell>
          <cell r="H123">
            <v>2408</v>
          </cell>
          <cell r="I123" t="str">
            <v>南　部</v>
          </cell>
          <cell r="J123">
            <v>24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3803</v>
          </cell>
          <cell r="E124" t="str">
            <v>渋　谷</v>
          </cell>
          <cell r="F124" t="str">
            <v>観総合</v>
          </cell>
          <cell r="G124">
            <v>134</v>
          </cell>
          <cell r="H124">
            <v>3205</v>
          </cell>
          <cell r="I124" t="str">
            <v>西　山</v>
          </cell>
          <cell r="J124">
            <v>32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705</v>
          </cell>
          <cell r="E125" t="str">
            <v>柳　井</v>
          </cell>
          <cell r="F125" t="str">
            <v>三　木</v>
          </cell>
          <cell r="G125">
            <v>133</v>
          </cell>
          <cell r="H125">
            <v>3704</v>
          </cell>
          <cell r="I125" t="str">
            <v>仁　田</v>
          </cell>
          <cell r="J125">
            <v>37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1604</v>
          </cell>
          <cell r="E126" t="str">
            <v>牛　田</v>
          </cell>
          <cell r="F126" t="str">
            <v>香中央</v>
          </cell>
          <cell r="G126">
            <v>132</v>
          </cell>
          <cell r="H126">
            <v>2708</v>
          </cell>
          <cell r="I126" t="str">
            <v>吉　本</v>
          </cell>
          <cell r="J126">
            <v>27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1408</v>
          </cell>
          <cell r="E127" t="str">
            <v>山　下</v>
          </cell>
          <cell r="F127" t="str">
            <v>高桜井</v>
          </cell>
          <cell r="G127">
            <v>131</v>
          </cell>
          <cell r="H127">
            <v>1307</v>
          </cell>
          <cell r="I127" t="str">
            <v>　森</v>
          </cell>
          <cell r="J127">
            <v>13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103</v>
          </cell>
          <cell r="E128" t="str">
            <v>菊　井</v>
          </cell>
          <cell r="F128" t="str">
            <v>小中央</v>
          </cell>
          <cell r="G128">
            <v>130</v>
          </cell>
          <cell r="H128">
            <v>2110</v>
          </cell>
          <cell r="I128" t="str">
            <v>伊　達</v>
          </cell>
          <cell r="J128">
            <v>21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2109</v>
          </cell>
          <cell r="E129" t="str">
            <v>岡　田</v>
          </cell>
          <cell r="F129" t="str">
            <v>高松西</v>
          </cell>
          <cell r="G129">
            <v>129</v>
          </cell>
          <cell r="H129">
            <v>3606</v>
          </cell>
          <cell r="I129" t="str">
            <v>河　田</v>
          </cell>
          <cell r="J129">
            <v>36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3606</v>
          </cell>
          <cell r="E130" t="str">
            <v>河　田</v>
          </cell>
          <cell r="F130" t="str">
            <v>笠　田</v>
          </cell>
          <cell r="G130">
            <v>128</v>
          </cell>
          <cell r="H130">
            <v>2109</v>
          </cell>
          <cell r="I130" t="str">
            <v>岡　田</v>
          </cell>
          <cell r="J130">
            <v>21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2110</v>
          </cell>
          <cell r="E131" t="str">
            <v>伊　達</v>
          </cell>
          <cell r="F131" t="str">
            <v>高松西</v>
          </cell>
          <cell r="G131">
            <v>127</v>
          </cell>
          <cell r="H131">
            <v>103</v>
          </cell>
          <cell r="I131" t="str">
            <v>菊　井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1307</v>
          </cell>
          <cell r="E132" t="str">
            <v>　森</v>
          </cell>
          <cell r="F132" t="str">
            <v>高松一</v>
          </cell>
          <cell r="G132">
            <v>126</v>
          </cell>
          <cell r="H132">
            <v>1408</v>
          </cell>
          <cell r="I132" t="str">
            <v>山　下</v>
          </cell>
          <cell r="J132">
            <v>14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2708</v>
          </cell>
          <cell r="E133" t="str">
            <v>吉　本</v>
          </cell>
          <cell r="F133" t="str">
            <v>丸　亀</v>
          </cell>
          <cell r="G133">
            <v>125</v>
          </cell>
          <cell r="H133">
            <v>1604</v>
          </cell>
          <cell r="I133" t="str">
            <v>牛　田</v>
          </cell>
          <cell r="J133">
            <v>16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3704</v>
          </cell>
          <cell r="E134" t="str">
            <v>仁　田</v>
          </cell>
          <cell r="F134" t="str">
            <v>観　一</v>
          </cell>
          <cell r="G134">
            <v>124</v>
          </cell>
          <cell r="H134">
            <v>705</v>
          </cell>
          <cell r="I134" t="str">
            <v>柳　井</v>
          </cell>
          <cell r="J134">
            <v>7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3205</v>
          </cell>
          <cell r="E135" t="str">
            <v>西　山</v>
          </cell>
          <cell r="F135" t="str">
            <v>尽　誠</v>
          </cell>
          <cell r="G135">
            <v>123</v>
          </cell>
          <cell r="H135">
            <v>3803</v>
          </cell>
          <cell r="I135" t="str">
            <v>渋　谷</v>
          </cell>
          <cell r="J135">
            <v>38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2408</v>
          </cell>
          <cell r="E136" t="str">
            <v>南　部</v>
          </cell>
          <cell r="F136" t="str">
            <v>坂　出</v>
          </cell>
          <cell r="G136">
            <v>122</v>
          </cell>
          <cell r="H136">
            <v>4105</v>
          </cell>
          <cell r="I136" t="str">
            <v>足　立</v>
          </cell>
          <cell r="J136">
            <v>41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1204</v>
          </cell>
          <cell r="E137" t="str">
            <v>平　岡</v>
          </cell>
          <cell r="F137" t="str">
            <v>高　松</v>
          </cell>
          <cell r="G137">
            <v>121</v>
          </cell>
          <cell r="H137">
            <v>904</v>
          </cell>
          <cell r="I137" t="str">
            <v>髙　橋</v>
          </cell>
          <cell r="J137">
            <v>9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1306</v>
          </cell>
          <cell r="E138" t="str">
            <v>國　方</v>
          </cell>
          <cell r="F138" t="str">
            <v>高松一</v>
          </cell>
          <cell r="G138">
            <v>120</v>
          </cell>
          <cell r="H138">
            <v>2407</v>
          </cell>
          <cell r="I138" t="str">
            <v>田　所</v>
          </cell>
          <cell r="J138">
            <v>24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802</v>
          </cell>
          <cell r="E139" t="str">
            <v>中　條</v>
          </cell>
          <cell r="F139" t="str">
            <v>高松北</v>
          </cell>
          <cell r="G139">
            <v>119</v>
          </cell>
          <cell r="H139">
            <v>3605</v>
          </cell>
          <cell r="I139" t="str">
            <v>小　山</v>
          </cell>
          <cell r="J139">
            <v>36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2707</v>
          </cell>
          <cell r="E140" t="str">
            <v>小　松</v>
          </cell>
          <cell r="F140" t="str">
            <v>丸　亀</v>
          </cell>
          <cell r="G140">
            <v>118</v>
          </cell>
          <cell r="H140">
            <v>1803</v>
          </cell>
          <cell r="I140" t="str">
            <v>鈴　木</v>
          </cell>
          <cell r="J140">
            <v>18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1407</v>
          </cell>
          <cell r="E141" t="str">
            <v>鈴　木</v>
          </cell>
          <cell r="F141" t="str">
            <v>高桜井</v>
          </cell>
          <cell r="G141">
            <v>117</v>
          </cell>
          <cell r="H141">
            <v>2108</v>
          </cell>
          <cell r="I141" t="str">
            <v>海　田</v>
          </cell>
          <cell r="J141">
            <v>21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割　石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笹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高　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平　井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　伴</v>
          </cell>
          <cell r="F6" t="str">
            <v>多度津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3803</v>
          </cell>
          <cell r="E7" t="str">
            <v>礒　野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1201</v>
          </cell>
          <cell r="E8" t="str">
            <v>前　山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1303</v>
          </cell>
          <cell r="E9" t="str">
            <v>松　永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1202</v>
          </cell>
          <cell r="E10" t="str">
            <v>中　村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2303</v>
          </cell>
          <cell r="E11" t="str">
            <v>冨　山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1203</v>
          </cell>
          <cell r="E12" t="str">
            <v>　泉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801</v>
          </cell>
          <cell r="E13" t="str">
            <v>山　畑</v>
          </cell>
          <cell r="F13" t="str">
            <v>志　度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3804</v>
          </cell>
          <cell r="E14" t="str">
            <v>山　下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3805</v>
          </cell>
          <cell r="E15" t="str">
            <v>片　桐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2002</v>
          </cell>
          <cell r="E16" t="str">
            <v>數　野</v>
          </cell>
          <cell r="F16" t="str">
            <v>高工芸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2301</v>
          </cell>
          <cell r="E17" t="str">
            <v>庄　田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2603</v>
          </cell>
          <cell r="E18" t="str">
            <v>　伴</v>
          </cell>
          <cell r="F18" t="str">
            <v>坂　出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1304</v>
          </cell>
          <cell r="E19" t="str">
            <v>中　西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5801</v>
          </cell>
          <cell r="E20" t="str">
            <v>伊　藤</v>
          </cell>
          <cell r="F20" t="str">
            <v>高瀬中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2302</v>
          </cell>
          <cell r="E21" t="str">
            <v>中　野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3807</v>
          </cell>
          <cell r="E22" t="str">
            <v>中　平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1401</v>
          </cell>
          <cell r="E23" t="str">
            <v>松　山侑</v>
          </cell>
          <cell r="F23" t="str">
            <v>高　松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○</v>
          </cell>
          <cell r="D24">
            <v>3806</v>
          </cell>
          <cell r="E24" t="str">
            <v>細　川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○</v>
          </cell>
          <cell r="D25">
            <v>4001</v>
          </cell>
          <cell r="E25" t="str">
            <v>山　本</v>
          </cell>
          <cell r="F25" t="str">
            <v>高　瀬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○</v>
          </cell>
          <cell r="D26">
            <v>2306</v>
          </cell>
          <cell r="E26" t="str">
            <v>山　科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○</v>
          </cell>
          <cell r="D27">
            <v>2602</v>
          </cell>
          <cell r="E27" t="str">
            <v>小　野</v>
          </cell>
          <cell r="F27" t="str">
            <v>坂　出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○</v>
          </cell>
          <cell r="D28">
            <v>2304</v>
          </cell>
          <cell r="E28" t="str">
            <v>山　口</v>
          </cell>
          <cell r="F28" t="str">
            <v>高松西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○</v>
          </cell>
          <cell r="D29">
            <v>1205</v>
          </cell>
          <cell r="E29" t="str">
            <v>金　丸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○</v>
          </cell>
          <cell r="D30">
            <v>1204</v>
          </cell>
          <cell r="E30" t="str">
            <v>岸　下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○</v>
          </cell>
          <cell r="D31">
            <v>5501</v>
          </cell>
          <cell r="E31" t="str">
            <v>宮　内</v>
          </cell>
          <cell r="F31" t="str">
            <v>一宮中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○</v>
          </cell>
          <cell r="D32">
            <v>1206</v>
          </cell>
          <cell r="E32" t="str">
            <v>安　倍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○</v>
          </cell>
          <cell r="D33">
            <v>2001</v>
          </cell>
          <cell r="E33" t="str">
            <v>谷　村</v>
          </cell>
          <cell r="F33" t="str">
            <v>高工芸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201</v>
          </cell>
          <cell r="E34" t="str">
            <v>長谷川</v>
          </cell>
          <cell r="F34" t="str">
            <v>土　庄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802</v>
          </cell>
          <cell r="E35" t="str">
            <v>中　地</v>
          </cell>
          <cell r="F35" t="str">
            <v>志　度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5101</v>
          </cell>
          <cell r="E36" t="str">
            <v>植　松</v>
          </cell>
          <cell r="F36" t="str">
            <v>あいはら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4301</v>
          </cell>
          <cell r="E37" t="str">
            <v>金　山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2003</v>
          </cell>
          <cell r="E38" t="str">
            <v>岸　川</v>
          </cell>
          <cell r="F38" t="str">
            <v>高工芸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3402</v>
          </cell>
          <cell r="E39" t="str">
            <v>加　藤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3001</v>
          </cell>
          <cell r="E40" t="str">
            <v>山　上</v>
          </cell>
          <cell r="F40" t="str">
            <v>丸　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1001</v>
          </cell>
          <cell r="E41" t="str">
            <v>髙　橋</v>
          </cell>
          <cell r="F41" t="str">
            <v>高松北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2901</v>
          </cell>
          <cell r="E42" t="str">
            <v>　窪</v>
          </cell>
          <cell r="F42" t="str">
            <v>坂出工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1209</v>
          </cell>
          <cell r="E43" t="str">
            <v>　岡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3901</v>
          </cell>
          <cell r="E44" t="str">
            <v>水　口</v>
          </cell>
          <cell r="F44" t="str">
            <v>琴　平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3002</v>
          </cell>
          <cell r="E45" t="str">
            <v>筒　井</v>
          </cell>
          <cell r="F45" t="str">
            <v>丸　亀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1501</v>
          </cell>
          <cell r="E46" t="str">
            <v>辰　井</v>
          </cell>
          <cell r="F46" t="str">
            <v>高松一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202</v>
          </cell>
          <cell r="E47" t="str">
            <v>藤　塚</v>
          </cell>
          <cell r="F47" t="str">
            <v>土　庄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203</v>
          </cell>
          <cell r="E48" t="str">
            <v>　岡</v>
          </cell>
          <cell r="F48" t="str">
            <v>土　庄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3601</v>
          </cell>
          <cell r="E49" t="str">
            <v>松　下</v>
          </cell>
          <cell r="F49" t="str">
            <v>善　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5601</v>
          </cell>
          <cell r="E50" t="str">
            <v>竹　内</v>
          </cell>
          <cell r="F50" t="str">
            <v>国分寺中</v>
          </cell>
          <cell r="G50">
            <v>208</v>
          </cell>
          <cell r="H50">
            <v>1407</v>
          </cell>
          <cell r="I50" t="str">
            <v>石　橋</v>
          </cell>
          <cell r="J50">
            <v>14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4401</v>
          </cell>
          <cell r="E51" t="str">
            <v>山　本</v>
          </cell>
          <cell r="F51" t="str">
            <v>観中央</v>
          </cell>
          <cell r="G51">
            <v>207</v>
          </cell>
          <cell r="H51">
            <v>3102</v>
          </cell>
          <cell r="I51" t="str">
            <v>赤　木</v>
          </cell>
          <cell r="J51">
            <v>31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3405</v>
          </cell>
          <cell r="E52" t="str">
            <v>戸　羽</v>
          </cell>
          <cell r="F52" t="str">
            <v>多度津</v>
          </cell>
          <cell r="G52">
            <v>206</v>
          </cell>
          <cell r="H52">
            <v>5702</v>
          </cell>
          <cell r="I52" t="str">
            <v>坂　東</v>
          </cell>
          <cell r="J52">
            <v>57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2903</v>
          </cell>
          <cell r="E53" t="str">
            <v>佐　々</v>
          </cell>
          <cell r="F53" t="str">
            <v>坂出工</v>
          </cell>
          <cell r="G53">
            <v>205</v>
          </cell>
          <cell r="H53">
            <v>1406</v>
          </cell>
          <cell r="I53" t="str">
            <v>松　下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2905</v>
          </cell>
          <cell r="E54" t="str">
            <v>武　本</v>
          </cell>
          <cell r="F54" t="str">
            <v>坂出工</v>
          </cell>
          <cell r="G54">
            <v>204</v>
          </cell>
          <cell r="H54">
            <v>3604</v>
          </cell>
          <cell r="I54" t="str">
            <v>多田羅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4701</v>
          </cell>
          <cell r="E55" t="str">
            <v>村　川</v>
          </cell>
          <cell r="F55" t="str">
            <v>高専高</v>
          </cell>
          <cell r="G55">
            <v>203</v>
          </cell>
          <cell r="H55">
            <v>1506</v>
          </cell>
          <cell r="I55" t="str">
            <v>平　木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3602</v>
          </cell>
          <cell r="E56" t="str">
            <v>横　山</v>
          </cell>
          <cell r="F56" t="str">
            <v>善　一</v>
          </cell>
          <cell r="G56">
            <v>202</v>
          </cell>
          <cell r="H56">
            <v>4802</v>
          </cell>
          <cell r="I56" t="str">
            <v>松　岡</v>
          </cell>
          <cell r="J56">
            <v>48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4702</v>
          </cell>
          <cell r="E57" t="str">
            <v>古　川</v>
          </cell>
          <cell r="F57" t="str">
            <v>高専高</v>
          </cell>
          <cell r="G57">
            <v>201</v>
          </cell>
          <cell r="H57">
            <v>5201</v>
          </cell>
          <cell r="I57" t="str">
            <v>木　村</v>
          </cell>
          <cell r="J57">
            <v>52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1402</v>
          </cell>
          <cell r="E58" t="str">
            <v>松　山立</v>
          </cell>
          <cell r="F58" t="str">
            <v>高　松</v>
          </cell>
          <cell r="G58">
            <v>200</v>
          </cell>
          <cell r="H58">
            <v>2803</v>
          </cell>
          <cell r="I58" t="str">
            <v>平　尾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2309</v>
          </cell>
          <cell r="E59" t="str">
            <v>末　澤</v>
          </cell>
          <cell r="F59" t="str">
            <v>高松西</v>
          </cell>
          <cell r="G59">
            <v>199</v>
          </cell>
          <cell r="H59">
            <v>1405</v>
          </cell>
          <cell r="I59" t="str">
            <v>平　田</v>
          </cell>
          <cell r="J59">
            <v>14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4302</v>
          </cell>
          <cell r="E60" t="str">
            <v>圖　子</v>
          </cell>
          <cell r="F60" t="str">
            <v>観　一</v>
          </cell>
          <cell r="G60">
            <v>198</v>
          </cell>
          <cell r="H60">
            <v>2009</v>
          </cell>
          <cell r="I60" t="str">
            <v>前　田</v>
          </cell>
          <cell r="J60">
            <v>20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1403</v>
          </cell>
          <cell r="E61" t="str">
            <v>岡　田</v>
          </cell>
          <cell r="F61" t="str">
            <v>高　松</v>
          </cell>
          <cell r="G61">
            <v>197</v>
          </cell>
          <cell r="H61">
            <v>1602</v>
          </cell>
          <cell r="I61" t="str">
            <v>吉　野</v>
          </cell>
          <cell r="J61">
            <v>16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3101</v>
          </cell>
          <cell r="E62" t="str">
            <v>眞　鍋</v>
          </cell>
          <cell r="F62" t="str">
            <v>丸城西</v>
          </cell>
          <cell r="G62">
            <v>196</v>
          </cell>
          <cell r="H62">
            <v>2802</v>
          </cell>
          <cell r="I62" t="str">
            <v>古　河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2305</v>
          </cell>
          <cell r="E63" t="str">
            <v>白　石</v>
          </cell>
          <cell r="F63" t="str">
            <v>高松西</v>
          </cell>
          <cell r="G63">
            <v>195</v>
          </cell>
          <cell r="H63">
            <v>2907</v>
          </cell>
          <cell r="I63" t="str">
            <v>尾　路</v>
          </cell>
          <cell r="J63">
            <v>29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3403</v>
          </cell>
          <cell r="E64" t="str">
            <v>宮　崎</v>
          </cell>
          <cell r="F64" t="str">
            <v>多度津</v>
          </cell>
          <cell r="G64">
            <v>194</v>
          </cell>
          <cell r="H64">
            <v>4304</v>
          </cell>
          <cell r="I64" t="str">
            <v>豊　田</v>
          </cell>
          <cell r="J64">
            <v>43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3003</v>
          </cell>
          <cell r="E65" t="str">
            <v>織　部</v>
          </cell>
          <cell r="F65" t="str">
            <v>丸　亀</v>
          </cell>
          <cell r="G65">
            <v>193</v>
          </cell>
          <cell r="H65">
            <v>4505</v>
          </cell>
          <cell r="I65" t="str">
            <v>柳　瀬</v>
          </cell>
          <cell r="J65">
            <v>45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4801</v>
          </cell>
          <cell r="E66" t="str">
            <v>秋　田</v>
          </cell>
          <cell r="F66" t="str">
            <v>高専詫</v>
          </cell>
          <cell r="G66">
            <v>192</v>
          </cell>
          <cell r="H66">
            <v>1210</v>
          </cell>
          <cell r="I66" t="str">
            <v>黒　川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3005</v>
          </cell>
          <cell r="E67" t="str">
            <v>赤　垣</v>
          </cell>
          <cell r="F67" t="str">
            <v>丸　亀</v>
          </cell>
          <cell r="G67">
            <v>191</v>
          </cell>
          <cell r="H67">
            <v>2906</v>
          </cell>
          <cell r="I67" t="str">
            <v>岡　本</v>
          </cell>
          <cell r="J67">
            <v>29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3004</v>
          </cell>
          <cell r="E68" t="str">
            <v>高　平</v>
          </cell>
          <cell r="F68" t="str">
            <v>丸　亀</v>
          </cell>
          <cell r="G68">
            <v>190</v>
          </cell>
          <cell r="H68">
            <v>1603</v>
          </cell>
          <cell r="I68" t="str">
            <v>松　村</v>
          </cell>
          <cell r="J68">
            <v>16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204</v>
          </cell>
          <cell r="E69" t="str">
            <v>田　中</v>
          </cell>
          <cell r="F69" t="str">
            <v>土　庄</v>
          </cell>
          <cell r="G69">
            <v>189</v>
          </cell>
          <cell r="H69">
            <v>4504</v>
          </cell>
          <cell r="I69" t="str">
            <v>秋　山</v>
          </cell>
          <cell r="J69">
            <v>45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2307</v>
          </cell>
          <cell r="E70" t="str">
            <v>小　橋</v>
          </cell>
          <cell r="F70" t="str">
            <v>高松西</v>
          </cell>
          <cell r="G70">
            <v>188</v>
          </cell>
          <cell r="H70">
            <v>5703</v>
          </cell>
          <cell r="I70" t="str">
            <v>片　桐</v>
          </cell>
          <cell r="J70">
            <v>57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1101</v>
          </cell>
          <cell r="E71" t="str">
            <v>徳　住</v>
          </cell>
          <cell r="F71" t="str">
            <v>高松東</v>
          </cell>
          <cell r="G71">
            <v>187</v>
          </cell>
          <cell r="H71">
            <v>3007</v>
          </cell>
          <cell r="I71" t="str">
            <v>藤　本</v>
          </cell>
          <cell r="J71">
            <v>30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1601</v>
          </cell>
          <cell r="E72" t="str">
            <v>二　宮</v>
          </cell>
          <cell r="F72" t="str">
            <v>高桜井</v>
          </cell>
          <cell r="G72">
            <v>186</v>
          </cell>
          <cell r="H72">
            <v>4503</v>
          </cell>
          <cell r="I72" t="str">
            <v>岸　上航</v>
          </cell>
          <cell r="J72">
            <v>45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3006</v>
          </cell>
          <cell r="E73" t="str">
            <v>新　田</v>
          </cell>
          <cell r="F73" t="str">
            <v>丸　亀</v>
          </cell>
          <cell r="G73">
            <v>185</v>
          </cell>
          <cell r="H73">
            <v>2008</v>
          </cell>
          <cell r="I73" t="str">
            <v>小　原</v>
          </cell>
          <cell r="J73">
            <v>20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1102</v>
          </cell>
          <cell r="E74" t="str">
            <v>黒　川</v>
          </cell>
          <cell r="F74" t="str">
            <v>高松東</v>
          </cell>
          <cell r="G74">
            <v>184</v>
          </cell>
          <cell r="H74">
            <v>5701</v>
          </cell>
          <cell r="I74" t="str">
            <v>三　谷</v>
          </cell>
          <cell r="J74">
            <v>57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2005</v>
          </cell>
          <cell r="E75" t="str">
            <v>藤　重</v>
          </cell>
          <cell r="F75" t="str">
            <v>高工芸</v>
          </cell>
          <cell r="G75">
            <v>183</v>
          </cell>
          <cell r="H75">
            <v>1504</v>
          </cell>
          <cell r="I75" t="str">
            <v>松　下</v>
          </cell>
          <cell r="J75">
            <v>15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2601</v>
          </cell>
          <cell r="E76" t="str">
            <v>石　井</v>
          </cell>
          <cell r="F76" t="str">
            <v>坂　出</v>
          </cell>
          <cell r="G76">
            <v>182</v>
          </cell>
          <cell r="H76">
            <v>1002</v>
          </cell>
          <cell r="I76" t="str">
            <v>藤　澤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2310</v>
          </cell>
          <cell r="E77" t="str">
            <v>植　松</v>
          </cell>
          <cell r="F77" t="str">
            <v>高松西</v>
          </cell>
          <cell r="G77">
            <v>181</v>
          </cell>
          <cell r="H77">
            <v>1505</v>
          </cell>
          <cell r="I77" t="str">
            <v>横　山</v>
          </cell>
          <cell r="J77">
            <v>15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2006</v>
          </cell>
          <cell r="E78" t="str">
            <v>有　岡</v>
          </cell>
          <cell r="F78" t="str">
            <v>高工芸</v>
          </cell>
          <cell r="G78">
            <v>180</v>
          </cell>
          <cell r="H78">
            <v>1003</v>
          </cell>
          <cell r="I78" t="str">
            <v>村　川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4002</v>
          </cell>
          <cell r="E79" t="str">
            <v>藤　川</v>
          </cell>
          <cell r="F79" t="str">
            <v>高　瀬</v>
          </cell>
          <cell r="G79">
            <v>179</v>
          </cell>
          <cell r="H79">
            <v>2007</v>
          </cell>
          <cell r="I79" t="str">
            <v>溝　淵</v>
          </cell>
          <cell r="J79">
            <v>20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1103</v>
          </cell>
          <cell r="E80" t="str">
            <v>松　下</v>
          </cell>
          <cell r="F80" t="str">
            <v>高松東</v>
          </cell>
          <cell r="G80">
            <v>178</v>
          </cell>
          <cell r="H80">
            <v>1404</v>
          </cell>
          <cell r="I80" t="str">
            <v>大　野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4303</v>
          </cell>
          <cell r="E81" t="str">
            <v>齊　藤</v>
          </cell>
          <cell r="F81" t="str">
            <v>観　一</v>
          </cell>
          <cell r="G81">
            <v>177</v>
          </cell>
          <cell r="H81">
            <v>1305</v>
          </cell>
          <cell r="I81" t="str">
            <v>伊　藤</v>
          </cell>
          <cell r="J81">
            <v>13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4402</v>
          </cell>
          <cell r="E82" t="str">
            <v>堀　川</v>
          </cell>
          <cell r="F82" t="str">
            <v>観中央</v>
          </cell>
          <cell r="G82">
            <v>176</v>
          </cell>
          <cell r="H82">
            <v>1208</v>
          </cell>
          <cell r="I82" t="str">
            <v>宮　内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5301</v>
          </cell>
          <cell r="E83" t="str">
            <v>黒　川</v>
          </cell>
          <cell r="F83" t="str">
            <v>高松Jr</v>
          </cell>
          <cell r="G83">
            <v>175</v>
          </cell>
          <cell r="H83">
            <v>2801</v>
          </cell>
          <cell r="I83" t="str">
            <v>沖　元</v>
          </cell>
          <cell r="J83">
            <v>28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1105</v>
          </cell>
          <cell r="E84" t="str">
            <v>天　野</v>
          </cell>
          <cell r="F84" t="str">
            <v>高松東</v>
          </cell>
          <cell r="G84">
            <v>174</v>
          </cell>
          <cell r="H84">
            <v>4403</v>
          </cell>
          <cell r="I84" t="str">
            <v>西　澤</v>
          </cell>
          <cell r="J84">
            <v>44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4703</v>
          </cell>
          <cell r="E85" t="str">
            <v>山　地</v>
          </cell>
          <cell r="F85" t="str">
            <v>高専高</v>
          </cell>
          <cell r="G85">
            <v>173</v>
          </cell>
          <cell r="H85">
            <v>3408</v>
          </cell>
          <cell r="I85" t="str">
            <v>牧　野</v>
          </cell>
          <cell r="J85">
            <v>34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3902</v>
          </cell>
          <cell r="E86" t="str">
            <v>大　林</v>
          </cell>
          <cell r="F86" t="str">
            <v>琴　平</v>
          </cell>
          <cell r="G86">
            <v>172</v>
          </cell>
          <cell r="H86">
            <v>205</v>
          </cell>
          <cell r="I86" t="str">
            <v>　港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2902</v>
          </cell>
          <cell r="E87" t="str">
            <v>福　下</v>
          </cell>
          <cell r="F87" t="str">
            <v>坂出工</v>
          </cell>
          <cell r="G87">
            <v>171</v>
          </cell>
          <cell r="H87">
            <v>2004</v>
          </cell>
          <cell r="I87" t="str">
            <v>片　座</v>
          </cell>
          <cell r="J87">
            <v>20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3407</v>
          </cell>
          <cell r="E88" t="str">
            <v>宮　武</v>
          </cell>
          <cell r="F88" t="str">
            <v>多度津</v>
          </cell>
          <cell r="G88">
            <v>170</v>
          </cell>
          <cell r="H88">
            <v>3904</v>
          </cell>
          <cell r="I88" t="str">
            <v>　梶</v>
          </cell>
          <cell r="J88">
            <v>39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3903</v>
          </cell>
          <cell r="E89" t="str">
            <v>佐　薙</v>
          </cell>
          <cell r="F89" t="str">
            <v>琴　平</v>
          </cell>
          <cell r="G89">
            <v>169</v>
          </cell>
          <cell r="H89">
            <v>4502</v>
          </cell>
          <cell r="I89" t="str">
            <v>沖　崎</v>
          </cell>
          <cell r="J89">
            <v>45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5102</v>
          </cell>
          <cell r="E90" t="str">
            <v>杢　村</v>
          </cell>
          <cell r="F90" t="str">
            <v>あいはら</v>
          </cell>
          <cell r="G90">
            <v>168</v>
          </cell>
          <cell r="H90">
            <v>3406</v>
          </cell>
          <cell r="I90" t="str">
            <v>大　西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4704</v>
          </cell>
          <cell r="E91" t="str">
            <v>宮　西</v>
          </cell>
          <cell r="F91" t="str">
            <v>高専高</v>
          </cell>
          <cell r="G91">
            <v>167</v>
          </cell>
          <cell r="H91">
            <v>2904</v>
          </cell>
          <cell r="I91" t="str">
            <v>宮　﨑</v>
          </cell>
          <cell r="J91">
            <v>29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4501</v>
          </cell>
          <cell r="E92" t="str">
            <v>藤　川</v>
          </cell>
          <cell r="F92" t="str">
            <v>三豊工</v>
          </cell>
          <cell r="G92">
            <v>166</v>
          </cell>
          <cell r="H92">
            <v>3603</v>
          </cell>
          <cell r="I92" t="str">
            <v>山　下</v>
          </cell>
          <cell r="J92">
            <v>36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5401</v>
          </cell>
          <cell r="E93" t="str">
            <v>富　田</v>
          </cell>
          <cell r="F93" t="str">
            <v>バラJr</v>
          </cell>
          <cell r="G93">
            <v>165</v>
          </cell>
          <cell r="H93">
            <v>5302</v>
          </cell>
          <cell r="I93" t="str">
            <v>大屋敷</v>
          </cell>
          <cell r="J93">
            <v>53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1104</v>
          </cell>
          <cell r="E94" t="str">
            <v>蓮　井</v>
          </cell>
          <cell r="F94" t="str">
            <v>高松東</v>
          </cell>
          <cell r="G94">
            <v>164</v>
          </cell>
          <cell r="H94">
            <v>2604</v>
          </cell>
          <cell r="I94" t="str">
            <v>豊　田</v>
          </cell>
          <cell r="J94">
            <v>26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1207</v>
          </cell>
          <cell r="E95" t="str">
            <v>谷　本</v>
          </cell>
          <cell r="F95" t="str">
            <v>高中央</v>
          </cell>
          <cell r="G95">
            <v>163</v>
          </cell>
          <cell r="H95">
            <v>1502</v>
          </cell>
          <cell r="I95" t="str">
            <v>大　野</v>
          </cell>
          <cell r="J95">
            <v>15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2501</v>
          </cell>
          <cell r="E96" t="str">
            <v>白　川</v>
          </cell>
          <cell r="F96" t="str">
            <v>飯　山</v>
          </cell>
          <cell r="G96">
            <v>162</v>
          </cell>
          <cell r="H96">
            <v>2308</v>
          </cell>
          <cell r="I96" t="str">
            <v>鎌　田</v>
          </cell>
          <cell r="J96">
            <v>23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3404</v>
          </cell>
          <cell r="E97" t="str">
            <v>三　谷</v>
          </cell>
          <cell r="F97" t="str">
            <v>多度津</v>
          </cell>
          <cell r="G97">
            <v>161</v>
          </cell>
          <cell r="H97">
            <v>1503</v>
          </cell>
          <cell r="I97" t="str">
            <v>永　吉</v>
          </cell>
          <cell r="J97">
            <v>15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3</v>
          </cell>
          <cell r="C98" t="str">
            <v>①</v>
          </cell>
          <cell r="D98">
            <v>4705</v>
          </cell>
          <cell r="E98" t="str">
            <v>川　村</v>
          </cell>
          <cell r="F98" t="str">
            <v>高専高</v>
          </cell>
          <cell r="G98">
            <v>160</v>
          </cell>
          <cell r="H98">
            <v>3906</v>
          </cell>
          <cell r="I98" t="str">
            <v>宮　本</v>
          </cell>
          <cell r="J98">
            <v>39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3</v>
          </cell>
          <cell r="C99" t="str">
            <v>①</v>
          </cell>
          <cell r="D99">
            <v>4506</v>
          </cell>
          <cell r="E99" t="str">
            <v>今　村</v>
          </cell>
          <cell r="F99" t="str">
            <v>三豊工</v>
          </cell>
          <cell r="G99">
            <v>159</v>
          </cell>
          <cell r="H99">
            <v>5704</v>
          </cell>
          <cell r="I99" t="str">
            <v>伊　藤</v>
          </cell>
          <cell r="J99">
            <v>57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3</v>
          </cell>
          <cell r="C100" t="str">
            <v>①</v>
          </cell>
          <cell r="D100">
            <v>2011</v>
          </cell>
          <cell r="E100" t="str">
            <v>松　井</v>
          </cell>
          <cell r="F100" t="str">
            <v>高工芸</v>
          </cell>
          <cell r="G100">
            <v>158</v>
          </cell>
          <cell r="H100">
            <v>3410</v>
          </cell>
          <cell r="I100" t="str">
            <v>市　場</v>
          </cell>
          <cell r="J100">
            <v>34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3</v>
          </cell>
          <cell r="C101" t="str">
            <v>①</v>
          </cell>
          <cell r="D101">
            <v>3605</v>
          </cell>
          <cell r="E101" t="str">
            <v>川　瀧</v>
          </cell>
          <cell r="F101" t="str">
            <v>善　一</v>
          </cell>
          <cell r="G101">
            <v>157</v>
          </cell>
          <cell r="H101">
            <v>2010</v>
          </cell>
          <cell r="I101" t="str">
            <v>阪　田</v>
          </cell>
          <cell r="J101">
            <v>20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3</v>
          </cell>
          <cell r="C102" t="str">
            <v>①</v>
          </cell>
          <cell r="D102">
            <v>4507</v>
          </cell>
          <cell r="E102" t="str">
            <v>岸　上剛</v>
          </cell>
          <cell r="F102" t="str">
            <v>三豊工</v>
          </cell>
          <cell r="G102">
            <v>156</v>
          </cell>
          <cell r="H102">
            <v>1106</v>
          </cell>
          <cell r="I102" t="str">
            <v>𠮷　武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3</v>
          </cell>
          <cell r="C103" t="str">
            <v>①</v>
          </cell>
          <cell r="D103">
            <v>803</v>
          </cell>
          <cell r="E103" t="str">
            <v>藤　澤</v>
          </cell>
          <cell r="F103" t="str">
            <v>志　度</v>
          </cell>
          <cell r="G103">
            <v>155</v>
          </cell>
          <cell r="H103">
            <v>2804</v>
          </cell>
          <cell r="I103" t="str">
            <v>真　鍋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3</v>
          </cell>
          <cell r="C104" t="str">
            <v>①</v>
          </cell>
          <cell r="D104">
            <v>1107</v>
          </cell>
          <cell r="E104" t="str">
            <v>樋　笠</v>
          </cell>
          <cell r="F104" t="str">
            <v>高松東</v>
          </cell>
          <cell r="G104">
            <v>154</v>
          </cell>
          <cell r="H104">
            <v>1004</v>
          </cell>
          <cell r="I104" t="str">
            <v>松　尾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3</v>
          </cell>
          <cell r="C105" t="str">
            <v>①</v>
          </cell>
          <cell r="D105">
            <v>3606</v>
          </cell>
          <cell r="E105" t="str">
            <v>藤　原</v>
          </cell>
          <cell r="F105" t="str">
            <v>善　一</v>
          </cell>
          <cell r="G105">
            <v>153</v>
          </cell>
          <cell r="H105">
            <v>206</v>
          </cell>
          <cell r="I105" t="str">
            <v>東　條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3</v>
          </cell>
          <cell r="C106" t="str">
            <v>①</v>
          </cell>
          <cell r="D106">
            <v>1604</v>
          </cell>
          <cell r="E106" t="str">
            <v>濱　井</v>
          </cell>
          <cell r="F106" t="str">
            <v>高桜井</v>
          </cell>
          <cell r="G106">
            <v>152</v>
          </cell>
          <cell r="H106">
            <v>2312</v>
          </cell>
          <cell r="I106" t="str">
            <v>岡　本</v>
          </cell>
          <cell r="J106">
            <v>23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3</v>
          </cell>
          <cell r="C107" t="str">
            <v>①</v>
          </cell>
          <cell r="D107">
            <v>4305</v>
          </cell>
          <cell r="E107" t="str">
            <v>峯　永</v>
          </cell>
          <cell r="F107" t="str">
            <v>観　一</v>
          </cell>
          <cell r="G107">
            <v>151</v>
          </cell>
          <cell r="H107">
            <v>1409</v>
          </cell>
          <cell r="I107" t="str">
            <v>稲　田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3</v>
          </cell>
          <cell r="C108" t="str">
            <v>①</v>
          </cell>
          <cell r="D108">
            <v>3009</v>
          </cell>
          <cell r="E108" t="str">
            <v>寒　川</v>
          </cell>
          <cell r="F108" t="str">
            <v>丸　亀</v>
          </cell>
          <cell r="G108">
            <v>150</v>
          </cell>
          <cell r="H108">
            <v>2311</v>
          </cell>
          <cell r="I108" t="str">
            <v>上　池</v>
          </cell>
          <cell r="J108">
            <v>23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3</v>
          </cell>
          <cell r="C109" t="str">
            <v>①</v>
          </cell>
          <cell r="D109">
            <v>4803</v>
          </cell>
          <cell r="E109" t="str">
            <v>大　西</v>
          </cell>
          <cell r="F109" t="str">
            <v>高専詫</v>
          </cell>
          <cell r="G109">
            <v>149</v>
          </cell>
          <cell r="H109">
            <v>2502</v>
          </cell>
          <cell r="I109" t="str">
            <v>四　角</v>
          </cell>
          <cell r="J109">
            <v>25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3</v>
          </cell>
          <cell r="C110" t="str">
            <v>①</v>
          </cell>
          <cell r="D110">
            <v>4404</v>
          </cell>
          <cell r="E110" t="str">
            <v>滝　口</v>
          </cell>
          <cell r="F110" t="str">
            <v>観中央</v>
          </cell>
          <cell r="G110">
            <v>148</v>
          </cell>
          <cell r="H110">
            <v>3008</v>
          </cell>
          <cell r="I110" t="str">
            <v>西　谷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3</v>
          </cell>
          <cell r="C111" t="str">
            <v>①</v>
          </cell>
          <cell r="D111">
            <v>3905</v>
          </cell>
          <cell r="E111" t="str">
            <v>丸　山</v>
          </cell>
          <cell r="F111" t="str">
            <v>琴　平</v>
          </cell>
          <cell r="G111">
            <v>147</v>
          </cell>
          <cell r="H111">
            <v>1408</v>
          </cell>
          <cell r="I111" t="str">
            <v>蓮　井</v>
          </cell>
          <cell r="J111">
            <v>14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3</v>
          </cell>
          <cell r="C112" t="str">
            <v>①</v>
          </cell>
          <cell r="D112">
            <v>1507</v>
          </cell>
          <cell r="E112" t="str">
            <v>松　本</v>
          </cell>
          <cell r="F112" t="str">
            <v>高松一</v>
          </cell>
          <cell r="G112">
            <v>146</v>
          </cell>
          <cell r="H112">
            <v>2909</v>
          </cell>
          <cell r="I112" t="str">
            <v>入　谷</v>
          </cell>
          <cell r="J112">
            <v>29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3</v>
          </cell>
          <cell r="C113" t="str">
            <v>①</v>
          </cell>
          <cell r="D113">
            <v>2908</v>
          </cell>
          <cell r="E113" t="str">
            <v>谷　澤</v>
          </cell>
          <cell r="F113" t="str">
            <v>坂出工</v>
          </cell>
          <cell r="G113">
            <v>145</v>
          </cell>
          <cell r="H113">
            <v>3409</v>
          </cell>
          <cell r="I113" t="str">
            <v>橋　村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1108</v>
          </cell>
          <cell r="E114" t="str">
            <v>山　本</v>
          </cell>
          <cell r="F114" t="str">
            <v>高松東</v>
          </cell>
          <cell r="G114">
            <v>144</v>
          </cell>
          <cell r="H114">
            <v>2012</v>
          </cell>
          <cell r="I114" t="str">
            <v>伊　賀</v>
          </cell>
          <cell r="J114">
            <v>20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2313</v>
          </cell>
          <cell r="E115" t="str">
            <v>髙　畑</v>
          </cell>
          <cell r="F115" t="str">
            <v>高松西</v>
          </cell>
          <cell r="G115">
            <v>143</v>
          </cell>
          <cell r="H115">
            <v>3411</v>
          </cell>
          <cell r="I115" t="str">
            <v>町　戸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2910</v>
          </cell>
          <cell r="E116" t="str">
            <v>湯之前</v>
          </cell>
          <cell r="F116" t="str">
            <v>坂出工</v>
          </cell>
          <cell r="G116">
            <v>142</v>
          </cell>
          <cell r="H116">
            <v>2605</v>
          </cell>
          <cell r="I116" t="str">
            <v>大　沢</v>
          </cell>
          <cell r="J116">
            <v>26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5705</v>
          </cell>
          <cell r="E117" t="str">
            <v>高　城</v>
          </cell>
          <cell r="F117" t="str">
            <v>ヴィスポ</v>
          </cell>
          <cell r="G117">
            <v>141</v>
          </cell>
          <cell r="H117">
            <v>3907</v>
          </cell>
          <cell r="I117" t="str">
            <v>谷　口</v>
          </cell>
          <cell r="J117">
            <v>39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1005</v>
          </cell>
          <cell r="E118" t="str">
            <v>宮　崎</v>
          </cell>
          <cell r="F118" t="str">
            <v>高松北</v>
          </cell>
          <cell r="G118">
            <v>140</v>
          </cell>
          <cell r="H118">
            <v>1410</v>
          </cell>
          <cell r="I118" t="str">
            <v>安　田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4405</v>
          </cell>
          <cell r="E119" t="str">
            <v>德　井</v>
          </cell>
          <cell r="F119" t="str">
            <v>観中央</v>
          </cell>
          <cell r="G119">
            <v>139</v>
          </cell>
          <cell r="H119">
            <v>2503</v>
          </cell>
          <cell r="I119" t="str">
            <v>小　林</v>
          </cell>
          <cell r="J119">
            <v>25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3010</v>
          </cell>
          <cell r="E120" t="str">
            <v>野　間</v>
          </cell>
          <cell r="F120" t="str">
            <v>丸　亀</v>
          </cell>
          <cell r="G120">
            <v>138</v>
          </cell>
          <cell r="H120">
            <v>207</v>
          </cell>
          <cell r="I120" t="str">
            <v>岡　田</v>
          </cell>
          <cell r="J120">
            <v>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804</v>
          </cell>
          <cell r="E121" t="str">
            <v>山　口</v>
          </cell>
          <cell r="F121" t="str">
            <v>志　度</v>
          </cell>
          <cell r="G121">
            <v>137</v>
          </cell>
          <cell r="H121">
            <v>1508</v>
          </cell>
          <cell r="I121" t="str">
            <v>久　保</v>
          </cell>
          <cell r="J121">
            <v>15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1109</v>
          </cell>
          <cell r="E122" t="str">
            <v>北　田</v>
          </cell>
          <cell r="F122" t="str">
            <v>高松東</v>
          </cell>
          <cell r="G122">
            <v>136</v>
          </cell>
          <cell r="H122">
            <v>4306</v>
          </cell>
          <cell r="I122" t="str">
            <v>大　橋</v>
          </cell>
          <cell r="J122">
            <v>43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1509</v>
          </cell>
          <cell r="E123" t="str">
            <v>渡　邉</v>
          </cell>
          <cell r="F123" t="str">
            <v>高松一</v>
          </cell>
          <cell r="G123">
            <v>135</v>
          </cell>
          <cell r="H123">
            <v>2013</v>
          </cell>
          <cell r="I123" t="str">
            <v>真　鍋</v>
          </cell>
          <cell r="J123">
            <v>20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1411</v>
          </cell>
          <cell r="E124" t="str">
            <v>佐　藤</v>
          </cell>
          <cell r="F124" t="str">
            <v>高　松</v>
          </cell>
          <cell r="G124">
            <v>134</v>
          </cell>
          <cell r="H124">
            <v>208</v>
          </cell>
          <cell r="I124" t="str">
            <v>大　谷</v>
          </cell>
          <cell r="J124">
            <v>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2911</v>
          </cell>
          <cell r="E125" t="str">
            <v>香　川</v>
          </cell>
          <cell r="F125" t="str">
            <v>坂出工</v>
          </cell>
          <cell r="G125">
            <v>133</v>
          </cell>
          <cell r="H125">
            <v>3011</v>
          </cell>
          <cell r="I125" t="str">
            <v>三　木</v>
          </cell>
          <cell r="J125">
            <v>30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3412</v>
          </cell>
          <cell r="E126" t="str">
            <v>沖　野</v>
          </cell>
          <cell r="F126" t="str">
            <v>多度津</v>
          </cell>
          <cell r="G126">
            <v>132</v>
          </cell>
          <cell r="H126">
            <v>2314</v>
          </cell>
          <cell r="I126" t="str">
            <v>山　下</v>
          </cell>
          <cell r="J126">
            <v>23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4508</v>
          </cell>
          <cell r="E127" t="str">
            <v>近　藤</v>
          </cell>
          <cell r="F127" t="str">
            <v>三豊工</v>
          </cell>
          <cell r="G127">
            <v>131</v>
          </cell>
          <cell r="H127">
            <v>4706</v>
          </cell>
          <cell r="I127" t="str">
            <v>濱　口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3607</v>
          </cell>
          <cell r="E128" t="str">
            <v>大　西</v>
          </cell>
          <cell r="F128" t="str">
            <v>善　一</v>
          </cell>
          <cell r="G128">
            <v>130</v>
          </cell>
          <cell r="H128">
            <v>3908</v>
          </cell>
          <cell r="I128" t="str">
            <v>宮　崎</v>
          </cell>
          <cell r="J128">
            <v>39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1605</v>
          </cell>
          <cell r="E129" t="str">
            <v>井　戸</v>
          </cell>
          <cell r="F129" t="str">
            <v>高桜井</v>
          </cell>
          <cell r="G129">
            <v>129</v>
          </cell>
          <cell r="H129">
            <v>2805</v>
          </cell>
          <cell r="I129" t="str">
            <v>徳　永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2805</v>
          </cell>
          <cell r="E130" t="str">
            <v>徳　永</v>
          </cell>
          <cell r="F130" t="str">
            <v>坂出一</v>
          </cell>
          <cell r="G130">
            <v>128</v>
          </cell>
          <cell r="H130">
            <v>1605</v>
          </cell>
          <cell r="I130" t="str">
            <v>井　戸</v>
          </cell>
          <cell r="J130">
            <v>16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3908</v>
          </cell>
          <cell r="E131" t="str">
            <v>宮　崎</v>
          </cell>
          <cell r="F131" t="str">
            <v>琴　平</v>
          </cell>
          <cell r="G131">
            <v>127</v>
          </cell>
          <cell r="H131">
            <v>3607</v>
          </cell>
          <cell r="I131" t="str">
            <v>大　西</v>
          </cell>
          <cell r="J131">
            <v>36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4706</v>
          </cell>
          <cell r="E132" t="str">
            <v>濱　口</v>
          </cell>
          <cell r="F132" t="str">
            <v>高専高</v>
          </cell>
          <cell r="G132">
            <v>126</v>
          </cell>
          <cell r="H132">
            <v>4508</v>
          </cell>
          <cell r="I132" t="str">
            <v>近　藤</v>
          </cell>
          <cell r="J132">
            <v>45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2314</v>
          </cell>
          <cell r="E133" t="str">
            <v>山　下</v>
          </cell>
          <cell r="F133" t="str">
            <v>高松西</v>
          </cell>
          <cell r="G133">
            <v>125</v>
          </cell>
          <cell r="H133">
            <v>3412</v>
          </cell>
          <cell r="I133" t="str">
            <v>沖　野</v>
          </cell>
          <cell r="J133">
            <v>34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3011</v>
          </cell>
          <cell r="E134" t="str">
            <v>三　木</v>
          </cell>
          <cell r="F134" t="str">
            <v>丸　亀</v>
          </cell>
          <cell r="G134">
            <v>124</v>
          </cell>
          <cell r="H134">
            <v>2911</v>
          </cell>
          <cell r="I134" t="str">
            <v>香　川</v>
          </cell>
          <cell r="J134">
            <v>29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208</v>
          </cell>
          <cell r="E135" t="str">
            <v>大　谷</v>
          </cell>
          <cell r="F135" t="str">
            <v>土　庄</v>
          </cell>
          <cell r="G135">
            <v>123</v>
          </cell>
          <cell r="H135">
            <v>1411</v>
          </cell>
          <cell r="I135" t="str">
            <v>佐　藤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2013</v>
          </cell>
          <cell r="E136" t="str">
            <v>真　鍋</v>
          </cell>
          <cell r="F136" t="str">
            <v>高工芸</v>
          </cell>
          <cell r="G136">
            <v>122</v>
          </cell>
          <cell r="H136">
            <v>1509</v>
          </cell>
          <cell r="I136" t="str">
            <v>渡　邉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4306</v>
          </cell>
          <cell r="E137" t="str">
            <v>大　橋</v>
          </cell>
          <cell r="F137" t="str">
            <v>観　一</v>
          </cell>
          <cell r="G137">
            <v>121</v>
          </cell>
          <cell r="H137">
            <v>1109</v>
          </cell>
          <cell r="I137" t="str">
            <v>北　田</v>
          </cell>
          <cell r="J137">
            <v>11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1508</v>
          </cell>
          <cell r="E138" t="str">
            <v>久　保</v>
          </cell>
          <cell r="F138" t="str">
            <v>高松一</v>
          </cell>
          <cell r="G138">
            <v>120</v>
          </cell>
          <cell r="H138">
            <v>804</v>
          </cell>
          <cell r="I138" t="str">
            <v>山　口</v>
          </cell>
          <cell r="J138">
            <v>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207</v>
          </cell>
          <cell r="E139" t="str">
            <v>岡　田</v>
          </cell>
          <cell r="F139" t="str">
            <v>土　庄</v>
          </cell>
          <cell r="G139">
            <v>119</v>
          </cell>
          <cell r="H139">
            <v>3010</v>
          </cell>
          <cell r="I139" t="str">
            <v>野　間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2503</v>
          </cell>
          <cell r="E140" t="str">
            <v>小　林</v>
          </cell>
          <cell r="F140" t="str">
            <v>飯　山</v>
          </cell>
          <cell r="G140">
            <v>118</v>
          </cell>
          <cell r="H140">
            <v>4405</v>
          </cell>
          <cell r="I140" t="str">
            <v>德　井</v>
          </cell>
          <cell r="J140">
            <v>44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1410</v>
          </cell>
          <cell r="E141" t="str">
            <v>安　田</v>
          </cell>
          <cell r="F141" t="str">
            <v>高　松</v>
          </cell>
          <cell r="G141">
            <v>117</v>
          </cell>
          <cell r="H141">
            <v>1005</v>
          </cell>
          <cell r="I141" t="str">
            <v>宮　崎</v>
          </cell>
          <cell r="J141">
            <v>10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3907</v>
          </cell>
          <cell r="E142" t="str">
            <v>谷　口</v>
          </cell>
          <cell r="F142" t="str">
            <v>琴　平</v>
          </cell>
          <cell r="G142">
            <v>116</v>
          </cell>
          <cell r="H142">
            <v>5705</v>
          </cell>
          <cell r="I142" t="str">
            <v>高　城</v>
          </cell>
          <cell r="J142">
            <v>57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2605</v>
          </cell>
          <cell r="E143" t="str">
            <v>大　沢</v>
          </cell>
          <cell r="F143" t="str">
            <v>坂　出</v>
          </cell>
          <cell r="G143">
            <v>115</v>
          </cell>
          <cell r="H143">
            <v>2910</v>
          </cell>
          <cell r="I143" t="str">
            <v>湯之前</v>
          </cell>
          <cell r="J143">
            <v>29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3411</v>
          </cell>
          <cell r="E144" t="str">
            <v>町　戸</v>
          </cell>
          <cell r="F144" t="str">
            <v>多度津</v>
          </cell>
          <cell r="G144">
            <v>114</v>
          </cell>
          <cell r="H144">
            <v>2313</v>
          </cell>
          <cell r="I144" t="str">
            <v>髙　畑</v>
          </cell>
          <cell r="J144">
            <v>23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2012</v>
          </cell>
          <cell r="E145" t="str">
            <v>伊　賀</v>
          </cell>
          <cell r="F145" t="str">
            <v>高工芸</v>
          </cell>
          <cell r="G145">
            <v>113</v>
          </cell>
          <cell r="H145">
            <v>1108</v>
          </cell>
          <cell r="I145" t="str">
            <v>山　本</v>
          </cell>
          <cell r="J145">
            <v>11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3</v>
          </cell>
          <cell r="C146" t="str">
            <v>①</v>
          </cell>
          <cell r="D146">
            <v>3409</v>
          </cell>
          <cell r="E146" t="str">
            <v>橋　村</v>
          </cell>
          <cell r="F146" t="str">
            <v>多度津</v>
          </cell>
          <cell r="G146">
            <v>112</v>
          </cell>
          <cell r="H146">
            <v>2908</v>
          </cell>
          <cell r="I146" t="str">
            <v>谷　澤</v>
          </cell>
          <cell r="J146">
            <v>29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3</v>
          </cell>
          <cell r="C147" t="str">
            <v>①</v>
          </cell>
          <cell r="D147">
            <v>2909</v>
          </cell>
          <cell r="E147" t="str">
            <v>入　谷</v>
          </cell>
          <cell r="F147" t="str">
            <v>坂出工</v>
          </cell>
          <cell r="G147">
            <v>111</v>
          </cell>
          <cell r="H147">
            <v>1507</v>
          </cell>
          <cell r="I147" t="str">
            <v>松　本</v>
          </cell>
          <cell r="J147">
            <v>15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3</v>
          </cell>
          <cell r="C148" t="str">
            <v>①</v>
          </cell>
          <cell r="D148">
            <v>1408</v>
          </cell>
          <cell r="E148" t="str">
            <v>蓮　井</v>
          </cell>
          <cell r="F148" t="str">
            <v>高　松</v>
          </cell>
          <cell r="G148">
            <v>110</v>
          </cell>
          <cell r="H148">
            <v>3905</v>
          </cell>
          <cell r="I148" t="str">
            <v>丸　山</v>
          </cell>
          <cell r="J148">
            <v>39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3</v>
          </cell>
          <cell r="C149" t="str">
            <v>①</v>
          </cell>
          <cell r="D149">
            <v>3008</v>
          </cell>
          <cell r="E149" t="str">
            <v>西　谷</v>
          </cell>
          <cell r="F149" t="str">
            <v>丸　亀</v>
          </cell>
          <cell r="G149">
            <v>109</v>
          </cell>
          <cell r="H149">
            <v>4404</v>
          </cell>
          <cell r="I149" t="str">
            <v>滝　口</v>
          </cell>
          <cell r="J149">
            <v>44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3</v>
          </cell>
          <cell r="C150" t="str">
            <v>①</v>
          </cell>
          <cell r="D150">
            <v>2502</v>
          </cell>
          <cell r="E150" t="str">
            <v>四　角</v>
          </cell>
          <cell r="F150" t="str">
            <v>飯　山</v>
          </cell>
          <cell r="G150">
            <v>108</v>
          </cell>
          <cell r="H150">
            <v>4803</v>
          </cell>
          <cell r="I150" t="str">
            <v>大　西</v>
          </cell>
          <cell r="J150">
            <v>48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3</v>
          </cell>
          <cell r="C151" t="str">
            <v>①</v>
          </cell>
          <cell r="D151">
            <v>2311</v>
          </cell>
          <cell r="E151" t="str">
            <v>上　池</v>
          </cell>
          <cell r="F151" t="str">
            <v>高松西</v>
          </cell>
          <cell r="G151">
            <v>107</v>
          </cell>
          <cell r="H151">
            <v>3009</v>
          </cell>
          <cell r="I151" t="str">
            <v>寒　川</v>
          </cell>
          <cell r="J151">
            <v>30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3</v>
          </cell>
          <cell r="C152" t="str">
            <v>①</v>
          </cell>
          <cell r="D152">
            <v>1409</v>
          </cell>
          <cell r="E152" t="str">
            <v>稲　田</v>
          </cell>
          <cell r="F152" t="str">
            <v>高　松</v>
          </cell>
          <cell r="G152">
            <v>106</v>
          </cell>
          <cell r="H152">
            <v>4305</v>
          </cell>
          <cell r="I152" t="str">
            <v>峯　永</v>
          </cell>
          <cell r="J152">
            <v>43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3</v>
          </cell>
          <cell r="C153" t="str">
            <v>①</v>
          </cell>
          <cell r="D153">
            <v>2312</v>
          </cell>
          <cell r="E153" t="str">
            <v>岡　本</v>
          </cell>
          <cell r="F153" t="str">
            <v>高松西</v>
          </cell>
          <cell r="G153">
            <v>105</v>
          </cell>
          <cell r="H153">
            <v>1604</v>
          </cell>
          <cell r="I153" t="str">
            <v>濱　井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3</v>
          </cell>
          <cell r="C154" t="str">
            <v>①</v>
          </cell>
          <cell r="D154">
            <v>206</v>
          </cell>
          <cell r="E154" t="str">
            <v>東　條</v>
          </cell>
          <cell r="F154" t="str">
            <v>土　庄</v>
          </cell>
          <cell r="G154">
            <v>104</v>
          </cell>
          <cell r="H154">
            <v>3606</v>
          </cell>
          <cell r="I154" t="str">
            <v>藤　原</v>
          </cell>
          <cell r="J154">
            <v>36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3</v>
          </cell>
          <cell r="C155" t="str">
            <v>①</v>
          </cell>
          <cell r="D155">
            <v>1004</v>
          </cell>
          <cell r="E155" t="str">
            <v>松　尾</v>
          </cell>
          <cell r="F155" t="str">
            <v>高松北</v>
          </cell>
          <cell r="G155">
            <v>103</v>
          </cell>
          <cell r="H155">
            <v>1107</v>
          </cell>
          <cell r="I155" t="str">
            <v>樋　笠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3</v>
          </cell>
          <cell r="C156" t="str">
            <v>①</v>
          </cell>
          <cell r="D156">
            <v>2804</v>
          </cell>
          <cell r="E156" t="str">
            <v>真　鍋</v>
          </cell>
          <cell r="F156" t="str">
            <v>坂出一</v>
          </cell>
          <cell r="G156">
            <v>102</v>
          </cell>
          <cell r="H156">
            <v>803</v>
          </cell>
          <cell r="I156" t="str">
            <v>藤　澤</v>
          </cell>
          <cell r="J156">
            <v>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3</v>
          </cell>
          <cell r="C157" t="str">
            <v>①</v>
          </cell>
          <cell r="D157">
            <v>1106</v>
          </cell>
          <cell r="E157" t="str">
            <v>𠮷　武</v>
          </cell>
          <cell r="F157" t="str">
            <v>高松東</v>
          </cell>
          <cell r="G157">
            <v>101</v>
          </cell>
          <cell r="H157">
            <v>4507</v>
          </cell>
          <cell r="I157" t="str">
            <v>岸　上剛</v>
          </cell>
          <cell r="J157">
            <v>45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3</v>
          </cell>
          <cell r="C158" t="str">
            <v>①</v>
          </cell>
          <cell r="D158">
            <v>2010</v>
          </cell>
          <cell r="E158" t="str">
            <v>阪　田</v>
          </cell>
          <cell r="F158" t="str">
            <v>高工芸</v>
          </cell>
          <cell r="G158">
            <v>100</v>
          </cell>
          <cell r="H158">
            <v>3605</v>
          </cell>
          <cell r="I158" t="str">
            <v>川　瀧</v>
          </cell>
          <cell r="J158">
            <v>36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3</v>
          </cell>
          <cell r="C159" t="str">
            <v>①</v>
          </cell>
          <cell r="D159">
            <v>3410</v>
          </cell>
          <cell r="E159" t="str">
            <v>市　場</v>
          </cell>
          <cell r="F159" t="str">
            <v>多度津</v>
          </cell>
          <cell r="G159">
            <v>99</v>
          </cell>
          <cell r="H159">
            <v>2011</v>
          </cell>
          <cell r="I159" t="str">
            <v>松　井</v>
          </cell>
          <cell r="J159">
            <v>20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3</v>
          </cell>
          <cell r="C160" t="str">
            <v>①</v>
          </cell>
          <cell r="D160">
            <v>5704</v>
          </cell>
          <cell r="E160" t="str">
            <v>伊　藤</v>
          </cell>
          <cell r="F160" t="str">
            <v>ヴィスポ</v>
          </cell>
          <cell r="G160">
            <v>98</v>
          </cell>
          <cell r="H160">
            <v>4506</v>
          </cell>
          <cell r="I160" t="str">
            <v>今　村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3</v>
          </cell>
          <cell r="C161" t="str">
            <v>①</v>
          </cell>
          <cell r="D161">
            <v>3906</v>
          </cell>
          <cell r="E161" t="str">
            <v>宮　本</v>
          </cell>
          <cell r="F161" t="str">
            <v>琴　平</v>
          </cell>
          <cell r="G161">
            <v>97</v>
          </cell>
          <cell r="H161">
            <v>4705</v>
          </cell>
          <cell r="I161" t="str">
            <v>川　村</v>
          </cell>
          <cell r="J161">
            <v>47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1503</v>
          </cell>
          <cell r="E162" t="str">
            <v>永　吉</v>
          </cell>
          <cell r="F162" t="str">
            <v>高松一</v>
          </cell>
          <cell r="G162">
            <v>96</v>
          </cell>
          <cell r="H162">
            <v>3404</v>
          </cell>
          <cell r="I162" t="str">
            <v>三　谷</v>
          </cell>
          <cell r="J162">
            <v>34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2308</v>
          </cell>
          <cell r="E163" t="str">
            <v>鎌　田</v>
          </cell>
          <cell r="F163" t="str">
            <v>高松西</v>
          </cell>
          <cell r="G163">
            <v>95</v>
          </cell>
          <cell r="H163">
            <v>2501</v>
          </cell>
          <cell r="I163" t="str">
            <v>白　川</v>
          </cell>
          <cell r="J163">
            <v>25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1502</v>
          </cell>
          <cell r="E164" t="str">
            <v>大　野</v>
          </cell>
          <cell r="F164" t="str">
            <v>高松一</v>
          </cell>
          <cell r="G164">
            <v>94</v>
          </cell>
          <cell r="H164">
            <v>1207</v>
          </cell>
          <cell r="I164" t="str">
            <v>谷　本</v>
          </cell>
          <cell r="J164">
            <v>12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2604</v>
          </cell>
          <cell r="E165" t="str">
            <v>豊　田</v>
          </cell>
          <cell r="F165" t="str">
            <v>坂　出</v>
          </cell>
          <cell r="G165">
            <v>93</v>
          </cell>
          <cell r="H165">
            <v>1104</v>
          </cell>
          <cell r="I165" t="str">
            <v>蓮　井</v>
          </cell>
          <cell r="J165">
            <v>11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5302</v>
          </cell>
          <cell r="E166" t="str">
            <v>大屋敷</v>
          </cell>
          <cell r="F166" t="str">
            <v>高松Jr</v>
          </cell>
          <cell r="G166">
            <v>92</v>
          </cell>
          <cell r="H166">
            <v>5401</v>
          </cell>
          <cell r="I166" t="str">
            <v>富　田</v>
          </cell>
          <cell r="J166">
            <v>54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3603</v>
          </cell>
          <cell r="E167" t="str">
            <v>山　下</v>
          </cell>
          <cell r="F167" t="str">
            <v>善　一</v>
          </cell>
          <cell r="G167">
            <v>91</v>
          </cell>
          <cell r="H167">
            <v>4501</v>
          </cell>
          <cell r="I167" t="str">
            <v>藤　川</v>
          </cell>
          <cell r="J167">
            <v>45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2904</v>
          </cell>
          <cell r="E168" t="str">
            <v>宮　﨑</v>
          </cell>
          <cell r="F168" t="str">
            <v>坂出工</v>
          </cell>
          <cell r="G168">
            <v>90</v>
          </cell>
          <cell r="H168">
            <v>4704</v>
          </cell>
          <cell r="I168" t="str">
            <v>宮　西</v>
          </cell>
          <cell r="J168">
            <v>47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3406</v>
          </cell>
          <cell r="E169" t="str">
            <v>大　西</v>
          </cell>
          <cell r="F169" t="str">
            <v>多度津</v>
          </cell>
          <cell r="G169">
            <v>89</v>
          </cell>
          <cell r="H169">
            <v>5102</v>
          </cell>
          <cell r="I169" t="str">
            <v>杢　村</v>
          </cell>
          <cell r="J169">
            <v>51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4502</v>
          </cell>
          <cell r="E170" t="str">
            <v>沖　崎</v>
          </cell>
          <cell r="F170" t="str">
            <v>三豊工</v>
          </cell>
          <cell r="G170">
            <v>88</v>
          </cell>
          <cell r="H170">
            <v>3903</v>
          </cell>
          <cell r="I170" t="str">
            <v>佐　薙</v>
          </cell>
          <cell r="J170">
            <v>39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3904</v>
          </cell>
          <cell r="E171" t="str">
            <v>　梶</v>
          </cell>
          <cell r="F171" t="str">
            <v>琴　平</v>
          </cell>
          <cell r="G171">
            <v>87</v>
          </cell>
          <cell r="H171">
            <v>3407</v>
          </cell>
          <cell r="I171" t="str">
            <v>宮　武</v>
          </cell>
          <cell r="J171">
            <v>34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2004</v>
          </cell>
          <cell r="E172" t="str">
            <v>片　座</v>
          </cell>
          <cell r="F172" t="str">
            <v>高工芸</v>
          </cell>
          <cell r="G172">
            <v>86</v>
          </cell>
          <cell r="H172">
            <v>2902</v>
          </cell>
          <cell r="I172" t="str">
            <v>福　下</v>
          </cell>
          <cell r="J172">
            <v>29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205</v>
          </cell>
          <cell r="E173" t="str">
            <v>　港</v>
          </cell>
          <cell r="F173" t="str">
            <v>土　庄</v>
          </cell>
          <cell r="G173">
            <v>85</v>
          </cell>
          <cell r="H173">
            <v>3902</v>
          </cell>
          <cell r="I173" t="str">
            <v>大　林</v>
          </cell>
          <cell r="J173">
            <v>39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3408</v>
          </cell>
          <cell r="E174" t="str">
            <v>牧　野</v>
          </cell>
          <cell r="F174" t="str">
            <v>多度津</v>
          </cell>
          <cell r="G174">
            <v>84</v>
          </cell>
          <cell r="H174">
            <v>4703</v>
          </cell>
          <cell r="I174" t="str">
            <v>山　地</v>
          </cell>
          <cell r="J174">
            <v>47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4403</v>
          </cell>
          <cell r="E175" t="str">
            <v>西　澤</v>
          </cell>
          <cell r="F175" t="str">
            <v>観中央</v>
          </cell>
          <cell r="G175">
            <v>83</v>
          </cell>
          <cell r="H175">
            <v>1105</v>
          </cell>
          <cell r="I175" t="str">
            <v>天　野</v>
          </cell>
          <cell r="J175">
            <v>11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2801</v>
          </cell>
          <cell r="E176" t="str">
            <v>沖　元</v>
          </cell>
          <cell r="F176" t="str">
            <v>坂出一</v>
          </cell>
          <cell r="G176">
            <v>82</v>
          </cell>
          <cell r="H176">
            <v>5301</v>
          </cell>
          <cell r="I176" t="str">
            <v>黒　川</v>
          </cell>
          <cell r="J176">
            <v>53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1208</v>
          </cell>
          <cell r="E177" t="str">
            <v>宮　内</v>
          </cell>
          <cell r="F177" t="str">
            <v>高中央</v>
          </cell>
          <cell r="G177">
            <v>81</v>
          </cell>
          <cell r="H177">
            <v>4402</v>
          </cell>
          <cell r="I177" t="str">
            <v>堀　川</v>
          </cell>
          <cell r="J177">
            <v>44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1305</v>
          </cell>
          <cell r="E178" t="str">
            <v>伊　藤</v>
          </cell>
          <cell r="F178" t="str">
            <v>高松商</v>
          </cell>
          <cell r="G178">
            <v>80</v>
          </cell>
          <cell r="H178">
            <v>4303</v>
          </cell>
          <cell r="I178" t="str">
            <v>齊　藤</v>
          </cell>
          <cell r="J178">
            <v>43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1404</v>
          </cell>
          <cell r="E179" t="str">
            <v>大　野</v>
          </cell>
          <cell r="F179" t="str">
            <v>高　松</v>
          </cell>
          <cell r="G179">
            <v>79</v>
          </cell>
          <cell r="H179">
            <v>1103</v>
          </cell>
          <cell r="I179" t="str">
            <v>松　下</v>
          </cell>
          <cell r="J179">
            <v>11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2007</v>
          </cell>
          <cell r="E180" t="str">
            <v>溝　淵</v>
          </cell>
          <cell r="F180" t="str">
            <v>高工芸</v>
          </cell>
          <cell r="G180">
            <v>78</v>
          </cell>
          <cell r="H180">
            <v>4002</v>
          </cell>
          <cell r="I180" t="str">
            <v>藤　川</v>
          </cell>
          <cell r="J180">
            <v>40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1003</v>
          </cell>
          <cell r="E181" t="str">
            <v>村　川</v>
          </cell>
          <cell r="F181" t="str">
            <v>高松北</v>
          </cell>
          <cell r="G181">
            <v>77</v>
          </cell>
          <cell r="H181">
            <v>2006</v>
          </cell>
          <cell r="I181" t="str">
            <v>有　岡</v>
          </cell>
          <cell r="J181">
            <v>20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1505</v>
          </cell>
          <cell r="E182" t="str">
            <v>横　山</v>
          </cell>
          <cell r="F182" t="str">
            <v>高松一</v>
          </cell>
          <cell r="G182">
            <v>76</v>
          </cell>
          <cell r="H182">
            <v>2310</v>
          </cell>
          <cell r="I182" t="str">
            <v>植　松</v>
          </cell>
          <cell r="J182">
            <v>23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1002</v>
          </cell>
          <cell r="E183" t="str">
            <v>藤　澤</v>
          </cell>
          <cell r="F183" t="str">
            <v>高松北</v>
          </cell>
          <cell r="G183">
            <v>75</v>
          </cell>
          <cell r="H183">
            <v>2601</v>
          </cell>
          <cell r="I183" t="str">
            <v>石　井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1504</v>
          </cell>
          <cell r="E184" t="str">
            <v>松　下</v>
          </cell>
          <cell r="F184" t="str">
            <v>高松一</v>
          </cell>
          <cell r="G184">
            <v>74</v>
          </cell>
          <cell r="H184">
            <v>2005</v>
          </cell>
          <cell r="I184" t="str">
            <v>藤　重</v>
          </cell>
          <cell r="J184">
            <v>20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5701</v>
          </cell>
          <cell r="E185" t="str">
            <v>三　谷</v>
          </cell>
          <cell r="F185" t="str">
            <v>ヴィスポ</v>
          </cell>
          <cell r="G185">
            <v>73</v>
          </cell>
          <cell r="H185">
            <v>1102</v>
          </cell>
          <cell r="I185" t="str">
            <v>黒　川</v>
          </cell>
          <cell r="J185">
            <v>11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2008</v>
          </cell>
          <cell r="E186" t="str">
            <v>小　原</v>
          </cell>
          <cell r="F186" t="str">
            <v>高工芸</v>
          </cell>
          <cell r="G186">
            <v>72</v>
          </cell>
          <cell r="H186">
            <v>3006</v>
          </cell>
          <cell r="I186" t="str">
            <v>新　田</v>
          </cell>
          <cell r="J186">
            <v>30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4503</v>
          </cell>
          <cell r="E187" t="str">
            <v>岸　上航</v>
          </cell>
          <cell r="F187" t="str">
            <v>三豊工</v>
          </cell>
          <cell r="G187">
            <v>71</v>
          </cell>
          <cell r="H187">
            <v>1601</v>
          </cell>
          <cell r="I187" t="str">
            <v>二　宮</v>
          </cell>
          <cell r="J187">
            <v>16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3007</v>
          </cell>
          <cell r="E188" t="str">
            <v>藤　本</v>
          </cell>
          <cell r="F188" t="str">
            <v>丸　亀</v>
          </cell>
          <cell r="G188">
            <v>70</v>
          </cell>
          <cell r="H188">
            <v>1101</v>
          </cell>
          <cell r="I188" t="str">
            <v>徳　住</v>
          </cell>
          <cell r="J188">
            <v>11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5703</v>
          </cell>
          <cell r="E189" t="str">
            <v>片　桐</v>
          </cell>
          <cell r="F189" t="str">
            <v>ヴィスポ</v>
          </cell>
          <cell r="G189">
            <v>69</v>
          </cell>
          <cell r="H189">
            <v>2307</v>
          </cell>
          <cell r="I189" t="str">
            <v>小　橋</v>
          </cell>
          <cell r="J189">
            <v>23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4504</v>
          </cell>
          <cell r="E190" t="str">
            <v>秋　山</v>
          </cell>
          <cell r="F190" t="str">
            <v>三豊工</v>
          </cell>
          <cell r="G190">
            <v>68</v>
          </cell>
          <cell r="H190">
            <v>204</v>
          </cell>
          <cell r="I190" t="str">
            <v>田　中</v>
          </cell>
          <cell r="J190">
            <v>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1603</v>
          </cell>
          <cell r="E191" t="str">
            <v>松　村</v>
          </cell>
          <cell r="F191" t="str">
            <v>高桜井</v>
          </cell>
          <cell r="G191">
            <v>67</v>
          </cell>
          <cell r="H191">
            <v>3004</v>
          </cell>
          <cell r="I191" t="str">
            <v>高　平</v>
          </cell>
          <cell r="J191">
            <v>30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2906</v>
          </cell>
          <cell r="E192" t="str">
            <v>岡　本</v>
          </cell>
          <cell r="F192" t="str">
            <v>坂出工</v>
          </cell>
          <cell r="G192">
            <v>66</v>
          </cell>
          <cell r="H192">
            <v>3005</v>
          </cell>
          <cell r="I192" t="str">
            <v>赤　垣</v>
          </cell>
          <cell r="J192">
            <v>30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1210</v>
          </cell>
          <cell r="E193" t="str">
            <v>黒　川</v>
          </cell>
          <cell r="F193" t="str">
            <v>高中央</v>
          </cell>
          <cell r="G193">
            <v>65</v>
          </cell>
          <cell r="H193">
            <v>4801</v>
          </cell>
          <cell r="I193" t="str">
            <v>秋　田</v>
          </cell>
          <cell r="J193">
            <v>48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4505</v>
          </cell>
          <cell r="E194" t="str">
            <v>柳　瀬</v>
          </cell>
          <cell r="F194" t="str">
            <v>三豊工</v>
          </cell>
          <cell r="G194">
            <v>64</v>
          </cell>
          <cell r="H194">
            <v>3003</v>
          </cell>
          <cell r="I194" t="str">
            <v>織　部</v>
          </cell>
          <cell r="J194">
            <v>30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4304</v>
          </cell>
          <cell r="E195" t="str">
            <v>豊　田</v>
          </cell>
          <cell r="F195" t="str">
            <v>観　一</v>
          </cell>
          <cell r="G195">
            <v>63</v>
          </cell>
          <cell r="H195">
            <v>3403</v>
          </cell>
          <cell r="I195" t="str">
            <v>宮　崎</v>
          </cell>
          <cell r="J195">
            <v>34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2907</v>
          </cell>
          <cell r="E196" t="str">
            <v>尾　路</v>
          </cell>
          <cell r="F196" t="str">
            <v>坂出工</v>
          </cell>
          <cell r="G196">
            <v>62</v>
          </cell>
          <cell r="H196">
            <v>2305</v>
          </cell>
          <cell r="I196" t="str">
            <v>白　石</v>
          </cell>
          <cell r="J196">
            <v>23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2802</v>
          </cell>
          <cell r="E197" t="str">
            <v>古　河</v>
          </cell>
          <cell r="F197" t="str">
            <v>坂出一</v>
          </cell>
          <cell r="G197">
            <v>61</v>
          </cell>
          <cell r="H197">
            <v>3101</v>
          </cell>
          <cell r="I197" t="str">
            <v>眞　鍋</v>
          </cell>
          <cell r="J197">
            <v>31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1602</v>
          </cell>
          <cell r="E198" t="str">
            <v>吉　野</v>
          </cell>
          <cell r="F198" t="str">
            <v>高桜井</v>
          </cell>
          <cell r="G198">
            <v>60</v>
          </cell>
          <cell r="H198">
            <v>1403</v>
          </cell>
          <cell r="I198" t="str">
            <v>岡　田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2009</v>
          </cell>
          <cell r="E199" t="str">
            <v>前　田</v>
          </cell>
          <cell r="F199" t="str">
            <v>高工芸</v>
          </cell>
          <cell r="G199">
            <v>59</v>
          </cell>
          <cell r="H199">
            <v>4302</v>
          </cell>
          <cell r="I199" t="str">
            <v>圖　子</v>
          </cell>
          <cell r="J199">
            <v>43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1405</v>
          </cell>
          <cell r="E200" t="str">
            <v>平　田</v>
          </cell>
          <cell r="F200" t="str">
            <v>高　松</v>
          </cell>
          <cell r="G200">
            <v>58</v>
          </cell>
          <cell r="H200">
            <v>2309</v>
          </cell>
          <cell r="I200" t="str">
            <v>末　澤</v>
          </cell>
          <cell r="J200">
            <v>23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2803</v>
          </cell>
          <cell r="E201" t="str">
            <v>平　尾</v>
          </cell>
          <cell r="F201" t="str">
            <v>坂出一</v>
          </cell>
          <cell r="G201">
            <v>57</v>
          </cell>
          <cell r="H201">
            <v>1402</v>
          </cell>
          <cell r="I201" t="str">
            <v>松　山立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5201</v>
          </cell>
          <cell r="E202" t="str">
            <v>木　村</v>
          </cell>
          <cell r="F202" t="str">
            <v>高松北中</v>
          </cell>
          <cell r="G202">
            <v>56</v>
          </cell>
          <cell r="H202">
            <v>4702</v>
          </cell>
          <cell r="I202" t="str">
            <v>古　川</v>
          </cell>
          <cell r="J202">
            <v>47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4802</v>
          </cell>
          <cell r="E203" t="str">
            <v>松　岡</v>
          </cell>
          <cell r="F203" t="str">
            <v>高専詫</v>
          </cell>
          <cell r="G203">
            <v>55</v>
          </cell>
          <cell r="H203">
            <v>3602</v>
          </cell>
          <cell r="I203" t="str">
            <v>横　山</v>
          </cell>
          <cell r="J203">
            <v>36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1506</v>
          </cell>
          <cell r="E204" t="str">
            <v>平　木</v>
          </cell>
          <cell r="F204" t="str">
            <v>高松一</v>
          </cell>
          <cell r="G204">
            <v>54</v>
          </cell>
          <cell r="H204">
            <v>4701</v>
          </cell>
          <cell r="I204" t="str">
            <v>村　川</v>
          </cell>
          <cell r="J204">
            <v>47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3604</v>
          </cell>
          <cell r="E205" t="str">
            <v>多田羅</v>
          </cell>
          <cell r="F205" t="str">
            <v>善　一</v>
          </cell>
          <cell r="G205">
            <v>53</v>
          </cell>
          <cell r="H205">
            <v>2905</v>
          </cell>
          <cell r="I205" t="str">
            <v>武　本</v>
          </cell>
          <cell r="J205">
            <v>29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1406</v>
          </cell>
          <cell r="E206" t="str">
            <v>松　下</v>
          </cell>
          <cell r="F206" t="str">
            <v>高　松</v>
          </cell>
          <cell r="G206">
            <v>52</v>
          </cell>
          <cell r="H206">
            <v>2903</v>
          </cell>
          <cell r="I206" t="str">
            <v>佐　々</v>
          </cell>
          <cell r="J206">
            <v>29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5702</v>
          </cell>
          <cell r="E207" t="str">
            <v>坂　東</v>
          </cell>
          <cell r="F207" t="str">
            <v>ヴィスポ</v>
          </cell>
          <cell r="G207">
            <v>51</v>
          </cell>
          <cell r="H207">
            <v>3405</v>
          </cell>
          <cell r="I207" t="str">
            <v>戸　羽</v>
          </cell>
          <cell r="J207">
            <v>34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3102</v>
          </cell>
          <cell r="E208" t="str">
            <v>赤　木</v>
          </cell>
          <cell r="F208" t="str">
            <v>丸城西</v>
          </cell>
          <cell r="G208">
            <v>50</v>
          </cell>
          <cell r="H208">
            <v>4401</v>
          </cell>
          <cell r="I208" t="str">
            <v>山　本</v>
          </cell>
          <cell r="J208">
            <v>44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1407</v>
          </cell>
          <cell r="E209" t="str">
            <v>石　橋</v>
          </cell>
          <cell r="F209" t="str">
            <v>高　松</v>
          </cell>
          <cell r="G209">
            <v>49</v>
          </cell>
          <cell r="H209">
            <v>5601</v>
          </cell>
          <cell r="I209" t="str">
            <v>竹　内</v>
          </cell>
          <cell r="J209">
            <v>56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シングルス"/>
      <sheetName val="女子シングルス"/>
      <sheetName val="決勝リーグ"/>
      <sheetName val="男子シングルス (2)"/>
      <sheetName val="女子シングルス (2)"/>
      <sheetName val="男子シングルス(リーグ)"/>
      <sheetName val="女子シングルス(リーグ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シード計算"/>
      <sheetName val="山計算"/>
      <sheetName val="ランク計算"/>
      <sheetName val="ランク一覧"/>
      <sheetName val="男子"/>
      <sheetName val="女子"/>
      <sheetName val="決勝リー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04BD-7972-407C-BFA7-0D893196AE3C}">
  <sheetPr codeName="Sheet20"/>
  <dimension ref="B1:BY161"/>
  <sheetViews>
    <sheetView view="pageBreakPreview" zoomScale="85" zoomScaleNormal="55" zoomScaleSheetLayoutView="85" workbookViewId="0">
      <selection activeCell="D1" sqref="D1:BR1"/>
    </sheetView>
  </sheetViews>
  <sheetFormatPr defaultColWidth="9" defaultRowHeight="13.8" x14ac:dyDescent="0.2"/>
  <cols>
    <col min="1" max="1" width="2.5546875" style="2" customWidth="1"/>
    <col min="2" max="2" width="4.109375" style="1" customWidth="1"/>
    <col min="3" max="3" width="0" style="2" hidden="1" customWidth="1"/>
    <col min="4" max="4" width="9.109375" style="4" customWidth="1"/>
    <col min="5" max="5" width="1.5546875" style="5" customWidth="1"/>
    <col min="6" max="6" width="6.5546875" style="6" customWidth="1"/>
    <col min="7" max="7" width="1.5546875" style="5" customWidth="1"/>
    <col min="8" max="30" width="2.5546875" style="3" customWidth="1"/>
    <col min="31" max="31" width="0" style="3" hidden="1" customWidth="1"/>
    <col min="32" max="32" width="9.109375" style="4" customWidth="1"/>
    <col min="33" max="33" width="1.5546875" style="5" customWidth="1"/>
    <col min="34" max="34" width="6.5546875" style="6" customWidth="1"/>
    <col min="35" max="35" width="1.5546875" style="5" customWidth="1"/>
    <col min="36" max="36" width="4.109375" style="7" customWidth="1"/>
    <col min="37" max="38" width="2.5546875" style="3" customWidth="1"/>
    <col min="39" max="39" width="4.109375" style="7" customWidth="1"/>
    <col min="40" max="40" width="0" style="3" hidden="1" customWidth="1"/>
    <col min="41" max="41" width="9.109375" style="4" customWidth="1"/>
    <col min="42" max="42" width="1.5546875" style="5" customWidth="1"/>
    <col min="43" max="43" width="6.5546875" style="6" customWidth="1"/>
    <col min="44" max="44" width="1.5546875" style="5" customWidth="1"/>
    <col min="45" max="67" width="2.5546875" style="3" customWidth="1"/>
    <col min="68" max="68" width="0" style="3" hidden="1" customWidth="1"/>
    <col min="69" max="69" width="9.109375" style="4" customWidth="1"/>
    <col min="70" max="70" width="1.5546875" style="5" customWidth="1"/>
    <col min="71" max="71" width="6.5546875" style="6" customWidth="1"/>
    <col min="72" max="72" width="1.5546875" style="5" customWidth="1"/>
    <col min="73" max="73" width="4.109375" style="7" customWidth="1"/>
    <col min="74" max="74" width="2.5546875" style="3" customWidth="1"/>
    <col min="75" max="77" width="9" style="3"/>
    <col min="78" max="16384" width="9" style="2"/>
  </cols>
  <sheetData>
    <row r="1" spans="2:73" ht="30" customHeight="1" x14ac:dyDescent="0.2">
      <c r="D1" s="227" t="s">
        <v>0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9">
        <v>1</v>
      </c>
      <c r="BT1" s="230"/>
      <c r="BU1" s="230"/>
    </row>
    <row r="3" spans="2:73" ht="25.05" customHeight="1" x14ac:dyDescent="0.2">
      <c r="AE3" s="231" t="s">
        <v>1</v>
      </c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BM3" s="232" t="s">
        <v>2</v>
      </c>
      <c r="BN3" s="228"/>
      <c r="BO3" s="228"/>
      <c r="BP3" s="228"/>
      <c r="BQ3" s="228"/>
      <c r="BR3" s="228"/>
      <c r="BS3" s="228"/>
      <c r="BT3" s="228"/>
      <c r="BU3" s="228"/>
    </row>
    <row r="4" spans="2:73" x14ac:dyDescent="0.2">
      <c r="BM4" s="232" t="s">
        <v>3</v>
      </c>
      <c r="BN4" s="228"/>
      <c r="BO4" s="228"/>
      <c r="BP4" s="228"/>
      <c r="BQ4" s="228"/>
      <c r="BR4" s="228"/>
      <c r="BS4" s="228"/>
      <c r="BT4" s="228"/>
      <c r="BU4" s="228"/>
    </row>
    <row r="6" spans="2:73" ht="11.4" customHeight="1" thickBot="1" x14ac:dyDescent="0.25">
      <c r="B6" s="233">
        <v>1</v>
      </c>
      <c r="D6" s="234" t="s">
        <v>4</v>
      </c>
      <c r="E6" s="236" t="s">
        <v>5</v>
      </c>
      <c r="F6" s="238" t="s">
        <v>6</v>
      </c>
      <c r="G6" s="236" t="s">
        <v>7</v>
      </c>
      <c r="H6" s="71"/>
      <c r="I6" s="71"/>
      <c r="J6" s="8"/>
      <c r="K6" s="8"/>
      <c r="L6" s="8"/>
      <c r="M6" s="8"/>
      <c r="Q6" s="9"/>
      <c r="R6" s="240" t="s">
        <v>413</v>
      </c>
      <c r="S6" s="241"/>
      <c r="T6" s="241"/>
      <c r="U6" s="9"/>
      <c r="Y6" s="8"/>
      <c r="Z6" s="8"/>
      <c r="AA6" s="8"/>
      <c r="AB6" s="8"/>
      <c r="AC6" s="71"/>
      <c r="AD6" s="71"/>
      <c r="AF6" s="234" t="s">
        <v>8</v>
      </c>
      <c r="AG6" s="236" t="s">
        <v>5</v>
      </c>
      <c r="AH6" s="238" t="s">
        <v>9</v>
      </c>
      <c r="AI6" s="236" t="s">
        <v>7</v>
      </c>
      <c r="AJ6" s="242">
        <v>36</v>
      </c>
      <c r="AM6" s="242">
        <v>71</v>
      </c>
      <c r="AO6" s="234" t="s">
        <v>10</v>
      </c>
      <c r="AP6" s="236" t="s">
        <v>5</v>
      </c>
      <c r="AQ6" s="238" t="s">
        <v>11</v>
      </c>
      <c r="AR6" s="236" t="s">
        <v>7</v>
      </c>
      <c r="AS6" s="71"/>
      <c r="AT6" s="71"/>
      <c r="AU6" s="8"/>
      <c r="AV6" s="8"/>
      <c r="AW6" s="8"/>
      <c r="AX6" s="8"/>
      <c r="BJ6" s="8"/>
      <c r="BK6" s="8"/>
      <c r="BL6" s="8"/>
      <c r="BM6" s="8"/>
      <c r="BN6" s="71"/>
      <c r="BO6" s="71"/>
      <c r="BQ6" s="234" t="s">
        <v>12</v>
      </c>
      <c r="BR6" s="236" t="s">
        <v>5</v>
      </c>
      <c r="BS6" s="238" t="s">
        <v>9</v>
      </c>
      <c r="BT6" s="236" t="s">
        <v>7</v>
      </c>
      <c r="BU6" s="242">
        <v>106</v>
      </c>
    </row>
    <row r="7" spans="2:73" ht="11.4" customHeight="1" thickTop="1" thickBot="1" x14ac:dyDescent="0.25">
      <c r="B7" s="233"/>
      <c r="D7" s="235"/>
      <c r="E7" s="237"/>
      <c r="F7" s="239"/>
      <c r="G7" s="237"/>
      <c r="H7" s="8"/>
      <c r="I7" s="8"/>
      <c r="J7" s="74"/>
      <c r="K7" s="8"/>
      <c r="L7" s="8"/>
      <c r="M7" s="8"/>
      <c r="Q7" s="9"/>
      <c r="R7" s="241"/>
      <c r="S7" s="241"/>
      <c r="T7" s="241"/>
      <c r="U7" s="9"/>
      <c r="Y7" s="8"/>
      <c r="Z7" s="8"/>
      <c r="AA7" s="8"/>
      <c r="AB7" s="80"/>
      <c r="AC7" s="8"/>
      <c r="AD7" s="8"/>
      <c r="AF7" s="235"/>
      <c r="AG7" s="237"/>
      <c r="AH7" s="239"/>
      <c r="AI7" s="237"/>
      <c r="AJ7" s="233"/>
      <c r="AM7" s="233"/>
      <c r="AO7" s="235"/>
      <c r="AP7" s="237"/>
      <c r="AQ7" s="239"/>
      <c r="AR7" s="237"/>
      <c r="AS7" s="8"/>
      <c r="AT7" s="8"/>
      <c r="AU7" s="74"/>
      <c r="AV7" s="8"/>
      <c r="AW7" s="8"/>
      <c r="AX7" s="8"/>
      <c r="AZ7" s="22"/>
      <c r="BA7" s="22"/>
      <c r="BB7" s="20"/>
      <c r="BC7" s="23"/>
      <c r="BE7" s="20"/>
      <c r="BF7" s="23"/>
      <c r="BG7" s="22"/>
      <c r="BH7" s="22"/>
      <c r="BJ7" s="8"/>
      <c r="BK7" s="8"/>
      <c r="BL7" s="8"/>
      <c r="BM7" s="80"/>
      <c r="BN7" s="8"/>
      <c r="BO7" s="8"/>
      <c r="BQ7" s="235"/>
      <c r="BR7" s="237"/>
      <c r="BS7" s="239"/>
      <c r="BT7" s="237"/>
      <c r="BU7" s="233"/>
    </row>
    <row r="8" spans="2:73" ht="11.4" customHeight="1" thickTop="1" thickBot="1" x14ac:dyDescent="0.25">
      <c r="B8" s="233">
        <v>2</v>
      </c>
      <c r="D8" s="234" t="s">
        <v>13</v>
      </c>
      <c r="E8" s="236" t="s">
        <v>5</v>
      </c>
      <c r="F8" s="238" t="s">
        <v>14</v>
      </c>
      <c r="G8" s="236" t="s">
        <v>7</v>
      </c>
      <c r="H8" s="8"/>
      <c r="I8" s="13"/>
      <c r="J8" s="14"/>
      <c r="K8" s="91"/>
      <c r="L8" s="8"/>
      <c r="M8" s="8"/>
      <c r="Q8" s="9"/>
      <c r="R8" s="241"/>
      <c r="S8" s="241"/>
      <c r="T8" s="241"/>
      <c r="U8" s="9"/>
      <c r="Y8" s="8"/>
      <c r="Z8" s="8"/>
      <c r="AA8" s="83"/>
      <c r="AB8" s="13"/>
      <c r="AC8" s="14"/>
      <c r="AD8" s="71"/>
      <c r="AF8" s="234" t="s">
        <v>15</v>
      </c>
      <c r="AG8" s="236" t="s">
        <v>5</v>
      </c>
      <c r="AH8" s="238" t="s">
        <v>16</v>
      </c>
      <c r="AI8" s="236" t="s">
        <v>7</v>
      </c>
      <c r="AJ8" s="242">
        <v>37</v>
      </c>
      <c r="AM8" s="242">
        <v>72</v>
      </c>
      <c r="AO8" s="234" t="s">
        <v>17</v>
      </c>
      <c r="AP8" s="236" t="s">
        <v>5</v>
      </c>
      <c r="AQ8" s="238" t="s">
        <v>18</v>
      </c>
      <c r="AR8" s="236" t="s">
        <v>7</v>
      </c>
      <c r="AS8" s="71"/>
      <c r="AT8" s="13"/>
      <c r="AU8" s="14"/>
      <c r="AV8" s="91"/>
      <c r="AW8" s="8"/>
      <c r="AX8" s="8"/>
      <c r="AZ8" s="22"/>
      <c r="BA8" s="22"/>
      <c r="BB8" s="23"/>
      <c r="BC8" s="23"/>
      <c r="BE8" s="23"/>
      <c r="BF8" s="23"/>
      <c r="BG8" s="22"/>
      <c r="BH8" s="22"/>
      <c r="BJ8" s="8"/>
      <c r="BK8" s="8"/>
      <c r="BL8" s="83"/>
      <c r="BM8" s="13"/>
      <c r="BN8" s="14"/>
      <c r="BO8" s="71"/>
      <c r="BQ8" s="234" t="s">
        <v>19</v>
      </c>
      <c r="BR8" s="236" t="s">
        <v>5</v>
      </c>
      <c r="BS8" s="238" t="s">
        <v>20</v>
      </c>
      <c r="BT8" s="236" t="s">
        <v>7</v>
      </c>
      <c r="BU8" s="242">
        <v>107</v>
      </c>
    </row>
    <row r="9" spans="2:73" ht="11.4" customHeight="1" thickTop="1" thickBot="1" x14ac:dyDescent="0.25">
      <c r="B9" s="233"/>
      <c r="D9" s="235"/>
      <c r="E9" s="237"/>
      <c r="F9" s="239"/>
      <c r="G9" s="237"/>
      <c r="H9" s="11"/>
      <c r="I9" s="16"/>
      <c r="J9" s="8"/>
      <c r="K9" s="91"/>
      <c r="L9" s="8"/>
      <c r="M9" s="8"/>
      <c r="Q9" s="9"/>
      <c r="R9" s="241"/>
      <c r="S9" s="241"/>
      <c r="T9" s="241"/>
      <c r="U9" s="9"/>
      <c r="Y9" s="8"/>
      <c r="Z9" s="8"/>
      <c r="AA9" s="83"/>
      <c r="AB9" s="8"/>
      <c r="AC9" s="72"/>
      <c r="AD9" s="8"/>
      <c r="AF9" s="235"/>
      <c r="AG9" s="237"/>
      <c r="AH9" s="239"/>
      <c r="AI9" s="237"/>
      <c r="AJ9" s="233"/>
      <c r="AM9" s="233"/>
      <c r="AO9" s="235"/>
      <c r="AP9" s="237"/>
      <c r="AQ9" s="239"/>
      <c r="AR9" s="237"/>
      <c r="AS9" s="8"/>
      <c r="AT9" s="75"/>
      <c r="AU9" s="8"/>
      <c r="AV9" s="91"/>
      <c r="AW9" s="8"/>
      <c r="AX9" s="8"/>
      <c r="AZ9" s="22"/>
      <c r="BA9" s="22"/>
      <c r="BB9" s="20"/>
      <c r="BC9" s="23"/>
      <c r="BE9" s="20"/>
      <c r="BF9" s="23"/>
      <c r="BG9" s="22"/>
      <c r="BH9" s="22"/>
      <c r="BJ9" s="8"/>
      <c r="BK9" s="8"/>
      <c r="BL9" s="83"/>
      <c r="BM9" s="8"/>
      <c r="BN9" s="72"/>
      <c r="BO9" s="8"/>
      <c r="BQ9" s="235"/>
      <c r="BR9" s="237"/>
      <c r="BS9" s="239"/>
      <c r="BT9" s="237"/>
      <c r="BU9" s="233"/>
    </row>
    <row r="10" spans="2:73" ht="11.4" customHeight="1" thickTop="1" thickBot="1" x14ac:dyDescent="0.25">
      <c r="B10" s="233">
        <v>3</v>
      </c>
      <c r="D10" s="234" t="s">
        <v>21</v>
      </c>
      <c r="E10" s="236" t="s">
        <v>5</v>
      </c>
      <c r="F10" s="238" t="s">
        <v>22</v>
      </c>
      <c r="G10" s="236" t="s">
        <v>7</v>
      </c>
      <c r="H10" s="71"/>
      <c r="I10" s="78"/>
      <c r="J10" s="8"/>
      <c r="K10" s="74"/>
      <c r="L10" s="8"/>
      <c r="M10" s="8"/>
      <c r="Q10" s="9"/>
      <c r="R10" s="241"/>
      <c r="S10" s="241"/>
      <c r="T10" s="241"/>
      <c r="U10" s="9"/>
      <c r="Y10" s="8"/>
      <c r="Z10" s="8"/>
      <c r="AA10" s="80"/>
      <c r="AB10" s="8"/>
      <c r="AC10" s="13"/>
      <c r="AD10" s="17"/>
      <c r="AF10" s="234" t="s">
        <v>23</v>
      </c>
      <c r="AG10" s="236" t="s">
        <v>5</v>
      </c>
      <c r="AH10" s="238" t="s">
        <v>24</v>
      </c>
      <c r="AI10" s="236" t="s">
        <v>7</v>
      </c>
      <c r="AJ10" s="242">
        <v>38</v>
      </c>
      <c r="AM10" s="242">
        <v>73</v>
      </c>
      <c r="AO10" s="234" t="s">
        <v>25</v>
      </c>
      <c r="AP10" s="236" t="s">
        <v>5</v>
      </c>
      <c r="AQ10" s="238" t="s">
        <v>26</v>
      </c>
      <c r="AR10" s="236" t="s">
        <v>7</v>
      </c>
      <c r="AS10" s="12"/>
      <c r="AT10" s="8"/>
      <c r="AU10" s="8"/>
      <c r="AV10" s="74"/>
      <c r="AW10" s="8"/>
      <c r="AX10" s="8"/>
      <c r="AZ10" s="22"/>
      <c r="BA10" s="22"/>
      <c r="BB10" s="23"/>
      <c r="BC10" s="23"/>
      <c r="BE10" s="23"/>
      <c r="BF10" s="23"/>
      <c r="BG10" s="22"/>
      <c r="BH10" s="22"/>
      <c r="BJ10" s="8"/>
      <c r="BK10" s="8"/>
      <c r="BL10" s="80"/>
      <c r="BM10" s="8"/>
      <c r="BN10" s="13"/>
      <c r="BO10" s="17"/>
      <c r="BQ10" s="234" t="s">
        <v>27</v>
      </c>
      <c r="BR10" s="236" t="s">
        <v>5</v>
      </c>
      <c r="BS10" s="238" t="s">
        <v>28</v>
      </c>
      <c r="BT10" s="236" t="s">
        <v>7</v>
      </c>
      <c r="BU10" s="242">
        <v>108</v>
      </c>
    </row>
    <row r="11" spans="2:73" ht="11.4" customHeight="1" thickTop="1" x14ac:dyDescent="0.2">
      <c r="B11" s="233"/>
      <c r="D11" s="235"/>
      <c r="E11" s="237"/>
      <c r="F11" s="239"/>
      <c r="G11" s="237"/>
      <c r="H11" s="8"/>
      <c r="I11" s="8"/>
      <c r="J11" s="13"/>
      <c r="K11" s="14"/>
      <c r="L11" s="91"/>
      <c r="M11" s="8"/>
      <c r="Q11" s="18"/>
      <c r="R11" s="243" t="s">
        <v>418</v>
      </c>
      <c r="S11" s="244"/>
      <c r="T11" s="244"/>
      <c r="U11" s="18"/>
      <c r="Y11" s="8"/>
      <c r="Z11" s="8"/>
      <c r="AA11" s="16"/>
      <c r="AB11" s="14"/>
      <c r="AC11" s="8"/>
      <c r="AD11" s="11"/>
      <c r="AF11" s="235"/>
      <c r="AG11" s="237"/>
      <c r="AH11" s="239"/>
      <c r="AI11" s="237"/>
      <c r="AJ11" s="233"/>
      <c r="AM11" s="233"/>
      <c r="AO11" s="235"/>
      <c r="AP11" s="237"/>
      <c r="AQ11" s="239"/>
      <c r="AR11" s="237"/>
      <c r="AS11" s="8"/>
      <c r="AT11" s="8"/>
      <c r="AU11" s="13"/>
      <c r="AV11" s="14"/>
      <c r="AW11" s="91"/>
      <c r="AX11" s="8"/>
      <c r="AZ11" s="22"/>
      <c r="BA11" s="22"/>
      <c r="BB11" s="20"/>
      <c r="BC11" s="23"/>
      <c r="BE11" s="20"/>
      <c r="BF11" s="23"/>
      <c r="BG11" s="22"/>
      <c r="BH11" s="22"/>
      <c r="BJ11" s="8"/>
      <c r="BK11" s="83"/>
      <c r="BL11" s="13"/>
      <c r="BM11" s="14"/>
      <c r="BN11" s="8"/>
      <c r="BO11" s="11"/>
      <c r="BQ11" s="235"/>
      <c r="BR11" s="237"/>
      <c r="BS11" s="239"/>
      <c r="BT11" s="237"/>
      <c r="BU11" s="233"/>
    </row>
    <row r="12" spans="2:73" ht="11.4" customHeight="1" thickBot="1" x14ac:dyDescent="0.25">
      <c r="B12" s="233">
        <v>4</v>
      </c>
      <c r="D12" s="234" t="s">
        <v>29</v>
      </c>
      <c r="E12" s="236" t="s">
        <v>5</v>
      </c>
      <c r="F12" s="238" t="s">
        <v>30</v>
      </c>
      <c r="G12" s="236" t="s">
        <v>7</v>
      </c>
      <c r="H12" s="8"/>
      <c r="I12" s="8"/>
      <c r="J12" s="13"/>
      <c r="K12" s="14"/>
      <c r="L12" s="91"/>
      <c r="M12" s="8"/>
      <c r="Q12" s="18"/>
      <c r="R12" s="244"/>
      <c r="S12" s="244"/>
      <c r="T12" s="244"/>
      <c r="U12" s="18"/>
      <c r="Y12" s="8"/>
      <c r="Z12" s="8"/>
      <c r="AA12" s="16"/>
      <c r="AB12" s="14"/>
      <c r="AC12" s="8"/>
      <c r="AD12" s="71"/>
      <c r="AF12" s="234" t="s">
        <v>31</v>
      </c>
      <c r="AG12" s="236" t="s">
        <v>5</v>
      </c>
      <c r="AH12" s="238" t="s">
        <v>14</v>
      </c>
      <c r="AI12" s="236" t="s">
        <v>7</v>
      </c>
      <c r="AJ12" s="242">
        <v>39</v>
      </c>
      <c r="AM12" s="242">
        <v>74</v>
      </c>
      <c r="AO12" s="234" t="s">
        <v>32</v>
      </c>
      <c r="AP12" s="236" t="s">
        <v>5</v>
      </c>
      <c r="AQ12" s="238" t="s">
        <v>33</v>
      </c>
      <c r="AR12" s="236" t="s">
        <v>7</v>
      </c>
      <c r="AS12" s="8"/>
      <c r="AT12" s="8"/>
      <c r="AU12" s="13"/>
      <c r="AV12" s="14"/>
      <c r="AW12" s="91"/>
      <c r="AX12" s="8"/>
      <c r="AZ12" s="22"/>
      <c r="BA12" s="22"/>
      <c r="BB12" s="23"/>
      <c r="BC12" s="23"/>
      <c r="BE12" s="23"/>
      <c r="BF12" s="23"/>
      <c r="BG12" s="22"/>
      <c r="BH12" s="22"/>
      <c r="BJ12" s="8"/>
      <c r="BK12" s="83"/>
      <c r="BL12" s="13"/>
      <c r="BM12" s="14"/>
      <c r="BN12" s="10"/>
      <c r="BO12" s="10"/>
      <c r="BQ12" s="234" t="s">
        <v>34</v>
      </c>
      <c r="BR12" s="236" t="s">
        <v>5</v>
      </c>
      <c r="BS12" s="238" t="s">
        <v>35</v>
      </c>
      <c r="BT12" s="236" t="s">
        <v>7</v>
      </c>
      <c r="BU12" s="242">
        <v>109</v>
      </c>
    </row>
    <row r="13" spans="2:73" ht="11.4" customHeight="1" thickTop="1" thickBot="1" x14ac:dyDescent="0.25">
      <c r="B13" s="233"/>
      <c r="D13" s="235"/>
      <c r="E13" s="237"/>
      <c r="F13" s="239"/>
      <c r="G13" s="237"/>
      <c r="H13" s="11"/>
      <c r="I13" s="11"/>
      <c r="J13" s="16"/>
      <c r="K13" s="8"/>
      <c r="L13" s="91"/>
      <c r="M13" s="8"/>
      <c r="Q13" s="18"/>
      <c r="R13" s="244"/>
      <c r="S13" s="244"/>
      <c r="T13" s="244"/>
      <c r="U13" s="18"/>
      <c r="Y13" s="8"/>
      <c r="Z13" s="8"/>
      <c r="AA13" s="14"/>
      <c r="AB13" s="72"/>
      <c r="AC13" s="78"/>
      <c r="AD13" s="8"/>
      <c r="AF13" s="235"/>
      <c r="AG13" s="237"/>
      <c r="AH13" s="239"/>
      <c r="AI13" s="237"/>
      <c r="AJ13" s="233"/>
      <c r="AM13" s="233"/>
      <c r="AO13" s="235"/>
      <c r="AP13" s="237"/>
      <c r="AQ13" s="239"/>
      <c r="AR13" s="237"/>
      <c r="AS13" s="11"/>
      <c r="AT13" s="11"/>
      <c r="AU13" s="16"/>
      <c r="AV13" s="8"/>
      <c r="AW13" s="91"/>
      <c r="AX13" s="8"/>
      <c r="AZ13" s="21"/>
      <c r="BA13" s="21"/>
      <c r="BB13" s="20"/>
      <c r="BC13" s="23"/>
      <c r="BE13" s="20"/>
      <c r="BF13" s="23"/>
      <c r="BG13" s="21"/>
      <c r="BH13" s="21"/>
      <c r="BJ13" s="8"/>
      <c r="BK13" s="83"/>
      <c r="BL13" s="8"/>
      <c r="BM13" s="16"/>
      <c r="BN13" s="11"/>
      <c r="BO13" s="11"/>
      <c r="BQ13" s="235"/>
      <c r="BR13" s="237"/>
      <c r="BS13" s="239"/>
      <c r="BT13" s="237"/>
      <c r="BU13" s="233"/>
    </row>
    <row r="14" spans="2:73" ht="11.4" customHeight="1" thickTop="1" thickBot="1" x14ac:dyDescent="0.25">
      <c r="B14" s="233">
        <v>5</v>
      </c>
      <c r="D14" s="234" t="s">
        <v>36</v>
      </c>
      <c r="E14" s="236" t="s">
        <v>5</v>
      </c>
      <c r="F14" s="238" t="s">
        <v>24</v>
      </c>
      <c r="G14" s="236" t="s">
        <v>7</v>
      </c>
      <c r="H14" s="71"/>
      <c r="I14" s="71"/>
      <c r="J14" s="78"/>
      <c r="K14" s="8"/>
      <c r="L14" s="91"/>
      <c r="M14" s="8"/>
      <c r="Q14" s="18"/>
      <c r="R14" s="244"/>
      <c r="S14" s="244"/>
      <c r="T14" s="244"/>
      <c r="U14" s="18"/>
      <c r="Y14" s="8"/>
      <c r="Z14" s="8"/>
      <c r="AA14" s="14"/>
      <c r="AB14" s="13"/>
      <c r="AC14" s="17"/>
      <c r="AD14" s="10"/>
      <c r="AF14" s="234" t="s">
        <v>37</v>
      </c>
      <c r="AG14" s="236" t="s">
        <v>5</v>
      </c>
      <c r="AH14" s="238" t="s">
        <v>26</v>
      </c>
      <c r="AI14" s="236" t="s">
        <v>7</v>
      </c>
      <c r="AJ14" s="242">
        <v>40</v>
      </c>
      <c r="AM14" s="242">
        <v>75</v>
      </c>
      <c r="AO14" s="234" t="s">
        <v>38</v>
      </c>
      <c r="AP14" s="236" t="s">
        <v>5</v>
      </c>
      <c r="AQ14" s="238" t="s">
        <v>24</v>
      </c>
      <c r="AR14" s="236" t="s">
        <v>7</v>
      </c>
      <c r="AS14" s="71"/>
      <c r="AT14" s="71"/>
      <c r="AU14" s="78"/>
      <c r="AV14" s="8"/>
      <c r="AW14" s="91"/>
      <c r="AX14" s="8"/>
      <c r="AZ14" s="21"/>
      <c r="BA14" s="21"/>
      <c r="BB14" s="23"/>
      <c r="BC14" s="23"/>
      <c r="BE14" s="23"/>
      <c r="BF14" s="23"/>
      <c r="BG14" s="21"/>
      <c r="BH14" s="21"/>
      <c r="BJ14" s="8"/>
      <c r="BK14" s="83"/>
      <c r="BL14" s="8"/>
      <c r="BM14" s="76"/>
      <c r="BN14" s="71"/>
      <c r="BO14" s="71"/>
      <c r="BQ14" s="234" t="s">
        <v>39</v>
      </c>
      <c r="BR14" s="236" t="s">
        <v>5</v>
      </c>
      <c r="BS14" s="238" t="s">
        <v>24</v>
      </c>
      <c r="BT14" s="236" t="s">
        <v>7</v>
      </c>
      <c r="BU14" s="242">
        <v>110</v>
      </c>
    </row>
    <row r="15" spans="2:73" ht="11.4" customHeight="1" thickTop="1" thickBot="1" x14ac:dyDescent="0.25">
      <c r="B15" s="233"/>
      <c r="D15" s="235"/>
      <c r="E15" s="237"/>
      <c r="F15" s="239"/>
      <c r="G15" s="237"/>
      <c r="H15" s="8"/>
      <c r="I15" s="8"/>
      <c r="J15" s="8"/>
      <c r="K15" s="8"/>
      <c r="L15" s="74"/>
      <c r="M15" s="8"/>
      <c r="Q15" s="18"/>
      <c r="R15" s="244"/>
      <c r="S15" s="244"/>
      <c r="T15" s="244"/>
      <c r="U15" s="18"/>
      <c r="Y15" s="8"/>
      <c r="Z15" s="77"/>
      <c r="AA15" s="8"/>
      <c r="AB15" s="8"/>
      <c r="AC15" s="11"/>
      <c r="AD15" s="11"/>
      <c r="AF15" s="235"/>
      <c r="AG15" s="237"/>
      <c r="AH15" s="239"/>
      <c r="AI15" s="237"/>
      <c r="AJ15" s="233"/>
      <c r="AM15" s="233"/>
      <c r="AO15" s="235"/>
      <c r="AP15" s="237"/>
      <c r="AQ15" s="239"/>
      <c r="AR15" s="237"/>
      <c r="AS15" s="8"/>
      <c r="AT15" s="8"/>
      <c r="AU15" s="8"/>
      <c r="AV15" s="8"/>
      <c r="AW15" s="74"/>
      <c r="AX15" s="8"/>
      <c r="BB15" s="20"/>
      <c r="BC15" s="23"/>
      <c r="BE15" s="20"/>
      <c r="BF15" s="23"/>
      <c r="BJ15" s="8"/>
      <c r="BK15" s="80"/>
      <c r="BL15" s="8"/>
      <c r="BM15" s="8"/>
      <c r="BN15" s="8"/>
      <c r="BO15" s="8"/>
      <c r="BQ15" s="235"/>
      <c r="BR15" s="237"/>
      <c r="BS15" s="239"/>
      <c r="BT15" s="237"/>
      <c r="BU15" s="233"/>
    </row>
    <row r="16" spans="2:73" ht="11.4" customHeight="1" thickTop="1" thickBot="1" x14ac:dyDescent="0.25">
      <c r="B16" s="233">
        <v>6</v>
      </c>
      <c r="D16" s="234" t="s">
        <v>40</v>
      </c>
      <c r="E16" s="236" t="s">
        <v>5</v>
      </c>
      <c r="F16" s="238" t="s">
        <v>41</v>
      </c>
      <c r="G16" s="236" t="s">
        <v>7</v>
      </c>
      <c r="H16" s="71"/>
      <c r="I16" s="71"/>
      <c r="J16" s="8"/>
      <c r="K16" s="13"/>
      <c r="L16" s="14"/>
      <c r="M16" s="91"/>
      <c r="Q16" s="18"/>
      <c r="R16" s="244"/>
      <c r="S16" s="244"/>
      <c r="T16" s="244"/>
      <c r="U16" s="18"/>
      <c r="Y16" s="83"/>
      <c r="Z16" s="83"/>
      <c r="AA16" s="8"/>
      <c r="AB16" s="8"/>
      <c r="AC16" s="71"/>
      <c r="AD16" s="71"/>
      <c r="AF16" s="234" t="s">
        <v>42</v>
      </c>
      <c r="AG16" s="236" t="s">
        <v>5</v>
      </c>
      <c r="AH16" s="238" t="s">
        <v>18</v>
      </c>
      <c r="AI16" s="236" t="s">
        <v>7</v>
      </c>
      <c r="AJ16" s="242">
        <v>41</v>
      </c>
      <c r="AM16" s="242">
        <v>76</v>
      </c>
      <c r="AO16" s="234" t="s">
        <v>43</v>
      </c>
      <c r="AP16" s="236" t="s">
        <v>5</v>
      </c>
      <c r="AQ16" s="238" t="s">
        <v>44</v>
      </c>
      <c r="AR16" s="236" t="s">
        <v>7</v>
      </c>
      <c r="AS16" s="71"/>
      <c r="AT16" s="71"/>
      <c r="AU16" s="8"/>
      <c r="AV16" s="13"/>
      <c r="AW16" s="14"/>
      <c r="AX16" s="91"/>
      <c r="BB16" s="23"/>
      <c r="BC16" s="23"/>
      <c r="BE16" s="23"/>
      <c r="BF16" s="23"/>
      <c r="BJ16" s="8"/>
      <c r="BK16" s="16"/>
      <c r="BL16" s="14"/>
      <c r="BM16" s="8"/>
      <c r="BN16" s="71"/>
      <c r="BO16" s="71"/>
      <c r="BQ16" s="234" t="s">
        <v>45</v>
      </c>
      <c r="BR16" s="236" t="s">
        <v>5</v>
      </c>
      <c r="BS16" s="238" t="s">
        <v>41</v>
      </c>
      <c r="BT16" s="236" t="s">
        <v>7</v>
      </c>
      <c r="BU16" s="242">
        <v>111</v>
      </c>
    </row>
    <row r="17" spans="2:73" ht="11.4" customHeight="1" thickTop="1" thickBot="1" x14ac:dyDescent="0.25">
      <c r="B17" s="233"/>
      <c r="D17" s="235"/>
      <c r="E17" s="237"/>
      <c r="F17" s="239"/>
      <c r="G17" s="237"/>
      <c r="H17" s="8"/>
      <c r="I17" s="8"/>
      <c r="J17" s="74"/>
      <c r="K17" s="13"/>
      <c r="L17" s="14"/>
      <c r="M17" s="91"/>
      <c r="Q17" s="18"/>
      <c r="R17" s="244"/>
      <c r="S17" s="244"/>
      <c r="T17" s="244"/>
      <c r="U17" s="18"/>
      <c r="Y17" s="83"/>
      <c r="Z17" s="83"/>
      <c r="AA17" s="8"/>
      <c r="AB17" s="80"/>
      <c r="AC17" s="8"/>
      <c r="AD17" s="8"/>
      <c r="AF17" s="235"/>
      <c r="AG17" s="237"/>
      <c r="AH17" s="239"/>
      <c r="AI17" s="237"/>
      <c r="AJ17" s="233"/>
      <c r="AM17" s="233"/>
      <c r="AO17" s="235"/>
      <c r="AP17" s="237"/>
      <c r="AQ17" s="239"/>
      <c r="AR17" s="237"/>
      <c r="AS17" s="8"/>
      <c r="AT17" s="8"/>
      <c r="AU17" s="74"/>
      <c r="AV17" s="13"/>
      <c r="AW17" s="14"/>
      <c r="AX17" s="91"/>
      <c r="BJ17" s="8"/>
      <c r="BK17" s="16"/>
      <c r="BL17" s="14"/>
      <c r="BM17" s="80"/>
      <c r="BN17" s="8"/>
      <c r="BO17" s="8"/>
      <c r="BQ17" s="235"/>
      <c r="BR17" s="237"/>
      <c r="BS17" s="239"/>
      <c r="BT17" s="237"/>
      <c r="BU17" s="233"/>
    </row>
    <row r="18" spans="2:73" ht="11.4" customHeight="1" thickTop="1" x14ac:dyDescent="0.2">
      <c r="B18" s="233">
        <v>7</v>
      </c>
      <c r="D18" s="234" t="s">
        <v>46</v>
      </c>
      <c r="E18" s="236" t="s">
        <v>5</v>
      </c>
      <c r="F18" s="238" t="s">
        <v>47</v>
      </c>
      <c r="G18" s="236" t="s">
        <v>7</v>
      </c>
      <c r="H18" s="10"/>
      <c r="I18" s="12"/>
      <c r="J18" s="16"/>
      <c r="K18" s="16"/>
      <c r="L18" s="14"/>
      <c r="M18" s="91"/>
      <c r="Q18" s="18"/>
      <c r="R18" s="244"/>
      <c r="S18" s="244"/>
      <c r="T18" s="244"/>
      <c r="U18" s="18"/>
      <c r="Y18" s="83"/>
      <c r="Z18" s="83"/>
      <c r="AA18" s="13"/>
      <c r="AC18" s="17"/>
      <c r="AD18" s="10"/>
      <c r="AF18" s="234" t="s">
        <v>48</v>
      </c>
      <c r="AG18" s="236" t="s">
        <v>5</v>
      </c>
      <c r="AH18" s="238" t="s">
        <v>33</v>
      </c>
      <c r="AI18" s="236" t="s">
        <v>7</v>
      </c>
      <c r="AJ18" s="242">
        <v>42</v>
      </c>
      <c r="AM18" s="242">
        <v>77</v>
      </c>
      <c r="AO18" s="234" t="s">
        <v>49</v>
      </c>
      <c r="AP18" s="236" t="s">
        <v>5</v>
      </c>
      <c r="AQ18" s="238" t="s">
        <v>14</v>
      </c>
      <c r="AR18" s="236" t="s">
        <v>7</v>
      </c>
      <c r="AS18" s="10"/>
      <c r="AT18" s="12"/>
      <c r="AU18" s="16"/>
      <c r="AV18" s="16"/>
      <c r="AW18" s="14"/>
      <c r="AX18" s="91"/>
      <c r="AZ18" s="24"/>
      <c r="BA18" s="25"/>
      <c r="BB18" s="25"/>
      <c r="BC18" s="25"/>
      <c r="BD18" s="25"/>
      <c r="BE18" s="25"/>
      <c r="BF18" s="25"/>
      <c r="BG18" s="25"/>
      <c r="BH18" s="24"/>
      <c r="BJ18" s="8"/>
      <c r="BK18" s="16"/>
      <c r="BL18" s="16"/>
      <c r="BM18" s="16"/>
      <c r="BN18" s="17"/>
      <c r="BO18" s="10"/>
      <c r="BQ18" s="234" t="s">
        <v>50</v>
      </c>
      <c r="BR18" s="236" t="s">
        <v>5</v>
      </c>
      <c r="BS18" s="238" t="s">
        <v>18</v>
      </c>
      <c r="BT18" s="236" t="s">
        <v>7</v>
      </c>
      <c r="BU18" s="242">
        <v>112</v>
      </c>
    </row>
    <row r="19" spans="2:73" ht="11.4" customHeight="1" thickBot="1" x14ac:dyDescent="0.25">
      <c r="B19" s="233"/>
      <c r="D19" s="235"/>
      <c r="E19" s="237"/>
      <c r="F19" s="239"/>
      <c r="G19" s="237"/>
      <c r="H19" s="8"/>
      <c r="I19" s="8"/>
      <c r="J19" s="8"/>
      <c r="K19" s="16"/>
      <c r="L19" s="8"/>
      <c r="M19" s="91"/>
      <c r="Q19" s="18"/>
      <c r="R19" s="244"/>
      <c r="S19" s="244"/>
      <c r="T19" s="244"/>
      <c r="U19" s="18"/>
      <c r="Y19" s="83"/>
      <c r="Z19" s="83"/>
      <c r="AA19" s="77"/>
      <c r="AC19" s="11"/>
      <c r="AD19" s="11"/>
      <c r="AF19" s="235"/>
      <c r="AG19" s="237"/>
      <c r="AH19" s="239"/>
      <c r="AI19" s="237"/>
      <c r="AJ19" s="233"/>
      <c r="AM19" s="233"/>
      <c r="AO19" s="235"/>
      <c r="AP19" s="237"/>
      <c r="AQ19" s="239"/>
      <c r="AR19" s="237"/>
      <c r="AS19" s="8"/>
      <c r="AT19" s="8"/>
      <c r="AU19" s="8"/>
      <c r="AV19" s="16"/>
      <c r="AW19" s="8"/>
      <c r="AX19" s="91"/>
      <c r="AZ19" s="24"/>
      <c r="BA19" s="25"/>
      <c r="BB19" s="25"/>
      <c r="BC19" s="25"/>
      <c r="BD19" s="25"/>
      <c r="BE19" s="25"/>
      <c r="BF19" s="25"/>
      <c r="BG19" s="25"/>
      <c r="BH19" s="24"/>
      <c r="BJ19" s="8"/>
      <c r="BK19" s="14"/>
      <c r="BL19" s="16"/>
      <c r="BM19" s="8"/>
      <c r="BN19" s="11"/>
      <c r="BO19" s="11"/>
      <c r="BQ19" s="235"/>
      <c r="BR19" s="237"/>
      <c r="BS19" s="239"/>
      <c r="BT19" s="237"/>
      <c r="BU19" s="233"/>
    </row>
    <row r="20" spans="2:73" ht="11.4" customHeight="1" thickTop="1" x14ac:dyDescent="0.2">
      <c r="B20" s="233">
        <v>8</v>
      </c>
      <c r="D20" s="234" t="s">
        <v>51</v>
      </c>
      <c r="E20" s="236" t="s">
        <v>5</v>
      </c>
      <c r="F20" s="238" t="s">
        <v>16</v>
      </c>
      <c r="G20" s="236" t="s">
        <v>7</v>
      </c>
      <c r="H20" s="8"/>
      <c r="I20" s="8"/>
      <c r="J20" s="8"/>
      <c r="K20" s="78"/>
      <c r="L20" s="8"/>
      <c r="M20" s="91"/>
      <c r="Q20" s="18"/>
      <c r="R20" s="244"/>
      <c r="S20" s="244"/>
      <c r="T20" s="244"/>
      <c r="U20" s="18"/>
      <c r="Y20" s="83"/>
      <c r="Z20" s="8"/>
      <c r="AA20" s="83"/>
      <c r="AC20" s="10"/>
      <c r="AD20" s="10"/>
      <c r="AF20" s="234" t="s">
        <v>52</v>
      </c>
      <c r="AG20" s="236" t="s">
        <v>5</v>
      </c>
      <c r="AH20" s="238" t="s">
        <v>53</v>
      </c>
      <c r="AI20" s="236" t="s">
        <v>7</v>
      </c>
      <c r="AJ20" s="242">
        <v>43</v>
      </c>
      <c r="AM20" s="242">
        <v>78</v>
      </c>
      <c r="AO20" s="234" t="s">
        <v>54</v>
      </c>
      <c r="AP20" s="236" t="s">
        <v>5</v>
      </c>
      <c r="AQ20" s="238" t="s">
        <v>55</v>
      </c>
      <c r="AR20" s="236" t="s">
        <v>7</v>
      </c>
      <c r="AS20" s="8"/>
      <c r="AT20" s="8"/>
      <c r="AU20" s="8"/>
      <c r="AV20" s="78"/>
      <c r="AW20" s="8"/>
      <c r="AX20" s="91"/>
      <c r="BJ20" s="8"/>
      <c r="BK20" s="14"/>
      <c r="BL20" s="76"/>
      <c r="BM20" s="8"/>
      <c r="BN20" s="10"/>
      <c r="BO20" s="10"/>
      <c r="BQ20" s="234" t="s">
        <v>56</v>
      </c>
      <c r="BR20" s="236" t="s">
        <v>5</v>
      </c>
      <c r="BS20" s="238" t="s">
        <v>22</v>
      </c>
      <c r="BT20" s="236" t="s">
        <v>7</v>
      </c>
      <c r="BU20" s="242">
        <v>113</v>
      </c>
    </row>
    <row r="21" spans="2:73" ht="11.4" customHeight="1" thickBot="1" x14ac:dyDescent="0.25">
      <c r="B21" s="233"/>
      <c r="D21" s="235"/>
      <c r="E21" s="237"/>
      <c r="F21" s="239"/>
      <c r="G21" s="237"/>
      <c r="H21" s="11"/>
      <c r="I21" s="11"/>
      <c r="J21" s="73"/>
      <c r="K21" s="91"/>
      <c r="L21" s="8"/>
      <c r="M21" s="91"/>
      <c r="Q21" s="18"/>
      <c r="R21" s="244"/>
      <c r="S21" s="244"/>
      <c r="T21" s="244"/>
      <c r="U21" s="18"/>
      <c r="Y21" s="83"/>
      <c r="Z21" s="8"/>
      <c r="AA21" s="83"/>
      <c r="AB21" s="77"/>
      <c r="AC21" s="11"/>
      <c r="AD21" s="11"/>
      <c r="AF21" s="235"/>
      <c r="AG21" s="237"/>
      <c r="AH21" s="239"/>
      <c r="AI21" s="237"/>
      <c r="AJ21" s="233"/>
      <c r="AM21" s="233"/>
      <c r="AO21" s="235"/>
      <c r="AP21" s="237"/>
      <c r="AQ21" s="239"/>
      <c r="AR21" s="237"/>
      <c r="AS21" s="11"/>
      <c r="AT21" s="11"/>
      <c r="AU21" s="73"/>
      <c r="AV21" s="91"/>
      <c r="AW21" s="8"/>
      <c r="AX21" s="91"/>
      <c r="BJ21" s="8"/>
      <c r="BK21" s="14"/>
      <c r="BL21" s="83"/>
      <c r="BM21" s="77"/>
      <c r="BN21" s="11"/>
      <c r="BO21" s="11"/>
      <c r="BQ21" s="235"/>
      <c r="BR21" s="237"/>
      <c r="BS21" s="239"/>
      <c r="BT21" s="237"/>
      <c r="BU21" s="233"/>
    </row>
    <row r="22" spans="2:73" ht="11.4" customHeight="1" thickTop="1" thickBot="1" x14ac:dyDescent="0.25">
      <c r="B22" s="233">
        <v>9</v>
      </c>
      <c r="D22" s="234" t="s">
        <v>57</v>
      </c>
      <c r="E22" s="236" t="s">
        <v>5</v>
      </c>
      <c r="F22" s="238" t="s">
        <v>11</v>
      </c>
      <c r="G22" s="236" t="s">
        <v>7</v>
      </c>
      <c r="H22" s="71"/>
      <c r="I22" s="71"/>
      <c r="J22" s="91"/>
      <c r="K22" s="8"/>
      <c r="L22" s="8"/>
      <c r="M22" s="91"/>
      <c r="Q22" s="18"/>
      <c r="R22" s="244"/>
      <c r="S22" s="244"/>
      <c r="T22" s="244"/>
      <c r="U22" s="18"/>
      <c r="Y22" s="83"/>
      <c r="Z22" s="8"/>
      <c r="AA22" s="8"/>
      <c r="AB22" s="83"/>
      <c r="AC22" s="71"/>
      <c r="AD22" s="71"/>
      <c r="AF22" s="234" t="s">
        <v>58</v>
      </c>
      <c r="AG22" s="236" t="s">
        <v>5</v>
      </c>
      <c r="AH22" s="238" t="s">
        <v>11</v>
      </c>
      <c r="AI22" s="236" t="s">
        <v>7</v>
      </c>
      <c r="AJ22" s="242">
        <v>44</v>
      </c>
      <c r="AM22" s="242">
        <v>79</v>
      </c>
      <c r="AO22" s="234" t="s">
        <v>59</v>
      </c>
      <c r="AP22" s="236" t="s">
        <v>5</v>
      </c>
      <c r="AQ22" s="238" t="s">
        <v>60</v>
      </c>
      <c r="AR22" s="236" t="s">
        <v>7</v>
      </c>
      <c r="AS22" s="71"/>
      <c r="AT22" s="71"/>
      <c r="AU22" s="91"/>
      <c r="AV22" s="8"/>
      <c r="AW22" s="8"/>
      <c r="AX22" s="91"/>
      <c r="BJ22" s="8"/>
      <c r="BK22" s="14"/>
      <c r="BL22" s="8"/>
      <c r="BM22" s="83"/>
      <c r="BN22" s="71"/>
      <c r="BO22" s="71"/>
      <c r="BQ22" s="234" t="s">
        <v>61</v>
      </c>
      <c r="BR22" s="236" t="s">
        <v>5</v>
      </c>
      <c r="BS22" s="238" t="s">
        <v>62</v>
      </c>
      <c r="BT22" s="236" t="s">
        <v>7</v>
      </c>
      <c r="BU22" s="242">
        <v>114</v>
      </c>
    </row>
    <row r="23" spans="2:73" ht="11.4" customHeight="1" thickTop="1" thickBot="1" x14ac:dyDescent="0.25">
      <c r="B23" s="233"/>
      <c r="D23" s="235"/>
      <c r="E23" s="237"/>
      <c r="F23" s="239"/>
      <c r="G23" s="237"/>
      <c r="H23" s="8"/>
      <c r="I23" s="8"/>
      <c r="J23" s="8"/>
      <c r="K23" s="8"/>
      <c r="L23" s="8"/>
      <c r="M23" s="74"/>
      <c r="Q23" s="18"/>
      <c r="R23" s="244"/>
      <c r="S23" s="244"/>
      <c r="T23" s="244"/>
      <c r="U23" s="18"/>
      <c r="Y23" s="80"/>
      <c r="Z23" s="8"/>
      <c r="AA23" s="8"/>
      <c r="AB23" s="8"/>
      <c r="AC23" s="8"/>
      <c r="AD23" s="8"/>
      <c r="AF23" s="235"/>
      <c r="AG23" s="237"/>
      <c r="AH23" s="239"/>
      <c r="AI23" s="237"/>
      <c r="AJ23" s="233"/>
      <c r="AM23" s="233"/>
      <c r="AO23" s="235"/>
      <c r="AP23" s="237"/>
      <c r="AQ23" s="239"/>
      <c r="AR23" s="237"/>
      <c r="AS23" s="8"/>
      <c r="AT23" s="8"/>
      <c r="AU23" s="8"/>
      <c r="AV23" s="8"/>
      <c r="AW23" s="8"/>
      <c r="AX23" s="74"/>
      <c r="BJ23" s="13"/>
      <c r="BK23" s="8"/>
      <c r="BL23" s="8"/>
      <c r="BM23" s="8"/>
      <c r="BN23" s="8"/>
      <c r="BO23" s="8"/>
      <c r="BQ23" s="235"/>
      <c r="BR23" s="237"/>
      <c r="BS23" s="239"/>
      <c r="BT23" s="237"/>
      <c r="BU23" s="233"/>
    </row>
    <row r="24" spans="2:73" ht="11.4" customHeight="1" thickTop="1" thickBot="1" x14ac:dyDescent="0.25">
      <c r="B24" s="233">
        <v>10</v>
      </c>
      <c r="D24" s="234" t="s">
        <v>63</v>
      </c>
      <c r="E24" s="236" t="s">
        <v>5</v>
      </c>
      <c r="F24" s="238" t="s">
        <v>26</v>
      </c>
      <c r="G24" s="236" t="s">
        <v>7</v>
      </c>
      <c r="H24" s="71"/>
      <c r="I24" s="71"/>
      <c r="J24" s="8"/>
      <c r="K24" s="8"/>
      <c r="L24" s="13"/>
      <c r="M24" s="14"/>
      <c r="N24" s="139"/>
      <c r="Q24" s="18"/>
      <c r="R24" s="244"/>
      <c r="S24" s="244"/>
      <c r="T24" s="244"/>
      <c r="U24" s="18"/>
      <c r="Y24" s="16"/>
      <c r="Z24" s="14"/>
      <c r="AA24" s="8"/>
      <c r="AB24" s="8"/>
      <c r="AC24" s="71"/>
      <c r="AD24" s="71"/>
      <c r="AF24" s="234" t="s">
        <v>64</v>
      </c>
      <c r="AG24" s="236" t="s">
        <v>5</v>
      </c>
      <c r="AH24" s="238" t="s">
        <v>6</v>
      </c>
      <c r="AI24" s="236" t="s">
        <v>7</v>
      </c>
      <c r="AJ24" s="242">
        <v>45</v>
      </c>
      <c r="AM24" s="242">
        <v>80</v>
      </c>
      <c r="AO24" s="234" t="s">
        <v>65</v>
      </c>
      <c r="AP24" s="236" t="s">
        <v>5</v>
      </c>
      <c r="AQ24" s="238" t="s">
        <v>26</v>
      </c>
      <c r="AR24" s="236" t="s">
        <v>7</v>
      </c>
      <c r="AS24" s="71"/>
      <c r="AT24" s="71"/>
      <c r="AU24" s="8"/>
      <c r="AV24" s="8"/>
      <c r="AW24" s="13"/>
      <c r="AX24" s="14"/>
      <c r="AY24" s="139"/>
      <c r="BJ24" s="81"/>
      <c r="BK24" s="8"/>
      <c r="BL24" s="8"/>
      <c r="BM24" s="8"/>
      <c r="BN24" s="71"/>
      <c r="BO24" s="71"/>
      <c r="BQ24" s="234" t="s">
        <v>57</v>
      </c>
      <c r="BR24" s="236" t="s">
        <v>5</v>
      </c>
      <c r="BS24" s="238" t="s">
        <v>16</v>
      </c>
      <c r="BT24" s="236" t="s">
        <v>7</v>
      </c>
      <c r="BU24" s="242">
        <v>115</v>
      </c>
    </row>
    <row r="25" spans="2:73" ht="11.4" customHeight="1" thickTop="1" thickBot="1" x14ac:dyDescent="0.25">
      <c r="B25" s="233"/>
      <c r="D25" s="235"/>
      <c r="E25" s="237"/>
      <c r="F25" s="239"/>
      <c r="G25" s="237"/>
      <c r="H25" s="8"/>
      <c r="I25" s="8"/>
      <c r="J25" s="74"/>
      <c r="K25" s="8"/>
      <c r="L25" s="13"/>
      <c r="M25" s="14"/>
      <c r="N25" s="139"/>
      <c r="Q25" s="9"/>
      <c r="R25" s="240" t="s">
        <v>411</v>
      </c>
      <c r="S25" s="241"/>
      <c r="T25" s="241"/>
      <c r="U25" s="9"/>
      <c r="Y25" s="16"/>
      <c r="Z25" s="14"/>
      <c r="AA25" s="8"/>
      <c r="AB25" s="80"/>
      <c r="AC25" s="8"/>
      <c r="AD25" s="8"/>
      <c r="AF25" s="235"/>
      <c r="AG25" s="237"/>
      <c r="AH25" s="239"/>
      <c r="AI25" s="237"/>
      <c r="AJ25" s="233"/>
      <c r="AM25" s="233"/>
      <c r="AO25" s="235"/>
      <c r="AP25" s="237"/>
      <c r="AQ25" s="239"/>
      <c r="AR25" s="237"/>
      <c r="AS25" s="8"/>
      <c r="AT25" s="8"/>
      <c r="AU25" s="74"/>
      <c r="AV25" s="8"/>
      <c r="AW25" s="13"/>
      <c r="AX25" s="14"/>
      <c r="AY25" s="139"/>
      <c r="BJ25" s="82"/>
      <c r="BK25" s="8"/>
      <c r="BL25" s="8"/>
      <c r="BM25" s="80"/>
      <c r="BN25" s="8"/>
      <c r="BO25" s="8"/>
      <c r="BQ25" s="235"/>
      <c r="BR25" s="237"/>
      <c r="BS25" s="239"/>
      <c r="BT25" s="237"/>
      <c r="BU25" s="233"/>
    </row>
    <row r="26" spans="2:73" ht="11.4" customHeight="1" thickTop="1" x14ac:dyDescent="0.2">
      <c r="B26" s="233">
        <v>11</v>
      </c>
      <c r="D26" s="234" t="s">
        <v>66</v>
      </c>
      <c r="E26" s="236" t="s">
        <v>5</v>
      </c>
      <c r="F26" s="238" t="s">
        <v>67</v>
      </c>
      <c r="G26" s="236" t="s">
        <v>7</v>
      </c>
      <c r="H26" s="10"/>
      <c r="I26" s="12"/>
      <c r="J26" s="14"/>
      <c r="K26" s="91"/>
      <c r="L26" s="13"/>
      <c r="M26" s="14"/>
      <c r="N26" s="139"/>
      <c r="Q26" s="9"/>
      <c r="R26" s="241"/>
      <c r="S26" s="241"/>
      <c r="T26" s="241"/>
      <c r="U26" s="9"/>
      <c r="Y26" s="16"/>
      <c r="Z26" s="14"/>
      <c r="AA26" s="83"/>
      <c r="AB26" s="13"/>
      <c r="AC26" s="17"/>
      <c r="AD26" s="10"/>
      <c r="AF26" s="234" t="s">
        <v>68</v>
      </c>
      <c r="AG26" s="236" t="s">
        <v>5</v>
      </c>
      <c r="AH26" s="238" t="s">
        <v>20</v>
      </c>
      <c r="AI26" s="236" t="s">
        <v>7</v>
      </c>
      <c r="AJ26" s="242">
        <v>46</v>
      </c>
      <c r="AM26" s="242">
        <v>81</v>
      </c>
      <c r="AO26" s="234" t="s">
        <v>69</v>
      </c>
      <c r="AP26" s="236" t="s">
        <v>5</v>
      </c>
      <c r="AQ26" s="238" t="s">
        <v>53</v>
      </c>
      <c r="AR26" s="236" t="s">
        <v>7</v>
      </c>
      <c r="AS26" s="10"/>
      <c r="AT26" s="12"/>
      <c r="AU26" s="14"/>
      <c r="AV26" s="91"/>
      <c r="AW26" s="13"/>
      <c r="AX26" s="14"/>
      <c r="AY26" s="139"/>
      <c r="BJ26" s="82"/>
      <c r="BK26" s="8"/>
      <c r="BL26" s="83"/>
      <c r="BM26" s="13"/>
      <c r="BN26" s="17"/>
      <c r="BO26" s="10"/>
      <c r="BQ26" s="234" t="s">
        <v>70</v>
      </c>
      <c r="BR26" s="236" t="s">
        <v>5</v>
      </c>
      <c r="BS26" s="238" t="s">
        <v>33</v>
      </c>
      <c r="BT26" s="236" t="s">
        <v>7</v>
      </c>
      <c r="BU26" s="242">
        <v>116</v>
      </c>
    </row>
    <row r="27" spans="2:73" ht="11.4" customHeight="1" thickBot="1" x14ac:dyDescent="0.25">
      <c r="B27" s="233"/>
      <c r="D27" s="235"/>
      <c r="E27" s="237"/>
      <c r="F27" s="239"/>
      <c r="G27" s="237"/>
      <c r="H27" s="8"/>
      <c r="I27" s="8"/>
      <c r="J27" s="8"/>
      <c r="K27" s="74"/>
      <c r="L27" s="13"/>
      <c r="M27" s="14"/>
      <c r="N27" s="139"/>
      <c r="Q27" s="9"/>
      <c r="R27" s="241"/>
      <c r="S27" s="241"/>
      <c r="T27" s="241"/>
      <c r="U27" s="9"/>
      <c r="Y27" s="16"/>
      <c r="Z27" s="14"/>
      <c r="AA27" s="80"/>
      <c r="AB27" s="8"/>
      <c r="AC27" s="11"/>
      <c r="AD27" s="11"/>
      <c r="AF27" s="235"/>
      <c r="AG27" s="237"/>
      <c r="AH27" s="239"/>
      <c r="AI27" s="237"/>
      <c r="AJ27" s="233"/>
      <c r="AM27" s="233"/>
      <c r="AO27" s="235"/>
      <c r="AP27" s="237"/>
      <c r="AQ27" s="239"/>
      <c r="AR27" s="237"/>
      <c r="AS27" s="8"/>
      <c r="AT27" s="8"/>
      <c r="AU27" s="8"/>
      <c r="AV27" s="74"/>
      <c r="AW27" s="13"/>
      <c r="AX27" s="14"/>
      <c r="AY27" s="139"/>
      <c r="BJ27" s="82"/>
      <c r="BK27" s="8"/>
      <c r="BL27" s="80"/>
      <c r="BM27" s="8"/>
      <c r="BN27" s="11"/>
      <c r="BO27" s="11"/>
      <c r="BQ27" s="235"/>
      <c r="BR27" s="237"/>
      <c r="BS27" s="239"/>
      <c r="BT27" s="237"/>
      <c r="BU27" s="233"/>
    </row>
    <row r="28" spans="2:73" ht="11.4" customHeight="1" thickTop="1" thickBot="1" x14ac:dyDescent="0.25">
      <c r="B28" s="233">
        <v>12</v>
      </c>
      <c r="D28" s="234" t="s">
        <v>71</v>
      </c>
      <c r="E28" s="236" t="s">
        <v>5</v>
      </c>
      <c r="F28" s="238" t="s">
        <v>44</v>
      </c>
      <c r="G28" s="236" t="s">
        <v>7</v>
      </c>
      <c r="H28" s="8"/>
      <c r="I28" s="8"/>
      <c r="J28" s="13"/>
      <c r="K28" s="16"/>
      <c r="L28" s="16"/>
      <c r="M28" s="14"/>
      <c r="N28" s="139"/>
      <c r="Q28" s="9"/>
      <c r="R28" s="241"/>
      <c r="S28" s="241"/>
      <c r="T28" s="241"/>
      <c r="U28" s="9"/>
      <c r="Y28" s="14"/>
      <c r="Z28" s="82"/>
      <c r="AA28" s="13"/>
      <c r="AB28" s="14"/>
      <c r="AC28" s="71"/>
      <c r="AD28" s="71"/>
      <c r="AF28" s="234" t="s">
        <v>72</v>
      </c>
      <c r="AG28" s="236" t="s">
        <v>5</v>
      </c>
      <c r="AH28" s="238" t="s">
        <v>41</v>
      </c>
      <c r="AI28" s="236" t="s">
        <v>7</v>
      </c>
      <c r="AJ28" s="242">
        <v>47</v>
      </c>
      <c r="AM28" s="242">
        <v>82</v>
      </c>
      <c r="AO28" s="234" t="s">
        <v>73</v>
      </c>
      <c r="AP28" s="236" t="s">
        <v>5</v>
      </c>
      <c r="AQ28" s="238" t="s">
        <v>16</v>
      </c>
      <c r="AR28" s="236" t="s">
        <v>7</v>
      </c>
      <c r="AS28" s="71"/>
      <c r="AT28" s="71"/>
      <c r="AU28" s="13"/>
      <c r="AV28" s="16"/>
      <c r="AW28" s="16"/>
      <c r="AX28" s="14"/>
      <c r="AY28" s="139"/>
      <c r="BJ28" s="82"/>
      <c r="BK28" s="13"/>
      <c r="BL28" s="16"/>
      <c r="BM28" s="14"/>
      <c r="BN28" s="71"/>
      <c r="BO28" s="71"/>
      <c r="BQ28" s="234" t="s">
        <v>74</v>
      </c>
      <c r="BR28" s="236" t="s">
        <v>5</v>
      </c>
      <c r="BS28" s="238" t="s">
        <v>55</v>
      </c>
      <c r="BT28" s="236" t="s">
        <v>7</v>
      </c>
      <c r="BU28" s="242">
        <v>117</v>
      </c>
    </row>
    <row r="29" spans="2:73" ht="11.4" customHeight="1" thickTop="1" thickBot="1" x14ac:dyDescent="0.25">
      <c r="B29" s="233"/>
      <c r="D29" s="235"/>
      <c r="E29" s="237"/>
      <c r="F29" s="239"/>
      <c r="G29" s="237"/>
      <c r="H29" s="11"/>
      <c r="I29" s="11"/>
      <c r="J29" s="16"/>
      <c r="K29" s="13"/>
      <c r="L29" s="16"/>
      <c r="M29" s="14"/>
      <c r="N29" s="139"/>
      <c r="Q29" s="9"/>
      <c r="R29" s="241"/>
      <c r="S29" s="241"/>
      <c r="T29" s="241"/>
      <c r="U29" s="9"/>
      <c r="Y29" s="14"/>
      <c r="Z29" s="82"/>
      <c r="AA29" s="8"/>
      <c r="AB29" s="72"/>
      <c r="AC29" s="8"/>
      <c r="AD29" s="8"/>
      <c r="AF29" s="235"/>
      <c r="AG29" s="237"/>
      <c r="AH29" s="239"/>
      <c r="AI29" s="237"/>
      <c r="AJ29" s="233"/>
      <c r="AM29" s="233"/>
      <c r="AO29" s="235"/>
      <c r="AP29" s="237"/>
      <c r="AQ29" s="239"/>
      <c r="AR29" s="237"/>
      <c r="AS29" s="8"/>
      <c r="AT29" s="8"/>
      <c r="AU29" s="75"/>
      <c r="AV29" s="13"/>
      <c r="AW29" s="16"/>
      <c r="AX29" s="14"/>
      <c r="AY29" s="139"/>
      <c r="BJ29" s="82"/>
      <c r="BK29" s="13"/>
      <c r="BL29" s="14"/>
      <c r="BM29" s="72"/>
      <c r="BN29" s="8"/>
      <c r="BO29" s="8"/>
      <c r="BQ29" s="235"/>
      <c r="BR29" s="237"/>
      <c r="BS29" s="239"/>
      <c r="BT29" s="237"/>
      <c r="BU29" s="233"/>
    </row>
    <row r="30" spans="2:73" ht="11.4" customHeight="1" thickTop="1" thickBot="1" x14ac:dyDescent="0.25">
      <c r="B30" s="233">
        <v>13</v>
      </c>
      <c r="D30" s="234" t="s">
        <v>75</v>
      </c>
      <c r="E30" s="236" t="s">
        <v>5</v>
      </c>
      <c r="F30" s="238" t="s">
        <v>28</v>
      </c>
      <c r="G30" s="236" t="s">
        <v>7</v>
      </c>
      <c r="H30" s="71"/>
      <c r="I30" s="71"/>
      <c r="J30" s="78"/>
      <c r="K30" s="13"/>
      <c r="L30" s="16"/>
      <c r="M30" s="14"/>
      <c r="N30" s="139"/>
      <c r="Q30" s="9"/>
      <c r="R30" s="241"/>
      <c r="S30" s="241"/>
      <c r="T30" s="241"/>
      <c r="U30" s="9"/>
      <c r="Y30" s="14"/>
      <c r="Z30" s="82"/>
      <c r="AA30" s="8"/>
      <c r="AB30" s="13"/>
      <c r="AC30" s="17"/>
      <c r="AD30" s="10"/>
      <c r="AF30" s="234" t="s">
        <v>76</v>
      </c>
      <c r="AG30" s="236" t="s">
        <v>5</v>
      </c>
      <c r="AH30" s="238" t="s">
        <v>26</v>
      </c>
      <c r="AI30" s="236" t="s">
        <v>7</v>
      </c>
      <c r="AJ30" s="242">
        <v>48</v>
      </c>
      <c r="AM30" s="242">
        <v>83</v>
      </c>
      <c r="AO30" s="234" t="s">
        <v>19</v>
      </c>
      <c r="AP30" s="236" t="s">
        <v>5</v>
      </c>
      <c r="AQ30" s="238" t="s">
        <v>30</v>
      </c>
      <c r="AR30" s="236" t="s">
        <v>7</v>
      </c>
      <c r="AS30" s="10"/>
      <c r="AT30" s="12"/>
      <c r="AU30" s="8"/>
      <c r="AV30" s="13"/>
      <c r="AW30" s="16"/>
      <c r="AX30" s="14"/>
      <c r="AY30" s="139"/>
      <c r="BJ30" s="82"/>
      <c r="BK30" s="13"/>
      <c r="BL30" s="14"/>
      <c r="BM30" s="13"/>
      <c r="BN30" s="17"/>
      <c r="BO30" s="10"/>
      <c r="BQ30" s="234" t="s">
        <v>77</v>
      </c>
      <c r="BR30" s="236" t="s">
        <v>5</v>
      </c>
      <c r="BS30" s="238" t="s">
        <v>78</v>
      </c>
      <c r="BT30" s="236" t="s">
        <v>7</v>
      </c>
      <c r="BU30" s="242">
        <v>118</v>
      </c>
    </row>
    <row r="31" spans="2:73" ht="11.4" customHeight="1" thickTop="1" thickBot="1" x14ac:dyDescent="0.25">
      <c r="B31" s="233"/>
      <c r="D31" s="235"/>
      <c r="E31" s="237"/>
      <c r="F31" s="239"/>
      <c r="G31" s="237"/>
      <c r="H31" s="8"/>
      <c r="I31" s="8"/>
      <c r="J31" s="8"/>
      <c r="K31" s="8"/>
      <c r="L31" s="16"/>
      <c r="M31" s="8"/>
      <c r="N31" s="139"/>
      <c r="Q31" s="9"/>
      <c r="R31" s="241"/>
      <c r="S31" s="241"/>
      <c r="T31" s="241"/>
      <c r="U31" s="9"/>
      <c r="Y31" s="14"/>
      <c r="Z31" s="72"/>
      <c r="AA31" s="8"/>
      <c r="AB31" s="8"/>
      <c r="AC31" s="11"/>
      <c r="AD31" s="11"/>
      <c r="AF31" s="235"/>
      <c r="AG31" s="237"/>
      <c r="AH31" s="239"/>
      <c r="AI31" s="237"/>
      <c r="AJ31" s="233"/>
      <c r="AM31" s="233"/>
      <c r="AO31" s="235"/>
      <c r="AP31" s="237"/>
      <c r="AQ31" s="239"/>
      <c r="AR31" s="237"/>
      <c r="AS31" s="8"/>
      <c r="AT31" s="8"/>
      <c r="AU31" s="8"/>
      <c r="AV31" s="8"/>
      <c r="AW31" s="16"/>
      <c r="AX31" s="8"/>
      <c r="AY31" s="139"/>
      <c r="BJ31" s="82"/>
      <c r="BK31" s="77"/>
      <c r="BL31" s="8"/>
      <c r="BM31" s="8"/>
      <c r="BN31" s="11"/>
      <c r="BO31" s="11"/>
      <c r="BQ31" s="235"/>
      <c r="BR31" s="237"/>
      <c r="BS31" s="239"/>
      <c r="BT31" s="237"/>
      <c r="BU31" s="233"/>
    </row>
    <row r="32" spans="2:73" ht="11.4" customHeight="1" thickTop="1" thickBot="1" x14ac:dyDescent="0.25">
      <c r="B32" s="233">
        <v>14</v>
      </c>
      <c r="D32" s="234" t="s">
        <v>79</v>
      </c>
      <c r="E32" s="236" t="s">
        <v>5</v>
      </c>
      <c r="F32" s="238" t="s">
        <v>80</v>
      </c>
      <c r="G32" s="236" t="s">
        <v>7</v>
      </c>
      <c r="H32" s="71"/>
      <c r="I32" s="71"/>
      <c r="J32" s="8"/>
      <c r="K32" s="8"/>
      <c r="L32" s="78"/>
      <c r="M32" s="8"/>
      <c r="N32" s="139"/>
      <c r="Q32" s="9"/>
      <c r="R32" s="241"/>
      <c r="S32" s="241"/>
      <c r="T32" s="241"/>
      <c r="U32" s="9"/>
      <c r="Y32" s="14"/>
      <c r="Z32" s="13"/>
      <c r="AA32" s="14"/>
      <c r="AB32" s="8"/>
      <c r="AC32" s="71"/>
      <c r="AD32" s="71"/>
      <c r="AF32" s="234" t="s">
        <v>81</v>
      </c>
      <c r="AG32" s="236" t="s">
        <v>5</v>
      </c>
      <c r="AH32" s="238" t="s">
        <v>62</v>
      </c>
      <c r="AI32" s="236" t="s">
        <v>7</v>
      </c>
      <c r="AJ32" s="242">
        <v>49</v>
      </c>
      <c r="AM32" s="242">
        <v>84</v>
      </c>
      <c r="AO32" s="234" t="s">
        <v>82</v>
      </c>
      <c r="AP32" s="236" t="s">
        <v>5</v>
      </c>
      <c r="AQ32" s="238" t="s">
        <v>35</v>
      </c>
      <c r="AR32" s="236" t="s">
        <v>7</v>
      </c>
      <c r="AS32" s="71"/>
      <c r="AT32" s="71"/>
      <c r="AU32" s="8"/>
      <c r="AV32" s="8"/>
      <c r="AW32" s="78"/>
      <c r="AX32" s="8"/>
      <c r="AY32" s="139"/>
      <c r="BJ32" s="14"/>
      <c r="BK32" s="83"/>
      <c r="BL32" s="8"/>
      <c r="BM32" s="8"/>
      <c r="BN32" s="10"/>
      <c r="BO32" s="10"/>
      <c r="BQ32" s="234" t="s">
        <v>83</v>
      </c>
      <c r="BR32" s="236" t="s">
        <v>5</v>
      </c>
      <c r="BS32" s="238" t="s">
        <v>26</v>
      </c>
      <c r="BT32" s="236" t="s">
        <v>7</v>
      </c>
      <c r="BU32" s="242">
        <v>119</v>
      </c>
    </row>
    <row r="33" spans="2:73" ht="11.4" customHeight="1" thickTop="1" thickBot="1" x14ac:dyDescent="0.25">
      <c r="B33" s="233"/>
      <c r="D33" s="235"/>
      <c r="E33" s="237"/>
      <c r="F33" s="239"/>
      <c r="G33" s="237"/>
      <c r="H33" s="8"/>
      <c r="I33" s="8"/>
      <c r="J33" s="74"/>
      <c r="K33" s="8"/>
      <c r="L33" s="91"/>
      <c r="M33" s="8"/>
      <c r="N33" s="139"/>
      <c r="Q33" s="9"/>
      <c r="R33" s="9"/>
      <c r="S33" s="9"/>
      <c r="T33" s="9"/>
      <c r="U33" s="9"/>
      <c r="Y33" s="14"/>
      <c r="Z33" s="8"/>
      <c r="AA33" s="14"/>
      <c r="AB33" s="80"/>
      <c r="AC33" s="8"/>
      <c r="AD33" s="8"/>
      <c r="AF33" s="235"/>
      <c r="AG33" s="237"/>
      <c r="AH33" s="239"/>
      <c r="AI33" s="237"/>
      <c r="AJ33" s="233"/>
      <c r="AM33" s="233"/>
      <c r="AO33" s="235"/>
      <c r="AP33" s="237"/>
      <c r="AQ33" s="239"/>
      <c r="AR33" s="237"/>
      <c r="AS33" s="8"/>
      <c r="AT33" s="8"/>
      <c r="AU33" s="74"/>
      <c r="AV33" s="8"/>
      <c r="AW33" s="91"/>
      <c r="AX33" s="8"/>
      <c r="AY33" s="139"/>
      <c r="BJ33" s="14"/>
      <c r="BK33" s="83"/>
      <c r="BL33" s="8"/>
      <c r="BM33" s="13"/>
      <c r="BN33" s="11"/>
      <c r="BO33" s="11"/>
      <c r="BQ33" s="235"/>
      <c r="BR33" s="237"/>
      <c r="BS33" s="239"/>
      <c r="BT33" s="237"/>
      <c r="BU33" s="233"/>
    </row>
    <row r="34" spans="2:73" ht="11.4" customHeight="1" thickTop="1" thickBot="1" x14ac:dyDescent="0.25">
      <c r="B34" s="233">
        <v>15</v>
      </c>
      <c r="D34" s="234" t="s">
        <v>84</v>
      </c>
      <c r="E34" s="236" t="s">
        <v>5</v>
      </c>
      <c r="F34" s="238" t="s">
        <v>18</v>
      </c>
      <c r="G34" s="236" t="s">
        <v>7</v>
      </c>
      <c r="H34" s="10"/>
      <c r="I34" s="12"/>
      <c r="J34" s="16"/>
      <c r="K34" s="14"/>
      <c r="L34" s="91"/>
      <c r="M34" s="8"/>
      <c r="N34" s="139"/>
      <c r="Y34" s="14"/>
      <c r="Z34" s="8"/>
      <c r="AA34" s="82"/>
      <c r="AB34" s="13"/>
      <c r="AC34" s="17"/>
      <c r="AD34" s="10"/>
      <c r="AF34" s="234" t="s">
        <v>85</v>
      </c>
      <c r="AG34" s="236" t="s">
        <v>5</v>
      </c>
      <c r="AH34" s="238" t="s">
        <v>35</v>
      </c>
      <c r="AI34" s="236" t="s">
        <v>7</v>
      </c>
      <c r="AJ34" s="242">
        <v>50</v>
      </c>
      <c r="AM34" s="242">
        <v>85</v>
      </c>
      <c r="AO34" s="234" t="s">
        <v>4</v>
      </c>
      <c r="AP34" s="236" t="s">
        <v>5</v>
      </c>
      <c r="AQ34" s="238" t="s">
        <v>86</v>
      </c>
      <c r="AR34" s="236" t="s">
        <v>7</v>
      </c>
      <c r="AS34" s="10"/>
      <c r="AT34" s="12"/>
      <c r="AU34" s="16"/>
      <c r="AV34" s="14"/>
      <c r="AW34" s="91"/>
      <c r="AX34" s="8"/>
      <c r="AY34" s="139"/>
      <c r="BJ34" s="14"/>
      <c r="BK34" s="83"/>
      <c r="BL34" s="8"/>
      <c r="BM34" s="81"/>
      <c r="BN34" s="71"/>
      <c r="BO34" s="71"/>
      <c r="BQ34" s="234" t="s">
        <v>87</v>
      </c>
      <c r="BR34" s="236" t="s">
        <v>5</v>
      </c>
      <c r="BS34" s="238" t="s">
        <v>86</v>
      </c>
      <c r="BT34" s="236" t="s">
        <v>7</v>
      </c>
      <c r="BU34" s="242">
        <v>120</v>
      </c>
    </row>
    <row r="35" spans="2:73" ht="11.4" customHeight="1" thickTop="1" thickBot="1" x14ac:dyDescent="0.25">
      <c r="B35" s="233"/>
      <c r="D35" s="235"/>
      <c r="E35" s="237"/>
      <c r="F35" s="239"/>
      <c r="G35" s="237"/>
      <c r="H35" s="8"/>
      <c r="I35" s="8"/>
      <c r="J35" s="8"/>
      <c r="K35" s="73"/>
      <c r="L35" s="91"/>
      <c r="M35" s="8"/>
      <c r="N35" s="139"/>
      <c r="Y35" s="14"/>
      <c r="Z35" s="8"/>
      <c r="AA35" s="82"/>
      <c r="AB35" s="8"/>
      <c r="AC35" s="11"/>
      <c r="AD35" s="11"/>
      <c r="AF35" s="235"/>
      <c r="AG35" s="237"/>
      <c r="AH35" s="239"/>
      <c r="AI35" s="237"/>
      <c r="AJ35" s="233"/>
      <c r="AM35" s="233"/>
      <c r="AO35" s="235"/>
      <c r="AP35" s="237"/>
      <c r="AQ35" s="239"/>
      <c r="AR35" s="237"/>
      <c r="AS35" s="8"/>
      <c r="AT35" s="8"/>
      <c r="AU35" s="8"/>
      <c r="AV35" s="73"/>
      <c r="AW35" s="91"/>
      <c r="AX35" s="8"/>
      <c r="AY35" s="139"/>
      <c r="BJ35" s="14"/>
      <c r="BK35" s="83"/>
      <c r="BL35" s="13"/>
      <c r="BM35" s="14"/>
      <c r="BN35" s="8"/>
      <c r="BO35" s="8"/>
      <c r="BQ35" s="235"/>
      <c r="BR35" s="237"/>
      <c r="BS35" s="239"/>
      <c r="BT35" s="237"/>
      <c r="BU35" s="233"/>
    </row>
    <row r="36" spans="2:73" ht="11.4" customHeight="1" thickTop="1" thickBot="1" x14ac:dyDescent="0.25">
      <c r="B36" s="233">
        <v>16</v>
      </c>
      <c r="D36" s="234" t="s">
        <v>88</v>
      </c>
      <c r="E36" s="236" t="s">
        <v>5</v>
      </c>
      <c r="F36" s="238" t="s">
        <v>35</v>
      </c>
      <c r="G36" s="236" t="s">
        <v>7</v>
      </c>
      <c r="H36" s="8"/>
      <c r="I36" s="8"/>
      <c r="J36" s="8"/>
      <c r="K36" s="91"/>
      <c r="L36" s="8"/>
      <c r="M36" s="8"/>
      <c r="N36" s="139"/>
      <c r="Q36" s="20"/>
      <c r="R36" s="23"/>
      <c r="T36" s="20"/>
      <c r="U36" s="23"/>
      <c r="Y36" s="14"/>
      <c r="Z36" s="8"/>
      <c r="AA36" s="72"/>
      <c r="AB36" s="8"/>
      <c r="AC36" s="8"/>
      <c r="AD36" s="10"/>
      <c r="AF36" s="234" t="s">
        <v>89</v>
      </c>
      <c r="AG36" s="236" t="s">
        <v>5</v>
      </c>
      <c r="AH36" s="238" t="s">
        <v>44</v>
      </c>
      <c r="AI36" s="236" t="s">
        <v>7</v>
      </c>
      <c r="AJ36" s="242">
        <v>51</v>
      </c>
      <c r="AM36" s="242">
        <v>86</v>
      </c>
      <c r="AO36" s="234" t="s">
        <v>90</v>
      </c>
      <c r="AP36" s="236" t="s">
        <v>5</v>
      </c>
      <c r="AQ36" s="238" t="s">
        <v>78</v>
      </c>
      <c r="AR36" s="236" t="s">
        <v>7</v>
      </c>
      <c r="AS36" s="8"/>
      <c r="AT36" s="8"/>
      <c r="AU36" s="8"/>
      <c r="AV36" s="91"/>
      <c r="AW36" s="8"/>
      <c r="AX36" s="8"/>
      <c r="AY36" s="139"/>
      <c r="BB36" s="20"/>
      <c r="BC36" s="23"/>
      <c r="BE36" s="20"/>
      <c r="BF36" s="23"/>
      <c r="BJ36" s="14"/>
      <c r="BK36" s="83"/>
      <c r="BL36" s="77"/>
      <c r="BM36" s="8"/>
      <c r="BN36" s="8"/>
      <c r="BO36" s="10"/>
      <c r="BQ36" s="234" t="s">
        <v>91</v>
      </c>
      <c r="BR36" s="236" t="s">
        <v>5</v>
      </c>
      <c r="BS36" s="238" t="s">
        <v>80</v>
      </c>
      <c r="BT36" s="236" t="s">
        <v>7</v>
      </c>
      <c r="BU36" s="242">
        <v>121</v>
      </c>
    </row>
    <row r="37" spans="2:73" ht="11.4" customHeight="1" thickTop="1" thickBot="1" x14ac:dyDescent="0.25">
      <c r="B37" s="233"/>
      <c r="D37" s="235"/>
      <c r="E37" s="237"/>
      <c r="F37" s="239"/>
      <c r="G37" s="237"/>
      <c r="H37" s="11"/>
      <c r="I37" s="11"/>
      <c r="J37" s="73"/>
      <c r="K37" s="91"/>
      <c r="L37" s="8"/>
      <c r="M37" s="8"/>
      <c r="N37" s="139"/>
      <c r="Q37" s="23"/>
      <c r="R37" s="23"/>
      <c r="T37" s="23"/>
      <c r="U37" s="23"/>
      <c r="Y37" s="14"/>
      <c r="Z37" s="8"/>
      <c r="AA37" s="13"/>
      <c r="AB37" s="14"/>
      <c r="AC37" s="77"/>
      <c r="AD37" s="11"/>
      <c r="AF37" s="235"/>
      <c r="AG37" s="237"/>
      <c r="AH37" s="239"/>
      <c r="AI37" s="237"/>
      <c r="AJ37" s="233"/>
      <c r="AM37" s="233"/>
      <c r="AO37" s="235"/>
      <c r="AP37" s="237"/>
      <c r="AQ37" s="239"/>
      <c r="AR37" s="237"/>
      <c r="AS37" s="11"/>
      <c r="AT37" s="11"/>
      <c r="AU37" s="73"/>
      <c r="AV37" s="91"/>
      <c r="AW37" s="8"/>
      <c r="AX37" s="8"/>
      <c r="AY37" s="139"/>
      <c r="BB37" s="23"/>
      <c r="BC37" s="23"/>
      <c r="BE37" s="23"/>
      <c r="BF37" s="23"/>
      <c r="BJ37" s="14"/>
      <c r="BK37" s="8"/>
      <c r="BL37" s="83"/>
      <c r="BM37" s="8"/>
      <c r="BN37" s="13"/>
      <c r="BO37" s="11"/>
      <c r="BQ37" s="235"/>
      <c r="BR37" s="237"/>
      <c r="BS37" s="239"/>
      <c r="BT37" s="237"/>
      <c r="BU37" s="233"/>
    </row>
    <row r="38" spans="2:73" ht="11.4" customHeight="1" thickTop="1" thickBot="1" x14ac:dyDescent="0.25">
      <c r="B38" s="233">
        <v>17</v>
      </c>
      <c r="D38" s="234" t="s">
        <v>92</v>
      </c>
      <c r="E38" s="236" t="s">
        <v>5</v>
      </c>
      <c r="F38" s="238" t="s">
        <v>62</v>
      </c>
      <c r="G38" s="236" t="s">
        <v>7</v>
      </c>
      <c r="H38" s="71"/>
      <c r="I38" s="71"/>
      <c r="J38" s="91"/>
      <c r="K38" s="8"/>
      <c r="L38" s="8"/>
      <c r="M38" s="8"/>
      <c r="N38" s="139"/>
      <c r="Q38" s="28" t="s">
        <v>359</v>
      </c>
      <c r="R38" s="26"/>
      <c r="S38" s="29"/>
      <c r="T38" s="27"/>
      <c r="U38" s="49"/>
      <c r="Y38" s="14"/>
      <c r="Z38" s="8"/>
      <c r="AA38" s="8"/>
      <c r="AB38" s="82"/>
      <c r="AC38" s="83"/>
      <c r="AD38" s="71"/>
      <c r="AF38" s="234" t="s">
        <v>93</v>
      </c>
      <c r="AG38" s="236" t="s">
        <v>5</v>
      </c>
      <c r="AH38" s="238" t="s">
        <v>86</v>
      </c>
      <c r="AI38" s="236" t="s">
        <v>7</v>
      </c>
      <c r="AJ38" s="242">
        <v>52</v>
      </c>
      <c r="AM38" s="242">
        <v>87</v>
      </c>
      <c r="AO38" s="234" t="s">
        <v>63</v>
      </c>
      <c r="AP38" s="236" t="s">
        <v>5</v>
      </c>
      <c r="AQ38" s="238" t="s">
        <v>47</v>
      </c>
      <c r="AR38" s="236" t="s">
        <v>7</v>
      </c>
      <c r="AS38" s="71"/>
      <c r="AT38" s="71"/>
      <c r="AU38" s="91"/>
      <c r="AV38" s="8"/>
      <c r="AW38" s="8"/>
      <c r="AX38" s="8"/>
      <c r="AY38" s="139"/>
      <c r="BB38" s="28" t="s">
        <v>358</v>
      </c>
      <c r="BC38" s="26"/>
      <c r="BD38" s="29"/>
      <c r="BE38" s="27"/>
      <c r="BF38" s="49"/>
      <c r="BJ38" s="14"/>
      <c r="BK38" s="8"/>
      <c r="BL38" s="83"/>
      <c r="BM38" s="8"/>
      <c r="BN38" s="81"/>
      <c r="BO38" s="71"/>
      <c r="BQ38" s="234" t="s">
        <v>94</v>
      </c>
      <c r="BR38" s="236" t="s">
        <v>5</v>
      </c>
      <c r="BS38" s="238" t="s">
        <v>95</v>
      </c>
      <c r="BT38" s="236" t="s">
        <v>7</v>
      </c>
      <c r="BU38" s="242">
        <v>122</v>
      </c>
    </row>
    <row r="39" spans="2:73" ht="11.4" customHeight="1" thickTop="1" thickBot="1" x14ac:dyDescent="0.25">
      <c r="B39" s="233"/>
      <c r="D39" s="235"/>
      <c r="E39" s="237"/>
      <c r="F39" s="239"/>
      <c r="G39" s="237"/>
      <c r="H39" s="8"/>
      <c r="I39" s="8"/>
      <c r="J39" s="8"/>
      <c r="K39" s="8"/>
      <c r="L39" s="8"/>
      <c r="M39" s="8"/>
      <c r="N39" s="139"/>
      <c r="O39" s="21"/>
      <c r="P39" s="21"/>
      <c r="Q39" s="245" t="s">
        <v>410</v>
      </c>
      <c r="R39" s="246"/>
      <c r="S39" s="246"/>
      <c r="T39" s="246"/>
      <c r="U39" s="247"/>
      <c r="V39" s="21"/>
      <c r="W39" s="21"/>
      <c r="Y39" s="14"/>
      <c r="Z39" s="8"/>
      <c r="AA39" s="8"/>
      <c r="AB39" s="72"/>
      <c r="AC39" s="8"/>
      <c r="AD39" s="8"/>
      <c r="AF39" s="235"/>
      <c r="AG39" s="237"/>
      <c r="AH39" s="239"/>
      <c r="AI39" s="237"/>
      <c r="AJ39" s="233"/>
      <c r="AM39" s="233"/>
      <c r="AO39" s="235"/>
      <c r="AP39" s="237"/>
      <c r="AQ39" s="239"/>
      <c r="AR39" s="237"/>
      <c r="AS39" s="8"/>
      <c r="AT39" s="8"/>
      <c r="AU39" s="8"/>
      <c r="AV39" s="8"/>
      <c r="AW39" s="8"/>
      <c r="AX39" s="8"/>
      <c r="AY39" s="139"/>
      <c r="AZ39" s="21"/>
      <c r="BA39" s="21"/>
      <c r="BB39" s="245" t="s">
        <v>412</v>
      </c>
      <c r="BC39" s="246"/>
      <c r="BD39" s="246"/>
      <c r="BE39" s="246"/>
      <c r="BF39" s="247"/>
      <c r="BG39" s="21"/>
      <c r="BH39" s="21"/>
      <c r="BJ39" s="14"/>
      <c r="BK39" s="8"/>
      <c r="BL39" s="83"/>
      <c r="BM39" s="77"/>
      <c r="BN39" s="8"/>
      <c r="BO39" s="8"/>
      <c r="BQ39" s="235"/>
      <c r="BR39" s="237"/>
      <c r="BS39" s="239"/>
      <c r="BT39" s="237"/>
      <c r="BU39" s="233"/>
    </row>
    <row r="40" spans="2:73" ht="11.4" customHeight="1" thickTop="1" thickBot="1" x14ac:dyDescent="0.25">
      <c r="B40" s="233">
        <v>18</v>
      </c>
      <c r="D40" s="234" t="s">
        <v>96</v>
      </c>
      <c r="E40" s="236" t="s">
        <v>5</v>
      </c>
      <c r="F40" s="238" t="s">
        <v>97</v>
      </c>
      <c r="G40" s="236" t="s">
        <v>7</v>
      </c>
      <c r="H40" s="71"/>
      <c r="I40" s="71"/>
      <c r="J40" s="8"/>
      <c r="K40" s="8"/>
      <c r="L40" s="8"/>
      <c r="M40" s="8"/>
      <c r="N40" s="139"/>
      <c r="O40" s="21"/>
      <c r="P40" s="21"/>
      <c r="Q40" s="245"/>
      <c r="R40" s="246"/>
      <c r="S40" s="246"/>
      <c r="T40" s="246"/>
      <c r="U40" s="247"/>
      <c r="V40" s="21"/>
      <c r="W40" s="21"/>
      <c r="X40" s="142"/>
      <c r="Y40" s="8"/>
      <c r="Z40" s="8"/>
      <c r="AA40" s="8"/>
      <c r="AB40" s="13"/>
      <c r="AC40" s="17"/>
      <c r="AD40" s="10"/>
      <c r="AF40" s="234" t="s">
        <v>98</v>
      </c>
      <c r="AG40" s="236" t="s">
        <v>5</v>
      </c>
      <c r="AH40" s="238" t="s">
        <v>99</v>
      </c>
      <c r="AI40" s="236" t="s">
        <v>7</v>
      </c>
      <c r="AJ40" s="242">
        <v>53</v>
      </c>
      <c r="AM40" s="242">
        <v>88</v>
      </c>
      <c r="AO40" s="234" t="s">
        <v>27</v>
      </c>
      <c r="AP40" s="236" t="s">
        <v>5</v>
      </c>
      <c r="AQ40" s="238" t="s">
        <v>9</v>
      </c>
      <c r="AR40" s="236" t="s">
        <v>7</v>
      </c>
      <c r="AS40" s="71"/>
      <c r="AT40" s="71"/>
      <c r="AU40" s="8"/>
      <c r="AV40" s="8"/>
      <c r="AW40" s="8"/>
      <c r="AX40" s="8"/>
      <c r="AY40" s="140"/>
      <c r="AZ40" s="21"/>
      <c r="BA40" s="21"/>
      <c r="BB40" s="245"/>
      <c r="BC40" s="246"/>
      <c r="BD40" s="246"/>
      <c r="BE40" s="246"/>
      <c r="BF40" s="247"/>
      <c r="BG40" s="21"/>
      <c r="BH40" s="21"/>
      <c r="BI40" s="40"/>
      <c r="BJ40" s="8"/>
      <c r="BK40" s="8"/>
      <c r="BL40" s="8"/>
      <c r="BM40" s="83"/>
      <c r="BN40" s="71"/>
      <c r="BO40" s="71"/>
      <c r="BQ40" s="234" t="s">
        <v>100</v>
      </c>
      <c r="BR40" s="236" t="s">
        <v>5</v>
      </c>
      <c r="BS40" s="238" t="s">
        <v>47</v>
      </c>
      <c r="BT40" s="236" t="s">
        <v>7</v>
      </c>
      <c r="BU40" s="242">
        <v>123</v>
      </c>
    </row>
    <row r="41" spans="2:73" ht="11.4" customHeight="1" thickTop="1" thickBot="1" x14ac:dyDescent="0.25">
      <c r="B41" s="233"/>
      <c r="D41" s="235"/>
      <c r="E41" s="237"/>
      <c r="F41" s="239"/>
      <c r="G41" s="237"/>
      <c r="H41" s="8"/>
      <c r="I41" s="8"/>
      <c r="J41" s="74"/>
      <c r="K41" s="8"/>
      <c r="L41" s="8"/>
      <c r="M41" s="13"/>
      <c r="N41" s="157"/>
      <c r="O41" s="154"/>
      <c r="P41" s="158"/>
      <c r="Q41" s="245"/>
      <c r="R41" s="246"/>
      <c r="S41" s="246"/>
      <c r="T41" s="246"/>
      <c r="U41" s="247"/>
      <c r="V41" s="52"/>
      <c r="W41" s="50"/>
      <c r="X41" s="141"/>
      <c r="Y41" s="8"/>
      <c r="Z41" s="8"/>
      <c r="AA41" s="8"/>
      <c r="AB41" s="8"/>
      <c r="AC41" s="11"/>
      <c r="AD41" s="11"/>
      <c r="AF41" s="235"/>
      <c r="AG41" s="237"/>
      <c r="AH41" s="239"/>
      <c r="AI41" s="237"/>
      <c r="AJ41" s="233"/>
      <c r="AM41" s="233"/>
      <c r="AO41" s="235"/>
      <c r="AP41" s="237"/>
      <c r="AQ41" s="239"/>
      <c r="AR41" s="237"/>
      <c r="AS41" s="8"/>
      <c r="AT41" s="8"/>
      <c r="AU41" s="74"/>
      <c r="AV41" s="8"/>
      <c r="AW41" s="8"/>
      <c r="AX41" s="13"/>
      <c r="AY41" s="39"/>
      <c r="AZ41" s="50"/>
      <c r="BA41" s="51"/>
      <c r="BB41" s="245"/>
      <c r="BC41" s="246"/>
      <c r="BD41" s="246"/>
      <c r="BE41" s="246"/>
      <c r="BF41" s="247"/>
      <c r="BG41" s="153"/>
      <c r="BH41" s="154"/>
      <c r="BI41" s="155"/>
      <c r="BJ41" s="8"/>
      <c r="BK41" s="8"/>
      <c r="BL41" s="8"/>
      <c r="BM41" s="8"/>
      <c r="BN41" s="8"/>
      <c r="BO41" s="8"/>
      <c r="BQ41" s="235"/>
      <c r="BR41" s="237"/>
      <c r="BS41" s="239"/>
      <c r="BT41" s="237"/>
      <c r="BU41" s="233"/>
    </row>
    <row r="42" spans="2:73" ht="11.4" customHeight="1" thickTop="1" thickBot="1" x14ac:dyDescent="0.25">
      <c r="B42" s="233">
        <v>19</v>
      </c>
      <c r="D42" s="234" t="s">
        <v>101</v>
      </c>
      <c r="E42" s="236" t="s">
        <v>5</v>
      </c>
      <c r="F42" s="238" t="s">
        <v>102</v>
      </c>
      <c r="G42" s="236" t="s">
        <v>7</v>
      </c>
      <c r="H42" s="71"/>
      <c r="I42" s="13"/>
      <c r="J42" s="14"/>
      <c r="K42" s="91"/>
      <c r="L42" s="8"/>
      <c r="M42" s="13"/>
      <c r="N42" s="39"/>
      <c r="O42" s="21"/>
      <c r="P42" s="159"/>
      <c r="Q42" s="248" t="s">
        <v>411</v>
      </c>
      <c r="R42" s="249"/>
      <c r="S42" s="249"/>
      <c r="T42" s="249"/>
      <c r="U42" s="250"/>
      <c r="V42" s="21"/>
      <c r="W42" s="21"/>
      <c r="X42" s="141"/>
      <c r="Y42" s="8"/>
      <c r="Z42" s="8"/>
      <c r="AA42" s="8"/>
      <c r="AB42" s="8"/>
      <c r="AC42" s="71"/>
      <c r="AD42" s="71"/>
      <c r="AF42" s="234" t="s">
        <v>103</v>
      </c>
      <c r="AG42" s="236" t="s">
        <v>5</v>
      </c>
      <c r="AH42" s="238" t="s">
        <v>62</v>
      </c>
      <c r="AI42" s="236" t="s">
        <v>7</v>
      </c>
      <c r="AJ42" s="242">
        <v>54</v>
      </c>
      <c r="AM42" s="242">
        <v>89</v>
      </c>
      <c r="AO42" s="234" t="s">
        <v>4</v>
      </c>
      <c r="AP42" s="236" t="s">
        <v>5</v>
      </c>
      <c r="AQ42" s="238" t="s">
        <v>104</v>
      </c>
      <c r="AR42" s="236" t="s">
        <v>7</v>
      </c>
      <c r="AS42" s="71"/>
      <c r="AT42" s="13"/>
      <c r="AU42" s="14"/>
      <c r="AV42" s="91"/>
      <c r="AW42" s="8"/>
      <c r="AX42" s="13"/>
      <c r="AZ42" s="21"/>
      <c r="BA42" s="21"/>
      <c r="BB42" s="248" t="s">
        <v>411</v>
      </c>
      <c r="BC42" s="249"/>
      <c r="BD42" s="249"/>
      <c r="BE42" s="249"/>
      <c r="BF42" s="250"/>
      <c r="BG42" s="156"/>
      <c r="BH42" s="21"/>
      <c r="BI42" s="141"/>
      <c r="BJ42" s="8"/>
      <c r="BK42" s="8"/>
      <c r="BL42" s="8"/>
      <c r="BM42" s="8"/>
      <c r="BN42" s="71"/>
      <c r="BO42" s="71"/>
      <c r="BQ42" s="234" t="s">
        <v>105</v>
      </c>
      <c r="BR42" s="236" t="s">
        <v>5</v>
      </c>
      <c r="BS42" s="238" t="s">
        <v>14</v>
      </c>
      <c r="BT42" s="236" t="s">
        <v>7</v>
      </c>
      <c r="BU42" s="242">
        <v>124</v>
      </c>
    </row>
    <row r="43" spans="2:73" ht="11.4" customHeight="1" thickTop="1" thickBot="1" x14ac:dyDescent="0.25">
      <c r="B43" s="233"/>
      <c r="D43" s="235"/>
      <c r="E43" s="237"/>
      <c r="F43" s="239"/>
      <c r="G43" s="237"/>
      <c r="H43" s="8"/>
      <c r="I43" s="75"/>
      <c r="J43" s="8"/>
      <c r="K43" s="91"/>
      <c r="L43" s="8"/>
      <c r="M43" s="13"/>
      <c r="N43" s="39"/>
      <c r="P43" s="40"/>
      <c r="Q43" s="251"/>
      <c r="R43" s="252"/>
      <c r="S43" s="252"/>
      <c r="T43" s="252"/>
      <c r="U43" s="253"/>
      <c r="X43" s="141"/>
      <c r="Y43" s="8"/>
      <c r="Z43" s="8"/>
      <c r="AA43" s="8"/>
      <c r="AB43" s="80"/>
      <c r="AC43" s="8"/>
      <c r="AD43" s="8"/>
      <c r="AF43" s="235"/>
      <c r="AG43" s="237"/>
      <c r="AH43" s="239"/>
      <c r="AI43" s="237"/>
      <c r="AJ43" s="233"/>
      <c r="AM43" s="233"/>
      <c r="AO43" s="235"/>
      <c r="AP43" s="237"/>
      <c r="AQ43" s="239"/>
      <c r="AR43" s="237"/>
      <c r="AS43" s="8"/>
      <c r="AT43" s="75"/>
      <c r="AU43" s="8"/>
      <c r="AV43" s="91"/>
      <c r="AW43" s="8"/>
      <c r="AX43" s="13"/>
      <c r="BB43" s="251"/>
      <c r="BC43" s="252"/>
      <c r="BD43" s="252"/>
      <c r="BE43" s="252"/>
      <c r="BF43" s="253"/>
      <c r="BG43" s="39"/>
      <c r="BI43" s="141"/>
      <c r="BJ43" s="8"/>
      <c r="BK43" s="8"/>
      <c r="BL43" s="8"/>
      <c r="BM43" s="80"/>
      <c r="BN43" s="8"/>
      <c r="BO43" s="8"/>
      <c r="BQ43" s="235"/>
      <c r="BR43" s="237"/>
      <c r="BS43" s="239"/>
      <c r="BT43" s="237"/>
      <c r="BU43" s="233"/>
    </row>
    <row r="44" spans="2:73" ht="11.4" customHeight="1" thickTop="1" thickBot="1" x14ac:dyDescent="0.25">
      <c r="B44" s="233">
        <v>20</v>
      </c>
      <c r="D44" s="234" t="s">
        <v>94</v>
      </c>
      <c r="E44" s="236" t="s">
        <v>5</v>
      </c>
      <c r="F44" s="238" t="s">
        <v>35</v>
      </c>
      <c r="G44" s="236" t="s">
        <v>7</v>
      </c>
      <c r="H44" s="12"/>
      <c r="I44" s="8"/>
      <c r="J44" s="8"/>
      <c r="K44" s="74"/>
      <c r="L44" s="8"/>
      <c r="M44" s="13"/>
      <c r="Q44" s="20"/>
      <c r="R44" s="23"/>
      <c r="T44" s="20"/>
      <c r="U44" s="23"/>
      <c r="X44" s="141"/>
      <c r="Y44" s="8"/>
      <c r="Z44" s="8"/>
      <c r="AA44" s="83"/>
      <c r="AB44" s="13"/>
      <c r="AC44" s="17"/>
      <c r="AD44" s="10"/>
      <c r="AF44" s="234" t="s">
        <v>106</v>
      </c>
      <c r="AG44" s="236" t="s">
        <v>5</v>
      </c>
      <c r="AH44" s="238" t="s">
        <v>86</v>
      </c>
      <c r="AI44" s="236" t="s">
        <v>7</v>
      </c>
      <c r="AJ44" s="242">
        <v>55</v>
      </c>
      <c r="AM44" s="242">
        <v>90</v>
      </c>
      <c r="AO44" s="234" t="s">
        <v>107</v>
      </c>
      <c r="AP44" s="236" t="s">
        <v>5</v>
      </c>
      <c r="AQ44" s="238" t="s">
        <v>85</v>
      </c>
      <c r="AR44" s="236" t="s">
        <v>7</v>
      </c>
      <c r="AS44" s="12"/>
      <c r="AT44" s="8"/>
      <c r="AU44" s="8"/>
      <c r="AV44" s="74"/>
      <c r="AW44" s="8"/>
      <c r="AX44" s="13"/>
      <c r="BB44" s="20"/>
      <c r="BC44" s="23"/>
      <c r="BE44" s="20"/>
      <c r="BF44" s="23"/>
      <c r="BI44" s="141"/>
      <c r="BJ44" s="8"/>
      <c r="BK44" s="8"/>
      <c r="BL44" s="83"/>
      <c r="BM44" s="13"/>
      <c r="BN44" s="17"/>
      <c r="BO44" s="10"/>
      <c r="BQ44" s="234" t="s">
        <v>65</v>
      </c>
      <c r="BR44" s="236" t="s">
        <v>5</v>
      </c>
      <c r="BS44" s="238" t="s">
        <v>67</v>
      </c>
      <c r="BT44" s="236" t="s">
        <v>7</v>
      </c>
      <c r="BU44" s="242">
        <v>125</v>
      </c>
    </row>
    <row r="45" spans="2:73" ht="11.4" customHeight="1" thickTop="1" thickBot="1" x14ac:dyDescent="0.25">
      <c r="B45" s="233"/>
      <c r="D45" s="235"/>
      <c r="E45" s="237"/>
      <c r="F45" s="239"/>
      <c r="G45" s="237"/>
      <c r="H45" s="8"/>
      <c r="I45" s="8"/>
      <c r="J45" s="13"/>
      <c r="K45" s="14"/>
      <c r="L45" s="91"/>
      <c r="M45" s="13"/>
      <c r="Q45" s="23"/>
      <c r="R45" s="23"/>
      <c r="T45" s="23"/>
      <c r="U45" s="23"/>
      <c r="X45" s="141"/>
      <c r="Y45" s="8"/>
      <c r="Z45" s="8"/>
      <c r="AA45" s="80"/>
      <c r="AB45" s="8"/>
      <c r="AC45" s="11"/>
      <c r="AD45" s="11"/>
      <c r="AF45" s="235"/>
      <c r="AG45" s="237"/>
      <c r="AH45" s="239"/>
      <c r="AI45" s="237"/>
      <c r="AJ45" s="233"/>
      <c r="AM45" s="233"/>
      <c r="AO45" s="235"/>
      <c r="AP45" s="237"/>
      <c r="AQ45" s="239"/>
      <c r="AR45" s="237"/>
      <c r="AS45" s="8"/>
      <c r="AT45" s="8"/>
      <c r="AU45" s="13"/>
      <c r="AV45" s="16"/>
      <c r="AW45" s="8"/>
      <c r="AX45" s="13"/>
      <c r="BB45" s="23"/>
      <c r="BC45" s="23"/>
      <c r="BE45" s="23"/>
      <c r="BF45" s="23"/>
      <c r="BI45" s="141"/>
      <c r="BJ45" s="8"/>
      <c r="BK45" s="8"/>
      <c r="BL45" s="80"/>
      <c r="BM45" s="8"/>
      <c r="BN45" s="11"/>
      <c r="BO45" s="11"/>
      <c r="BQ45" s="235"/>
      <c r="BR45" s="237"/>
      <c r="BS45" s="239"/>
      <c r="BT45" s="237"/>
      <c r="BU45" s="233"/>
    </row>
    <row r="46" spans="2:73" ht="11.4" customHeight="1" thickTop="1" thickBot="1" x14ac:dyDescent="0.25">
      <c r="B46" s="233">
        <v>21</v>
      </c>
      <c r="D46" s="234" t="s">
        <v>108</v>
      </c>
      <c r="E46" s="236" t="s">
        <v>5</v>
      </c>
      <c r="F46" s="238" t="s">
        <v>16</v>
      </c>
      <c r="G46" s="236" t="s">
        <v>7</v>
      </c>
      <c r="H46" s="8"/>
      <c r="I46" s="8"/>
      <c r="J46" s="13"/>
      <c r="K46" s="14"/>
      <c r="L46" s="91"/>
      <c r="M46" s="13"/>
      <c r="X46" s="141"/>
      <c r="Y46" s="8"/>
      <c r="Z46" s="83"/>
      <c r="AA46" s="13"/>
      <c r="AB46" s="14"/>
      <c r="AC46" s="10"/>
      <c r="AD46" s="10"/>
      <c r="AF46" s="234" t="s">
        <v>109</v>
      </c>
      <c r="AG46" s="236" t="s">
        <v>5</v>
      </c>
      <c r="AH46" s="238" t="s">
        <v>24</v>
      </c>
      <c r="AI46" s="236" t="s">
        <v>7</v>
      </c>
      <c r="AJ46" s="242">
        <v>56</v>
      </c>
      <c r="AM46" s="242">
        <v>91</v>
      </c>
      <c r="AO46" s="234" t="s">
        <v>110</v>
      </c>
      <c r="AP46" s="236" t="s">
        <v>5</v>
      </c>
      <c r="AQ46" s="238" t="s">
        <v>26</v>
      </c>
      <c r="AR46" s="236" t="s">
        <v>7</v>
      </c>
      <c r="AS46" s="71"/>
      <c r="AT46" s="71"/>
      <c r="AU46" s="13"/>
      <c r="AV46" s="16"/>
      <c r="AW46" s="8"/>
      <c r="AX46" s="13"/>
      <c r="BI46" s="141"/>
      <c r="BJ46" s="8"/>
      <c r="BK46" s="83"/>
      <c r="BL46" s="13"/>
      <c r="BM46" s="14"/>
      <c r="BN46" s="71"/>
      <c r="BO46" s="71"/>
      <c r="BQ46" s="234" t="s">
        <v>111</v>
      </c>
      <c r="BR46" s="236" t="s">
        <v>5</v>
      </c>
      <c r="BS46" s="238" t="s">
        <v>11</v>
      </c>
      <c r="BT46" s="236" t="s">
        <v>7</v>
      </c>
      <c r="BU46" s="242">
        <v>126</v>
      </c>
    </row>
    <row r="47" spans="2:73" ht="11.4" customHeight="1" thickTop="1" thickBot="1" x14ac:dyDescent="0.25">
      <c r="B47" s="233"/>
      <c r="D47" s="235"/>
      <c r="E47" s="237"/>
      <c r="F47" s="239"/>
      <c r="G47" s="237"/>
      <c r="H47" s="11"/>
      <c r="I47" s="11"/>
      <c r="J47" s="16"/>
      <c r="K47" s="8"/>
      <c r="L47" s="91"/>
      <c r="M47" s="13"/>
      <c r="X47" s="141"/>
      <c r="Y47" s="8"/>
      <c r="Z47" s="83"/>
      <c r="AA47" s="8"/>
      <c r="AB47" s="16"/>
      <c r="AC47" s="11"/>
      <c r="AD47" s="11"/>
      <c r="AF47" s="235"/>
      <c r="AG47" s="237"/>
      <c r="AH47" s="239"/>
      <c r="AI47" s="237"/>
      <c r="AJ47" s="233"/>
      <c r="AM47" s="233"/>
      <c r="AO47" s="235"/>
      <c r="AP47" s="237"/>
      <c r="AQ47" s="239"/>
      <c r="AR47" s="237"/>
      <c r="AS47" s="8"/>
      <c r="AT47" s="8"/>
      <c r="AU47" s="75"/>
      <c r="AV47" s="13"/>
      <c r="AW47" s="8"/>
      <c r="AX47" s="13"/>
      <c r="BI47" s="141"/>
      <c r="BJ47" s="8"/>
      <c r="BK47" s="83"/>
      <c r="BL47" s="8"/>
      <c r="BM47" s="72"/>
      <c r="BN47" s="8"/>
      <c r="BO47" s="8"/>
      <c r="BQ47" s="235"/>
      <c r="BR47" s="237"/>
      <c r="BS47" s="239"/>
      <c r="BT47" s="237"/>
      <c r="BU47" s="233"/>
    </row>
    <row r="48" spans="2:73" ht="11.4" customHeight="1" thickTop="1" thickBot="1" x14ac:dyDescent="0.25">
      <c r="B48" s="233">
        <v>22</v>
      </c>
      <c r="D48" s="234" t="s">
        <v>112</v>
      </c>
      <c r="E48" s="236" t="s">
        <v>5</v>
      </c>
      <c r="F48" s="238" t="s">
        <v>62</v>
      </c>
      <c r="G48" s="236" t="s">
        <v>7</v>
      </c>
      <c r="H48" s="71"/>
      <c r="I48" s="71"/>
      <c r="J48" s="78"/>
      <c r="K48" s="8"/>
      <c r="L48" s="91"/>
      <c r="M48" s="13"/>
      <c r="X48" s="141"/>
      <c r="Y48" s="8"/>
      <c r="Z48" s="83"/>
      <c r="AA48" s="8"/>
      <c r="AB48" s="76"/>
      <c r="AC48" s="71"/>
      <c r="AD48" s="71"/>
      <c r="AF48" s="234" t="s">
        <v>113</v>
      </c>
      <c r="AG48" s="236" t="s">
        <v>5</v>
      </c>
      <c r="AH48" s="238" t="s">
        <v>26</v>
      </c>
      <c r="AI48" s="236" t="s">
        <v>7</v>
      </c>
      <c r="AJ48" s="242">
        <v>57</v>
      </c>
      <c r="AM48" s="242">
        <v>92</v>
      </c>
      <c r="AO48" s="234" t="s">
        <v>114</v>
      </c>
      <c r="AP48" s="236" t="s">
        <v>5</v>
      </c>
      <c r="AQ48" s="238" t="s">
        <v>16</v>
      </c>
      <c r="AR48" s="236" t="s">
        <v>7</v>
      </c>
      <c r="AS48" s="10"/>
      <c r="AT48" s="12"/>
      <c r="AU48" s="8"/>
      <c r="AV48" s="13"/>
      <c r="AW48" s="8"/>
      <c r="AX48" s="13"/>
      <c r="BI48" s="141"/>
      <c r="BJ48" s="8"/>
      <c r="BK48" s="83"/>
      <c r="BL48" s="8"/>
      <c r="BM48" s="13"/>
      <c r="BN48" s="17"/>
      <c r="BO48" s="10"/>
      <c r="BQ48" s="234" t="s">
        <v>115</v>
      </c>
      <c r="BR48" s="236" t="s">
        <v>5</v>
      </c>
      <c r="BS48" s="238" t="s">
        <v>85</v>
      </c>
      <c r="BT48" s="236" t="s">
        <v>7</v>
      </c>
      <c r="BU48" s="242">
        <v>127</v>
      </c>
    </row>
    <row r="49" spans="2:73" ht="11.4" customHeight="1" thickTop="1" thickBot="1" x14ac:dyDescent="0.25">
      <c r="B49" s="233"/>
      <c r="D49" s="235"/>
      <c r="E49" s="237"/>
      <c r="F49" s="239"/>
      <c r="G49" s="237"/>
      <c r="H49" s="8"/>
      <c r="I49" s="8"/>
      <c r="J49" s="8"/>
      <c r="K49" s="8"/>
      <c r="L49" s="74"/>
      <c r="M49" s="13"/>
      <c r="X49" s="141"/>
      <c r="Y49" s="8"/>
      <c r="Z49" s="80"/>
      <c r="AA49" s="8"/>
      <c r="AB49" s="8"/>
      <c r="AC49" s="8"/>
      <c r="AD49" s="8"/>
      <c r="AF49" s="235"/>
      <c r="AG49" s="237"/>
      <c r="AH49" s="239"/>
      <c r="AI49" s="237"/>
      <c r="AJ49" s="233"/>
      <c r="AM49" s="233"/>
      <c r="AO49" s="235"/>
      <c r="AP49" s="237"/>
      <c r="AQ49" s="239"/>
      <c r="AR49" s="237"/>
      <c r="AS49" s="8"/>
      <c r="AT49" s="8"/>
      <c r="AU49" s="8"/>
      <c r="AV49" s="8"/>
      <c r="AW49" s="14"/>
      <c r="AX49" s="13"/>
      <c r="BI49" s="141"/>
      <c r="BJ49" s="8"/>
      <c r="BK49" s="80"/>
      <c r="BL49" s="8"/>
      <c r="BM49" s="8"/>
      <c r="BN49" s="11"/>
      <c r="BO49" s="11"/>
      <c r="BQ49" s="235"/>
      <c r="BR49" s="237"/>
      <c r="BS49" s="239"/>
      <c r="BT49" s="237"/>
      <c r="BU49" s="233"/>
    </row>
    <row r="50" spans="2:73" ht="11.4" customHeight="1" thickTop="1" thickBot="1" x14ac:dyDescent="0.25">
      <c r="B50" s="233">
        <v>23</v>
      </c>
      <c r="D50" s="234" t="s">
        <v>116</v>
      </c>
      <c r="E50" s="236" t="s">
        <v>5</v>
      </c>
      <c r="F50" s="238" t="s">
        <v>14</v>
      </c>
      <c r="G50" s="236" t="s">
        <v>7</v>
      </c>
      <c r="H50" s="8"/>
      <c r="I50" s="8"/>
      <c r="J50" s="8"/>
      <c r="K50" s="13"/>
      <c r="L50" s="14"/>
      <c r="M50" s="93"/>
      <c r="X50" s="141"/>
      <c r="Y50" s="13"/>
      <c r="Z50" s="16"/>
      <c r="AA50" s="14"/>
      <c r="AB50" s="8"/>
      <c r="AC50" s="71"/>
      <c r="AD50" s="71"/>
      <c r="AF50" s="234" t="s">
        <v>107</v>
      </c>
      <c r="AG50" s="236" t="s">
        <v>5</v>
      </c>
      <c r="AH50" s="238" t="s">
        <v>35</v>
      </c>
      <c r="AI50" s="236" t="s">
        <v>7</v>
      </c>
      <c r="AJ50" s="242">
        <v>58</v>
      </c>
      <c r="AM50" s="242">
        <v>93</v>
      </c>
      <c r="AO50" s="234" t="s">
        <v>117</v>
      </c>
      <c r="AP50" s="236" t="s">
        <v>5</v>
      </c>
      <c r="AQ50" s="238" t="s">
        <v>11</v>
      </c>
      <c r="AR50" s="236" t="s">
        <v>7</v>
      </c>
      <c r="AS50" s="71"/>
      <c r="AT50" s="71"/>
      <c r="AU50" s="8"/>
      <c r="AV50" s="8"/>
      <c r="AW50" s="79"/>
      <c r="AX50" s="13"/>
      <c r="BI50" s="141"/>
      <c r="BJ50" s="13"/>
      <c r="BK50" s="16"/>
      <c r="BL50" s="14"/>
      <c r="BM50" s="8"/>
      <c r="BN50" s="71"/>
      <c r="BO50" s="71"/>
      <c r="BQ50" s="234" t="s">
        <v>118</v>
      </c>
      <c r="BR50" s="236" t="s">
        <v>5</v>
      </c>
      <c r="BS50" s="238" t="s">
        <v>30</v>
      </c>
      <c r="BT50" s="236" t="s">
        <v>7</v>
      </c>
      <c r="BU50" s="242">
        <v>128</v>
      </c>
    </row>
    <row r="51" spans="2:73" ht="11.4" customHeight="1" thickTop="1" thickBot="1" x14ac:dyDescent="0.25">
      <c r="B51" s="233"/>
      <c r="D51" s="235"/>
      <c r="E51" s="237"/>
      <c r="F51" s="239"/>
      <c r="G51" s="237"/>
      <c r="H51" s="11"/>
      <c r="I51" s="11"/>
      <c r="J51" s="14"/>
      <c r="K51" s="13"/>
      <c r="L51" s="14"/>
      <c r="M51" s="93"/>
      <c r="X51" s="141"/>
      <c r="Y51" s="13"/>
      <c r="Z51" s="16"/>
      <c r="AA51" s="14"/>
      <c r="AB51" s="80"/>
      <c r="AC51" s="8"/>
      <c r="AD51" s="8"/>
      <c r="AF51" s="235"/>
      <c r="AG51" s="237"/>
      <c r="AH51" s="239"/>
      <c r="AI51" s="237"/>
      <c r="AJ51" s="233"/>
      <c r="AM51" s="233"/>
      <c r="AO51" s="235"/>
      <c r="AP51" s="237"/>
      <c r="AQ51" s="239"/>
      <c r="AR51" s="237"/>
      <c r="AS51" s="8"/>
      <c r="AT51" s="8"/>
      <c r="AU51" s="74"/>
      <c r="AV51" s="8"/>
      <c r="AW51" s="93"/>
      <c r="AX51" s="13"/>
      <c r="BI51" s="141"/>
      <c r="BJ51" s="13"/>
      <c r="BK51" s="16"/>
      <c r="BL51" s="14"/>
      <c r="BM51" s="80"/>
      <c r="BN51" s="8"/>
      <c r="BO51" s="8"/>
      <c r="BQ51" s="235"/>
      <c r="BR51" s="237"/>
      <c r="BS51" s="239"/>
      <c r="BT51" s="237"/>
      <c r="BU51" s="233"/>
    </row>
    <row r="52" spans="2:73" ht="11.4" customHeight="1" thickTop="1" thickBot="1" x14ac:dyDescent="0.25">
      <c r="B52" s="233">
        <v>24</v>
      </c>
      <c r="D52" s="234" t="s">
        <v>119</v>
      </c>
      <c r="E52" s="236" t="s">
        <v>5</v>
      </c>
      <c r="F52" s="238" t="s">
        <v>60</v>
      </c>
      <c r="G52" s="236" t="s">
        <v>7</v>
      </c>
      <c r="H52" s="71"/>
      <c r="I52" s="71"/>
      <c r="J52" s="79"/>
      <c r="K52" s="13"/>
      <c r="L52" s="14"/>
      <c r="M52" s="93"/>
      <c r="X52" s="141"/>
      <c r="Y52" s="13"/>
      <c r="Z52" s="16"/>
      <c r="AA52" s="16"/>
      <c r="AB52" s="16"/>
      <c r="AC52" s="17"/>
      <c r="AD52" s="10"/>
      <c r="AF52" s="234" t="s">
        <v>120</v>
      </c>
      <c r="AG52" s="236" t="s">
        <v>5</v>
      </c>
      <c r="AH52" s="238" t="s">
        <v>16</v>
      </c>
      <c r="AI52" s="236" t="s">
        <v>7</v>
      </c>
      <c r="AJ52" s="242">
        <v>59</v>
      </c>
      <c r="AM52" s="242">
        <v>94</v>
      </c>
      <c r="AO52" s="234" t="s">
        <v>121</v>
      </c>
      <c r="AP52" s="236" t="s">
        <v>5</v>
      </c>
      <c r="AQ52" s="238" t="s">
        <v>14</v>
      </c>
      <c r="AR52" s="236" t="s">
        <v>7</v>
      </c>
      <c r="AS52" s="10"/>
      <c r="AT52" s="12"/>
      <c r="AU52" s="16"/>
      <c r="AV52" s="14"/>
      <c r="AW52" s="93"/>
      <c r="AX52" s="13"/>
      <c r="BI52" s="141"/>
      <c r="BJ52" s="13"/>
      <c r="BK52" s="16"/>
      <c r="BL52" s="16"/>
      <c r="BM52" s="16"/>
      <c r="BN52" s="17"/>
      <c r="BO52" s="10"/>
      <c r="BQ52" s="234" t="s">
        <v>122</v>
      </c>
      <c r="BR52" s="236" t="s">
        <v>5</v>
      </c>
      <c r="BS52" s="238" t="s">
        <v>26</v>
      </c>
      <c r="BT52" s="236" t="s">
        <v>7</v>
      </c>
      <c r="BU52" s="242">
        <v>129</v>
      </c>
    </row>
    <row r="53" spans="2:73" ht="11.4" customHeight="1" thickTop="1" thickBot="1" x14ac:dyDescent="0.25">
      <c r="B53" s="233"/>
      <c r="D53" s="235"/>
      <c r="E53" s="237"/>
      <c r="F53" s="239"/>
      <c r="G53" s="237"/>
      <c r="H53" s="8"/>
      <c r="I53" s="8"/>
      <c r="J53" s="8"/>
      <c r="K53" s="16"/>
      <c r="L53" s="8"/>
      <c r="M53" s="93"/>
      <c r="X53" s="141"/>
      <c r="Y53" s="13"/>
      <c r="Z53" s="14"/>
      <c r="AA53" s="16"/>
      <c r="AB53" s="8"/>
      <c r="AC53" s="11"/>
      <c r="AD53" s="11"/>
      <c r="AF53" s="235"/>
      <c r="AG53" s="237"/>
      <c r="AH53" s="239"/>
      <c r="AI53" s="237"/>
      <c r="AJ53" s="233"/>
      <c r="AM53" s="233"/>
      <c r="AO53" s="235"/>
      <c r="AP53" s="237"/>
      <c r="AQ53" s="239"/>
      <c r="AR53" s="237"/>
      <c r="AS53" s="8"/>
      <c r="AT53" s="8"/>
      <c r="AU53" s="8"/>
      <c r="AV53" s="73"/>
      <c r="AW53" s="93"/>
      <c r="AX53" s="13"/>
      <c r="BI53" s="141"/>
      <c r="BJ53" s="13"/>
      <c r="BK53" s="14"/>
      <c r="BL53" s="16"/>
      <c r="BM53" s="8"/>
      <c r="BN53" s="11"/>
      <c r="BO53" s="11"/>
      <c r="BQ53" s="235"/>
      <c r="BR53" s="237"/>
      <c r="BS53" s="239"/>
      <c r="BT53" s="237"/>
      <c r="BU53" s="233"/>
    </row>
    <row r="54" spans="2:73" ht="11.4" customHeight="1" thickTop="1" x14ac:dyDescent="0.2">
      <c r="B54" s="233">
        <v>25</v>
      </c>
      <c r="D54" s="234" t="s">
        <v>123</v>
      </c>
      <c r="E54" s="236" t="s">
        <v>5</v>
      </c>
      <c r="F54" s="238" t="s">
        <v>26</v>
      </c>
      <c r="G54" s="236" t="s">
        <v>7</v>
      </c>
      <c r="H54" s="8"/>
      <c r="I54" s="8"/>
      <c r="J54" s="8"/>
      <c r="K54" s="78"/>
      <c r="L54" s="8"/>
      <c r="M54" s="93"/>
      <c r="X54" s="141"/>
      <c r="Y54" s="13"/>
      <c r="Z54" s="14"/>
      <c r="AA54" s="76"/>
      <c r="AB54" s="8"/>
      <c r="AC54" s="10"/>
      <c r="AD54" s="10"/>
      <c r="AF54" s="234" t="s">
        <v>124</v>
      </c>
      <c r="AG54" s="236" t="s">
        <v>5</v>
      </c>
      <c r="AH54" s="238" t="s">
        <v>22</v>
      </c>
      <c r="AI54" s="236" t="s">
        <v>7</v>
      </c>
      <c r="AJ54" s="242">
        <v>60</v>
      </c>
      <c r="AM54" s="242">
        <v>95</v>
      </c>
      <c r="AO54" s="234" t="s">
        <v>125</v>
      </c>
      <c r="AP54" s="236" t="s">
        <v>5</v>
      </c>
      <c r="AQ54" s="238" t="s">
        <v>351</v>
      </c>
      <c r="AR54" s="236" t="s">
        <v>7</v>
      </c>
      <c r="AS54" s="8"/>
      <c r="AT54" s="8"/>
      <c r="AU54" s="8"/>
      <c r="AV54" s="91"/>
      <c r="AW54" s="13"/>
      <c r="AX54" s="16"/>
      <c r="BI54" s="141"/>
      <c r="BJ54" s="13"/>
      <c r="BK54" s="14"/>
      <c r="BL54" s="76"/>
      <c r="BM54" s="8"/>
      <c r="BN54" s="10"/>
      <c r="BO54" s="10"/>
      <c r="BQ54" s="234" t="s">
        <v>126</v>
      </c>
      <c r="BR54" s="236" t="s">
        <v>5</v>
      </c>
      <c r="BS54" s="238" t="s">
        <v>353</v>
      </c>
      <c r="BT54" s="236" t="s">
        <v>7</v>
      </c>
      <c r="BU54" s="242">
        <v>130</v>
      </c>
    </row>
    <row r="55" spans="2:73" ht="11.4" customHeight="1" thickBot="1" x14ac:dyDescent="0.25">
      <c r="B55" s="233"/>
      <c r="D55" s="235"/>
      <c r="E55" s="237"/>
      <c r="F55" s="239"/>
      <c r="G55" s="237"/>
      <c r="H55" s="11"/>
      <c r="I55" s="11"/>
      <c r="J55" s="73"/>
      <c r="K55" s="91"/>
      <c r="L55" s="8"/>
      <c r="M55" s="93"/>
      <c r="X55" s="141"/>
      <c r="Y55" s="13"/>
      <c r="Z55" s="14"/>
      <c r="AA55" s="83"/>
      <c r="AB55" s="77"/>
      <c r="AC55" s="11"/>
      <c r="AD55" s="11"/>
      <c r="AF55" s="235"/>
      <c r="AG55" s="237"/>
      <c r="AH55" s="239"/>
      <c r="AI55" s="237"/>
      <c r="AJ55" s="233"/>
      <c r="AM55" s="233"/>
      <c r="AO55" s="235"/>
      <c r="AP55" s="237"/>
      <c r="AQ55" s="239"/>
      <c r="AR55" s="237"/>
      <c r="AS55" s="11"/>
      <c r="AT55" s="11"/>
      <c r="AU55" s="73"/>
      <c r="AV55" s="91"/>
      <c r="AW55" s="13"/>
      <c r="AX55" s="16"/>
      <c r="BI55" s="141"/>
      <c r="BJ55" s="13"/>
      <c r="BK55" s="14"/>
      <c r="BL55" s="83"/>
      <c r="BM55" s="77"/>
      <c r="BN55" s="11"/>
      <c r="BO55" s="11"/>
      <c r="BQ55" s="235"/>
      <c r="BR55" s="237"/>
      <c r="BS55" s="239"/>
      <c r="BT55" s="237"/>
      <c r="BU55" s="233"/>
    </row>
    <row r="56" spans="2:73" ht="11.4" customHeight="1" thickTop="1" thickBot="1" x14ac:dyDescent="0.25">
      <c r="B56" s="233">
        <v>26</v>
      </c>
      <c r="D56" s="234" t="s">
        <v>127</v>
      </c>
      <c r="E56" s="236" t="s">
        <v>5</v>
      </c>
      <c r="F56" s="238" t="s">
        <v>47</v>
      </c>
      <c r="G56" s="236" t="s">
        <v>7</v>
      </c>
      <c r="H56" s="71"/>
      <c r="I56" s="71"/>
      <c r="J56" s="91"/>
      <c r="K56" s="8"/>
      <c r="L56" s="8"/>
      <c r="M56" s="93"/>
      <c r="X56" s="141"/>
      <c r="Y56" s="13"/>
      <c r="Z56" s="14"/>
      <c r="AA56" s="8"/>
      <c r="AB56" s="83"/>
      <c r="AC56" s="71"/>
      <c r="AD56" s="71"/>
      <c r="AF56" s="234" t="s">
        <v>128</v>
      </c>
      <c r="AG56" s="236" t="s">
        <v>5</v>
      </c>
      <c r="AH56" s="238" t="s">
        <v>350</v>
      </c>
      <c r="AI56" s="236" t="s">
        <v>7</v>
      </c>
      <c r="AJ56" s="242">
        <v>61</v>
      </c>
      <c r="AM56" s="242">
        <v>96</v>
      </c>
      <c r="AO56" s="234" t="s">
        <v>77</v>
      </c>
      <c r="AP56" s="236" t="s">
        <v>5</v>
      </c>
      <c r="AQ56" s="238" t="s">
        <v>62</v>
      </c>
      <c r="AR56" s="236" t="s">
        <v>7</v>
      </c>
      <c r="AS56" s="71"/>
      <c r="AT56" s="71"/>
      <c r="AU56" s="91"/>
      <c r="AV56" s="8"/>
      <c r="AW56" s="13"/>
      <c r="AX56" s="16"/>
      <c r="BI56" s="141"/>
      <c r="BJ56" s="13"/>
      <c r="BK56" s="14"/>
      <c r="BL56" s="8"/>
      <c r="BM56" s="83"/>
      <c r="BN56" s="71"/>
      <c r="BO56" s="71"/>
      <c r="BQ56" s="234" t="s">
        <v>129</v>
      </c>
      <c r="BR56" s="236" t="s">
        <v>5</v>
      </c>
      <c r="BS56" s="238" t="s">
        <v>35</v>
      </c>
      <c r="BT56" s="236" t="s">
        <v>7</v>
      </c>
      <c r="BU56" s="242">
        <v>131</v>
      </c>
    </row>
    <row r="57" spans="2:73" ht="11.4" customHeight="1" thickTop="1" thickBot="1" x14ac:dyDescent="0.25">
      <c r="B57" s="233"/>
      <c r="D57" s="235"/>
      <c r="E57" s="237"/>
      <c r="F57" s="239"/>
      <c r="G57" s="237"/>
      <c r="H57" s="8"/>
      <c r="I57" s="8"/>
      <c r="J57" s="8"/>
      <c r="K57" s="8"/>
      <c r="L57" s="8"/>
      <c r="M57" s="75"/>
      <c r="X57" s="141"/>
      <c r="Y57" s="77"/>
      <c r="Z57" s="8"/>
      <c r="AA57" s="8"/>
      <c r="AB57" s="8"/>
      <c r="AC57" s="8"/>
      <c r="AD57" s="8"/>
      <c r="AF57" s="235"/>
      <c r="AG57" s="237"/>
      <c r="AH57" s="239"/>
      <c r="AI57" s="237"/>
      <c r="AJ57" s="233"/>
      <c r="AM57" s="233"/>
      <c r="AO57" s="235"/>
      <c r="AP57" s="237"/>
      <c r="AQ57" s="239"/>
      <c r="AR57" s="237"/>
      <c r="AS57" s="8"/>
      <c r="AT57" s="8"/>
      <c r="AU57" s="8"/>
      <c r="AV57" s="8"/>
      <c r="AW57" s="8"/>
      <c r="AX57" s="16"/>
      <c r="BI57" s="141"/>
      <c r="BJ57" s="77"/>
      <c r="BK57" s="8"/>
      <c r="BL57" s="8"/>
      <c r="BM57" s="8"/>
      <c r="BN57" s="8"/>
      <c r="BO57" s="8"/>
      <c r="BQ57" s="235"/>
      <c r="BR57" s="237"/>
      <c r="BS57" s="239"/>
      <c r="BT57" s="237"/>
      <c r="BU57" s="233"/>
    </row>
    <row r="58" spans="2:73" ht="11.4" customHeight="1" thickTop="1" thickBot="1" x14ac:dyDescent="0.25">
      <c r="B58" s="233">
        <v>27</v>
      </c>
      <c r="D58" s="234" t="s">
        <v>130</v>
      </c>
      <c r="E58" s="236" t="s">
        <v>5</v>
      </c>
      <c r="F58" s="238" t="s">
        <v>86</v>
      </c>
      <c r="G58" s="236" t="s">
        <v>7</v>
      </c>
      <c r="H58" s="71"/>
      <c r="I58" s="71"/>
      <c r="J58" s="8"/>
      <c r="K58" s="8"/>
      <c r="L58" s="13"/>
      <c r="M58" s="8"/>
      <c r="Y58" s="83"/>
      <c r="Z58" s="8"/>
      <c r="AA58" s="8"/>
      <c r="AB58" s="8"/>
      <c r="AC58" s="71"/>
      <c r="AD58" s="71"/>
      <c r="AF58" s="234" t="s">
        <v>131</v>
      </c>
      <c r="AG58" s="236" t="s">
        <v>5</v>
      </c>
      <c r="AH58" s="238" t="s">
        <v>85</v>
      </c>
      <c r="AI58" s="236" t="s">
        <v>7</v>
      </c>
      <c r="AJ58" s="242">
        <v>62</v>
      </c>
      <c r="AM58" s="242">
        <v>97</v>
      </c>
      <c r="AO58" s="234" t="s">
        <v>132</v>
      </c>
      <c r="AP58" s="236" t="s">
        <v>5</v>
      </c>
      <c r="AQ58" s="238" t="s">
        <v>24</v>
      </c>
      <c r="AR58" s="236" t="s">
        <v>7</v>
      </c>
      <c r="AS58" s="71"/>
      <c r="AT58" s="71"/>
      <c r="AU58" s="8"/>
      <c r="AV58" s="8"/>
      <c r="AW58" s="8"/>
      <c r="AX58" s="78"/>
      <c r="BJ58" s="83"/>
      <c r="BK58" s="8"/>
      <c r="BL58" s="8"/>
      <c r="BM58" s="8"/>
      <c r="BN58" s="71"/>
      <c r="BO58" s="71"/>
      <c r="BQ58" s="234" t="s">
        <v>133</v>
      </c>
      <c r="BR58" s="236" t="s">
        <v>5</v>
      </c>
      <c r="BS58" s="238" t="s">
        <v>134</v>
      </c>
      <c r="BT58" s="236" t="s">
        <v>7</v>
      </c>
      <c r="BU58" s="242">
        <v>132</v>
      </c>
    </row>
    <row r="59" spans="2:73" ht="11.4" customHeight="1" thickTop="1" thickBot="1" x14ac:dyDescent="0.25">
      <c r="B59" s="233"/>
      <c r="D59" s="235"/>
      <c r="E59" s="237"/>
      <c r="F59" s="239"/>
      <c r="G59" s="237"/>
      <c r="H59" s="8"/>
      <c r="I59" s="8"/>
      <c r="J59" s="74"/>
      <c r="K59" s="8"/>
      <c r="L59" s="13"/>
      <c r="M59" s="8"/>
      <c r="Y59" s="83"/>
      <c r="Z59" s="8"/>
      <c r="AA59" s="8"/>
      <c r="AB59" s="80"/>
      <c r="AC59" s="8"/>
      <c r="AD59" s="8"/>
      <c r="AF59" s="235"/>
      <c r="AG59" s="237"/>
      <c r="AH59" s="239"/>
      <c r="AI59" s="237"/>
      <c r="AJ59" s="233"/>
      <c r="AM59" s="233"/>
      <c r="AO59" s="235"/>
      <c r="AP59" s="237"/>
      <c r="AQ59" s="239"/>
      <c r="AR59" s="237"/>
      <c r="AS59" s="8"/>
      <c r="AT59" s="8"/>
      <c r="AU59" s="74"/>
      <c r="AV59" s="8"/>
      <c r="AW59" s="8"/>
      <c r="AX59" s="91"/>
      <c r="BJ59" s="83"/>
      <c r="BK59" s="8"/>
      <c r="BL59" s="8"/>
      <c r="BM59" s="80"/>
      <c r="BN59" s="8"/>
      <c r="BO59" s="8"/>
      <c r="BQ59" s="235"/>
      <c r="BR59" s="237"/>
      <c r="BS59" s="239"/>
      <c r="BT59" s="237"/>
      <c r="BU59" s="233"/>
    </row>
    <row r="60" spans="2:73" ht="11.4" customHeight="1" thickTop="1" x14ac:dyDescent="0.2">
      <c r="B60" s="233">
        <v>28</v>
      </c>
      <c r="D60" s="234" t="s">
        <v>135</v>
      </c>
      <c r="E60" s="236" t="s">
        <v>5</v>
      </c>
      <c r="F60" s="238" t="s">
        <v>354</v>
      </c>
      <c r="G60" s="236" t="s">
        <v>7</v>
      </c>
      <c r="H60" s="10"/>
      <c r="I60" s="12"/>
      <c r="J60" s="14"/>
      <c r="K60" s="91"/>
      <c r="L60" s="13"/>
      <c r="M60" s="8"/>
      <c r="Y60" s="83"/>
      <c r="Z60" s="8"/>
      <c r="AA60" s="83"/>
      <c r="AB60" s="13"/>
      <c r="AC60" s="17"/>
      <c r="AD60" s="10"/>
      <c r="AF60" s="234" t="s">
        <v>136</v>
      </c>
      <c r="AG60" s="236" t="s">
        <v>5</v>
      </c>
      <c r="AH60" s="238" t="s">
        <v>18</v>
      </c>
      <c r="AI60" s="236" t="s">
        <v>7</v>
      </c>
      <c r="AJ60" s="242">
        <v>63</v>
      </c>
      <c r="AM60" s="242">
        <v>98</v>
      </c>
      <c r="AO60" s="234" t="s">
        <v>137</v>
      </c>
      <c r="AP60" s="236" t="s">
        <v>5</v>
      </c>
      <c r="AQ60" s="238" t="s">
        <v>41</v>
      </c>
      <c r="AR60" s="236" t="s">
        <v>7</v>
      </c>
      <c r="AS60" s="10"/>
      <c r="AT60" s="12"/>
      <c r="AU60" s="14"/>
      <c r="AV60" s="91"/>
      <c r="AW60" s="8"/>
      <c r="AX60" s="91"/>
      <c r="BJ60" s="83"/>
      <c r="BK60" s="8"/>
      <c r="BL60" s="83"/>
      <c r="BM60" s="13"/>
      <c r="BN60" s="17"/>
      <c r="BO60" s="10"/>
      <c r="BQ60" s="234" t="s">
        <v>138</v>
      </c>
      <c r="BR60" s="236" t="s">
        <v>5</v>
      </c>
      <c r="BS60" s="238" t="s">
        <v>62</v>
      </c>
      <c r="BT60" s="236" t="s">
        <v>7</v>
      </c>
      <c r="BU60" s="242">
        <v>133</v>
      </c>
    </row>
    <row r="61" spans="2:73" ht="11.4" customHeight="1" thickBot="1" x14ac:dyDescent="0.25">
      <c r="B61" s="233"/>
      <c r="D61" s="235"/>
      <c r="E61" s="237"/>
      <c r="F61" s="239"/>
      <c r="G61" s="237"/>
      <c r="H61" s="8"/>
      <c r="I61" s="8"/>
      <c r="J61" s="8"/>
      <c r="K61" s="74"/>
      <c r="L61" s="13"/>
      <c r="M61" s="8"/>
      <c r="Y61" s="83"/>
      <c r="Z61" s="8"/>
      <c r="AA61" s="80"/>
      <c r="AB61" s="8"/>
      <c r="AC61" s="11"/>
      <c r="AD61" s="11"/>
      <c r="AF61" s="235"/>
      <c r="AG61" s="237"/>
      <c r="AH61" s="239"/>
      <c r="AI61" s="237"/>
      <c r="AJ61" s="233"/>
      <c r="AM61" s="233"/>
      <c r="AO61" s="235"/>
      <c r="AP61" s="237"/>
      <c r="AQ61" s="239"/>
      <c r="AR61" s="237"/>
      <c r="AS61" s="8"/>
      <c r="AT61" s="8"/>
      <c r="AU61" s="8"/>
      <c r="AV61" s="74"/>
      <c r="AW61" s="8"/>
      <c r="AX61" s="91"/>
      <c r="BJ61" s="83"/>
      <c r="BK61" s="8"/>
      <c r="BL61" s="80"/>
      <c r="BM61" s="8"/>
      <c r="BN61" s="11"/>
      <c r="BO61" s="11"/>
      <c r="BQ61" s="235"/>
      <c r="BR61" s="237"/>
      <c r="BS61" s="239"/>
      <c r="BT61" s="237"/>
      <c r="BU61" s="233"/>
    </row>
    <row r="62" spans="2:73" ht="11.4" customHeight="1" thickTop="1" x14ac:dyDescent="0.2">
      <c r="B62" s="233">
        <v>29</v>
      </c>
      <c r="D62" s="234" t="s">
        <v>139</v>
      </c>
      <c r="E62" s="236" t="s">
        <v>5</v>
      </c>
      <c r="F62" s="238" t="s">
        <v>24</v>
      </c>
      <c r="G62" s="236" t="s">
        <v>7</v>
      </c>
      <c r="H62" s="8"/>
      <c r="I62" s="8"/>
      <c r="J62" s="13"/>
      <c r="K62" s="16"/>
      <c r="L62" s="16"/>
      <c r="M62" s="8"/>
      <c r="Y62" s="83"/>
      <c r="Z62" s="13"/>
      <c r="AA62" s="16"/>
      <c r="AB62" s="14"/>
      <c r="AC62" s="10"/>
      <c r="AD62" s="10"/>
      <c r="AF62" s="234" t="s">
        <v>139</v>
      </c>
      <c r="AG62" s="236" t="s">
        <v>5</v>
      </c>
      <c r="AH62" s="238" t="s">
        <v>78</v>
      </c>
      <c r="AI62" s="236" t="s">
        <v>7</v>
      </c>
      <c r="AJ62" s="242">
        <v>64</v>
      </c>
      <c r="AM62" s="242">
        <v>99</v>
      </c>
      <c r="AO62" s="234" t="s">
        <v>140</v>
      </c>
      <c r="AP62" s="236" t="s">
        <v>5</v>
      </c>
      <c r="AQ62" s="238" t="s">
        <v>102</v>
      </c>
      <c r="AR62" s="236" t="s">
        <v>7</v>
      </c>
      <c r="AS62" s="8"/>
      <c r="AT62" s="8"/>
      <c r="AU62" s="13"/>
      <c r="AV62" s="16"/>
      <c r="AW62" s="14"/>
      <c r="AX62" s="91"/>
      <c r="BJ62" s="83"/>
      <c r="BK62" s="13"/>
      <c r="BL62" s="16"/>
      <c r="BM62" s="14"/>
      <c r="BN62" s="10"/>
      <c r="BO62" s="10"/>
      <c r="BQ62" s="234" t="s">
        <v>141</v>
      </c>
      <c r="BR62" s="236" t="s">
        <v>5</v>
      </c>
      <c r="BS62" s="238" t="s">
        <v>24</v>
      </c>
      <c r="BT62" s="236" t="s">
        <v>7</v>
      </c>
      <c r="BU62" s="242">
        <v>134</v>
      </c>
    </row>
    <row r="63" spans="2:73" ht="11.4" customHeight="1" thickBot="1" x14ac:dyDescent="0.25">
      <c r="B63" s="233"/>
      <c r="D63" s="235"/>
      <c r="E63" s="237"/>
      <c r="F63" s="239"/>
      <c r="G63" s="237"/>
      <c r="H63" s="11"/>
      <c r="I63" s="11"/>
      <c r="J63" s="16"/>
      <c r="K63" s="13"/>
      <c r="L63" s="16"/>
      <c r="M63" s="8"/>
      <c r="O63" s="22"/>
      <c r="P63" s="22"/>
      <c r="Q63" s="20"/>
      <c r="R63" s="23"/>
      <c r="T63" s="20"/>
      <c r="U63" s="23"/>
      <c r="V63" s="22"/>
      <c r="W63" s="22"/>
      <c r="Y63" s="83"/>
      <c r="Z63" s="13"/>
      <c r="AA63" s="14"/>
      <c r="AB63" s="16"/>
      <c r="AC63" s="11"/>
      <c r="AD63" s="11"/>
      <c r="AF63" s="235"/>
      <c r="AG63" s="237"/>
      <c r="AH63" s="239"/>
      <c r="AI63" s="237"/>
      <c r="AJ63" s="233"/>
      <c r="AM63" s="233"/>
      <c r="AO63" s="235"/>
      <c r="AP63" s="237"/>
      <c r="AQ63" s="239"/>
      <c r="AR63" s="237"/>
      <c r="AS63" s="11"/>
      <c r="AT63" s="11"/>
      <c r="AU63" s="16"/>
      <c r="AV63" s="13"/>
      <c r="AW63" s="14"/>
      <c r="AX63" s="91"/>
      <c r="BJ63" s="83"/>
      <c r="BK63" s="13"/>
      <c r="BL63" s="14"/>
      <c r="BM63" s="16"/>
      <c r="BN63" s="11"/>
      <c r="BO63" s="11"/>
      <c r="BQ63" s="235"/>
      <c r="BR63" s="237"/>
      <c r="BS63" s="239"/>
      <c r="BT63" s="237"/>
      <c r="BU63" s="233"/>
    </row>
    <row r="64" spans="2:73" ht="11.4" customHeight="1" thickTop="1" thickBot="1" x14ac:dyDescent="0.25">
      <c r="B64" s="233">
        <v>30</v>
      </c>
      <c r="D64" s="234" t="s">
        <v>142</v>
      </c>
      <c r="E64" s="236" t="s">
        <v>5</v>
      </c>
      <c r="F64" s="238" t="s">
        <v>18</v>
      </c>
      <c r="G64" s="236" t="s">
        <v>7</v>
      </c>
      <c r="H64" s="71"/>
      <c r="I64" s="71"/>
      <c r="J64" s="78"/>
      <c r="K64" s="13"/>
      <c r="L64" s="16"/>
      <c r="M64" s="8"/>
      <c r="O64" s="22"/>
      <c r="P64" s="22"/>
      <c r="Q64" s="23"/>
      <c r="R64" s="23"/>
      <c r="T64" s="23"/>
      <c r="U64" s="23"/>
      <c r="V64" s="22"/>
      <c r="W64" s="22"/>
      <c r="Y64" s="83"/>
      <c r="Z64" s="13"/>
      <c r="AA64" s="14"/>
      <c r="AB64" s="76"/>
      <c r="AC64" s="71"/>
      <c r="AD64" s="71"/>
      <c r="AF64" s="234" t="s">
        <v>93</v>
      </c>
      <c r="AG64" s="236" t="s">
        <v>5</v>
      </c>
      <c r="AH64" s="238" t="s">
        <v>30</v>
      </c>
      <c r="AI64" s="236" t="s">
        <v>7</v>
      </c>
      <c r="AJ64" s="242">
        <v>65</v>
      </c>
      <c r="AM64" s="242">
        <v>100</v>
      </c>
      <c r="AO64" s="234" t="s">
        <v>143</v>
      </c>
      <c r="AP64" s="236" t="s">
        <v>5</v>
      </c>
      <c r="AQ64" s="238" t="s">
        <v>80</v>
      </c>
      <c r="AR64" s="236" t="s">
        <v>7</v>
      </c>
      <c r="AS64" s="71"/>
      <c r="AT64" s="71"/>
      <c r="AU64" s="78"/>
      <c r="AV64" s="13"/>
      <c r="AW64" s="14"/>
      <c r="AX64" s="91"/>
      <c r="BJ64" s="83"/>
      <c r="BK64" s="13"/>
      <c r="BL64" s="14"/>
      <c r="BM64" s="76"/>
      <c r="BN64" s="71"/>
      <c r="BO64" s="71"/>
      <c r="BQ64" s="234" t="s">
        <v>12</v>
      </c>
      <c r="BR64" s="236" t="s">
        <v>5</v>
      </c>
      <c r="BS64" s="238" t="s">
        <v>47</v>
      </c>
      <c r="BT64" s="236" t="s">
        <v>7</v>
      </c>
      <c r="BU64" s="242">
        <v>135</v>
      </c>
    </row>
    <row r="65" spans="2:73" ht="11.4" customHeight="1" thickTop="1" thickBot="1" x14ac:dyDescent="0.25">
      <c r="B65" s="233"/>
      <c r="D65" s="235"/>
      <c r="E65" s="237"/>
      <c r="F65" s="239"/>
      <c r="G65" s="237"/>
      <c r="H65" s="8"/>
      <c r="I65" s="8"/>
      <c r="J65" s="8"/>
      <c r="K65" s="8"/>
      <c r="L65" s="16"/>
      <c r="M65" s="8"/>
      <c r="O65" s="22"/>
      <c r="P65" s="22"/>
      <c r="Q65" s="20"/>
      <c r="R65" s="23"/>
      <c r="T65" s="20"/>
      <c r="U65" s="23"/>
      <c r="V65" s="22"/>
      <c r="W65" s="22"/>
      <c r="Y65" s="83"/>
      <c r="Z65" s="77"/>
      <c r="AA65" s="8"/>
      <c r="AB65" s="8"/>
      <c r="AC65" s="8"/>
      <c r="AD65" s="8"/>
      <c r="AF65" s="235"/>
      <c r="AG65" s="237"/>
      <c r="AH65" s="239"/>
      <c r="AI65" s="237"/>
      <c r="AJ65" s="233"/>
      <c r="AM65" s="233"/>
      <c r="AO65" s="235"/>
      <c r="AP65" s="237"/>
      <c r="AQ65" s="239"/>
      <c r="AR65" s="237"/>
      <c r="AS65" s="8"/>
      <c r="AT65" s="8"/>
      <c r="AU65" s="8"/>
      <c r="AV65" s="8"/>
      <c r="AW65" s="73"/>
      <c r="AX65" s="91"/>
      <c r="BJ65" s="83"/>
      <c r="BK65" s="77"/>
      <c r="BL65" s="8"/>
      <c r="BM65" s="8"/>
      <c r="BN65" s="8"/>
      <c r="BO65" s="8"/>
      <c r="BQ65" s="235"/>
      <c r="BR65" s="237"/>
      <c r="BS65" s="239"/>
      <c r="BT65" s="237"/>
      <c r="BU65" s="233"/>
    </row>
    <row r="66" spans="2:73" ht="11.4" customHeight="1" thickTop="1" thickBot="1" x14ac:dyDescent="0.25">
      <c r="B66" s="233">
        <v>31</v>
      </c>
      <c r="D66" s="234" t="s">
        <v>144</v>
      </c>
      <c r="E66" s="236" t="s">
        <v>5</v>
      </c>
      <c r="F66" s="238" t="s">
        <v>35</v>
      </c>
      <c r="G66" s="236" t="s">
        <v>7</v>
      </c>
      <c r="H66" s="71"/>
      <c r="I66" s="71"/>
      <c r="J66" s="8"/>
      <c r="K66" s="8"/>
      <c r="L66" s="78"/>
      <c r="M66" s="8"/>
      <c r="O66" s="22"/>
      <c r="P66" s="22"/>
      <c r="Q66" s="23"/>
      <c r="R66" s="23"/>
      <c r="T66" s="23"/>
      <c r="U66" s="23"/>
      <c r="V66" s="22"/>
      <c r="W66" s="22"/>
      <c r="Y66" s="8"/>
      <c r="Z66" s="83"/>
      <c r="AA66" s="8"/>
      <c r="AB66" s="8"/>
      <c r="AC66" s="10"/>
      <c r="AD66" s="10"/>
      <c r="AF66" s="234" t="s">
        <v>145</v>
      </c>
      <c r="AG66" s="236" t="s">
        <v>5</v>
      </c>
      <c r="AH66" s="238" t="s">
        <v>80</v>
      </c>
      <c r="AI66" s="236" t="s">
        <v>7</v>
      </c>
      <c r="AJ66" s="242">
        <v>66</v>
      </c>
      <c r="AM66" s="242">
        <v>101</v>
      </c>
      <c r="AO66" s="234" t="s">
        <v>48</v>
      </c>
      <c r="AP66" s="236" t="s">
        <v>5</v>
      </c>
      <c r="AQ66" s="238" t="s">
        <v>35</v>
      </c>
      <c r="AR66" s="236" t="s">
        <v>7</v>
      </c>
      <c r="AS66" s="71"/>
      <c r="AT66" s="71"/>
      <c r="AU66" s="8"/>
      <c r="AV66" s="8"/>
      <c r="AW66" s="91"/>
      <c r="AX66" s="8"/>
      <c r="BJ66" s="8"/>
      <c r="BK66" s="83"/>
      <c r="BL66" s="8"/>
      <c r="BM66" s="8"/>
      <c r="BN66" s="71"/>
      <c r="BO66" s="71"/>
      <c r="BQ66" s="234" t="s">
        <v>146</v>
      </c>
      <c r="BR66" s="236" t="s">
        <v>5</v>
      </c>
      <c r="BS66" s="238" t="s">
        <v>18</v>
      </c>
      <c r="BT66" s="236" t="s">
        <v>7</v>
      </c>
      <c r="BU66" s="242">
        <v>136</v>
      </c>
    </row>
    <row r="67" spans="2:73" ht="11.4" customHeight="1" thickTop="1" thickBot="1" x14ac:dyDescent="0.25">
      <c r="B67" s="233"/>
      <c r="D67" s="235"/>
      <c r="E67" s="237"/>
      <c r="F67" s="239"/>
      <c r="G67" s="237"/>
      <c r="H67" s="8"/>
      <c r="I67" s="8"/>
      <c r="J67" s="74"/>
      <c r="K67" s="8"/>
      <c r="L67" s="91"/>
      <c r="M67" s="8"/>
      <c r="O67" s="22"/>
      <c r="P67" s="22"/>
      <c r="Q67" s="20"/>
      <c r="R67" s="23"/>
      <c r="T67" s="20"/>
      <c r="U67" s="23"/>
      <c r="V67" s="22"/>
      <c r="W67" s="22"/>
      <c r="Y67" s="8"/>
      <c r="Z67" s="83"/>
      <c r="AA67" s="8"/>
      <c r="AB67" s="13"/>
      <c r="AC67" s="11"/>
      <c r="AD67" s="11"/>
      <c r="AF67" s="235"/>
      <c r="AG67" s="237"/>
      <c r="AH67" s="239"/>
      <c r="AI67" s="237"/>
      <c r="AJ67" s="233"/>
      <c r="AM67" s="233"/>
      <c r="AO67" s="235"/>
      <c r="AP67" s="237"/>
      <c r="AQ67" s="239"/>
      <c r="AR67" s="237"/>
      <c r="AS67" s="8"/>
      <c r="AT67" s="8"/>
      <c r="AU67" s="74"/>
      <c r="AV67" s="8"/>
      <c r="AW67" s="91"/>
      <c r="AX67" s="8"/>
      <c r="BJ67" s="8"/>
      <c r="BK67" s="83"/>
      <c r="BL67" s="8"/>
      <c r="BM67" s="80"/>
      <c r="BN67" s="8"/>
      <c r="BO67" s="8"/>
      <c r="BQ67" s="235"/>
      <c r="BR67" s="237"/>
      <c r="BS67" s="239"/>
      <c r="BT67" s="237"/>
      <c r="BU67" s="233"/>
    </row>
    <row r="68" spans="2:73" ht="11.4" customHeight="1" thickTop="1" thickBot="1" x14ac:dyDescent="0.25">
      <c r="B68" s="233">
        <v>32</v>
      </c>
      <c r="D68" s="234" t="s">
        <v>147</v>
      </c>
      <c r="E68" s="236" t="s">
        <v>5</v>
      </c>
      <c r="F68" s="238" t="s">
        <v>78</v>
      </c>
      <c r="G68" s="236" t="s">
        <v>7</v>
      </c>
      <c r="H68" s="10"/>
      <c r="I68" s="12"/>
      <c r="J68" s="16"/>
      <c r="K68" s="14"/>
      <c r="L68" s="91"/>
      <c r="M68" s="8"/>
      <c r="O68" s="22"/>
      <c r="P68" s="22"/>
      <c r="Q68" s="23"/>
      <c r="R68" s="23"/>
      <c r="T68" s="23"/>
      <c r="U68" s="23"/>
      <c r="V68" s="22"/>
      <c r="W68" s="22"/>
      <c r="Y68" s="8"/>
      <c r="Z68" s="83"/>
      <c r="AA68" s="8"/>
      <c r="AB68" s="81"/>
      <c r="AC68" s="71"/>
      <c r="AD68" s="71"/>
      <c r="AF68" s="234" t="s">
        <v>148</v>
      </c>
      <c r="AG68" s="236" t="s">
        <v>5</v>
      </c>
      <c r="AH68" s="238" t="s">
        <v>55</v>
      </c>
      <c r="AI68" s="236" t="s">
        <v>7</v>
      </c>
      <c r="AJ68" s="242">
        <v>67</v>
      </c>
      <c r="AM68" s="242">
        <v>102</v>
      </c>
      <c r="AO68" s="234" t="s">
        <v>149</v>
      </c>
      <c r="AP68" s="236" t="s">
        <v>5</v>
      </c>
      <c r="AQ68" s="238" t="s">
        <v>18</v>
      </c>
      <c r="AR68" s="236" t="s">
        <v>7</v>
      </c>
      <c r="AS68" s="10"/>
      <c r="AT68" s="12"/>
      <c r="AU68" s="16"/>
      <c r="AV68" s="14"/>
      <c r="AW68" s="91"/>
      <c r="AX68" s="8"/>
      <c r="BJ68" s="8"/>
      <c r="BK68" s="83"/>
      <c r="BL68" s="13"/>
      <c r="BM68" s="16"/>
      <c r="BN68" s="17"/>
      <c r="BO68" s="10"/>
      <c r="BQ68" s="234" t="s">
        <v>150</v>
      </c>
      <c r="BR68" s="236" t="s">
        <v>5</v>
      </c>
      <c r="BS68" s="238" t="s">
        <v>44</v>
      </c>
      <c r="BT68" s="236" t="s">
        <v>7</v>
      </c>
      <c r="BU68" s="242">
        <v>137</v>
      </c>
    </row>
    <row r="69" spans="2:73" ht="11.4" customHeight="1" thickTop="1" x14ac:dyDescent="0.2">
      <c r="B69" s="233"/>
      <c r="D69" s="235"/>
      <c r="E69" s="237"/>
      <c r="F69" s="239"/>
      <c r="G69" s="237"/>
      <c r="H69" s="8"/>
      <c r="I69" s="8"/>
      <c r="J69" s="13"/>
      <c r="K69" s="14"/>
      <c r="L69" s="91"/>
      <c r="M69" s="8"/>
      <c r="O69" s="21"/>
      <c r="P69" s="21"/>
      <c r="Q69" s="20"/>
      <c r="R69" s="23"/>
      <c r="T69" s="20"/>
      <c r="U69" s="23"/>
      <c r="V69" s="21"/>
      <c r="W69" s="21"/>
      <c r="Y69" s="8"/>
      <c r="Z69" s="83"/>
      <c r="AA69" s="13"/>
      <c r="AB69" s="14"/>
      <c r="AC69" s="8"/>
      <c r="AD69" s="8"/>
      <c r="AF69" s="235"/>
      <c r="AG69" s="237"/>
      <c r="AH69" s="239"/>
      <c r="AI69" s="237"/>
      <c r="AJ69" s="233"/>
      <c r="AM69" s="233"/>
      <c r="AO69" s="235"/>
      <c r="AP69" s="237"/>
      <c r="AQ69" s="239"/>
      <c r="AR69" s="237"/>
      <c r="AS69" s="8"/>
      <c r="AT69" s="8"/>
      <c r="AU69" s="13"/>
      <c r="AV69" s="14"/>
      <c r="AW69" s="91"/>
      <c r="AX69" s="8"/>
      <c r="BJ69" s="8"/>
      <c r="BK69" s="83"/>
      <c r="BL69" s="13"/>
      <c r="BM69" s="14"/>
      <c r="BN69" s="11"/>
      <c r="BO69" s="11"/>
      <c r="BQ69" s="235"/>
      <c r="BR69" s="237"/>
      <c r="BS69" s="239"/>
      <c r="BT69" s="237"/>
      <c r="BU69" s="233"/>
    </row>
    <row r="70" spans="2:73" ht="11.4" customHeight="1" thickBot="1" x14ac:dyDescent="0.25">
      <c r="B70" s="233">
        <v>33</v>
      </c>
      <c r="D70" s="234" t="s">
        <v>151</v>
      </c>
      <c r="E70" s="236" t="s">
        <v>5</v>
      </c>
      <c r="F70" s="238" t="s">
        <v>33</v>
      </c>
      <c r="G70" s="236" t="s">
        <v>7</v>
      </c>
      <c r="H70" s="71"/>
      <c r="I70" s="8"/>
      <c r="J70" s="8"/>
      <c r="K70" s="73"/>
      <c r="L70" s="91"/>
      <c r="M70" s="8"/>
      <c r="O70" s="21"/>
      <c r="P70" s="21"/>
      <c r="Q70" s="23"/>
      <c r="R70" s="23"/>
      <c r="T70" s="23"/>
      <c r="U70" s="23"/>
      <c r="V70" s="21"/>
      <c r="W70" s="21"/>
      <c r="Y70" s="8"/>
      <c r="Z70" s="83"/>
      <c r="AA70" s="77"/>
      <c r="AB70" s="8"/>
      <c r="AC70" s="8"/>
      <c r="AD70" s="10"/>
      <c r="AF70" s="234" t="s">
        <v>152</v>
      </c>
      <c r="AG70" s="236" t="s">
        <v>5</v>
      </c>
      <c r="AH70" s="238" t="s">
        <v>44</v>
      </c>
      <c r="AI70" s="236" t="s">
        <v>7</v>
      </c>
      <c r="AJ70" s="242">
        <v>68</v>
      </c>
      <c r="AM70" s="242">
        <v>103</v>
      </c>
      <c r="AO70" s="234" t="s">
        <v>153</v>
      </c>
      <c r="AP70" s="236" t="s">
        <v>5</v>
      </c>
      <c r="AQ70" s="238" t="s">
        <v>67</v>
      </c>
      <c r="AR70" s="236" t="s">
        <v>7</v>
      </c>
      <c r="AS70" s="71"/>
      <c r="AT70" s="8"/>
      <c r="AU70" s="8"/>
      <c r="AV70" s="73"/>
      <c r="AW70" s="91"/>
      <c r="AX70" s="8"/>
      <c r="BJ70" s="8"/>
      <c r="BK70" s="83"/>
      <c r="BL70" s="77"/>
      <c r="BM70" s="8"/>
      <c r="BN70" s="8"/>
      <c r="BO70" s="10"/>
      <c r="BQ70" s="234" t="s">
        <v>154</v>
      </c>
      <c r="BR70" s="236" t="s">
        <v>5</v>
      </c>
      <c r="BS70" s="238" t="s">
        <v>35</v>
      </c>
      <c r="BT70" s="236" t="s">
        <v>7</v>
      </c>
      <c r="BU70" s="242">
        <v>138</v>
      </c>
    </row>
    <row r="71" spans="2:73" ht="11.4" customHeight="1" thickTop="1" thickBot="1" x14ac:dyDescent="0.25">
      <c r="B71" s="233"/>
      <c r="D71" s="235"/>
      <c r="E71" s="237"/>
      <c r="F71" s="239"/>
      <c r="G71" s="237"/>
      <c r="H71" s="8"/>
      <c r="I71" s="74"/>
      <c r="J71" s="8"/>
      <c r="K71" s="91"/>
      <c r="L71" s="8"/>
      <c r="M71" s="8"/>
      <c r="Q71" s="20"/>
      <c r="R71" s="23"/>
      <c r="T71" s="20"/>
      <c r="U71" s="23"/>
      <c r="Y71" s="8"/>
      <c r="Z71" s="8"/>
      <c r="AA71" s="83"/>
      <c r="AB71" s="8"/>
      <c r="AC71" s="13"/>
      <c r="AD71" s="11"/>
      <c r="AF71" s="235"/>
      <c r="AG71" s="237"/>
      <c r="AH71" s="239"/>
      <c r="AI71" s="237"/>
      <c r="AJ71" s="233"/>
      <c r="AM71" s="233"/>
      <c r="AO71" s="235"/>
      <c r="AP71" s="237"/>
      <c r="AQ71" s="239"/>
      <c r="AR71" s="237"/>
      <c r="AS71" s="8"/>
      <c r="AT71" s="74"/>
      <c r="AU71" s="8"/>
      <c r="AV71" s="91"/>
      <c r="AW71" s="8"/>
      <c r="AX71" s="8"/>
      <c r="BJ71" s="8"/>
      <c r="BK71" s="8"/>
      <c r="BL71" s="83"/>
      <c r="BM71" s="8"/>
      <c r="BN71" s="13"/>
      <c r="BO71" s="11"/>
      <c r="BQ71" s="235"/>
      <c r="BR71" s="237"/>
      <c r="BS71" s="239"/>
      <c r="BT71" s="237"/>
      <c r="BU71" s="233"/>
    </row>
    <row r="72" spans="2:73" ht="11.4" customHeight="1" thickTop="1" thickBot="1" x14ac:dyDescent="0.25">
      <c r="B72" s="233">
        <v>34</v>
      </c>
      <c r="D72" s="234" t="s">
        <v>155</v>
      </c>
      <c r="E72" s="236" t="s">
        <v>5</v>
      </c>
      <c r="F72" s="238" t="s">
        <v>55</v>
      </c>
      <c r="G72" s="236" t="s">
        <v>7</v>
      </c>
      <c r="H72" s="12"/>
      <c r="I72" s="16"/>
      <c r="J72" s="14"/>
      <c r="K72" s="91"/>
      <c r="L72" s="8"/>
      <c r="M72" s="8"/>
      <c r="Q72" s="23"/>
      <c r="R72" s="23"/>
      <c r="T72" s="23"/>
      <c r="U72" s="23"/>
      <c r="Y72" s="8"/>
      <c r="Z72" s="8"/>
      <c r="AA72" s="83"/>
      <c r="AB72" s="8"/>
      <c r="AC72" s="81"/>
      <c r="AD72" s="71"/>
      <c r="AF72" s="234" t="s">
        <v>156</v>
      </c>
      <c r="AG72" s="236" t="s">
        <v>5</v>
      </c>
      <c r="AH72" s="238" t="s">
        <v>60</v>
      </c>
      <c r="AI72" s="236" t="s">
        <v>7</v>
      </c>
      <c r="AJ72" s="242">
        <v>69</v>
      </c>
      <c r="AM72" s="242">
        <v>104</v>
      </c>
      <c r="AO72" s="234" t="s">
        <v>157</v>
      </c>
      <c r="AP72" s="236" t="s">
        <v>5</v>
      </c>
      <c r="AQ72" s="238" t="s">
        <v>30</v>
      </c>
      <c r="AR72" s="236" t="s">
        <v>7</v>
      </c>
      <c r="AS72" s="12"/>
      <c r="AT72" s="16"/>
      <c r="AU72" s="14"/>
      <c r="AV72" s="91"/>
      <c r="AW72" s="8"/>
      <c r="AX72" s="8"/>
      <c r="BJ72" s="8"/>
      <c r="BK72" s="8"/>
      <c r="BL72" s="83"/>
      <c r="BM72" s="8"/>
      <c r="BN72" s="81"/>
      <c r="BO72" s="71"/>
      <c r="BQ72" s="234" t="s">
        <v>117</v>
      </c>
      <c r="BR72" s="236" t="s">
        <v>5</v>
      </c>
      <c r="BS72" s="238" t="s">
        <v>348</v>
      </c>
      <c r="BT72" s="236" t="s">
        <v>7</v>
      </c>
      <c r="BU72" s="242">
        <v>139</v>
      </c>
    </row>
    <row r="73" spans="2:73" ht="11.4" customHeight="1" thickTop="1" thickBot="1" x14ac:dyDescent="0.25">
      <c r="B73" s="233"/>
      <c r="D73" s="235"/>
      <c r="E73" s="237"/>
      <c r="F73" s="239"/>
      <c r="G73" s="237"/>
      <c r="H73" s="8"/>
      <c r="I73" s="8"/>
      <c r="J73" s="73"/>
      <c r="K73" s="91"/>
      <c r="L73" s="8"/>
      <c r="M73" s="8"/>
      <c r="Y73" s="8"/>
      <c r="Z73" s="8"/>
      <c r="AA73" s="83"/>
      <c r="AB73" s="77"/>
      <c r="AC73" s="8"/>
      <c r="AD73" s="8"/>
      <c r="AF73" s="235"/>
      <c r="AG73" s="237"/>
      <c r="AH73" s="239"/>
      <c r="AI73" s="237"/>
      <c r="AJ73" s="233"/>
      <c r="AM73" s="233"/>
      <c r="AO73" s="235"/>
      <c r="AP73" s="237"/>
      <c r="AQ73" s="239"/>
      <c r="AR73" s="237"/>
      <c r="AS73" s="8"/>
      <c r="AT73" s="8"/>
      <c r="AU73" s="73"/>
      <c r="AV73" s="91"/>
      <c r="AW73" s="8"/>
      <c r="AX73" s="8"/>
      <c r="BJ73" s="8"/>
      <c r="BK73" s="8"/>
      <c r="BL73" s="83"/>
      <c r="BM73" s="77"/>
      <c r="BN73" s="8"/>
      <c r="BO73" s="8"/>
      <c r="BQ73" s="235"/>
      <c r="BR73" s="237"/>
      <c r="BS73" s="239"/>
      <c r="BT73" s="237"/>
      <c r="BU73" s="233"/>
    </row>
    <row r="74" spans="2:73" ht="11.4" customHeight="1" thickTop="1" thickBot="1" x14ac:dyDescent="0.25">
      <c r="B74" s="233">
        <v>35</v>
      </c>
      <c r="D74" s="234" t="s">
        <v>158</v>
      </c>
      <c r="E74" s="236" t="s">
        <v>5</v>
      </c>
      <c r="F74" s="238" t="s">
        <v>9</v>
      </c>
      <c r="G74" s="236" t="s">
        <v>7</v>
      </c>
      <c r="H74" s="71"/>
      <c r="I74" s="71"/>
      <c r="J74" s="91"/>
      <c r="K74" s="8"/>
      <c r="L74" s="8"/>
      <c r="M74" s="8"/>
      <c r="O74" s="24"/>
      <c r="P74" s="25"/>
      <c r="Q74" s="25"/>
      <c r="R74" s="25"/>
      <c r="S74" s="25"/>
      <c r="T74" s="25"/>
      <c r="U74" s="25"/>
      <c r="V74" s="25"/>
      <c r="W74" s="24"/>
      <c r="Y74" s="8"/>
      <c r="Z74" s="8"/>
      <c r="AA74" s="8"/>
      <c r="AB74" s="83"/>
      <c r="AC74" s="71"/>
      <c r="AD74" s="71"/>
      <c r="AF74" s="234" t="s">
        <v>150</v>
      </c>
      <c r="AG74" s="236" t="s">
        <v>5</v>
      </c>
      <c r="AH74" s="238" t="s">
        <v>47</v>
      </c>
      <c r="AI74" s="236" t="s">
        <v>7</v>
      </c>
      <c r="AJ74" s="242">
        <v>70</v>
      </c>
      <c r="AM74" s="242">
        <v>105</v>
      </c>
      <c r="AO74" s="234" t="s">
        <v>98</v>
      </c>
      <c r="AP74" s="236" t="s">
        <v>5</v>
      </c>
      <c r="AQ74" s="238" t="s">
        <v>86</v>
      </c>
      <c r="AR74" s="236" t="s">
        <v>7</v>
      </c>
      <c r="AS74" s="71"/>
      <c r="AT74" s="71"/>
      <c r="AU74" s="91"/>
      <c r="AV74" s="8"/>
      <c r="AW74" s="8"/>
      <c r="AX74" s="8"/>
      <c r="BJ74" s="8"/>
      <c r="BK74" s="8"/>
      <c r="BL74" s="8"/>
      <c r="BM74" s="83"/>
      <c r="BN74" s="71"/>
      <c r="BO74" s="71"/>
      <c r="BQ74" s="234" t="s">
        <v>159</v>
      </c>
      <c r="BR74" s="236" t="s">
        <v>5</v>
      </c>
      <c r="BS74" s="238" t="s">
        <v>6</v>
      </c>
      <c r="BT74" s="236" t="s">
        <v>7</v>
      </c>
      <c r="BU74" s="242">
        <v>140</v>
      </c>
    </row>
    <row r="75" spans="2:73" ht="11.4" customHeight="1" thickTop="1" x14ac:dyDescent="0.2">
      <c r="B75" s="233"/>
      <c r="D75" s="235"/>
      <c r="E75" s="237"/>
      <c r="F75" s="239"/>
      <c r="G75" s="237"/>
      <c r="H75" s="8"/>
      <c r="I75" s="8"/>
      <c r="J75" s="8"/>
      <c r="K75" s="8"/>
      <c r="L75" s="8"/>
      <c r="M75" s="8"/>
      <c r="O75" s="24"/>
      <c r="P75" s="25"/>
      <c r="Q75" s="25"/>
      <c r="R75" s="25"/>
      <c r="S75" s="25"/>
      <c r="T75" s="25"/>
      <c r="U75" s="25"/>
      <c r="V75" s="25"/>
      <c r="W75" s="24"/>
      <c r="Y75" s="8"/>
      <c r="Z75" s="8"/>
      <c r="AA75" s="8"/>
      <c r="AB75" s="8"/>
      <c r="AC75" s="8"/>
      <c r="AD75" s="8"/>
      <c r="AF75" s="235"/>
      <c r="AG75" s="237"/>
      <c r="AH75" s="239"/>
      <c r="AI75" s="237"/>
      <c r="AJ75" s="233"/>
      <c r="AM75" s="233"/>
      <c r="AO75" s="235"/>
      <c r="AP75" s="237"/>
      <c r="AQ75" s="239"/>
      <c r="AR75" s="237"/>
      <c r="AS75" s="8"/>
      <c r="AT75" s="8"/>
      <c r="AU75" s="8"/>
      <c r="AV75" s="8"/>
      <c r="AW75" s="8"/>
      <c r="AX75" s="8"/>
      <c r="BJ75" s="8"/>
      <c r="BK75" s="8"/>
      <c r="BL75" s="8"/>
      <c r="BM75" s="8"/>
      <c r="BN75" s="8"/>
      <c r="BO75" s="8"/>
      <c r="BQ75" s="235"/>
      <c r="BR75" s="237"/>
      <c r="BS75" s="239"/>
      <c r="BT75" s="237"/>
      <c r="BU75" s="233"/>
    </row>
    <row r="76" spans="2:73" ht="11.4" customHeight="1" x14ac:dyDescent="0.2"/>
    <row r="77" spans="2:73" ht="15" customHeight="1" x14ac:dyDescent="0.2">
      <c r="B77" s="31"/>
      <c r="C77" s="15"/>
      <c r="D77" s="221" t="s">
        <v>360</v>
      </c>
      <c r="E77" s="221"/>
      <c r="F77" s="221"/>
      <c r="G77" s="221"/>
      <c r="H77" s="221"/>
      <c r="I77" s="32" t="s">
        <v>359</v>
      </c>
      <c r="J77" s="196" t="str">
        <f>IF(D78="","",D78)</f>
        <v>吉田</v>
      </c>
      <c r="K77" s="196"/>
      <c r="L77" s="196"/>
      <c r="M77" s="222"/>
      <c r="N77" s="33" t="s">
        <v>362</v>
      </c>
      <c r="O77" s="196" t="str">
        <f>IF(D79="","",D79)</f>
        <v>坂東</v>
      </c>
      <c r="P77" s="196"/>
      <c r="Q77" s="196"/>
      <c r="R77" s="222"/>
      <c r="S77" s="32" t="s">
        <v>363</v>
      </c>
      <c r="T77" s="196" t="str">
        <f>IF(D80="","",D80)</f>
        <v>伊藤</v>
      </c>
      <c r="U77" s="196"/>
      <c r="V77" s="196"/>
      <c r="W77" s="222"/>
      <c r="X77" s="33" t="s">
        <v>358</v>
      </c>
      <c r="Y77" s="196" t="str">
        <f>IF(D81="","",D81)</f>
        <v>長谷川</v>
      </c>
      <c r="Z77" s="196"/>
      <c r="AA77" s="196"/>
      <c r="AB77" s="222"/>
      <c r="AC77" s="225" t="s">
        <v>365</v>
      </c>
      <c r="AD77" s="226"/>
      <c r="AE77" s="15"/>
      <c r="AF77" s="19" t="s">
        <v>366</v>
      </c>
      <c r="AG77" s="3"/>
      <c r="AH77" s="200" t="s">
        <v>367</v>
      </c>
      <c r="AI77" s="201"/>
      <c r="AJ77" s="201"/>
      <c r="AK77" s="202"/>
      <c r="AM77" s="203" t="s">
        <v>368</v>
      </c>
      <c r="AN77" s="204"/>
      <c r="AO77" s="204"/>
      <c r="AP77" s="204"/>
      <c r="AQ77" s="204"/>
      <c r="AR77" s="204"/>
      <c r="AS77" s="204"/>
      <c r="AT77" s="204"/>
      <c r="AU77" s="204"/>
      <c r="AV77" s="205"/>
      <c r="AX77" s="206" t="s">
        <v>369</v>
      </c>
      <c r="AY77" s="207"/>
      <c r="AZ77" s="207"/>
      <c r="BA77" s="212" t="s">
        <v>419</v>
      </c>
      <c r="BB77" s="212"/>
      <c r="BC77" s="212"/>
      <c r="BD77" s="212"/>
      <c r="BE77" s="212"/>
      <c r="BF77" s="212"/>
      <c r="BG77" s="212"/>
      <c r="BH77" s="213" t="s">
        <v>411</v>
      </c>
      <c r="BI77" s="213"/>
      <c r="BJ77" s="213"/>
      <c r="BK77" s="213"/>
      <c r="BL77" s="214"/>
    </row>
    <row r="78" spans="2:73" ht="15" customHeight="1" x14ac:dyDescent="0.2">
      <c r="B78" s="35" t="s">
        <v>359</v>
      </c>
      <c r="C78" s="15"/>
      <c r="D78" s="215" t="s">
        <v>410</v>
      </c>
      <c r="E78" s="215"/>
      <c r="F78" s="216" t="s">
        <v>411</v>
      </c>
      <c r="G78" s="216"/>
      <c r="H78" s="217"/>
      <c r="I78" s="218"/>
      <c r="J78" s="219"/>
      <c r="K78" s="167"/>
      <c r="L78" s="167"/>
      <c r="M78" s="168"/>
      <c r="N78" s="220">
        <v>3</v>
      </c>
      <c r="O78" s="220"/>
      <c r="P78" s="36" t="s">
        <v>371</v>
      </c>
      <c r="Q78" s="220">
        <v>1</v>
      </c>
      <c r="R78" s="220"/>
      <c r="S78" s="223">
        <v>3</v>
      </c>
      <c r="T78" s="220"/>
      <c r="U78" s="36" t="s">
        <v>371</v>
      </c>
      <c r="V78" s="220">
        <v>2</v>
      </c>
      <c r="W78" s="224"/>
      <c r="X78" s="220">
        <v>2</v>
      </c>
      <c r="Y78" s="220"/>
      <c r="Z78" s="36" t="s">
        <v>371</v>
      </c>
      <c r="AA78" s="220">
        <v>3</v>
      </c>
      <c r="AB78" s="220"/>
      <c r="AC78" s="188">
        <f>IF(AND(N78="",S78="",X78=""),"",IF(N78="",0,IF(N78=3,2,1))+IF(S78="",0,IF(S78=3,2,1))+IF(X78="",0,IF(X78=3,2,1)))</f>
        <v>5</v>
      </c>
      <c r="AD78" s="189"/>
      <c r="AE78" s="37"/>
      <c r="AF78" s="38">
        <f>IF(AC78="","",RANK(AC78,$AC$78:$AD$81))</f>
        <v>2</v>
      </c>
      <c r="AG78" s="3"/>
      <c r="AH78" s="181" t="s">
        <v>372</v>
      </c>
      <c r="AI78" s="162"/>
      <c r="AJ78" s="162"/>
      <c r="AK78" s="182"/>
      <c r="AM78" s="193" t="s">
        <v>379</v>
      </c>
      <c r="AN78" s="194"/>
      <c r="AO78" s="194"/>
      <c r="AP78" s="194"/>
      <c r="AQ78" s="194"/>
      <c r="AR78" s="194"/>
      <c r="AS78" s="194"/>
      <c r="AT78" s="194"/>
      <c r="AU78" s="194"/>
      <c r="AV78" s="195"/>
      <c r="AX78" s="208"/>
      <c r="AY78" s="209"/>
      <c r="AZ78" s="209"/>
      <c r="BA78" s="186"/>
      <c r="BB78" s="186"/>
      <c r="BC78" s="186"/>
      <c r="BD78" s="186"/>
      <c r="BE78" s="186"/>
      <c r="BF78" s="186"/>
      <c r="BG78" s="186"/>
      <c r="BH78" s="171"/>
      <c r="BI78" s="171"/>
      <c r="BJ78" s="171"/>
      <c r="BK78" s="171"/>
      <c r="BL78" s="172"/>
    </row>
    <row r="79" spans="2:73" ht="15" customHeight="1" x14ac:dyDescent="0.2">
      <c r="B79" s="42" t="s">
        <v>362</v>
      </c>
      <c r="C79" s="34"/>
      <c r="D79" s="196" t="s">
        <v>408</v>
      </c>
      <c r="E79" s="196"/>
      <c r="F79" s="176" t="s">
        <v>407</v>
      </c>
      <c r="G79" s="176"/>
      <c r="H79" s="197"/>
      <c r="I79" s="198">
        <f>IF(Q78="","",Q78)</f>
        <v>1</v>
      </c>
      <c r="J79" s="199"/>
      <c r="K79" s="43" t="s">
        <v>371</v>
      </c>
      <c r="L79" s="164">
        <f>IF(N78="","",N78)</f>
        <v>3</v>
      </c>
      <c r="M79" s="165"/>
      <c r="N79" s="166"/>
      <c r="O79" s="167"/>
      <c r="P79" s="167"/>
      <c r="Q79" s="167"/>
      <c r="R79" s="168"/>
      <c r="S79" s="163">
        <v>3</v>
      </c>
      <c r="T79" s="164"/>
      <c r="U79" s="43" t="s">
        <v>371</v>
      </c>
      <c r="V79" s="164">
        <v>0</v>
      </c>
      <c r="W79" s="165"/>
      <c r="X79" s="164">
        <v>2</v>
      </c>
      <c r="Y79" s="164"/>
      <c r="Z79" s="43" t="s">
        <v>371</v>
      </c>
      <c r="AA79" s="164">
        <v>3</v>
      </c>
      <c r="AB79" s="165"/>
      <c r="AC79" s="169">
        <f>IF(AND(I79="",S79="",X79=""),"",IF(I79="",0,IF(I79=3,2,1))+IF(S79="",0,IF(S79=3,2,1))+IF(X79="",0,IF(X79=3,2,1)))</f>
        <v>4</v>
      </c>
      <c r="AD79" s="170"/>
      <c r="AE79" s="44"/>
      <c r="AF79" s="38">
        <f>IF(AC79="","",RANK(AC79,$AC$78:$AD$81))</f>
        <v>3</v>
      </c>
      <c r="AG79" s="3"/>
      <c r="AH79" s="181" t="s">
        <v>374</v>
      </c>
      <c r="AI79" s="162"/>
      <c r="AJ79" s="162"/>
      <c r="AK79" s="182"/>
      <c r="AM79" s="183" t="s">
        <v>375</v>
      </c>
      <c r="AN79" s="184"/>
      <c r="AO79" s="184"/>
      <c r="AP79" s="184"/>
      <c r="AQ79" s="184"/>
      <c r="AR79" s="184"/>
      <c r="AS79" s="184"/>
      <c r="AT79" s="184"/>
      <c r="AU79" s="184"/>
      <c r="AV79" s="185"/>
      <c r="AX79" s="208"/>
      <c r="AY79" s="209"/>
      <c r="AZ79" s="209"/>
      <c r="BA79" s="186" t="s">
        <v>420</v>
      </c>
      <c r="BB79" s="186"/>
      <c r="BC79" s="186"/>
      <c r="BD79" s="186"/>
      <c r="BE79" s="186"/>
      <c r="BF79" s="186"/>
      <c r="BG79" s="186"/>
      <c r="BH79" s="171" t="s">
        <v>411</v>
      </c>
      <c r="BI79" s="171"/>
      <c r="BJ79" s="171"/>
      <c r="BK79" s="171"/>
      <c r="BL79" s="172"/>
    </row>
    <row r="80" spans="2:73" ht="15" customHeight="1" x14ac:dyDescent="0.2">
      <c r="B80" s="41" t="s">
        <v>363</v>
      </c>
      <c r="C80" s="3"/>
      <c r="D80" s="175" t="s">
        <v>398</v>
      </c>
      <c r="E80" s="175"/>
      <c r="F80" s="176" t="s">
        <v>399</v>
      </c>
      <c r="G80" s="176"/>
      <c r="H80" s="177"/>
      <c r="I80" s="178">
        <f>IF(V78="","",V78)</f>
        <v>2</v>
      </c>
      <c r="J80" s="179"/>
      <c r="K80" s="43" t="s">
        <v>371</v>
      </c>
      <c r="L80" s="164">
        <f>IF(S78="","",S78)</f>
        <v>3</v>
      </c>
      <c r="M80" s="165"/>
      <c r="N80" s="163">
        <f>IF(V79="","",V79)</f>
        <v>0</v>
      </c>
      <c r="O80" s="164"/>
      <c r="P80" s="43" t="s">
        <v>371</v>
      </c>
      <c r="Q80" s="164">
        <f>IF(S79="","",S79)</f>
        <v>3</v>
      </c>
      <c r="R80" s="165"/>
      <c r="S80" s="166"/>
      <c r="T80" s="167"/>
      <c r="U80" s="167"/>
      <c r="V80" s="167"/>
      <c r="W80" s="168"/>
      <c r="X80" s="180">
        <v>2</v>
      </c>
      <c r="Y80" s="180"/>
      <c r="Z80" s="45" t="s">
        <v>371</v>
      </c>
      <c r="AA80" s="180">
        <v>3</v>
      </c>
      <c r="AB80" s="180"/>
      <c r="AC80" s="188">
        <f>IF(AND(I80="",N80="",X80=""),"",IF(I80="",0,IF(I80=3,2,1))+IF(N80="",0,IF(N80=3,2,1))+IF(X80="",0,IF(X80=3,2,1)))</f>
        <v>3</v>
      </c>
      <c r="AD80" s="189"/>
      <c r="AE80" s="46"/>
      <c r="AF80" s="38">
        <f>IF(AC80="","",RANK(AC80,$AC$78:$AD$81))</f>
        <v>4</v>
      </c>
      <c r="AG80" s="3"/>
      <c r="AH80" s="190" t="s">
        <v>377</v>
      </c>
      <c r="AI80" s="191"/>
      <c r="AJ80" s="191"/>
      <c r="AK80" s="192"/>
      <c r="AO80" s="47"/>
      <c r="AP80" s="3"/>
      <c r="AQ80" s="3"/>
      <c r="AR80" s="3"/>
      <c r="AX80" s="210"/>
      <c r="AY80" s="211"/>
      <c r="AZ80" s="211"/>
      <c r="BA80" s="187"/>
      <c r="BB80" s="187"/>
      <c r="BC80" s="187"/>
      <c r="BD80" s="187"/>
      <c r="BE80" s="187"/>
      <c r="BF80" s="187"/>
      <c r="BG80" s="187"/>
      <c r="BH80" s="173"/>
      <c r="BI80" s="173"/>
      <c r="BJ80" s="173"/>
      <c r="BK80" s="173"/>
      <c r="BL80" s="174"/>
    </row>
    <row r="81" spans="2:73" ht="15" customHeight="1" x14ac:dyDescent="0.2">
      <c r="B81" s="42" t="s">
        <v>358</v>
      </c>
      <c r="C81" s="34"/>
      <c r="D81" s="196" t="s">
        <v>412</v>
      </c>
      <c r="E81" s="196"/>
      <c r="F81" s="176" t="s">
        <v>411</v>
      </c>
      <c r="G81" s="176"/>
      <c r="H81" s="176"/>
      <c r="I81" s="163">
        <f>IF(AA78="","",AA78)</f>
        <v>3</v>
      </c>
      <c r="J81" s="164"/>
      <c r="K81" s="43" t="s">
        <v>371</v>
      </c>
      <c r="L81" s="164">
        <f>IF(X78="","",X78)</f>
        <v>2</v>
      </c>
      <c r="M81" s="165"/>
      <c r="N81" s="163">
        <f>IF(AA79="","",AA79)</f>
        <v>3</v>
      </c>
      <c r="O81" s="164"/>
      <c r="P81" s="43" t="s">
        <v>371</v>
      </c>
      <c r="Q81" s="164">
        <f>IF(X79="","",X79)</f>
        <v>2</v>
      </c>
      <c r="R81" s="165"/>
      <c r="S81" s="163">
        <f>IF(AA80="","",AA80)</f>
        <v>3</v>
      </c>
      <c r="T81" s="164"/>
      <c r="U81" s="43" t="s">
        <v>371</v>
      </c>
      <c r="V81" s="164">
        <f>IF(X80="","",X80)</f>
        <v>2</v>
      </c>
      <c r="W81" s="165"/>
      <c r="X81" s="166"/>
      <c r="Y81" s="167"/>
      <c r="Z81" s="167"/>
      <c r="AA81" s="167"/>
      <c r="AB81" s="168"/>
      <c r="AC81" s="169">
        <f>IF(AND(I81="",N81="",S81=""),"",IF(I81="",0,IF(I81=3,2,1))+IF(N81="",0,IF(N81=3,2,1))+IF(S81="",0,IF(S81=3,2,1)))</f>
        <v>6</v>
      </c>
      <c r="AD81" s="170"/>
      <c r="AE81" s="44"/>
      <c r="AF81" s="48">
        <f>IF(AC81="","",RANK(AC81,$AC$78:$AD$81))</f>
        <v>1</v>
      </c>
      <c r="AG81" s="3"/>
      <c r="AH81" s="162"/>
      <c r="AI81" s="162"/>
      <c r="AJ81" s="162"/>
      <c r="AK81" s="162"/>
      <c r="AO81" s="47"/>
      <c r="AP81" s="3"/>
      <c r="AQ81" s="3"/>
      <c r="AR81" s="3"/>
      <c r="BB81" s="4"/>
      <c r="BC81" s="5"/>
      <c r="BD81" s="6"/>
      <c r="BE81" s="5"/>
      <c r="BF81" s="7"/>
      <c r="BK81" s="2"/>
      <c r="BL81" s="2"/>
    </row>
    <row r="82" spans="2:73" ht="30" customHeight="1" x14ac:dyDescent="0.2">
      <c r="D82" s="227" t="s">
        <v>0</v>
      </c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228"/>
      <c r="AL82" s="228"/>
      <c r="AM82" s="228"/>
      <c r="AN82" s="228"/>
      <c r="AO82" s="228"/>
      <c r="AP82" s="228"/>
      <c r="AQ82" s="228"/>
      <c r="AR82" s="228"/>
      <c r="AS82" s="228"/>
      <c r="AT82" s="228"/>
      <c r="AU82" s="228"/>
      <c r="AV82" s="228"/>
      <c r="AW82" s="228"/>
      <c r="AX82" s="228"/>
      <c r="AY82" s="228"/>
      <c r="AZ82" s="228"/>
      <c r="BA82" s="228"/>
      <c r="BB82" s="228"/>
      <c r="BC82" s="228"/>
      <c r="BD82" s="228"/>
      <c r="BE82" s="228"/>
      <c r="BF82" s="228"/>
      <c r="BG82" s="228"/>
      <c r="BH82" s="228"/>
      <c r="BI82" s="228"/>
      <c r="BJ82" s="228"/>
      <c r="BK82" s="228"/>
      <c r="BL82" s="228"/>
      <c r="BM82" s="228"/>
      <c r="BN82" s="228"/>
      <c r="BO82" s="228"/>
      <c r="BP82" s="228"/>
      <c r="BQ82" s="228"/>
      <c r="BR82" s="228"/>
      <c r="BS82" s="229">
        <v>2</v>
      </c>
      <c r="BT82" s="230"/>
      <c r="BU82" s="230"/>
    </row>
    <row r="84" spans="2:73" ht="25.05" customHeight="1" x14ac:dyDescent="0.2">
      <c r="AE84" s="231" t="s">
        <v>1</v>
      </c>
      <c r="AF84" s="228"/>
      <c r="AG84" s="228"/>
      <c r="AH84" s="228"/>
      <c r="AI84" s="228"/>
      <c r="AJ84" s="228"/>
      <c r="AK84" s="228"/>
      <c r="AL84" s="228"/>
      <c r="AM84" s="228"/>
      <c r="AN84" s="228"/>
      <c r="AO84" s="228"/>
      <c r="AP84" s="228"/>
      <c r="AQ84" s="228"/>
      <c r="BM84" s="232" t="s">
        <v>2</v>
      </c>
      <c r="BN84" s="228"/>
      <c r="BO84" s="228"/>
      <c r="BP84" s="228"/>
      <c r="BQ84" s="228"/>
      <c r="BR84" s="228"/>
      <c r="BS84" s="228"/>
      <c r="BT84" s="228"/>
      <c r="BU84" s="228"/>
    </row>
    <row r="85" spans="2:73" x14ac:dyDescent="0.2">
      <c r="BM85" s="232" t="s">
        <v>3</v>
      </c>
      <c r="BN85" s="228"/>
      <c r="BO85" s="228"/>
      <c r="BP85" s="228"/>
      <c r="BQ85" s="228"/>
      <c r="BR85" s="228"/>
      <c r="BS85" s="228"/>
      <c r="BT85" s="228"/>
      <c r="BU85" s="228"/>
    </row>
    <row r="87" spans="2:73" ht="11.4" customHeight="1" thickBot="1" x14ac:dyDescent="0.25">
      <c r="B87" s="233">
        <v>141</v>
      </c>
      <c r="D87" s="234" t="s">
        <v>160</v>
      </c>
      <c r="E87" s="236" t="s">
        <v>5</v>
      </c>
      <c r="F87" s="238" t="s">
        <v>11</v>
      </c>
      <c r="G87" s="236" t="s">
        <v>7</v>
      </c>
      <c r="H87" s="71"/>
      <c r="I87" s="71"/>
      <c r="J87" s="8"/>
      <c r="K87" s="8"/>
      <c r="L87" s="8"/>
      <c r="M87" s="8"/>
      <c r="Y87" s="8"/>
      <c r="Z87" s="8"/>
      <c r="AA87" s="8"/>
      <c r="AB87" s="8"/>
      <c r="AC87" s="71"/>
      <c r="AD87" s="71"/>
      <c r="AF87" s="234" t="s">
        <v>161</v>
      </c>
      <c r="AG87" s="236" t="s">
        <v>5</v>
      </c>
      <c r="AH87" s="238" t="s">
        <v>9</v>
      </c>
      <c r="AI87" s="236" t="s">
        <v>7</v>
      </c>
      <c r="AJ87" s="242">
        <v>176</v>
      </c>
      <c r="AM87" s="242">
        <v>211</v>
      </c>
      <c r="AO87" s="234" t="s">
        <v>162</v>
      </c>
      <c r="AP87" s="236" t="s">
        <v>5</v>
      </c>
      <c r="AQ87" s="238" t="s">
        <v>6</v>
      </c>
      <c r="AR87" s="236" t="s">
        <v>7</v>
      </c>
      <c r="AS87" s="71"/>
      <c r="AT87" s="71"/>
      <c r="AU87" s="8"/>
      <c r="AV87" s="8"/>
      <c r="AW87" s="8"/>
      <c r="AX87" s="8"/>
      <c r="BJ87" s="8"/>
      <c r="BK87" s="8"/>
      <c r="BL87" s="8"/>
      <c r="BM87" s="8"/>
      <c r="BN87" s="71"/>
      <c r="BO87" s="71"/>
      <c r="BQ87" s="234" t="s">
        <v>163</v>
      </c>
      <c r="BR87" s="236" t="s">
        <v>5</v>
      </c>
      <c r="BS87" s="238" t="s">
        <v>9</v>
      </c>
      <c r="BT87" s="236" t="s">
        <v>7</v>
      </c>
      <c r="BU87" s="242">
        <v>246</v>
      </c>
    </row>
    <row r="88" spans="2:73" ht="11.4" customHeight="1" thickTop="1" thickBot="1" x14ac:dyDescent="0.25">
      <c r="B88" s="233"/>
      <c r="D88" s="235"/>
      <c r="E88" s="237"/>
      <c r="F88" s="239"/>
      <c r="G88" s="237"/>
      <c r="H88" s="8"/>
      <c r="I88" s="8"/>
      <c r="J88" s="74"/>
      <c r="K88" s="8"/>
      <c r="L88" s="8"/>
      <c r="M88" s="8"/>
      <c r="Y88" s="8"/>
      <c r="Z88" s="8"/>
      <c r="AA88" s="8"/>
      <c r="AB88" s="80"/>
      <c r="AC88" s="8"/>
      <c r="AD88" s="8"/>
      <c r="AF88" s="235"/>
      <c r="AG88" s="237"/>
      <c r="AH88" s="239"/>
      <c r="AI88" s="237"/>
      <c r="AJ88" s="233"/>
      <c r="AM88" s="233"/>
      <c r="AO88" s="235"/>
      <c r="AP88" s="237"/>
      <c r="AQ88" s="239"/>
      <c r="AR88" s="237"/>
      <c r="AS88" s="8"/>
      <c r="AT88" s="8"/>
      <c r="AU88" s="74"/>
      <c r="AV88" s="8"/>
      <c r="AW88" s="8"/>
      <c r="AX88" s="8"/>
      <c r="BJ88" s="8"/>
      <c r="BK88" s="8"/>
      <c r="BL88" s="8"/>
      <c r="BM88" s="80"/>
      <c r="BN88" s="8"/>
      <c r="BO88" s="8"/>
      <c r="BQ88" s="235"/>
      <c r="BR88" s="237"/>
      <c r="BS88" s="239"/>
      <c r="BT88" s="237"/>
      <c r="BU88" s="233"/>
    </row>
    <row r="89" spans="2:73" ht="11.4" customHeight="1" thickTop="1" thickBot="1" x14ac:dyDescent="0.25">
      <c r="B89" s="233">
        <v>142</v>
      </c>
      <c r="D89" s="234" t="s">
        <v>4</v>
      </c>
      <c r="E89" s="236" t="s">
        <v>5</v>
      </c>
      <c r="F89" s="238" t="s">
        <v>85</v>
      </c>
      <c r="G89" s="236" t="s">
        <v>7</v>
      </c>
      <c r="H89" s="71"/>
      <c r="I89" s="13"/>
      <c r="J89" s="14"/>
      <c r="K89" s="91"/>
      <c r="L89" s="8"/>
      <c r="M89" s="8"/>
      <c r="Y89" s="8"/>
      <c r="Z89" s="8"/>
      <c r="AA89" s="83"/>
      <c r="AB89" s="13"/>
      <c r="AC89" s="14"/>
      <c r="AD89" s="10"/>
      <c r="AF89" s="234" t="s">
        <v>156</v>
      </c>
      <c r="AG89" s="236" t="s">
        <v>5</v>
      </c>
      <c r="AH89" s="238" t="s">
        <v>55</v>
      </c>
      <c r="AI89" s="236" t="s">
        <v>7</v>
      </c>
      <c r="AJ89" s="242">
        <v>177</v>
      </c>
      <c r="AM89" s="242">
        <v>212</v>
      </c>
      <c r="AO89" s="234" t="s">
        <v>164</v>
      </c>
      <c r="AP89" s="236" t="s">
        <v>5</v>
      </c>
      <c r="AQ89" s="238" t="s">
        <v>33</v>
      </c>
      <c r="AR89" s="236" t="s">
        <v>7</v>
      </c>
      <c r="AS89" s="71"/>
      <c r="AT89" s="13"/>
      <c r="AU89" s="14"/>
      <c r="AV89" s="91"/>
      <c r="AW89" s="8"/>
      <c r="AX89" s="8"/>
      <c r="BJ89" s="8"/>
      <c r="BK89" s="8"/>
      <c r="BL89" s="83"/>
      <c r="BM89" s="13"/>
      <c r="BN89" s="14"/>
      <c r="BO89" s="10"/>
      <c r="BQ89" s="234" t="s">
        <v>165</v>
      </c>
      <c r="BR89" s="236" t="s">
        <v>5</v>
      </c>
      <c r="BS89" s="238" t="s">
        <v>14</v>
      </c>
      <c r="BT89" s="236" t="s">
        <v>7</v>
      </c>
      <c r="BU89" s="242">
        <v>247</v>
      </c>
    </row>
    <row r="90" spans="2:73" ht="11.4" customHeight="1" thickTop="1" thickBot="1" x14ac:dyDescent="0.25">
      <c r="B90" s="233"/>
      <c r="D90" s="235"/>
      <c r="E90" s="237"/>
      <c r="F90" s="239"/>
      <c r="G90" s="237"/>
      <c r="H90" s="8"/>
      <c r="I90" s="75"/>
      <c r="J90" s="8"/>
      <c r="K90" s="91"/>
      <c r="L90" s="8"/>
      <c r="M90" s="8"/>
      <c r="Y90" s="8"/>
      <c r="Z90" s="8"/>
      <c r="AA90" s="83"/>
      <c r="AB90" s="8"/>
      <c r="AC90" s="16"/>
      <c r="AD90" s="11"/>
      <c r="AF90" s="235"/>
      <c r="AG90" s="237"/>
      <c r="AH90" s="239"/>
      <c r="AI90" s="237"/>
      <c r="AJ90" s="233"/>
      <c r="AM90" s="233"/>
      <c r="AO90" s="235"/>
      <c r="AP90" s="237"/>
      <c r="AQ90" s="239"/>
      <c r="AR90" s="237"/>
      <c r="AS90" s="8"/>
      <c r="AT90" s="75"/>
      <c r="AU90" s="8"/>
      <c r="AV90" s="91"/>
      <c r="AW90" s="8"/>
      <c r="AX90" s="8"/>
      <c r="BJ90" s="8"/>
      <c r="BK90" s="8"/>
      <c r="BL90" s="83"/>
      <c r="BM90" s="8"/>
      <c r="BN90" s="16"/>
      <c r="BO90" s="11"/>
      <c r="BQ90" s="235"/>
      <c r="BR90" s="237"/>
      <c r="BS90" s="239"/>
      <c r="BT90" s="237"/>
      <c r="BU90" s="233"/>
    </row>
    <row r="91" spans="2:73" ht="11.4" customHeight="1" thickTop="1" thickBot="1" x14ac:dyDescent="0.25">
      <c r="B91" s="233">
        <v>143</v>
      </c>
      <c r="D91" s="234" t="s">
        <v>64</v>
      </c>
      <c r="E91" s="236" t="s">
        <v>5</v>
      </c>
      <c r="F91" s="238" t="s">
        <v>20</v>
      </c>
      <c r="G91" s="236" t="s">
        <v>7</v>
      </c>
      <c r="H91" s="12"/>
      <c r="I91" s="8"/>
      <c r="J91" s="8"/>
      <c r="K91" s="74"/>
      <c r="L91" s="8"/>
      <c r="M91" s="8"/>
      <c r="Y91" s="8"/>
      <c r="Z91" s="8"/>
      <c r="AA91" s="80"/>
      <c r="AB91" s="8"/>
      <c r="AC91" s="76"/>
      <c r="AD91" s="71"/>
      <c r="AF91" s="234" t="s">
        <v>166</v>
      </c>
      <c r="AG91" s="236" t="s">
        <v>5</v>
      </c>
      <c r="AH91" s="238" t="s">
        <v>53</v>
      </c>
      <c r="AI91" s="236" t="s">
        <v>7</v>
      </c>
      <c r="AJ91" s="242">
        <v>178</v>
      </c>
      <c r="AM91" s="242">
        <v>213</v>
      </c>
      <c r="AO91" s="234" t="s">
        <v>167</v>
      </c>
      <c r="AP91" s="236" t="s">
        <v>5</v>
      </c>
      <c r="AQ91" s="238" t="s">
        <v>86</v>
      </c>
      <c r="AR91" s="236" t="s">
        <v>7</v>
      </c>
      <c r="AS91" s="12"/>
      <c r="AT91" s="8"/>
      <c r="AU91" s="8"/>
      <c r="AV91" s="74"/>
      <c r="AW91" s="8"/>
      <c r="AX91" s="8"/>
      <c r="BJ91" s="8"/>
      <c r="BK91" s="8"/>
      <c r="BL91" s="80"/>
      <c r="BM91" s="8"/>
      <c r="BN91" s="76"/>
      <c r="BO91" s="71"/>
      <c r="BQ91" s="234" t="s">
        <v>168</v>
      </c>
      <c r="BR91" s="236" t="s">
        <v>5</v>
      </c>
      <c r="BS91" s="238" t="s">
        <v>53</v>
      </c>
      <c r="BT91" s="236" t="s">
        <v>7</v>
      </c>
      <c r="BU91" s="242">
        <v>248</v>
      </c>
    </row>
    <row r="92" spans="2:73" ht="11.4" customHeight="1" thickTop="1" x14ac:dyDescent="0.2">
      <c r="B92" s="233"/>
      <c r="D92" s="235"/>
      <c r="E92" s="237"/>
      <c r="F92" s="239"/>
      <c r="G92" s="237"/>
      <c r="H92" s="8"/>
      <c r="I92" s="8"/>
      <c r="J92" s="13"/>
      <c r="K92" s="14"/>
      <c r="L92" s="91"/>
      <c r="M92" s="8"/>
      <c r="Y92" s="8"/>
      <c r="Z92" s="83"/>
      <c r="AA92" s="13"/>
      <c r="AB92" s="14"/>
      <c r="AC92" s="8"/>
      <c r="AD92" s="8"/>
      <c r="AF92" s="235"/>
      <c r="AG92" s="237"/>
      <c r="AH92" s="239"/>
      <c r="AI92" s="237"/>
      <c r="AJ92" s="233"/>
      <c r="AM92" s="233"/>
      <c r="AO92" s="235"/>
      <c r="AP92" s="237"/>
      <c r="AQ92" s="239"/>
      <c r="AR92" s="237"/>
      <c r="AS92" s="8"/>
      <c r="AT92" s="8"/>
      <c r="AU92" s="13"/>
      <c r="AV92" s="14"/>
      <c r="AW92" s="91"/>
      <c r="AX92" s="8"/>
      <c r="BJ92" s="8"/>
      <c r="BK92" s="83"/>
      <c r="BL92" s="13"/>
      <c r="BM92" s="14"/>
      <c r="BN92" s="8"/>
      <c r="BO92" s="8"/>
      <c r="BQ92" s="235"/>
      <c r="BR92" s="237"/>
      <c r="BS92" s="239"/>
      <c r="BT92" s="237"/>
      <c r="BU92" s="233"/>
    </row>
    <row r="93" spans="2:73" ht="11.4" customHeight="1" thickBot="1" x14ac:dyDescent="0.25">
      <c r="B93" s="233">
        <v>144</v>
      </c>
      <c r="D93" s="234" t="s">
        <v>51</v>
      </c>
      <c r="E93" s="236" t="s">
        <v>5</v>
      </c>
      <c r="F93" s="238" t="s">
        <v>67</v>
      </c>
      <c r="G93" s="236" t="s">
        <v>7</v>
      </c>
      <c r="H93" s="8"/>
      <c r="I93" s="8"/>
      <c r="J93" s="13"/>
      <c r="K93" s="14"/>
      <c r="L93" s="91"/>
      <c r="M93" s="8"/>
      <c r="Y93" s="8"/>
      <c r="Z93" s="83"/>
      <c r="AA93" s="13"/>
      <c r="AB93" s="14"/>
      <c r="AC93" s="10"/>
      <c r="AD93" s="10"/>
      <c r="AF93" s="234" t="s">
        <v>169</v>
      </c>
      <c r="AG93" s="236" t="s">
        <v>5</v>
      </c>
      <c r="AH93" s="238" t="s">
        <v>35</v>
      </c>
      <c r="AI93" s="236" t="s">
        <v>7</v>
      </c>
      <c r="AJ93" s="242">
        <v>179</v>
      </c>
      <c r="AM93" s="242">
        <v>214</v>
      </c>
      <c r="AO93" s="234" t="s">
        <v>170</v>
      </c>
      <c r="AP93" s="236" t="s">
        <v>5</v>
      </c>
      <c r="AQ93" s="238" t="s">
        <v>44</v>
      </c>
      <c r="AR93" s="236" t="s">
        <v>7</v>
      </c>
      <c r="AS93" s="71"/>
      <c r="AT93" s="71"/>
      <c r="AU93" s="13"/>
      <c r="AV93" s="14"/>
      <c r="AW93" s="91"/>
      <c r="AX93" s="8"/>
      <c r="BJ93" s="8"/>
      <c r="BK93" s="83"/>
      <c r="BL93" s="13"/>
      <c r="BM93" s="14"/>
      <c r="BN93" s="71"/>
      <c r="BO93" s="71"/>
      <c r="BQ93" s="234" t="s">
        <v>171</v>
      </c>
      <c r="BR93" s="236" t="s">
        <v>5</v>
      </c>
      <c r="BS93" s="238" t="s">
        <v>102</v>
      </c>
      <c r="BT93" s="236" t="s">
        <v>7</v>
      </c>
      <c r="BU93" s="242">
        <v>249</v>
      </c>
    </row>
    <row r="94" spans="2:73" ht="11.4" customHeight="1" thickTop="1" thickBot="1" x14ac:dyDescent="0.25">
      <c r="B94" s="233"/>
      <c r="D94" s="235"/>
      <c r="E94" s="237"/>
      <c r="F94" s="239"/>
      <c r="G94" s="237"/>
      <c r="H94" s="11"/>
      <c r="I94" s="11"/>
      <c r="J94" s="16"/>
      <c r="K94" s="8"/>
      <c r="L94" s="91"/>
      <c r="M94" s="8"/>
      <c r="Y94" s="8"/>
      <c r="Z94" s="83"/>
      <c r="AA94" s="8"/>
      <c r="AB94" s="16"/>
      <c r="AC94" s="11"/>
      <c r="AD94" s="11"/>
      <c r="AF94" s="235"/>
      <c r="AG94" s="237"/>
      <c r="AH94" s="239"/>
      <c r="AI94" s="237"/>
      <c r="AJ94" s="233"/>
      <c r="AM94" s="233"/>
      <c r="AO94" s="235"/>
      <c r="AP94" s="237"/>
      <c r="AQ94" s="239"/>
      <c r="AR94" s="237"/>
      <c r="AS94" s="8"/>
      <c r="AT94" s="8"/>
      <c r="AU94" s="75"/>
      <c r="AV94" s="8"/>
      <c r="AW94" s="91"/>
      <c r="AX94" s="8"/>
      <c r="BJ94" s="8"/>
      <c r="BK94" s="83"/>
      <c r="BL94" s="8"/>
      <c r="BM94" s="72"/>
      <c r="BN94" s="8"/>
      <c r="BO94" s="8"/>
      <c r="BQ94" s="235"/>
      <c r="BR94" s="237"/>
      <c r="BS94" s="239"/>
      <c r="BT94" s="237"/>
      <c r="BU94" s="233"/>
    </row>
    <row r="95" spans="2:73" ht="11.4" customHeight="1" thickTop="1" thickBot="1" x14ac:dyDescent="0.25">
      <c r="B95" s="233">
        <v>145</v>
      </c>
      <c r="D95" s="234" t="s">
        <v>93</v>
      </c>
      <c r="E95" s="236" t="s">
        <v>5</v>
      </c>
      <c r="F95" s="238" t="s">
        <v>24</v>
      </c>
      <c r="G95" s="236" t="s">
        <v>7</v>
      </c>
      <c r="H95" s="71"/>
      <c r="I95" s="71"/>
      <c r="J95" s="78"/>
      <c r="K95" s="8"/>
      <c r="L95" s="91"/>
      <c r="M95" s="8"/>
      <c r="Q95" s="53"/>
      <c r="R95" s="53"/>
      <c r="S95" s="53"/>
      <c r="T95" s="53"/>
      <c r="U95" s="53"/>
      <c r="V95" s="53"/>
      <c r="W95" s="53"/>
      <c r="X95" s="53"/>
      <c r="Y95" s="54"/>
      <c r="Z95" s="94"/>
      <c r="AA95" s="54"/>
      <c r="AB95" s="85"/>
      <c r="AC95" s="84"/>
      <c r="AD95" s="71"/>
      <c r="AF95" s="234" t="s">
        <v>116</v>
      </c>
      <c r="AG95" s="236" t="s">
        <v>5</v>
      </c>
      <c r="AH95" s="238" t="s">
        <v>26</v>
      </c>
      <c r="AI95" s="236" t="s">
        <v>7</v>
      </c>
      <c r="AJ95" s="242">
        <v>180</v>
      </c>
      <c r="AM95" s="242">
        <v>215</v>
      </c>
      <c r="AO95" s="234" t="s">
        <v>172</v>
      </c>
      <c r="AP95" s="236" t="s">
        <v>5</v>
      </c>
      <c r="AQ95" s="238" t="s">
        <v>18</v>
      </c>
      <c r="AR95" s="236" t="s">
        <v>7</v>
      </c>
      <c r="AS95" s="10"/>
      <c r="AT95" s="12"/>
      <c r="AU95" s="8"/>
      <c r="AV95" s="8"/>
      <c r="AW95" s="91"/>
      <c r="AX95" s="8"/>
      <c r="BJ95" s="8"/>
      <c r="BK95" s="83"/>
      <c r="BL95" s="8"/>
      <c r="BM95" s="13"/>
      <c r="BN95" s="17"/>
      <c r="BO95" s="10"/>
      <c r="BQ95" s="234" t="s">
        <v>173</v>
      </c>
      <c r="BR95" s="236" t="s">
        <v>5</v>
      </c>
      <c r="BS95" s="238" t="s">
        <v>33</v>
      </c>
      <c r="BT95" s="236" t="s">
        <v>7</v>
      </c>
      <c r="BU95" s="242">
        <v>250</v>
      </c>
    </row>
    <row r="96" spans="2:73" ht="11.4" customHeight="1" thickTop="1" thickBot="1" x14ac:dyDescent="0.25">
      <c r="B96" s="233"/>
      <c r="D96" s="235"/>
      <c r="E96" s="237"/>
      <c r="F96" s="239"/>
      <c r="G96" s="237"/>
      <c r="H96" s="8"/>
      <c r="I96" s="8"/>
      <c r="J96" s="8"/>
      <c r="K96" s="8"/>
      <c r="L96" s="74"/>
      <c r="M96" s="8"/>
      <c r="Q96" s="53"/>
      <c r="R96" s="53"/>
      <c r="S96" s="53"/>
      <c r="T96" s="53"/>
      <c r="U96" s="53"/>
      <c r="V96" s="53"/>
      <c r="W96" s="53"/>
      <c r="X96" s="53"/>
      <c r="Y96" s="54"/>
      <c r="Z96" s="87"/>
      <c r="AA96" s="54"/>
      <c r="AB96" s="54"/>
      <c r="AC96" s="54"/>
      <c r="AD96" s="8"/>
      <c r="AF96" s="235"/>
      <c r="AG96" s="237"/>
      <c r="AH96" s="239"/>
      <c r="AI96" s="237"/>
      <c r="AJ96" s="233"/>
      <c r="AM96" s="233"/>
      <c r="AO96" s="235"/>
      <c r="AP96" s="237"/>
      <c r="AQ96" s="239"/>
      <c r="AR96" s="237"/>
      <c r="AS96" s="8"/>
      <c r="AT96" s="8"/>
      <c r="AU96" s="8"/>
      <c r="AV96" s="8"/>
      <c r="AW96" s="74"/>
      <c r="AX96" s="8"/>
      <c r="BJ96" s="8"/>
      <c r="BK96" s="80"/>
      <c r="BL96" s="8"/>
      <c r="BM96" s="8"/>
      <c r="BN96" s="11"/>
      <c r="BO96" s="11"/>
      <c r="BQ96" s="235"/>
      <c r="BR96" s="237"/>
      <c r="BS96" s="239"/>
      <c r="BT96" s="237"/>
      <c r="BU96" s="233"/>
    </row>
    <row r="97" spans="2:73" ht="11.4" customHeight="1" thickTop="1" thickBot="1" x14ac:dyDescent="0.25">
      <c r="B97" s="233">
        <v>146</v>
      </c>
      <c r="D97" s="234" t="s">
        <v>174</v>
      </c>
      <c r="E97" s="236" t="s">
        <v>5</v>
      </c>
      <c r="F97" s="238" t="s">
        <v>80</v>
      </c>
      <c r="G97" s="236" t="s">
        <v>7</v>
      </c>
      <c r="H97" s="71"/>
      <c r="I97" s="71"/>
      <c r="J97" s="8"/>
      <c r="K97" s="13"/>
      <c r="L97" s="14"/>
      <c r="M97" s="91"/>
      <c r="Q97" s="53"/>
      <c r="R97" s="53"/>
      <c r="S97" s="53"/>
      <c r="T97" s="53"/>
      <c r="U97" s="53"/>
      <c r="V97" s="53"/>
      <c r="W97" s="53"/>
      <c r="X97" s="53"/>
      <c r="Y97" s="94"/>
      <c r="Z97" s="88"/>
      <c r="AA97" s="55"/>
      <c r="AB97" s="54"/>
      <c r="AC97" s="84"/>
      <c r="AD97" s="71"/>
      <c r="AF97" s="234" t="s">
        <v>175</v>
      </c>
      <c r="AG97" s="236" t="s">
        <v>5</v>
      </c>
      <c r="AH97" s="238" t="s">
        <v>14</v>
      </c>
      <c r="AI97" s="236" t="s">
        <v>7</v>
      </c>
      <c r="AJ97" s="242">
        <v>181</v>
      </c>
      <c r="AM97" s="242">
        <v>216</v>
      </c>
      <c r="AO97" s="234" t="s">
        <v>176</v>
      </c>
      <c r="AP97" s="236" t="s">
        <v>5</v>
      </c>
      <c r="AQ97" s="238" t="s">
        <v>104</v>
      </c>
      <c r="AR97" s="236" t="s">
        <v>7</v>
      </c>
      <c r="AS97" s="8"/>
      <c r="AT97" s="8"/>
      <c r="AU97" s="8"/>
      <c r="AV97" s="13"/>
      <c r="AW97" s="14"/>
      <c r="AX97" s="91"/>
      <c r="BJ97" s="83"/>
      <c r="BK97" s="13"/>
      <c r="BL97" s="14"/>
      <c r="BM97" s="8"/>
      <c r="BN97" s="10"/>
      <c r="BO97" s="10"/>
      <c r="BQ97" s="234" t="s">
        <v>177</v>
      </c>
      <c r="BR97" s="236" t="s">
        <v>5</v>
      </c>
      <c r="BS97" s="238" t="s">
        <v>85</v>
      </c>
      <c r="BT97" s="236" t="s">
        <v>7</v>
      </c>
      <c r="BU97" s="242">
        <v>251</v>
      </c>
    </row>
    <row r="98" spans="2:73" ht="11.4" customHeight="1" thickTop="1" thickBot="1" x14ac:dyDescent="0.25">
      <c r="B98" s="233"/>
      <c r="D98" s="235"/>
      <c r="E98" s="237"/>
      <c r="F98" s="239"/>
      <c r="G98" s="237"/>
      <c r="H98" s="8"/>
      <c r="I98" s="8"/>
      <c r="J98" s="74"/>
      <c r="K98" s="13"/>
      <c r="L98" s="14"/>
      <c r="M98" s="91"/>
      <c r="Q98" s="53"/>
      <c r="R98" s="53"/>
      <c r="S98" s="53"/>
      <c r="T98" s="53"/>
      <c r="U98" s="53"/>
      <c r="V98" s="53"/>
      <c r="W98" s="53"/>
      <c r="X98" s="53"/>
      <c r="Y98" s="94"/>
      <c r="Z98" s="88"/>
      <c r="AA98" s="55"/>
      <c r="AB98" s="87"/>
      <c r="AC98" s="54"/>
      <c r="AD98" s="8"/>
      <c r="AF98" s="235"/>
      <c r="AG98" s="237"/>
      <c r="AH98" s="239"/>
      <c r="AI98" s="237"/>
      <c r="AJ98" s="233"/>
      <c r="AM98" s="233"/>
      <c r="AO98" s="235"/>
      <c r="AP98" s="237"/>
      <c r="AQ98" s="239"/>
      <c r="AR98" s="237"/>
      <c r="AS98" s="11"/>
      <c r="AT98" s="11"/>
      <c r="AU98" s="14"/>
      <c r="AV98" s="13"/>
      <c r="AW98" s="14"/>
      <c r="AX98" s="91"/>
      <c r="BJ98" s="83"/>
      <c r="BK98" s="13"/>
      <c r="BL98" s="14"/>
      <c r="BM98" s="13"/>
      <c r="BN98" s="11"/>
      <c r="BO98" s="11"/>
      <c r="BQ98" s="235"/>
      <c r="BR98" s="237"/>
      <c r="BS98" s="239"/>
      <c r="BT98" s="237"/>
      <c r="BU98" s="233"/>
    </row>
    <row r="99" spans="2:73" ht="11.4" customHeight="1" thickTop="1" thickBot="1" x14ac:dyDescent="0.25">
      <c r="B99" s="233">
        <v>147</v>
      </c>
      <c r="D99" s="234" t="s">
        <v>145</v>
      </c>
      <c r="E99" s="236" t="s">
        <v>5</v>
      </c>
      <c r="F99" s="238" t="s">
        <v>349</v>
      </c>
      <c r="G99" s="236" t="s">
        <v>7</v>
      </c>
      <c r="H99" s="10"/>
      <c r="I99" s="12"/>
      <c r="J99" s="16"/>
      <c r="K99" s="16"/>
      <c r="L99" s="14"/>
      <c r="M99" s="91"/>
      <c r="Q99" s="53"/>
      <c r="R99" s="53"/>
      <c r="S99" s="53"/>
      <c r="T99" s="53"/>
      <c r="U99" s="53"/>
      <c r="V99" s="53"/>
      <c r="W99" s="53"/>
      <c r="X99" s="53"/>
      <c r="Y99" s="94"/>
      <c r="Z99" s="88"/>
      <c r="AA99" s="59"/>
      <c r="AB99" s="59"/>
      <c r="AC99" s="56"/>
      <c r="AD99" s="10"/>
      <c r="AF99" s="234" t="s">
        <v>178</v>
      </c>
      <c r="AG99" s="236" t="s">
        <v>5</v>
      </c>
      <c r="AH99" s="238" t="s">
        <v>33</v>
      </c>
      <c r="AI99" s="236" t="s">
        <v>7</v>
      </c>
      <c r="AJ99" s="242">
        <v>182</v>
      </c>
      <c r="AM99" s="242">
        <v>217</v>
      </c>
      <c r="AO99" s="234" t="s">
        <v>179</v>
      </c>
      <c r="AP99" s="236" t="s">
        <v>5</v>
      </c>
      <c r="AQ99" s="238" t="s">
        <v>62</v>
      </c>
      <c r="AR99" s="236" t="s">
        <v>7</v>
      </c>
      <c r="AS99" s="71"/>
      <c r="AT99" s="71"/>
      <c r="AU99" s="79"/>
      <c r="AV99" s="13"/>
      <c r="AW99" s="14"/>
      <c r="AX99" s="91"/>
      <c r="BJ99" s="83"/>
      <c r="BK99" s="13"/>
      <c r="BL99" s="14"/>
      <c r="BM99" s="81"/>
      <c r="BN99" s="71"/>
      <c r="BO99" s="71"/>
      <c r="BQ99" s="234" t="s">
        <v>180</v>
      </c>
      <c r="BR99" s="236" t="s">
        <v>5</v>
      </c>
      <c r="BS99" s="238" t="s">
        <v>26</v>
      </c>
      <c r="BT99" s="236" t="s">
        <v>7</v>
      </c>
      <c r="BU99" s="242">
        <v>252</v>
      </c>
    </row>
    <row r="100" spans="2:73" ht="11.4" customHeight="1" thickTop="1" thickBot="1" x14ac:dyDescent="0.25">
      <c r="B100" s="233"/>
      <c r="D100" s="235"/>
      <c r="E100" s="237"/>
      <c r="F100" s="239"/>
      <c r="G100" s="237"/>
      <c r="H100" s="8"/>
      <c r="I100" s="8"/>
      <c r="J100" s="8"/>
      <c r="K100" s="16"/>
      <c r="L100" s="8"/>
      <c r="M100" s="91"/>
      <c r="Q100" s="53"/>
      <c r="R100" s="53"/>
      <c r="S100" s="53"/>
      <c r="T100" s="53"/>
      <c r="U100" s="53"/>
      <c r="V100" s="53"/>
      <c r="W100" s="53"/>
      <c r="X100" s="53"/>
      <c r="Y100" s="94"/>
      <c r="Z100" s="54"/>
      <c r="AA100" s="59"/>
      <c r="AB100" s="54"/>
      <c r="AC100" s="57"/>
      <c r="AD100" s="11"/>
      <c r="AF100" s="235"/>
      <c r="AG100" s="237"/>
      <c r="AH100" s="239"/>
      <c r="AI100" s="237"/>
      <c r="AJ100" s="233"/>
      <c r="AM100" s="233"/>
      <c r="AO100" s="235"/>
      <c r="AP100" s="237"/>
      <c r="AQ100" s="239"/>
      <c r="AR100" s="237"/>
      <c r="AS100" s="8"/>
      <c r="AT100" s="8"/>
      <c r="AU100" s="8"/>
      <c r="AV100" s="16"/>
      <c r="AW100" s="8"/>
      <c r="AX100" s="91"/>
      <c r="BJ100" s="83"/>
      <c r="BK100" s="13"/>
      <c r="BL100" s="16"/>
      <c r="BM100" s="14"/>
      <c r="BN100" s="8"/>
      <c r="BO100" s="8"/>
      <c r="BQ100" s="235"/>
      <c r="BR100" s="237"/>
      <c r="BS100" s="239"/>
      <c r="BT100" s="237"/>
      <c r="BU100" s="233"/>
    </row>
    <row r="101" spans="2:73" ht="11.4" customHeight="1" thickTop="1" x14ac:dyDescent="0.2">
      <c r="B101" s="233">
        <v>148</v>
      </c>
      <c r="D101" s="234" t="s">
        <v>181</v>
      </c>
      <c r="E101" s="236" t="s">
        <v>5</v>
      </c>
      <c r="F101" s="238" t="s">
        <v>16</v>
      </c>
      <c r="G101" s="236" t="s">
        <v>7</v>
      </c>
      <c r="H101" s="8"/>
      <c r="I101" s="8"/>
      <c r="J101" s="8"/>
      <c r="K101" s="78"/>
      <c r="L101" s="8"/>
      <c r="M101" s="91"/>
      <c r="Q101" s="53"/>
      <c r="R101" s="53"/>
      <c r="S101" s="53"/>
      <c r="T101" s="53"/>
      <c r="U101" s="53"/>
      <c r="V101" s="53"/>
      <c r="W101" s="53"/>
      <c r="X101" s="53"/>
      <c r="Y101" s="94"/>
      <c r="Z101" s="54"/>
      <c r="AA101" s="85"/>
      <c r="AB101" s="54"/>
      <c r="AC101" s="58"/>
      <c r="AD101" s="10"/>
      <c r="AF101" s="234" t="s">
        <v>100</v>
      </c>
      <c r="AG101" s="236" t="s">
        <v>5</v>
      </c>
      <c r="AH101" s="238" t="s">
        <v>86</v>
      </c>
      <c r="AI101" s="236" t="s">
        <v>7</v>
      </c>
      <c r="AJ101" s="242">
        <v>183</v>
      </c>
      <c r="AM101" s="242">
        <v>218</v>
      </c>
      <c r="AO101" s="234" t="s">
        <v>182</v>
      </c>
      <c r="AP101" s="236" t="s">
        <v>5</v>
      </c>
      <c r="AQ101" s="238" t="s">
        <v>28</v>
      </c>
      <c r="AR101" s="236" t="s">
        <v>7</v>
      </c>
      <c r="AS101" s="8"/>
      <c r="AT101" s="8"/>
      <c r="AU101" s="8"/>
      <c r="AV101" s="78"/>
      <c r="AW101" s="8"/>
      <c r="AX101" s="91"/>
      <c r="BJ101" s="83"/>
      <c r="BK101" s="8"/>
      <c r="BL101" s="160"/>
      <c r="BM101" s="8"/>
      <c r="BN101" s="10"/>
      <c r="BO101" s="10"/>
      <c r="BQ101" s="234" t="s">
        <v>51</v>
      </c>
      <c r="BR101" s="236" t="s">
        <v>5</v>
      </c>
      <c r="BS101" s="238" t="s">
        <v>62</v>
      </c>
      <c r="BT101" s="236" t="s">
        <v>7</v>
      </c>
      <c r="BU101" s="242">
        <v>253</v>
      </c>
    </row>
    <row r="102" spans="2:73" ht="11.4" customHeight="1" thickBot="1" x14ac:dyDescent="0.25">
      <c r="B102" s="233"/>
      <c r="D102" s="235"/>
      <c r="E102" s="237"/>
      <c r="F102" s="239"/>
      <c r="G102" s="237"/>
      <c r="H102" s="11"/>
      <c r="I102" s="11"/>
      <c r="J102" s="73"/>
      <c r="K102" s="91"/>
      <c r="L102" s="8"/>
      <c r="M102" s="91"/>
      <c r="Q102" s="53"/>
      <c r="R102" s="53"/>
      <c r="S102" s="53"/>
      <c r="T102" s="53"/>
      <c r="U102" s="53"/>
      <c r="V102" s="53"/>
      <c r="W102" s="53"/>
      <c r="X102" s="53"/>
      <c r="Y102" s="94"/>
      <c r="Z102" s="54"/>
      <c r="AA102" s="94"/>
      <c r="AB102" s="86"/>
      <c r="AC102" s="57"/>
      <c r="AD102" s="11"/>
      <c r="AF102" s="235"/>
      <c r="AG102" s="237"/>
      <c r="AH102" s="239"/>
      <c r="AI102" s="237"/>
      <c r="AJ102" s="233"/>
      <c r="AM102" s="233"/>
      <c r="AO102" s="235"/>
      <c r="AP102" s="237"/>
      <c r="AQ102" s="239"/>
      <c r="AR102" s="237"/>
      <c r="AS102" s="11"/>
      <c r="AT102" s="11"/>
      <c r="AU102" s="73"/>
      <c r="AV102" s="91"/>
      <c r="AW102" s="8"/>
      <c r="AX102" s="91"/>
      <c r="BJ102" s="83"/>
      <c r="BK102" s="8"/>
      <c r="BL102" s="161"/>
      <c r="BM102" s="13"/>
      <c r="BN102" s="11"/>
      <c r="BO102" s="11"/>
      <c r="BQ102" s="235"/>
      <c r="BR102" s="237"/>
      <c r="BS102" s="239"/>
      <c r="BT102" s="237"/>
      <c r="BU102" s="233"/>
    </row>
    <row r="103" spans="2:73" ht="11.4" customHeight="1" thickTop="1" thickBot="1" x14ac:dyDescent="0.25">
      <c r="B103" s="233">
        <v>149</v>
      </c>
      <c r="D103" s="234" t="s">
        <v>183</v>
      </c>
      <c r="E103" s="236" t="s">
        <v>5</v>
      </c>
      <c r="F103" s="238" t="s">
        <v>134</v>
      </c>
      <c r="G103" s="236" t="s">
        <v>7</v>
      </c>
      <c r="H103" s="71"/>
      <c r="I103" s="71"/>
      <c r="J103" s="91"/>
      <c r="K103" s="8"/>
      <c r="L103" s="8"/>
      <c r="M103" s="91"/>
      <c r="Q103" s="53"/>
      <c r="R103" s="53"/>
      <c r="S103" s="53"/>
      <c r="T103" s="53"/>
      <c r="U103" s="53"/>
      <c r="V103" s="53"/>
      <c r="W103" s="53"/>
      <c r="X103" s="53"/>
      <c r="Y103" s="94"/>
      <c r="Z103" s="54"/>
      <c r="AA103" s="54"/>
      <c r="AB103" s="94"/>
      <c r="AC103" s="84"/>
      <c r="AD103" s="71"/>
      <c r="AF103" s="234" t="s">
        <v>184</v>
      </c>
      <c r="AG103" s="236" t="s">
        <v>5</v>
      </c>
      <c r="AH103" s="238" t="s">
        <v>85</v>
      </c>
      <c r="AI103" s="236" t="s">
        <v>7</v>
      </c>
      <c r="AJ103" s="242">
        <v>184</v>
      </c>
      <c r="AM103" s="242">
        <v>219</v>
      </c>
      <c r="AO103" s="234" t="s">
        <v>185</v>
      </c>
      <c r="AP103" s="236" t="s">
        <v>5</v>
      </c>
      <c r="AQ103" s="238" t="s">
        <v>26</v>
      </c>
      <c r="AR103" s="236" t="s">
        <v>7</v>
      </c>
      <c r="AS103" s="71"/>
      <c r="AT103" s="71"/>
      <c r="AU103" s="91"/>
      <c r="AV103" s="8"/>
      <c r="AW103" s="8"/>
      <c r="AX103" s="91"/>
      <c r="BJ103" s="83"/>
      <c r="BK103" s="8"/>
      <c r="BL103" s="8"/>
      <c r="BM103" s="76"/>
      <c r="BN103" s="71"/>
      <c r="BO103" s="71"/>
      <c r="BQ103" s="234" t="s">
        <v>186</v>
      </c>
      <c r="BR103" s="236" t="s">
        <v>5</v>
      </c>
      <c r="BS103" s="238" t="s">
        <v>352</v>
      </c>
      <c r="BT103" s="236" t="s">
        <v>7</v>
      </c>
      <c r="BU103" s="242">
        <v>254</v>
      </c>
    </row>
    <row r="104" spans="2:73" ht="11.4" customHeight="1" thickTop="1" thickBot="1" x14ac:dyDescent="0.25">
      <c r="B104" s="233"/>
      <c r="D104" s="235"/>
      <c r="E104" s="237"/>
      <c r="F104" s="239"/>
      <c r="G104" s="237"/>
      <c r="H104" s="8"/>
      <c r="I104" s="8"/>
      <c r="J104" s="8"/>
      <c r="K104" s="8"/>
      <c r="L104" s="8"/>
      <c r="M104" s="74"/>
      <c r="Q104" s="53"/>
      <c r="R104" s="53"/>
      <c r="S104" s="53"/>
      <c r="T104" s="53"/>
      <c r="U104" s="53"/>
      <c r="V104" s="53"/>
      <c r="W104" s="53"/>
      <c r="X104" s="53"/>
      <c r="Y104" s="87"/>
      <c r="Z104" s="54"/>
      <c r="AA104" s="54"/>
      <c r="AB104" s="54"/>
      <c r="AC104" s="54"/>
      <c r="AD104" s="8"/>
      <c r="AF104" s="235"/>
      <c r="AG104" s="237"/>
      <c r="AH104" s="239"/>
      <c r="AI104" s="237"/>
      <c r="AJ104" s="233"/>
      <c r="AM104" s="233"/>
      <c r="AO104" s="235"/>
      <c r="AP104" s="237"/>
      <c r="AQ104" s="239"/>
      <c r="AR104" s="237"/>
      <c r="AS104" s="8"/>
      <c r="AT104" s="8"/>
      <c r="AU104" s="8"/>
      <c r="AV104" s="8"/>
      <c r="AW104" s="8"/>
      <c r="AX104" s="74"/>
      <c r="BJ104" s="80"/>
      <c r="BK104" s="8"/>
      <c r="BL104" s="8"/>
      <c r="BM104" s="8"/>
      <c r="BN104" s="8"/>
      <c r="BO104" s="8"/>
      <c r="BQ104" s="235"/>
      <c r="BR104" s="237"/>
      <c r="BS104" s="239"/>
      <c r="BT104" s="237"/>
      <c r="BU104" s="233"/>
    </row>
    <row r="105" spans="2:73" ht="11.4" customHeight="1" thickTop="1" thickBot="1" x14ac:dyDescent="0.25">
      <c r="B105" s="233">
        <v>150</v>
      </c>
      <c r="D105" s="234" t="s">
        <v>187</v>
      </c>
      <c r="E105" s="236" t="s">
        <v>5</v>
      </c>
      <c r="F105" s="238" t="s">
        <v>62</v>
      </c>
      <c r="G105" s="236" t="s">
        <v>7</v>
      </c>
      <c r="H105" s="71"/>
      <c r="I105" s="71"/>
      <c r="J105" s="8"/>
      <c r="K105" s="8"/>
      <c r="L105" s="13"/>
      <c r="M105" s="16"/>
      <c r="Q105" s="53"/>
      <c r="R105" s="53"/>
      <c r="S105" s="53"/>
      <c r="T105" s="53"/>
      <c r="U105" s="53"/>
      <c r="V105" s="53"/>
      <c r="W105" s="53"/>
      <c r="X105" s="53"/>
      <c r="Y105" s="59"/>
      <c r="Z105" s="55"/>
      <c r="AA105" s="54"/>
      <c r="AB105" s="54"/>
      <c r="AC105" s="84"/>
      <c r="AD105" s="71"/>
      <c r="AF105" s="234" t="s">
        <v>27</v>
      </c>
      <c r="AG105" s="236" t="s">
        <v>5</v>
      </c>
      <c r="AH105" s="238" t="s">
        <v>18</v>
      </c>
      <c r="AI105" s="236" t="s">
        <v>7</v>
      </c>
      <c r="AJ105" s="242">
        <v>185</v>
      </c>
      <c r="AM105" s="242">
        <v>220</v>
      </c>
      <c r="AO105" s="234" t="s">
        <v>188</v>
      </c>
      <c r="AP105" s="236" t="s">
        <v>5</v>
      </c>
      <c r="AQ105" s="238" t="s">
        <v>24</v>
      </c>
      <c r="AR105" s="236" t="s">
        <v>7</v>
      </c>
      <c r="AS105" s="8"/>
      <c r="AT105" s="8"/>
      <c r="AU105" s="8"/>
      <c r="AV105" s="8"/>
      <c r="AW105" s="13"/>
      <c r="AX105" s="14"/>
      <c r="AY105" s="139"/>
      <c r="BJ105" s="16"/>
      <c r="BK105" s="14"/>
      <c r="BL105" s="8"/>
      <c r="BM105" s="8"/>
      <c r="BN105" s="71"/>
      <c r="BO105" s="71"/>
      <c r="BQ105" s="234" t="s">
        <v>189</v>
      </c>
      <c r="BR105" s="236" t="s">
        <v>5</v>
      </c>
      <c r="BS105" s="238" t="s">
        <v>86</v>
      </c>
      <c r="BT105" s="236" t="s">
        <v>7</v>
      </c>
      <c r="BU105" s="242">
        <v>255</v>
      </c>
    </row>
    <row r="106" spans="2:73" ht="11.4" customHeight="1" thickTop="1" thickBot="1" x14ac:dyDescent="0.25">
      <c r="B106" s="233"/>
      <c r="D106" s="235"/>
      <c r="E106" s="237"/>
      <c r="F106" s="239"/>
      <c r="G106" s="237"/>
      <c r="H106" s="8"/>
      <c r="I106" s="8"/>
      <c r="J106" s="74"/>
      <c r="K106" s="8"/>
      <c r="L106" s="13"/>
      <c r="M106" s="16"/>
      <c r="Q106" s="53"/>
      <c r="R106" s="53"/>
      <c r="S106" s="53"/>
      <c r="T106" s="53"/>
      <c r="U106" s="53"/>
      <c r="V106" s="53"/>
      <c r="W106" s="53"/>
      <c r="X106" s="53"/>
      <c r="Y106" s="59"/>
      <c r="Z106" s="55"/>
      <c r="AA106" s="54"/>
      <c r="AB106" s="87"/>
      <c r="AC106" s="54"/>
      <c r="AD106" s="8"/>
      <c r="AF106" s="235"/>
      <c r="AG106" s="237"/>
      <c r="AH106" s="239"/>
      <c r="AI106" s="237"/>
      <c r="AJ106" s="233"/>
      <c r="AM106" s="233"/>
      <c r="AO106" s="235"/>
      <c r="AP106" s="237"/>
      <c r="AQ106" s="239"/>
      <c r="AR106" s="237"/>
      <c r="AS106" s="11"/>
      <c r="AT106" s="11"/>
      <c r="AU106" s="14"/>
      <c r="AV106" s="8"/>
      <c r="AW106" s="13"/>
      <c r="AX106" s="14"/>
      <c r="AY106" s="139"/>
      <c r="BJ106" s="16"/>
      <c r="BK106" s="14"/>
      <c r="BL106" s="8"/>
      <c r="BM106" s="80"/>
      <c r="BN106" s="8"/>
      <c r="BO106" s="8"/>
      <c r="BQ106" s="235"/>
      <c r="BR106" s="237"/>
      <c r="BS106" s="239"/>
      <c r="BT106" s="237"/>
      <c r="BU106" s="233"/>
    </row>
    <row r="107" spans="2:73" ht="11.4" customHeight="1" thickTop="1" thickBot="1" x14ac:dyDescent="0.25">
      <c r="B107" s="233">
        <v>151</v>
      </c>
      <c r="D107" s="234" t="s">
        <v>190</v>
      </c>
      <c r="E107" s="236" t="s">
        <v>5</v>
      </c>
      <c r="F107" s="238" t="s">
        <v>18</v>
      </c>
      <c r="G107" s="236" t="s">
        <v>7</v>
      </c>
      <c r="H107" s="10"/>
      <c r="I107" s="12"/>
      <c r="J107" s="14"/>
      <c r="K107" s="91"/>
      <c r="L107" s="13"/>
      <c r="M107" s="16"/>
      <c r="Q107" s="53"/>
      <c r="R107" s="53"/>
      <c r="S107" s="53"/>
      <c r="T107" s="53"/>
      <c r="U107" s="53"/>
      <c r="V107" s="53"/>
      <c r="W107" s="53"/>
      <c r="X107" s="53"/>
      <c r="Y107" s="59"/>
      <c r="Z107" s="55"/>
      <c r="AA107" s="94"/>
      <c r="AB107" s="88"/>
      <c r="AC107" s="56"/>
      <c r="AD107" s="10"/>
      <c r="AF107" s="234" t="s">
        <v>191</v>
      </c>
      <c r="AG107" s="236" t="s">
        <v>5</v>
      </c>
      <c r="AH107" s="238" t="s">
        <v>30</v>
      </c>
      <c r="AI107" s="236" t="s">
        <v>7</v>
      </c>
      <c r="AJ107" s="242">
        <v>186</v>
      </c>
      <c r="AM107" s="242">
        <v>221</v>
      </c>
      <c r="AO107" s="234" t="s">
        <v>192</v>
      </c>
      <c r="AP107" s="236" t="s">
        <v>5</v>
      </c>
      <c r="AQ107" s="238" t="s">
        <v>41</v>
      </c>
      <c r="AR107" s="236" t="s">
        <v>7</v>
      </c>
      <c r="AS107" s="71"/>
      <c r="AT107" s="71"/>
      <c r="AU107" s="79"/>
      <c r="AV107" s="8"/>
      <c r="AW107" s="13"/>
      <c r="AX107" s="14"/>
      <c r="AY107" s="139"/>
      <c r="BJ107" s="16"/>
      <c r="BK107" s="14"/>
      <c r="BL107" s="83"/>
      <c r="BM107" s="13"/>
      <c r="BN107" s="17"/>
      <c r="BO107" s="10"/>
      <c r="BQ107" s="234" t="s">
        <v>193</v>
      </c>
      <c r="BR107" s="236" t="s">
        <v>5</v>
      </c>
      <c r="BS107" s="238" t="s">
        <v>47</v>
      </c>
      <c r="BT107" s="236" t="s">
        <v>7</v>
      </c>
      <c r="BU107" s="242">
        <v>256</v>
      </c>
    </row>
    <row r="108" spans="2:73" ht="11.4" customHeight="1" thickTop="1" thickBot="1" x14ac:dyDescent="0.25">
      <c r="B108" s="233"/>
      <c r="D108" s="235"/>
      <c r="E108" s="237"/>
      <c r="F108" s="239"/>
      <c r="G108" s="237"/>
      <c r="H108" s="8"/>
      <c r="I108" s="8"/>
      <c r="J108" s="8"/>
      <c r="K108" s="74"/>
      <c r="L108" s="13"/>
      <c r="M108" s="16"/>
      <c r="Q108" s="53"/>
      <c r="R108" s="53"/>
      <c r="S108" s="53"/>
      <c r="T108" s="53"/>
      <c r="U108" s="53"/>
      <c r="V108" s="53"/>
      <c r="W108" s="53"/>
      <c r="X108" s="53"/>
      <c r="Y108" s="59"/>
      <c r="Z108" s="55"/>
      <c r="AA108" s="87"/>
      <c r="AB108" s="54"/>
      <c r="AC108" s="57"/>
      <c r="AD108" s="11"/>
      <c r="AF108" s="235"/>
      <c r="AG108" s="237"/>
      <c r="AH108" s="239"/>
      <c r="AI108" s="237"/>
      <c r="AJ108" s="233"/>
      <c r="AM108" s="233"/>
      <c r="AO108" s="235"/>
      <c r="AP108" s="237"/>
      <c r="AQ108" s="239"/>
      <c r="AR108" s="237"/>
      <c r="AS108" s="8"/>
      <c r="AT108" s="8"/>
      <c r="AU108" s="8"/>
      <c r="AV108" s="14"/>
      <c r="AW108" s="13"/>
      <c r="AX108" s="14"/>
      <c r="AY108" s="139"/>
      <c r="BJ108" s="16"/>
      <c r="BK108" s="14"/>
      <c r="BL108" s="80"/>
      <c r="BM108" s="8"/>
      <c r="BN108" s="11"/>
      <c r="BO108" s="11"/>
      <c r="BQ108" s="235"/>
      <c r="BR108" s="237"/>
      <c r="BS108" s="239"/>
      <c r="BT108" s="237"/>
      <c r="BU108" s="233"/>
    </row>
    <row r="109" spans="2:73" ht="11.4" customHeight="1" thickTop="1" thickBot="1" x14ac:dyDescent="0.25">
      <c r="B109" s="233">
        <v>152</v>
      </c>
      <c r="D109" s="234" t="s">
        <v>194</v>
      </c>
      <c r="E109" s="236" t="s">
        <v>5</v>
      </c>
      <c r="F109" s="238" t="s">
        <v>35</v>
      </c>
      <c r="G109" s="236" t="s">
        <v>7</v>
      </c>
      <c r="H109" s="8"/>
      <c r="I109" s="8"/>
      <c r="J109" s="13"/>
      <c r="K109" s="14"/>
      <c r="L109" s="93"/>
      <c r="M109" s="13"/>
      <c r="Q109" s="53"/>
      <c r="R109" s="53"/>
      <c r="S109" s="53"/>
      <c r="T109" s="53"/>
      <c r="U109" s="53"/>
      <c r="V109" s="53"/>
      <c r="W109" s="53"/>
      <c r="X109" s="53"/>
      <c r="Y109" s="59"/>
      <c r="Z109" s="59"/>
      <c r="AA109" s="59"/>
      <c r="AB109" s="55"/>
      <c r="AC109" s="58"/>
      <c r="AD109" s="10"/>
      <c r="AF109" s="234" t="s">
        <v>195</v>
      </c>
      <c r="AG109" s="236" t="s">
        <v>5</v>
      </c>
      <c r="AH109" s="238" t="s">
        <v>62</v>
      </c>
      <c r="AI109" s="236" t="s">
        <v>7</v>
      </c>
      <c r="AJ109" s="242">
        <v>187</v>
      </c>
      <c r="AM109" s="242">
        <v>222</v>
      </c>
      <c r="AO109" s="234" t="s">
        <v>196</v>
      </c>
      <c r="AP109" s="236" t="s">
        <v>5</v>
      </c>
      <c r="AQ109" s="238" t="s">
        <v>11</v>
      </c>
      <c r="AR109" s="236" t="s">
        <v>7</v>
      </c>
      <c r="AS109" s="71"/>
      <c r="AT109" s="71"/>
      <c r="AU109" s="8"/>
      <c r="AV109" s="79"/>
      <c r="AW109" s="13"/>
      <c r="AX109" s="14"/>
      <c r="AY109" s="139"/>
      <c r="BJ109" s="14"/>
      <c r="BK109" s="82"/>
      <c r="BL109" s="13"/>
      <c r="BM109" s="14"/>
      <c r="BN109" s="10"/>
      <c r="BO109" s="10"/>
      <c r="BQ109" s="234" t="s">
        <v>197</v>
      </c>
      <c r="BR109" s="236" t="s">
        <v>5</v>
      </c>
      <c r="BS109" s="238" t="s">
        <v>16</v>
      </c>
      <c r="BT109" s="236" t="s">
        <v>7</v>
      </c>
      <c r="BU109" s="242">
        <v>257</v>
      </c>
    </row>
    <row r="110" spans="2:73" ht="11.4" customHeight="1" thickTop="1" thickBot="1" x14ac:dyDescent="0.25">
      <c r="B110" s="233"/>
      <c r="D110" s="235"/>
      <c r="E110" s="237"/>
      <c r="F110" s="239"/>
      <c r="G110" s="237"/>
      <c r="H110" s="11"/>
      <c r="I110" s="11"/>
      <c r="J110" s="16"/>
      <c r="K110" s="8"/>
      <c r="L110" s="93"/>
      <c r="M110" s="13"/>
      <c r="Q110" s="53"/>
      <c r="R110" s="53"/>
      <c r="S110" s="53"/>
      <c r="T110" s="53"/>
      <c r="U110" s="53"/>
      <c r="V110" s="53"/>
      <c r="W110" s="53"/>
      <c r="X110" s="53"/>
      <c r="Y110" s="59"/>
      <c r="Z110" s="59"/>
      <c r="AA110" s="55"/>
      <c r="AB110" s="59"/>
      <c r="AC110" s="57"/>
      <c r="AD110" s="11"/>
      <c r="AF110" s="235"/>
      <c r="AG110" s="237"/>
      <c r="AH110" s="239"/>
      <c r="AI110" s="237"/>
      <c r="AJ110" s="233"/>
      <c r="AM110" s="233"/>
      <c r="AO110" s="235"/>
      <c r="AP110" s="237"/>
      <c r="AQ110" s="239"/>
      <c r="AR110" s="237"/>
      <c r="AS110" s="8"/>
      <c r="AT110" s="8"/>
      <c r="AU110" s="74"/>
      <c r="AV110" s="93"/>
      <c r="AW110" s="13"/>
      <c r="AX110" s="14"/>
      <c r="AY110" s="139"/>
      <c r="BJ110" s="14"/>
      <c r="BK110" s="82"/>
      <c r="BL110" s="8"/>
      <c r="BM110" s="16"/>
      <c r="BN110" s="11"/>
      <c r="BO110" s="11"/>
      <c r="BQ110" s="235"/>
      <c r="BR110" s="237"/>
      <c r="BS110" s="239"/>
      <c r="BT110" s="237"/>
      <c r="BU110" s="233"/>
    </row>
    <row r="111" spans="2:73" ht="11.4" customHeight="1" thickTop="1" thickBot="1" x14ac:dyDescent="0.25">
      <c r="B111" s="233">
        <v>153</v>
      </c>
      <c r="D111" s="234" t="s">
        <v>198</v>
      </c>
      <c r="E111" s="236" t="s">
        <v>5</v>
      </c>
      <c r="F111" s="238" t="s">
        <v>86</v>
      </c>
      <c r="G111" s="236" t="s">
        <v>7</v>
      </c>
      <c r="H111" s="71"/>
      <c r="I111" s="71"/>
      <c r="J111" s="78"/>
      <c r="K111" s="8"/>
      <c r="L111" s="93"/>
      <c r="M111" s="13"/>
      <c r="Q111" s="53"/>
      <c r="R111" s="53"/>
      <c r="S111" s="53"/>
      <c r="T111" s="53"/>
      <c r="U111" s="53"/>
      <c r="V111" s="53"/>
      <c r="W111" s="53"/>
      <c r="X111" s="53"/>
      <c r="Y111" s="59"/>
      <c r="Z111" s="59"/>
      <c r="AA111" s="55"/>
      <c r="AB111" s="85"/>
      <c r="AC111" s="84"/>
      <c r="AD111" s="71"/>
      <c r="AF111" s="234" t="s">
        <v>199</v>
      </c>
      <c r="AG111" s="236" t="s">
        <v>5</v>
      </c>
      <c r="AH111" s="238" t="s">
        <v>80</v>
      </c>
      <c r="AI111" s="236" t="s">
        <v>7</v>
      </c>
      <c r="AJ111" s="242">
        <v>188</v>
      </c>
      <c r="AM111" s="242">
        <v>223</v>
      </c>
      <c r="AO111" s="234" t="s">
        <v>200</v>
      </c>
      <c r="AP111" s="236" t="s">
        <v>5</v>
      </c>
      <c r="AQ111" s="238" t="s">
        <v>16</v>
      </c>
      <c r="AR111" s="236" t="s">
        <v>7</v>
      </c>
      <c r="AS111" s="10"/>
      <c r="AT111" s="12"/>
      <c r="AU111" s="8"/>
      <c r="AV111" s="13"/>
      <c r="AW111" s="16"/>
      <c r="AX111" s="14"/>
      <c r="AY111" s="139"/>
      <c r="BJ111" s="14"/>
      <c r="BK111" s="82"/>
      <c r="BL111" s="8"/>
      <c r="BM111" s="76"/>
      <c r="BN111" s="71"/>
      <c r="BO111" s="71"/>
      <c r="BQ111" s="234" t="s">
        <v>201</v>
      </c>
      <c r="BR111" s="236" t="s">
        <v>5</v>
      </c>
      <c r="BS111" s="238" t="s">
        <v>35</v>
      </c>
      <c r="BT111" s="236" t="s">
        <v>7</v>
      </c>
      <c r="BU111" s="242">
        <v>258</v>
      </c>
    </row>
    <row r="112" spans="2:73" ht="11.4" customHeight="1" thickTop="1" thickBot="1" x14ac:dyDescent="0.25">
      <c r="B112" s="233"/>
      <c r="D112" s="235"/>
      <c r="E112" s="237"/>
      <c r="F112" s="239"/>
      <c r="G112" s="237"/>
      <c r="H112" s="8"/>
      <c r="I112" s="8"/>
      <c r="J112" s="8"/>
      <c r="K112" s="8"/>
      <c r="L112" s="75"/>
      <c r="M112" s="13"/>
      <c r="Q112" s="53"/>
      <c r="R112" s="53"/>
      <c r="S112" s="53"/>
      <c r="T112" s="53"/>
      <c r="U112" s="53"/>
      <c r="V112" s="53"/>
      <c r="W112" s="53"/>
      <c r="X112" s="53"/>
      <c r="Y112" s="55"/>
      <c r="Z112" s="59"/>
      <c r="AA112" s="54"/>
      <c r="AB112" s="54"/>
      <c r="AC112" s="54"/>
      <c r="AD112" s="8"/>
      <c r="AF112" s="235"/>
      <c r="AG112" s="237"/>
      <c r="AH112" s="239"/>
      <c r="AI112" s="237"/>
      <c r="AJ112" s="233"/>
      <c r="AM112" s="233"/>
      <c r="AO112" s="235"/>
      <c r="AP112" s="237"/>
      <c r="AQ112" s="239"/>
      <c r="AR112" s="237"/>
      <c r="AS112" s="8"/>
      <c r="AT112" s="8"/>
      <c r="AU112" s="8"/>
      <c r="AV112" s="8"/>
      <c r="AW112" s="16"/>
      <c r="AX112" s="8"/>
      <c r="AY112" s="139"/>
      <c r="BJ112" s="14"/>
      <c r="BK112" s="72"/>
      <c r="BL112" s="8"/>
      <c r="BM112" s="8"/>
      <c r="BN112" s="8"/>
      <c r="BO112" s="8"/>
      <c r="BQ112" s="235"/>
      <c r="BR112" s="237"/>
      <c r="BS112" s="239"/>
      <c r="BT112" s="237"/>
      <c r="BU112" s="233"/>
    </row>
    <row r="113" spans="2:73" ht="11.4" customHeight="1" thickTop="1" thickBot="1" x14ac:dyDescent="0.25">
      <c r="B113" s="233">
        <v>154</v>
      </c>
      <c r="D113" s="234" t="s">
        <v>202</v>
      </c>
      <c r="E113" s="236" t="s">
        <v>5</v>
      </c>
      <c r="F113" s="238" t="s">
        <v>14</v>
      </c>
      <c r="G113" s="236" t="s">
        <v>7</v>
      </c>
      <c r="H113" s="8"/>
      <c r="I113" s="8"/>
      <c r="J113" s="8"/>
      <c r="K113" s="13"/>
      <c r="L113" s="8"/>
      <c r="M113" s="13"/>
      <c r="Q113" s="53"/>
      <c r="R113" s="53"/>
      <c r="S113" s="53"/>
      <c r="T113" s="53"/>
      <c r="U113" s="53"/>
      <c r="V113" s="53"/>
      <c r="W113" s="53"/>
      <c r="X113" s="53"/>
      <c r="Y113" s="55"/>
      <c r="Z113" s="85"/>
      <c r="AA113" s="54"/>
      <c r="AB113" s="54"/>
      <c r="AC113" s="58"/>
      <c r="AD113" s="10"/>
      <c r="AF113" s="234" t="s">
        <v>203</v>
      </c>
      <c r="AG113" s="236" t="s">
        <v>5</v>
      </c>
      <c r="AH113" s="238" t="s">
        <v>78</v>
      </c>
      <c r="AI113" s="236" t="s">
        <v>7</v>
      </c>
      <c r="AJ113" s="242">
        <v>189</v>
      </c>
      <c r="AM113" s="242">
        <v>224</v>
      </c>
      <c r="AO113" s="234" t="s">
        <v>204</v>
      </c>
      <c r="AP113" s="236" t="s">
        <v>5</v>
      </c>
      <c r="AQ113" s="238" t="s">
        <v>55</v>
      </c>
      <c r="AR113" s="236" t="s">
        <v>7</v>
      </c>
      <c r="AS113" s="71"/>
      <c r="AT113" s="71"/>
      <c r="AU113" s="8"/>
      <c r="AV113" s="8"/>
      <c r="AW113" s="78"/>
      <c r="AX113" s="8"/>
      <c r="AY113" s="139"/>
      <c r="BJ113" s="14"/>
      <c r="BK113" s="13"/>
      <c r="BL113" s="14"/>
      <c r="BM113" s="8"/>
      <c r="BN113" s="71"/>
      <c r="BO113" s="71"/>
      <c r="BQ113" s="234" t="s">
        <v>173</v>
      </c>
      <c r="BR113" s="236" t="s">
        <v>5</v>
      </c>
      <c r="BS113" s="238" t="s">
        <v>24</v>
      </c>
      <c r="BT113" s="236" t="s">
        <v>7</v>
      </c>
      <c r="BU113" s="242">
        <v>259</v>
      </c>
    </row>
    <row r="114" spans="2:73" ht="11.4" customHeight="1" thickTop="1" thickBot="1" x14ac:dyDescent="0.25">
      <c r="B114" s="233"/>
      <c r="D114" s="235"/>
      <c r="E114" s="237"/>
      <c r="F114" s="239"/>
      <c r="G114" s="237"/>
      <c r="H114" s="11"/>
      <c r="I114" s="11"/>
      <c r="J114" s="73"/>
      <c r="K114" s="13"/>
      <c r="L114" s="8"/>
      <c r="M114" s="13"/>
      <c r="Q114" s="53"/>
      <c r="R114" s="53"/>
      <c r="S114" s="53"/>
      <c r="T114" s="53"/>
      <c r="U114" s="53"/>
      <c r="V114" s="53"/>
      <c r="W114" s="53"/>
      <c r="X114" s="53"/>
      <c r="Y114" s="55"/>
      <c r="Z114" s="94"/>
      <c r="AA114" s="54"/>
      <c r="AB114" s="88"/>
      <c r="AC114" s="57"/>
      <c r="AD114" s="11"/>
      <c r="AF114" s="235"/>
      <c r="AG114" s="237"/>
      <c r="AH114" s="239"/>
      <c r="AI114" s="237"/>
      <c r="AJ114" s="233"/>
      <c r="AM114" s="233"/>
      <c r="AO114" s="235"/>
      <c r="AP114" s="237"/>
      <c r="AQ114" s="239"/>
      <c r="AR114" s="237"/>
      <c r="AS114" s="8"/>
      <c r="AT114" s="8"/>
      <c r="AU114" s="74"/>
      <c r="AV114" s="8"/>
      <c r="AW114" s="91"/>
      <c r="AX114" s="8"/>
      <c r="AY114" s="139"/>
      <c r="BJ114" s="14"/>
      <c r="BK114" s="8"/>
      <c r="BL114" s="14"/>
      <c r="BM114" s="80"/>
      <c r="BN114" s="8"/>
      <c r="BO114" s="8"/>
      <c r="BQ114" s="235"/>
      <c r="BR114" s="237"/>
      <c r="BS114" s="239"/>
      <c r="BT114" s="237"/>
      <c r="BU114" s="233"/>
    </row>
    <row r="115" spans="2:73" ht="11.4" customHeight="1" thickTop="1" thickBot="1" x14ac:dyDescent="0.25">
      <c r="B115" s="233">
        <v>155</v>
      </c>
      <c r="D115" s="234" t="s">
        <v>205</v>
      </c>
      <c r="E115" s="236" t="s">
        <v>5</v>
      </c>
      <c r="F115" s="238" t="s">
        <v>55</v>
      </c>
      <c r="G115" s="236" t="s">
        <v>7</v>
      </c>
      <c r="H115" s="71"/>
      <c r="I115" s="71"/>
      <c r="J115" s="91"/>
      <c r="K115" s="93"/>
      <c r="L115" s="8"/>
      <c r="M115" s="13"/>
      <c r="Q115" s="53"/>
      <c r="R115" s="53"/>
      <c r="S115" s="53"/>
      <c r="T115" s="53"/>
      <c r="U115" s="53"/>
      <c r="V115" s="53"/>
      <c r="W115" s="53"/>
      <c r="X115" s="53"/>
      <c r="Y115" s="55"/>
      <c r="Z115" s="94"/>
      <c r="AA115" s="54"/>
      <c r="AB115" s="89"/>
      <c r="AC115" s="84"/>
      <c r="AD115" s="71"/>
      <c r="AF115" s="234" t="s">
        <v>206</v>
      </c>
      <c r="AG115" s="236" t="s">
        <v>5</v>
      </c>
      <c r="AH115" s="238" t="s">
        <v>24</v>
      </c>
      <c r="AI115" s="236" t="s">
        <v>7</v>
      </c>
      <c r="AJ115" s="242">
        <v>190</v>
      </c>
      <c r="AM115" s="242">
        <v>225</v>
      </c>
      <c r="AO115" s="234" t="s">
        <v>207</v>
      </c>
      <c r="AP115" s="236" t="s">
        <v>5</v>
      </c>
      <c r="AQ115" s="238" t="s">
        <v>85</v>
      </c>
      <c r="AR115" s="236" t="s">
        <v>7</v>
      </c>
      <c r="AS115" s="10"/>
      <c r="AT115" s="12"/>
      <c r="AU115" s="16"/>
      <c r="AV115" s="14"/>
      <c r="AW115" s="91"/>
      <c r="AX115" s="8"/>
      <c r="AY115" s="139"/>
      <c r="BJ115" s="14"/>
      <c r="BK115" s="8"/>
      <c r="BL115" s="16"/>
      <c r="BM115" s="16"/>
      <c r="BN115" s="17"/>
      <c r="BO115" s="10"/>
      <c r="BQ115" s="234" t="s">
        <v>143</v>
      </c>
      <c r="BR115" s="236" t="s">
        <v>5</v>
      </c>
      <c r="BS115" s="238" t="s">
        <v>30</v>
      </c>
      <c r="BT115" s="236" t="s">
        <v>7</v>
      </c>
      <c r="BU115" s="242">
        <v>260</v>
      </c>
    </row>
    <row r="116" spans="2:73" ht="11.4" customHeight="1" thickTop="1" thickBot="1" x14ac:dyDescent="0.25">
      <c r="B116" s="233"/>
      <c r="D116" s="235"/>
      <c r="E116" s="237"/>
      <c r="F116" s="239"/>
      <c r="G116" s="237"/>
      <c r="H116" s="8"/>
      <c r="I116" s="8"/>
      <c r="J116" s="8"/>
      <c r="K116" s="75"/>
      <c r="L116" s="8"/>
      <c r="M116" s="13"/>
      <c r="Q116" s="53"/>
      <c r="R116" s="53"/>
      <c r="S116" s="53"/>
      <c r="T116" s="53"/>
      <c r="U116" s="53"/>
      <c r="V116" s="53"/>
      <c r="W116" s="53"/>
      <c r="X116" s="53"/>
      <c r="Y116" s="55"/>
      <c r="Z116" s="94"/>
      <c r="AA116" s="88"/>
      <c r="AB116" s="55"/>
      <c r="AC116" s="54"/>
      <c r="AD116" s="8"/>
      <c r="AF116" s="235"/>
      <c r="AG116" s="237"/>
      <c r="AH116" s="239"/>
      <c r="AI116" s="237"/>
      <c r="AJ116" s="233"/>
      <c r="AM116" s="233"/>
      <c r="AO116" s="235"/>
      <c r="AP116" s="237"/>
      <c r="AQ116" s="239"/>
      <c r="AR116" s="237"/>
      <c r="AS116" s="8"/>
      <c r="AT116" s="8"/>
      <c r="AU116" s="8"/>
      <c r="AV116" s="73"/>
      <c r="AW116" s="91"/>
      <c r="AX116" s="8"/>
      <c r="AY116" s="139"/>
      <c r="BJ116" s="14"/>
      <c r="BK116" s="8"/>
      <c r="BL116" s="16"/>
      <c r="BM116" s="14"/>
      <c r="BN116" s="11"/>
      <c r="BO116" s="11"/>
      <c r="BQ116" s="235"/>
      <c r="BR116" s="237"/>
      <c r="BS116" s="239"/>
      <c r="BT116" s="237"/>
      <c r="BU116" s="233"/>
    </row>
    <row r="117" spans="2:73" ht="11.4" customHeight="1" thickTop="1" thickBot="1" x14ac:dyDescent="0.25">
      <c r="B117" s="233">
        <v>156</v>
      </c>
      <c r="D117" s="234" t="s">
        <v>208</v>
      </c>
      <c r="E117" s="236" t="s">
        <v>5</v>
      </c>
      <c r="F117" s="238" t="s">
        <v>30</v>
      </c>
      <c r="G117" s="236" t="s">
        <v>7</v>
      </c>
      <c r="H117" s="8"/>
      <c r="I117" s="8"/>
      <c r="J117" s="13"/>
      <c r="K117" s="8"/>
      <c r="L117" s="8"/>
      <c r="M117" s="13"/>
      <c r="Q117" s="60"/>
      <c r="R117" s="61"/>
      <c r="S117" s="53"/>
      <c r="T117" s="60"/>
      <c r="U117" s="61"/>
      <c r="V117" s="53"/>
      <c r="W117" s="53"/>
      <c r="X117" s="53"/>
      <c r="Y117" s="55"/>
      <c r="Z117" s="94"/>
      <c r="AA117" s="86"/>
      <c r="AB117" s="54"/>
      <c r="AC117" s="54"/>
      <c r="AD117" s="10"/>
      <c r="AF117" s="234" t="s">
        <v>37</v>
      </c>
      <c r="AG117" s="236" t="s">
        <v>5</v>
      </c>
      <c r="AH117" s="238" t="s">
        <v>16</v>
      </c>
      <c r="AI117" s="236" t="s">
        <v>7</v>
      </c>
      <c r="AJ117" s="242">
        <v>191</v>
      </c>
      <c r="AM117" s="242">
        <v>226</v>
      </c>
      <c r="AO117" s="234" t="s">
        <v>15</v>
      </c>
      <c r="AP117" s="236" t="s">
        <v>5</v>
      </c>
      <c r="AQ117" s="238" t="s">
        <v>35</v>
      </c>
      <c r="AR117" s="236" t="s">
        <v>7</v>
      </c>
      <c r="AS117" s="8"/>
      <c r="AT117" s="8"/>
      <c r="AU117" s="8"/>
      <c r="AV117" s="91"/>
      <c r="AW117" s="8"/>
      <c r="AX117" s="8"/>
      <c r="AY117" s="139"/>
      <c r="BB117" s="20"/>
      <c r="BC117" s="23"/>
      <c r="BE117" s="20"/>
      <c r="BF117" s="23"/>
      <c r="BJ117" s="14"/>
      <c r="BK117" s="8"/>
      <c r="BL117" s="16"/>
      <c r="BM117" s="8"/>
      <c r="BN117" s="8"/>
      <c r="BO117" s="10"/>
      <c r="BQ117" s="234" t="s">
        <v>209</v>
      </c>
      <c r="BR117" s="236" t="s">
        <v>5</v>
      </c>
      <c r="BS117" s="238" t="s">
        <v>18</v>
      </c>
      <c r="BT117" s="236" t="s">
        <v>7</v>
      </c>
      <c r="BU117" s="242">
        <v>261</v>
      </c>
    </row>
    <row r="118" spans="2:73" ht="11.4" customHeight="1" thickTop="1" thickBot="1" x14ac:dyDescent="0.25">
      <c r="B118" s="233"/>
      <c r="D118" s="235"/>
      <c r="E118" s="237"/>
      <c r="F118" s="239"/>
      <c r="G118" s="237"/>
      <c r="H118" s="11"/>
      <c r="I118" s="11"/>
      <c r="J118" s="16"/>
      <c r="K118" s="8"/>
      <c r="L118" s="8"/>
      <c r="M118" s="13"/>
      <c r="Q118" s="61"/>
      <c r="R118" s="61"/>
      <c r="S118" s="53"/>
      <c r="T118" s="61"/>
      <c r="U118" s="61"/>
      <c r="V118" s="53"/>
      <c r="W118" s="53"/>
      <c r="X118" s="53"/>
      <c r="Y118" s="55"/>
      <c r="Z118" s="54"/>
      <c r="AA118" s="94"/>
      <c r="AB118" s="54"/>
      <c r="AC118" s="88"/>
      <c r="AD118" s="11"/>
      <c r="AF118" s="235"/>
      <c r="AG118" s="237"/>
      <c r="AH118" s="239"/>
      <c r="AI118" s="237"/>
      <c r="AJ118" s="233"/>
      <c r="AM118" s="233"/>
      <c r="AO118" s="235"/>
      <c r="AP118" s="237"/>
      <c r="AQ118" s="239"/>
      <c r="AR118" s="237"/>
      <c r="AS118" s="11"/>
      <c r="AT118" s="11"/>
      <c r="AU118" s="73"/>
      <c r="AV118" s="91"/>
      <c r="AW118" s="8"/>
      <c r="AX118" s="8"/>
      <c r="AY118" s="139"/>
      <c r="BB118" s="23"/>
      <c r="BC118" s="23"/>
      <c r="BE118" s="23"/>
      <c r="BF118" s="23"/>
      <c r="BJ118" s="14"/>
      <c r="BK118" s="8"/>
      <c r="BL118" s="76"/>
      <c r="BM118" s="8"/>
      <c r="BN118" s="77"/>
      <c r="BO118" s="11"/>
      <c r="BQ118" s="235"/>
      <c r="BR118" s="237"/>
      <c r="BS118" s="239"/>
      <c r="BT118" s="237"/>
      <c r="BU118" s="233"/>
    </row>
    <row r="119" spans="2:73" ht="11.4" customHeight="1" thickTop="1" thickBot="1" x14ac:dyDescent="0.25">
      <c r="B119" s="233">
        <v>157</v>
      </c>
      <c r="D119" s="234" t="s">
        <v>210</v>
      </c>
      <c r="E119" s="236" t="s">
        <v>5</v>
      </c>
      <c r="F119" s="238" t="s">
        <v>26</v>
      </c>
      <c r="G119" s="236" t="s">
        <v>7</v>
      </c>
      <c r="H119" s="71"/>
      <c r="I119" s="71"/>
      <c r="J119" s="78"/>
      <c r="K119" s="8"/>
      <c r="L119" s="8"/>
      <c r="M119" s="13"/>
      <c r="Q119" s="62" t="s">
        <v>363</v>
      </c>
      <c r="R119" s="63"/>
      <c r="S119" s="64"/>
      <c r="T119" s="65"/>
      <c r="U119" s="66"/>
      <c r="V119" s="53"/>
      <c r="W119" s="53"/>
      <c r="X119" s="53"/>
      <c r="Y119" s="55"/>
      <c r="Z119" s="54"/>
      <c r="AA119" s="94"/>
      <c r="AB119" s="54"/>
      <c r="AC119" s="89"/>
      <c r="AD119" s="71"/>
      <c r="AF119" s="234" t="s">
        <v>211</v>
      </c>
      <c r="AG119" s="236" t="s">
        <v>5</v>
      </c>
      <c r="AH119" s="238" t="s">
        <v>26</v>
      </c>
      <c r="AI119" s="236" t="s">
        <v>7</v>
      </c>
      <c r="AJ119" s="242">
        <v>192</v>
      </c>
      <c r="AM119" s="242">
        <v>227</v>
      </c>
      <c r="AO119" s="234" t="s">
        <v>212</v>
      </c>
      <c r="AP119" s="236" t="s">
        <v>5</v>
      </c>
      <c r="AQ119" s="238" t="s">
        <v>47</v>
      </c>
      <c r="AR119" s="236" t="s">
        <v>7</v>
      </c>
      <c r="AS119" s="71"/>
      <c r="AT119" s="71"/>
      <c r="AU119" s="91"/>
      <c r="AV119" s="8"/>
      <c r="AW119" s="8"/>
      <c r="AX119" s="8"/>
      <c r="AY119" s="139"/>
      <c r="BB119" s="28" t="s">
        <v>380</v>
      </c>
      <c r="BC119" s="26"/>
      <c r="BD119" s="29"/>
      <c r="BE119" s="27"/>
      <c r="BF119" s="49"/>
      <c r="BJ119" s="14"/>
      <c r="BK119" s="8"/>
      <c r="BL119" s="83"/>
      <c r="BM119" s="83"/>
      <c r="BN119" s="83"/>
      <c r="BO119" s="71"/>
      <c r="BQ119" s="234" t="s">
        <v>213</v>
      </c>
      <c r="BR119" s="236" t="s">
        <v>5</v>
      </c>
      <c r="BS119" s="238" t="s">
        <v>22</v>
      </c>
      <c r="BT119" s="236" t="s">
        <v>7</v>
      </c>
      <c r="BU119" s="242">
        <v>262</v>
      </c>
    </row>
    <row r="120" spans="2:73" ht="11.4" customHeight="1" thickTop="1" thickBot="1" x14ac:dyDescent="0.25">
      <c r="B120" s="233"/>
      <c r="D120" s="235"/>
      <c r="E120" s="237"/>
      <c r="F120" s="239"/>
      <c r="G120" s="237"/>
      <c r="H120" s="8"/>
      <c r="I120" s="8"/>
      <c r="J120" s="8"/>
      <c r="K120" s="8"/>
      <c r="L120" s="8"/>
      <c r="M120" s="13"/>
      <c r="O120" s="21"/>
      <c r="P120" s="21"/>
      <c r="Q120" s="245" t="s">
        <v>398</v>
      </c>
      <c r="R120" s="246"/>
      <c r="S120" s="246"/>
      <c r="T120" s="246"/>
      <c r="U120" s="247"/>
      <c r="V120" s="67"/>
      <c r="W120" s="67"/>
      <c r="X120" s="53"/>
      <c r="Y120" s="55"/>
      <c r="Z120" s="54"/>
      <c r="AA120" s="94"/>
      <c r="AB120" s="86"/>
      <c r="AC120" s="54"/>
      <c r="AD120" s="8"/>
      <c r="AF120" s="235"/>
      <c r="AG120" s="237"/>
      <c r="AH120" s="239"/>
      <c r="AI120" s="237"/>
      <c r="AJ120" s="233"/>
      <c r="AM120" s="233"/>
      <c r="AO120" s="235"/>
      <c r="AP120" s="237"/>
      <c r="AQ120" s="239"/>
      <c r="AR120" s="237"/>
      <c r="AS120" s="8"/>
      <c r="AT120" s="8"/>
      <c r="AU120" s="8"/>
      <c r="AV120" s="8"/>
      <c r="AW120" s="8"/>
      <c r="AX120" s="8"/>
      <c r="AY120" s="139"/>
      <c r="AZ120" s="21"/>
      <c r="BA120" s="21"/>
      <c r="BB120" s="245" t="s">
        <v>408</v>
      </c>
      <c r="BC120" s="246"/>
      <c r="BD120" s="246"/>
      <c r="BE120" s="246"/>
      <c r="BF120" s="247"/>
      <c r="BG120" s="21"/>
      <c r="BH120" s="21"/>
      <c r="BJ120" s="14"/>
      <c r="BK120" s="8"/>
      <c r="BL120" s="83"/>
      <c r="BM120" s="80"/>
      <c r="BN120" s="8"/>
      <c r="BO120" s="8"/>
      <c r="BQ120" s="235"/>
      <c r="BR120" s="237"/>
      <c r="BS120" s="239"/>
      <c r="BT120" s="237"/>
      <c r="BU120" s="233"/>
    </row>
    <row r="121" spans="2:73" ht="11.4" customHeight="1" thickTop="1" thickBot="1" x14ac:dyDescent="0.25">
      <c r="B121" s="233">
        <v>158</v>
      </c>
      <c r="D121" s="234" t="s">
        <v>186</v>
      </c>
      <c r="E121" s="236" t="s">
        <v>5</v>
      </c>
      <c r="F121" s="238" t="s">
        <v>9</v>
      </c>
      <c r="G121" s="236" t="s">
        <v>7</v>
      </c>
      <c r="H121" s="71"/>
      <c r="I121" s="71"/>
      <c r="J121" s="8"/>
      <c r="K121" s="8"/>
      <c r="L121" s="8"/>
      <c r="M121" s="8"/>
      <c r="N121" s="39"/>
      <c r="O121" s="21"/>
      <c r="P121" s="21"/>
      <c r="Q121" s="245"/>
      <c r="R121" s="246"/>
      <c r="S121" s="246"/>
      <c r="T121" s="246"/>
      <c r="U121" s="247"/>
      <c r="V121" s="67"/>
      <c r="W121" s="67"/>
      <c r="X121" s="152"/>
      <c r="Y121" s="54"/>
      <c r="Z121" s="54"/>
      <c r="AA121" s="54"/>
      <c r="AB121" s="94"/>
      <c r="AC121" s="84"/>
      <c r="AD121" s="71"/>
      <c r="AF121" s="234" t="s">
        <v>214</v>
      </c>
      <c r="AG121" s="236" t="s">
        <v>5</v>
      </c>
      <c r="AH121" s="238" t="s">
        <v>11</v>
      </c>
      <c r="AI121" s="236" t="s">
        <v>7</v>
      </c>
      <c r="AJ121" s="242">
        <v>193</v>
      </c>
      <c r="AM121" s="242">
        <v>228</v>
      </c>
      <c r="AO121" s="234" t="s">
        <v>215</v>
      </c>
      <c r="AP121" s="236" t="s">
        <v>5</v>
      </c>
      <c r="AQ121" s="238" t="s">
        <v>62</v>
      </c>
      <c r="AR121" s="236" t="s">
        <v>7</v>
      </c>
      <c r="AS121" s="71"/>
      <c r="AT121" s="71"/>
      <c r="AU121" s="8"/>
      <c r="AV121" s="8"/>
      <c r="AW121" s="8"/>
      <c r="AX121" s="8"/>
      <c r="AY121" s="140"/>
      <c r="AZ121" s="21"/>
      <c r="BA121" s="21"/>
      <c r="BB121" s="245"/>
      <c r="BC121" s="246"/>
      <c r="BD121" s="246"/>
      <c r="BE121" s="246"/>
      <c r="BF121" s="247"/>
      <c r="BG121" s="21"/>
      <c r="BH121" s="21"/>
      <c r="BI121" s="40"/>
      <c r="BJ121" s="8"/>
      <c r="BK121" s="8"/>
      <c r="BL121" s="8"/>
      <c r="BM121" s="13"/>
      <c r="BN121" s="17"/>
      <c r="BO121" s="10"/>
      <c r="BQ121" s="234" t="s">
        <v>216</v>
      </c>
      <c r="BR121" s="236" t="s">
        <v>5</v>
      </c>
      <c r="BS121" s="238" t="s">
        <v>350</v>
      </c>
      <c r="BT121" s="236" t="s">
        <v>7</v>
      </c>
      <c r="BU121" s="242">
        <v>263</v>
      </c>
    </row>
    <row r="122" spans="2:73" ht="11.4" customHeight="1" thickTop="1" thickBot="1" x14ac:dyDescent="0.25">
      <c r="B122" s="233"/>
      <c r="D122" s="235"/>
      <c r="E122" s="237"/>
      <c r="F122" s="239"/>
      <c r="G122" s="237"/>
      <c r="H122" s="8"/>
      <c r="I122" s="8"/>
      <c r="J122" s="74"/>
      <c r="K122" s="8"/>
      <c r="L122" s="8"/>
      <c r="M122" s="8"/>
      <c r="N122" s="149"/>
      <c r="O122" s="154"/>
      <c r="P122" s="158"/>
      <c r="Q122" s="245"/>
      <c r="R122" s="246"/>
      <c r="S122" s="246"/>
      <c r="T122" s="246"/>
      <c r="U122" s="247"/>
      <c r="V122" s="68"/>
      <c r="W122" s="69"/>
      <c r="X122" s="151"/>
      <c r="Y122" s="54"/>
      <c r="Z122" s="54"/>
      <c r="AA122" s="54"/>
      <c r="AB122" s="54"/>
      <c r="AC122" s="54"/>
      <c r="AD122" s="8"/>
      <c r="AF122" s="235"/>
      <c r="AG122" s="237"/>
      <c r="AH122" s="239"/>
      <c r="AI122" s="237"/>
      <c r="AJ122" s="233"/>
      <c r="AM122" s="233"/>
      <c r="AO122" s="235"/>
      <c r="AP122" s="237"/>
      <c r="AQ122" s="239"/>
      <c r="AR122" s="237"/>
      <c r="AS122" s="8"/>
      <c r="AT122" s="8"/>
      <c r="AU122" s="74"/>
      <c r="AV122" s="8"/>
      <c r="AW122" s="8"/>
      <c r="AX122" s="13"/>
      <c r="AY122" s="39"/>
      <c r="AZ122" s="50"/>
      <c r="BA122" s="51"/>
      <c r="BB122" s="245"/>
      <c r="BC122" s="246"/>
      <c r="BD122" s="246"/>
      <c r="BE122" s="246"/>
      <c r="BF122" s="247"/>
      <c r="BG122" s="153"/>
      <c r="BH122" s="154"/>
      <c r="BI122" s="155"/>
      <c r="BJ122" s="8"/>
      <c r="BK122" s="8"/>
      <c r="BL122" s="8"/>
      <c r="BM122" s="8"/>
      <c r="BN122" s="11"/>
      <c r="BO122" s="11"/>
      <c r="BQ122" s="235"/>
      <c r="BR122" s="237"/>
      <c r="BS122" s="239"/>
      <c r="BT122" s="237"/>
      <c r="BU122" s="233"/>
    </row>
    <row r="123" spans="2:73" ht="11.4" customHeight="1" thickTop="1" thickBot="1" x14ac:dyDescent="0.25">
      <c r="B123" s="233">
        <v>159</v>
      </c>
      <c r="D123" s="234" t="s">
        <v>217</v>
      </c>
      <c r="E123" s="236" t="s">
        <v>5</v>
      </c>
      <c r="F123" s="238" t="s">
        <v>41</v>
      </c>
      <c r="G123" s="236" t="s">
        <v>7</v>
      </c>
      <c r="H123" s="71"/>
      <c r="I123" s="13"/>
      <c r="J123" s="14"/>
      <c r="K123" s="91"/>
      <c r="L123" s="8"/>
      <c r="M123" s="8"/>
      <c r="N123" s="139"/>
      <c r="O123" s="21"/>
      <c r="P123" s="159"/>
      <c r="Q123" s="248" t="s">
        <v>399</v>
      </c>
      <c r="R123" s="249"/>
      <c r="S123" s="249"/>
      <c r="T123" s="249"/>
      <c r="U123" s="250"/>
      <c r="V123" s="67"/>
      <c r="W123" s="67"/>
      <c r="X123" s="151"/>
      <c r="Y123" s="54"/>
      <c r="Z123" s="54"/>
      <c r="AA123" s="54"/>
      <c r="AB123" s="54"/>
      <c r="AC123" s="84"/>
      <c r="AD123" s="71"/>
      <c r="AF123" s="234" t="s">
        <v>27</v>
      </c>
      <c r="AG123" s="236" t="s">
        <v>5</v>
      </c>
      <c r="AH123" s="238" t="s">
        <v>62</v>
      </c>
      <c r="AI123" s="236" t="s">
        <v>7</v>
      </c>
      <c r="AJ123" s="242">
        <v>194</v>
      </c>
      <c r="AM123" s="242">
        <v>229</v>
      </c>
      <c r="AO123" s="234" t="s">
        <v>218</v>
      </c>
      <c r="AP123" s="236" t="s">
        <v>5</v>
      </c>
      <c r="AQ123" s="238" t="s">
        <v>24</v>
      </c>
      <c r="AR123" s="236" t="s">
        <v>7</v>
      </c>
      <c r="AS123" s="8"/>
      <c r="AT123" s="13"/>
      <c r="AU123" s="14"/>
      <c r="AV123" s="91"/>
      <c r="AW123" s="8"/>
      <c r="AX123" s="13"/>
      <c r="AZ123" s="21"/>
      <c r="BA123" s="21"/>
      <c r="BB123" s="248" t="s">
        <v>409</v>
      </c>
      <c r="BC123" s="249"/>
      <c r="BD123" s="249"/>
      <c r="BE123" s="249"/>
      <c r="BF123" s="250"/>
      <c r="BG123" s="156"/>
      <c r="BH123" s="21"/>
      <c r="BI123" s="141"/>
      <c r="BJ123" s="8"/>
      <c r="BK123" s="8"/>
      <c r="BL123" s="8"/>
      <c r="BM123" s="8"/>
      <c r="BN123" s="71"/>
      <c r="BO123" s="71"/>
      <c r="BQ123" s="234" t="s">
        <v>219</v>
      </c>
      <c r="BR123" s="236" t="s">
        <v>5</v>
      </c>
      <c r="BS123" s="238" t="s">
        <v>62</v>
      </c>
      <c r="BT123" s="236" t="s">
        <v>7</v>
      </c>
      <c r="BU123" s="242">
        <v>264</v>
      </c>
    </row>
    <row r="124" spans="2:73" ht="11.4" customHeight="1" thickTop="1" thickBot="1" x14ac:dyDescent="0.25">
      <c r="B124" s="233"/>
      <c r="D124" s="235"/>
      <c r="E124" s="237"/>
      <c r="F124" s="239"/>
      <c r="G124" s="237"/>
      <c r="H124" s="8"/>
      <c r="I124" s="75"/>
      <c r="J124" s="8"/>
      <c r="K124" s="91"/>
      <c r="L124" s="8"/>
      <c r="M124" s="8"/>
      <c r="N124" s="139"/>
      <c r="P124" s="40"/>
      <c r="Q124" s="251"/>
      <c r="R124" s="252"/>
      <c r="S124" s="252"/>
      <c r="T124" s="252"/>
      <c r="U124" s="253"/>
      <c r="V124" s="53"/>
      <c r="W124" s="53"/>
      <c r="X124" s="151"/>
      <c r="Y124" s="54"/>
      <c r="Z124" s="54"/>
      <c r="AA124" s="54"/>
      <c r="AB124" s="87"/>
      <c r="AC124" s="54"/>
      <c r="AD124" s="8"/>
      <c r="AF124" s="235"/>
      <c r="AG124" s="237"/>
      <c r="AH124" s="239"/>
      <c r="AI124" s="237"/>
      <c r="AJ124" s="233"/>
      <c r="AM124" s="233"/>
      <c r="AO124" s="235"/>
      <c r="AP124" s="237"/>
      <c r="AQ124" s="239"/>
      <c r="AR124" s="237"/>
      <c r="AS124" s="11"/>
      <c r="AT124" s="16"/>
      <c r="AU124" s="8"/>
      <c r="AV124" s="91"/>
      <c r="AW124" s="8"/>
      <c r="AX124" s="13"/>
      <c r="BB124" s="251"/>
      <c r="BC124" s="252"/>
      <c r="BD124" s="252"/>
      <c r="BE124" s="252"/>
      <c r="BF124" s="253"/>
      <c r="BI124" s="141"/>
      <c r="BJ124" s="8"/>
      <c r="BK124" s="8"/>
      <c r="BL124" s="8"/>
      <c r="BM124" s="80"/>
      <c r="BN124" s="8"/>
      <c r="BO124" s="8"/>
      <c r="BQ124" s="235"/>
      <c r="BR124" s="237"/>
      <c r="BS124" s="239"/>
      <c r="BT124" s="237"/>
      <c r="BU124" s="233"/>
    </row>
    <row r="125" spans="2:73" ht="11.4" customHeight="1" thickTop="1" thickBot="1" x14ac:dyDescent="0.25">
      <c r="B125" s="233">
        <v>160</v>
      </c>
      <c r="D125" s="234" t="s">
        <v>220</v>
      </c>
      <c r="E125" s="236" t="s">
        <v>5</v>
      </c>
      <c r="F125" s="238" t="s">
        <v>35</v>
      </c>
      <c r="G125" s="236" t="s">
        <v>7</v>
      </c>
      <c r="H125" s="12"/>
      <c r="I125" s="8"/>
      <c r="J125" s="8"/>
      <c r="K125" s="74"/>
      <c r="L125" s="8"/>
      <c r="M125" s="8"/>
      <c r="N125" s="139"/>
      <c r="Q125" s="60"/>
      <c r="R125" s="61"/>
      <c r="S125" s="53"/>
      <c r="T125" s="60"/>
      <c r="U125" s="61"/>
      <c r="V125" s="53"/>
      <c r="W125" s="53"/>
      <c r="X125" s="151"/>
      <c r="Y125" s="54"/>
      <c r="Z125" s="54"/>
      <c r="AA125" s="94"/>
      <c r="AB125" s="88"/>
      <c r="AC125" s="56"/>
      <c r="AD125" s="10"/>
      <c r="AF125" s="234" t="s">
        <v>221</v>
      </c>
      <c r="AG125" s="236" t="s">
        <v>5</v>
      </c>
      <c r="AH125" s="238" t="s">
        <v>26</v>
      </c>
      <c r="AI125" s="236" t="s">
        <v>7</v>
      </c>
      <c r="AJ125" s="242">
        <v>195</v>
      </c>
      <c r="AM125" s="242">
        <v>230</v>
      </c>
      <c r="AO125" s="234" t="s">
        <v>222</v>
      </c>
      <c r="AP125" s="236" t="s">
        <v>5</v>
      </c>
      <c r="AQ125" s="238" t="s">
        <v>60</v>
      </c>
      <c r="AR125" s="236" t="s">
        <v>7</v>
      </c>
      <c r="AS125" s="71"/>
      <c r="AT125" s="78"/>
      <c r="AU125" s="8"/>
      <c r="AV125" s="74"/>
      <c r="AW125" s="8"/>
      <c r="AX125" s="13"/>
      <c r="BB125" s="20"/>
      <c r="BC125" s="23"/>
      <c r="BE125" s="20"/>
      <c r="BF125" s="23"/>
      <c r="BI125" s="141"/>
      <c r="BJ125" s="8"/>
      <c r="BK125" s="8"/>
      <c r="BL125" s="83"/>
      <c r="BM125" s="13"/>
      <c r="BN125" s="17"/>
      <c r="BO125" s="10"/>
      <c r="BQ125" s="234" t="s">
        <v>223</v>
      </c>
      <c r="BR125" s="236" t="s">
        <v>5</v>
      </c>
      <c r="BS125" s="238" t="s">
        <v>78</v>
      </c>
      <c r="BT125" s="236" t="s">
        <v>7</v>
      </c>
      <c r="BU125" s="242">
        <v>265</v>
      </c>
    </row>
    <row r="126" spans="2:73" ht="11.4" customHeight="1" thickTop="1" thickBot="1" x14ac:dyDescent="0.25">
      <c r="B126" s="233"/>
      <c r="D126" s="235"/>
      <c r="E126" s="237"/>
      <c r="F126" s="239"/>
      <c r="G126" s="237"/>
      <c r="H126" s="8"/>
      <c r="I126" s="8"/>
      <c r="J126" s="13"/>
      <c r="K126" s="14"/>
      <c r="L126" s="91"/>
      <c r="M126" s="8"/>
      <c r="N126" s="139"/>
      <c r="Q126" s="61"/>
      <c r="R126" s="61"/>
      <c r="S126" s="53"/>
      <c r="T126" s="61"/>
      <c r="U126" s="61"/>
      <c r="V126" s="53"/>
      <c r="W126" s="53"/>
      <c r="X126" s="151"/>
      <c r="Y126" s="54"/>
      <c r="Z126" s="54"/>
      <c r="AA126" s="87"/>
      <c r="AB126" s="54"/>
      <c r="AC126" s="57"/>
      <c r="AD126" s="11"/>
      <c r="AF126" s="235"/>
      <c r="AG126" s="237"/>
      <c r="AH126" s="239"/>
      <c r="AI126" s="237"/>
      <c r="AJ126" s="233"/>
      <c r="AM126" s="233"/>
      <c r="AO126" s="235"/>
      <c r="AP126" s="237"/>
      <c r="AQ126" s="239"/>
      <c r="AR126" s="237"/>
      <c r="AS126" s="8"/>
      <c r="AT126" s="8"/>
      <c r="AU126" s="13"/>
      <c r="AV126" s="14"/>
      <c r="AW126" s="91"/>
      <c r="AX126" s="13"/>
      <c r="BB126" s="23"/>
      <c r="BC126" s="23"/>
      <c r="BE126" s="23"/>
      <c r="BF126" s="23"/>
      <c r="BI126" s="141"/>
      <c r="BJ126" s="8"/>
      <c r="BK126" s="8"/>
      <c r="BL126" s="80"/>
      <c r="BM126" s="8"/>
      <c r="BN126" s="11"/>
      <c r="BO126" s="11"/>
      <c r="BQ126" s="235"/>
      <c r="BR126" s="237"/>
      <c r="BS126" s="239"/>
      <c r="BT126" s="237"/>
      <c r="BU126" s="233"/>
    </row>
    <row r="127" spans="2:73" ht="11.4" customHeight="1" thickTop="1" thickBot="1" x14ac:dyDescent="0.25">
      <c r="B127" s="233">
        <v>161</v>
      </c>
      <c r="D127" s="234" t="s">
        <v>224</v>
      </c>
      <c r="E127" s="236" t="s">
        <v>5</v>
      </c>
      <c r="F127" s="238" t="s">
        <v>86</v>
      </c>
      <c r="G127" s="236" t="s">
        <v>7</v>
      </c>
      <c r="H127" s="71"/>
      <c r="I127" s="71"/>
      <c r="J127" s="13"/>
      <c r="K127" s="14"/>
      <c r="L127" s="91"/>
      <c r="M127" s="8"/>
      <c r="N127" s="139"/>
      <c r="Q127" s="53"/>
      <c r="R127" s="53"/>
      <c r="S127" s="53"/>
      <c r="T127" s="53"/>
      <c r="U127" s="53"/>
      <c r="V127" s="53"/>
      <c r="W127" s="53"/>
      <c r="X127" s="151"/>
      <c r="Y127" s="54"/>
      <c r="Z127" s="54"/>
      <c r="AA127" s="59"/>
      <c r="AB127" s="55"/>
      <c r="AC127" s="84"/>
      <c r="AD127" s="71"/>
      <c r="AF127" s="234" t="s">
        <v>195</v>
      </c>
      <c r="AG127" s="236" t="s">
        <v>5</v>
      </c>
      <c r="AH127" s="238" t="s">
        <v>55</v>
      </c>
      <c r="AI127" s="236" t="s">
        <v>7</v>
      </c>
      <c r="AJ127" s="242">
        <v>196</v>
      </c>
      <c r="AM127" s="242">
        <v>231</v>
      </c>
      <c r="AO127" s="234" t="s">
        <v>225</v>
      </c>
      <c r="AP127" s="236" t="s">
        <v>5</v>
      </c>
      <c r="AQ127" s="238" t="s">
        <v>26</v>
      </c>
      <c r="AR127" s="236" t="s">
        <v>7</v>
      </c>
      <c r="AS127" s="8"/>
      <c r="AT127" s="8"/>
      <c r="AU127" s="13"/>
      <c r="AV127" s="14"/>
      <c r="AW127" s="91"/>
      <c r="AX127" s="13"/>
      <c r="BI127" s="141"/>
      <c r="BJ127" s="8"/>
      <c r="BK127" s="8"/>
      <c r="BL127" s="16"/>
      <c r="BM127" s="14"/>
      <c r="BN127" s="71"/>
      <c r="BO127" s="71"/>
      <c r="BQ127" s="234" t="s">
        <v>168</v>
      </c>
      <c r="BR127" s="236" t="s">
        <v>5</v>
      </c>
      <c r="BS127" s="238" t="s">
        <v>24</v>
      </c>
      <c r="BT127" s="236" t="s">
        <v>7</v>
      </c>
      <c r="BU127" s="242">
        <v>266</v>
      </c>
    </row>
    <row r="128" spans="2:73" ht="11.4" customHeight="1" thickTop="1" thickBot="1" x14ac:dyDescent="0.25">
      <c r="B128" s="233"/>
      <c r="D128" s="235"/>
      <c r="E128" s="237"/>
      <c r="F128" s="239"/>
      <c r="G128" s="237"/>
      <c r="H128" s="8"/>
      <c r="I128" s="8"/>
      <c r="J128" s="75"/>
      <c r="K128" s="8"/>
      <c r="L128" s="91"/>
      <c r="M128" s="8"/>
      <c r="N128" s="139"/>
      <c r="Q128" s="53"/>
      <c r="R128" s="53"/>
      <c r="S128" s="53"/>
      <c r="T128" s="53"/>
      <c r="U128" s="53"/>
      <c r="V128" s="53"/>
      <c r="W128" s="53"/>
      <c r="X128" s="151"/>
      <c r="Y128" s="54"/>
      <c r="Z128" s="54"/>
      <c r="AA128" s="55"/>
      <c r="AB128" s="90"/>
      <c r="AC128" s="54"/>
      <c r="AD128" s="8"/>
      <c r="AF128" s="235"/>
      <c r="AG128" s="237"/>
      <c r="AH128" s="239"/>
      <c r="AI128" s="237"/>
      <c r="AJ128" s="233"/>
      <c r="AM128" s="233"/>
      <c r="AO128" s="235"/>
      <c r="AP128" s="237"/>
      <c r="AQ128" s="239"/>
      <c r="AR128" s="237"/>
      <c r="AS128" s="11"/>
      <c r="AT128" s="11"/>
      <c r="AU128" s="16"/>
      <c r="AV128" s="8"/>
      <c r="AW128" s="91"/>
      <c r="AX128" s="13"/>
      <c r="BI128" s="141"/>
      <c r="BJ128" s="8"/>
      <c r="BK128" s="8"/>
      <c r="BL128" s="14"/>
      <c r="BM128" s="72"/>
      <c r="BN128" s="8"/>
      <c r="BO128" s="8"/>
      <c r="BQ128" s="235"/>
      <c r="BR128" s="237"/>
      <c r="BS128" s="239"/>
      <c r="BT128" s="237"/>
      <c r="BU128" s="233"/>
    </row>
    <row r="129" spans="2:73" ht="11.4" customHeight="1" thickTop="1" thickBot="1" x14ac:dyDescent="0.25">
      <c r="B129" s="233">
        <v>162</v>
      </c>
      <c r="D129" s="234" t="s">
        <v>197</v>
      </c>
      <c r="E129" s="236" t="s">
        <v>5</v>
      </c>
      <c r="F129" s="238" t="s">
        <v>26</v>
      </c>
      <c r="G129" s="236" t="s">
        <v>7</v>
      </c>
      <c r="H129" s="10"/>
      <c r="I129" s="12"/>
      <c r="J129" s="8"/>
      <c r="K129" s="8"/>
      <c r="L129" s="91"/>
      <c r="M129" s="8"/>
      <c r="N129" s="139"/>
      <c r="Q129" s="53"/>
      <c r="R129" s="53"/>
      <c r="S129" s="53"/>
      <c r="T129" s="53"/>
      <c r="U129" s="53"/>
      <c r="V129" s="53"/>
      <c r="W129" s="53"/>
      <c r="X129" s="151"/>
      <c r="Y129" s="54"/>
      <c r="Z129" s="54"/>
      <c r="AA129" s="55"/>
      <c r="AB129" s="88"/>
      <c r="AC129" s="56"/>
      <c r="AD129" s="10"/>
      <c r="AF129" s="234" t="s">
        <v>226</v>
      </c>
      <c r="AG129" s="236" t="s">
        <v>5</v>
      </c>
      <c r="AH129" s="238" t="s">
        <v>28</v>
      </c>
      <c r="AI129" s="236" t="s">
        <v>7</v>
      </c>
      <c r="AJ129" s="242">
        <v>197</v>
      </c>
      <c r="AM129" s="242">
        <v>232</v>
      </c>
      <c r="AO129" s="234" t="s">
        <v>51</v>
      </c>
      <c r="AP129" s="236" t="s">
        <v>5</v>
      </c>
      <c r="AQ129" s="238" t="s">
        <v>227</v>
      </c>
      <c r="AR129" s="236" t="s">
        <v>7</v>
      </c>
      <c r="AS129" s="71"/>
      <c r="AT129" s="71"/>
      <c r="AU129" s="78"/>
      <c r="AV129" s="8"/>
      <c r="AW129" s="91"/>
      <c r="AX129" s="13"/>
      <c r="BI129" s="141"/>
      <c r="BJ129" s="8"/>
      <c r="BK129" s="8"/>
      <c r="BL129" s="14"/>
      <c r="BM129" s="13"/>
      <c r="BN129" s="17"/>
      <c r="BO129" s="10"/>
      <c r="BQ129" s="234" t="s">
        <v>143</v>
      </c>
      <c r="BR129" s="236" t="s">
        <v>5</v>
      </c>
      <c r="BS129" s="238" t="s">
        <v>20</v>
      </c>
      <c r="BT129" s="236" t="s">
        <v>7</v>
      </c>
      <c r="BU129" s="242">
        <v>267</v>
      </c>
    </row>
    <row r="130" spans="2:73" ht="11.4" customHeight="1" thickTop="1" thickBot="1" x14ac:dyDescent="0.25">
      <c r="B130" s="233"/>
      <c r="D130" s="235"/>
      <c r="E130" s="237"/>
      <c r="F130" s="239"/>
      <c r="G130" s="237"/>
      <c r="H130" s="8"/>
      <c r="I130" s="8"/>
      <c r="J130" s="8"/>
      <c r="K130" s="8"/>
      <c r="L130" s="74"/>
      <c r="M130" s="8"/>
      <c r="N130" s="139"/>
      <c r="Q130" s="53"/>
      <c r="R130" s="53"/>
      <c r="S130" s="53"/>
      <c r="T130" s="53"/>
      <c r="U130" s="53"/>
      <c r="V130" s="53"/>
      <c r="W130" s="53"/>
      <c r="X130" s="151"/>
      <c r="Y130" s="54"/>
      <c r="Z130" s="88"/>
      <c r="AA130" s="54"/>
      <c r="AB130" s="54"/>
      <c r="AC130" s="57"/>
      <c r="AD130" s="11"/>
      <c r="AF130" s="235"/>
      <c r="AG130" s="237"/>
      <c r="AH130" s="239"/>
      <c r="AI130" s="237"/>
      <c r="AJ130" s="233"/>
      <c r="AM130" s="233"/>
      <c r="AO130" s="235"/>
      <c r="AP130" s="237"/>
      <c r="AQ130" s="239"/>
      <c r="AR130" s="237"/>
      <c r="AS130" s="8"/>
      <c r="AT130" s="8"/>
      <c r="AU130" s="8"/>
      <c r="AV130" s="8"/>
      <c r="AW130" s="74"/>
      <c r="AX130" s="13"/>
      <c r="BI130" s="141"/>
      <c r="BJ130" s="8"/>
      <c r="BK130" s="13"/>
      <c r="BL130" s="8"/>
      <c r="BM130" s="8"/>
      <c r="BN130" s="11"/>
      <c r="BO130" s="11"/>
      <c r="BQ130" s="235"/>
      <c r="BR130" s="237"/>
      <c r="BS130" s="239"/>
      <c r="BT130" s="237"/>
      <c r="BU130" s="233"/>
    </row>
    <row r="131" spans="2:73" ht="11.4" customHeight="1" thickTop="1" thickBot="1" x14ac:dyDescent="0.25">
      <c r="B131" s="233">
        <v>163</v>
      </c>
      <c r="D131" s="234" t="s">
        <v>152</v>
      </c>
      <c r="E131" s="236" t="s">
        <v>5</v>
      </c>
      <c r="F131" s="238" t="s">
        <v>18</v>
      </c>
      <c r="G131" s="236" t="s">
        <v>7</v>
      </c>
      <c r="H131" s="71"/>
      <c r="I131" s="71"/>
      <c r="J131" s="8"/>
      <c r="K131" s="13"/>
      <c r="L131" s="16"/>
      <c r="M131" s="14"/>
      <c r="N131" s="139"/>
      <c r="Q131" s="53"/>
      <c r="R131" s="53"/>
      <c r="S131" s="53"/>
      <c r="T131" s="53"/>
      <c r="U131" s="53"/>
      <c r="V131" s="53"/>
      <c r="W131" s="53"/>
      <c r="X131" s="151"/>
      <c r="Y131" s="54"/>
      <c r="Z131" s="89"/>
      <c r="AA131" s="54"/>
      <c r="AB131" s="54"/>
      <c r="AC131" s="58"/>
      <c r="AD131" s="10"/>
      <c r="AF131" s="234" t="s">
        <v>228</v>
      </c>
      <c r="AG131" s="236" t="s">
        <v>5</v>
      </c>
      <c r="AH131" s="238" t="s">
        <v>18</v>
      </c>
      <c r="AI131" s="236" t="s">
        <v>7</v>
      </c>
      <c r="AJ131" s="242">
        <v>198</v>
      </c>
      <c r="AM131" s="242">
        <v>233</v>
      </c>
      <c r="AO131" s="234" t="s">
        <v>229</v>
      </c>
      <c r="AP131" s="236" t="s">
        <v>5</v>
      </c>
      <c r="AQ131" s="238" t="s">
        <v>86</v>
      </c>
      <c r="AR131" s="236" t="s">
        <v>7</v>
      </c>
      <c r="AS131" s="71"/>
      <c r="AT131" s="71"/>
      <c r="AU131" s="8"/>
      <c r="AV131" s="13"/>
      <c r="AW131" s="16"/>
      <c r="AX131" s="16"/>
      <c r="BI131" s="141"/>
      <c r="BJ131" s="8"/>
      <c r="BK131" s="81"/>
      <c r="BL131" s="8"/>
      <c r="BM131" s="8"/>
      <c r="BN131" s="71"/>
      <c r="BO131" s="71"/>
      <c r="BQ131" s="234" t="s">
        <v>230</v>
      </c>
      <c r="BR131" s="236" t="s">
        <v>5</v>
      </c>
      <c r="BS131" s="238" t="s">
        <v>35</v>
      </c>
      <c r="BT131" s="236" t="s">
        <v>7</v>
      </c>
      <c r="BU131" s="242">
        <v>268</v>
      </c>
    </row>
    <row r="132" spans="2:73" ht="11.4" customHeight="1" thickTop="1" thickBot="1" x14ac:dyDescent="0.25">
      <c r="B132" s="233"/>
      <c r="D132" s="235"/>
      <c r="E132" s="237"/>
      <c r="F132" s="239"/>
      <c r="G132" s="237"/>
      <c r="H132" s="8"/>
      <c r="I132" s="8"/>
      <c r="J132" s="74"/>
      <c r="K132" s="13"/>
      <c r="L132" s="16"/>
      <c r="M132" s="14"/>
      <c r="N132" s="139"/>
      <c r="Q132" s="53"/>
      <c r="R132" s="53"/>
      <c r="S132" s="53"/>
      <c r="T132" s="53"/>
      <c r="U132" s="53"/>
      <c r="V132" s="53"/>
      <c r="W132" s="53"/>
      <c r="X132" s="151"/>
      <c r="Y132" s="54"/>
      <c r="Z132" s="150"/>
      <c r="AA132" s="54"/>
      <c r="AB132" s="88"/>
      <c r="AC132" s="57"/>
      <c r="AD132" s="11"/>
      <c r="AF132" s="235"/>
      <c r="AG132" s="237"/>
      <c r="AH132" s="239"/>
      <c r="AI132" s="237"/>
      <c r="AJ132" s="233"/>
      <c r="AM132" s="233"/>
      <c r="AO132" s="235"/>
      <c r="AP132" s="237"/>
      <c r="AQ132" s="239"/>
      <c r="AR132" s="237"/>
      <c r="AS132" s="8"/>
      <c r="AT132" s="8"/>
      <c r="AU132" s="74"/>
      <c r="AV132" s="13"/>
      <c r="AW132" s="16"/>
      <c r="AX132" s="16"/>
      <c r="BI132" s="141"/>
      <c r="BJ132" s="8"/>
      <c r="BK132" s="82"/>
      <c r="BL132" s="8"/>
      <c r="BM132" s="80"/>
      <c r="BN132" s="8"/>
      <c r="BO132" s="8"/>
      <c r="BQ132" s="235"/>
      <c r="BR132" s="237"/>
      <c r="BS132" s="239"/>
      <c r="BT132" s="237"/>
      <c r="BU132" s="233"/>
    </row>
    <row r="133" spans="2:73" ht="11.4" customHeight="1" thickTop="1" thickBot="1" x14ac:dyDescent="0.25">
      <c r="B133" s="233">
        <v>164</v>
      </c>
      <c r="D133" s="234" t="s">
        <v>117</v>
      </c>
      <c r="E133" s="236" t="s">
        <v>5</v>
      </c>
      <c r="F133" s="238" t="s">
        <v>14</v>
      </c>
      <c r="G133" s="236" t="s">
        <v>7</v>
      </c>
      <c r="H133" s="10"/>
      <c r="I133" s="12"/>
      <c r="J133" s="16"/>
      <c r="K133" s="16"/>
      <c r="L133" s="16"/>
      <c r="M133" s="14"/>
      <c r="N133" s="139"/>
      <c r="Q133" s="53"/>
      <c r="R133" s="53"/>
      <c r="S133" s="53"/>
      <c r="T133" s="53"/>
      <c r="U133" s="53"/>
      <c r="V133" s="53"/>
      <c r="W133" s="53"/>
      <c r="X133" s="151"/>
      <c r="Y133" s="54"/>
      <c r="Z133" s="150"/>
      <c r="AA133" s="54"/>
      <c r="AB133" s="89"/>
      <c r="AC133" s="84"/>
      <c r="AD133" s="71"/>
      <c r="AF133" s="234" t="s">
        <v>231</v>
      </c>
      <c r="AG133" s="236" t="s">
        <v>5</v>
      </c>
      <c r="AH133" s="238" t="s">
        <v>41</v>
      </c>
      <c r="AI133" s="236" t="s">
        <v>7</v>
      </c>
      <c r="AJ133" s="242">
        <v>199</v>
      </c>
      <c r="AM133" s="242">
        <v>234</v>
      </c>
      <c r="AO133" s="234" t="s">
        <v>232</v>
      </c>
      <c r="AP133" s="236" t="s">
        <v>5</v>
      </c>
      <c r="AQ133" s="238" t="s">
        <v>78</v>
      </c>
      <c r="AR133" s="236" t="s">
        <v>7</v>
      </c>
      <c r="AS133" s="10"/>
      <c r="AT133" s="12"/>
      <c r="AU133" s="14"/>
      <c r="AV133" s="93"/>
      <c r="AW133" s="13"/>
      <c r="AX133" s="16"/>
      <c r="BI133" s="141"/>
      <c r="BJ133" s="8"/>
      <c r="BK133" s="82"/>
      <c r="BL133" s="13"/>
      <c r="BM133" s="16"/>
      <c r="BN133" s="17"/>
      <c r="BO133" s="10"/>
      <c r="BQ133" s="234" t="s">
        <v>233</v>
      </c>
      <c r="BR133" s="236" t="s">
        <v>5</v>
      </c>
      <c r="BS133" s="238" t="s">
        <v>18</v>
      </c>
      <c r="BT133" s="236" t="s">
        <v>7</v>
      </c>
      <c r="BU133" s="242">
        <v>269</v>
      </c>
    </row>
    <row r="134" spans="2:73" ht="11.4" customHeight="1" thickTop="1" thickBot="1" x14ac:dyDescent="0.25">
      <c r="B134" s="233"/>
      <c r="D134" s="235"/>
      <c r="E134" s="237"/>
      <c r="F134" s="239"/>
      <c r="G134" s="237"/>
      <c r="H134" s="8"/>
      <c r="I134" s="8"/>
      <c r="J134" s="8"/>
      <c r="K134" s="16"/>
      <c r="L134" s="13"/>
      <c r="M134" s="14"/>
      <c r="N134" s="139"/>
      <c r="Q134" s="53"/>
      <c r="R134" s="53"/>
      <c r="S134" s="53"/>
      <c r="T134" s="53"/>
      <c r="U134" s="53"/>
      <c r="V134" s="53"/>
      <c r="W134" s="53"/>
      <c r="X134" s="151"/>
      <c r="Y134" s="54"/>
      <c r="Z134" s="150"/>
      <c r="AA134" s="86"/>
      <c r="AB134" s="54"/>
      <c r="AC134" s="54"/>
      <c r="AD134" s="8"/>
      <c r="AF134" s="235"/>
      <c r="AG134" s="237"/>
      <c r="AH134" s="239"/>
      <c r="AI134" s="237"/>
      <c r="AJ134" s="233"/>
      <c r="AM134" s="233"/>
      <c r="AO134" s="235"/>
      <c r="AP134" s="237"/>
      <c r="AQ134" s="239"/>
      <c r="AR134" s="237"/>
      <c r="AS134" s="8"/>
      <c r="AT134" s="8"/>
      <c r="AU134" s="8"/>
      <c r="AV134" s="75"/>
      <c r="AW134" s="13"/>
      <c r="AX134" s="16"/>
      <c r="BI134" s="141"/>
      <c r="BJ134" s="8"/>
      <c r="BK134" s="82"/>
      <c r="BL134" s="77"/>
      <c r="BM134" s="8"/>
      <c r="BN134" s="11"/>
      <c r="BO134" s="11"/>
      <c r="BQ134" s="235"/>
      <c r="BR134" s="237"/>
      <c r="BS134" s="239"/>
      <c r="BT134" s="237"/>
      <c r="BU134" s="233"/>
    </row>
    <row r="135" spans="2:73" ht="11.4" customHeight="1" thickTop="1" x14ac:dyDescent="0.2">
      <c r="B135" s="233">
        <v>165</v>
      </c>
      <c r="D135" s="234" t="s">
        <v>234</v>
      </c>
      <c r="E135" s="236" t="s">
        <v>5</v>
      </c>
      <c r="F135" s="238" t="s">
        <v>102</v>
      </c>
      <c r="G135" s="236" t="s">
        <v>7</v>
      </c>
      <c r="H135" s="8"/>
      <c r="I135" s="8"/>
      <c r="J135" s="8"/>
      <c r="K135" s="78"/>
      <c r="L135" s="13"/>
      <c r="M135" s="14"/>
      <c r="N135" s="139"/>
      <c r="Q135" s="53"/>
      <c r="R135" s="53"/>
      <c r="S135" s="53"/>
      <c r="T135" s="53"/>
      <c r="U135" s="53"/>
      <c r="V135" s="53"/>
      <c r="W135" s="53"/>
      <c r="X135" s="151"/>
      <c r="Y135" s="88"/>
      <c r="Z135" s="55"/>
      <c r="AA135" s="94"/>
      <c r="AB135" s="54"/>
      <c r="AC135" s="58"/>
      <c r="AD135" s="10"/>
      <c r="AF135" s="234" t="s">
        <v>235</v>
      </c>
      <c r="AG135" s="236" t="s">
        <v>5</v>
      </c>
      <c r="AH135" s="238" t="s">
        <v>60</v>
      </c>
      <c r="AI135" s="236" t="s">
        <v>7</v>
      </c>
      <c r="AJ135" s="242">
        <v>200</v>
      </c>
      <c r="AM135" s="242">
        <v>235</v>
      </c>
      <c r="AO135" s="234" t="s">
        <v>236</v>
      </c>
      <c r="AP135" s="236" t="s">
        <v>5</v>
      </c>
      <c r="AQ135" s="238" t="s">
        <v>30</v>
      </c>
      <c r="AR135" s="236" t="s">
        <v>7</v>
      </c>
      <c r="AS135" s="8"/>
      <c r="AT135" s="8"/>
      <c r="AU135" s="13"/>
      <c r="AV135" s="8"/>
      <c r="AW135" s="13"/>
      <c r="AX135" s="16"/>
      <c r="BI135" s="141"/>
      <c r="BJ135" s="13"/>
      <c r="BK135" s="14"/>
      <c r="BL135" s="83"/>
      <c r="BM135" s="8"/>
      <c r="BN135" s="10"/>
      <c r="BO135" s="10"/>
      <c r="BQ135" s="234" t="s">
        <v>237</v>
      </c>
      <c r="BR135" s="236" t="s">
        <v>5</v>
      </c>
      <c r="BS135" s="238" t="s">
        <v>55</v>
      </c>
      <c r="BT135" s="236" t="s">
        <v>7</v>
      </c>
      <c r="BU135" s="242">
        <v>270</v>
      </c>
    </row>
    <row r="136" spans="2:73" ht="11.4" customHeight="1" thickBot="1" x14ac:dyDescent="0.25">
      <c r="B136" s="233"/>
      <c r="D136" s="235"/>
      <c r="E136" s="237"/>
      <c r="F136" s="239"/>
      <c r="G136" s="237"/>
      <c r="H136" s="11"/>
      <c r="I136" s="11"/>
      <c r="J136" s="73"/>
      <c r="K136" s="91"/>
      <c r="L136" s="13"/>
      <c r="M136" s="14"/>
      <c r="N136" s="139"/>
      <c r="Q136" s="53"/>
      <c r="R136" s="53"/>
      <c r="S136" s="53"/>
      <c r="T136" s="53"/>
      <c r="U136" s="53"/>
      <c r="V136" s="53"/>
      <c r="W136" s="53"/>
      <c r="X136" s="151"/>
      <c r="Y136" s="88"/>
      <c r="Z136" s="55"/>
      <c r="AA136" s="94"/>
      <c r="AB136" s="86"/>
      <c r="AC136" s="57"/>
      <c r="AD136" s="11"/>
      <c r="AF136" s="235"/>
      <c r="AG136" s="237"/>
      <c r="AH136" s="239"/>
      <c r="AI136" s="237"/>
      <c r="AJ136" s="233"/>
      <c r="AM136" s="233"/>
      <c r="AO136" s="235"/>
      <c r="AP136" s="237"/>
      <c r="AQ136" s="239"/>
      <c r="AR136" s="237"/>
      <c r="AS136" s="11"/>
      <c r="AT136" s="11"/>
      <c r="AU136" s="16"/>
      <c r="AV136" s="8"/>
      <c r="AW136" s="13"/>
      <c r="AX136" s="16"/>
      <c r="BI136" s="141"/>
      <c r="BJ136" s="13"/>
      <c r="BK136" s="14"/>
      <c r="BL136" s="83"/>
      <c r="BM136" s="77"/>
      <c r="BN136" s="11"/>
      <c r="BO136" s="11"/>
      <c r="BQ136" s="235"/>
      <c r="BR136" s="237"/>
      <c r="BS136" s="239"/>
      <c r="BT136" s="237"/>
      <c r="BU136" s="233"/>
    </row>
    <row r="137" spans="2:73" ht="11.4" customHeight="1" thickTop="1" thickBot="1" x14ac:dyDescent="0.25">
      <c r="B137" s="233">
        <v>166</v>
      </c>
      <c r="D137" s="234" t="s">
        <v>238</v>
      </c>
      <c r="E137" s="236" t="s">
        <v>5</v>
      </c>
      <c r="F137" s="238" t="s">
        <v>239</v>
      </c>
      <c r="G137" s="236" t="s">
        <v>7</v>
      </c>
      <c r="H137" s="71"/>
      <c r="I137" s="71"/>
      <c r="J137" s="91"/>
      <c r="K137" s="8"/>
      <c r="L137" s="13"/>
      <c r="M137" s="14"/>
      <c r="N137" s="139"/>
      <c r="Q137" s="53"/>
      <c r="R137" s="53"/>
      <c r="S137" s="53"/>
      <c r="T137" s="53"/>
      <c r="U137" s="53"/>
      <c r="V137" s="53"/>
      <c r="W137" s="53"/>
      <c r="X137" s="151"/>
      <c r="Y137" s="88"/>
      <c r="Z137" s="55"/>
      <c r="AA137" s="54"/>
      <c r="AB137" s="94"/>
      <c r="AC137" s="84"/>
      <c r="AD137" s="71"/>
      <c r="AF137" s="234" t="s">
        <v>240</v>
      </c>
      <c r="AG137" s="236" t="s">
        <v>5</v>
      </c>
      <c r="AH137" s="238" t="s">
        <v>47</v>
      </c>
      <c r="AI137" s="236" t="s">
        <v>7</v>
      </c>
      <c r="AJ137" s="242">
        <v>201</v>
      </c>
      <c r="AM137" s="242">
        <v>236</v>
      </c>
      <c r="AO137" s="234" t="s">
        <v>241</v>
      </c>
      <c r="AP137" s="236" t="s">
        <v>5</v>
      </c>
      <c r="AQ137" s="238" t="s">
        <v>22</v>
      </c>
      <c r="AR137" s="236" t="s">
        <v>7</v>
      </c>
      <c r="AS137" s="71"/>
      <c r="AT137" s="71"/>
      <c r="AU137" s="78"/>
      <c r="AV137" s="8"/>
      <c r="AW137" s="13"/>
      <c r="AX137" s="16"/>
      <c r="BI137" s="141"/>
      <c r="BJ137" s="13"/>
      <c r="BK137" s="14"/>
      <c r="BL137" s="8"/>
      <c r="BM137" s="83"/>
      <c r="BN137" s="71"/>
      <c r="BO137" s="71"/>
      <c r="BQ137" s="234" t="s">
        <v>52</v>
      </c>
      <c r="BR137" s="236" t="s">
        <v>5</v>
      </c>
      <c r="BS137" s="238" t="s">
        <v>11</v>
      </c>
      <c r="BT137" s="236" t="s">
        <v>7</v>
      </c>
      <c r="BU137" s="242">
        <v>271</v>
      </c>
    </row>
    <row r="138" spans="2:73" ht="11.4" customHeight="1" thickTop="1" thickBot="1" x14ac:dyDescent="0.25">
      <c r="B138" s="233"/>
      <c r="D138" s="235"/>
      <c r="E138" s="237"/>
      <c r="F138" s="239"/>
      <c r="G138" s="237"/>
      <c r="H138" s="8"/>
      <c r="I138" s="8"/>
      <c r="J138" s="8"/>
      <c r="K138" s="8"/>
      <c r="L138" s="8"/>
      <c r="M138" s="73"/>
      <c r="N138" s="139"/>
      <c r="Q138" s="53"/>
      <c r="R138" s="53"/>
      <c r="S138" s="53"/>
      <c r="T138" s="53"/>
      <c r="U138" s="53"/>
      <c r="V138" s="53"/>
      <c r="W138" s="53"/>
      <c r="X138" s="151"/>
      <c r="Y138" s="86"/>
      <c r="Z138" s="54"/>
      <c r="AA138" s="54"/>
      <c r="AB138" s="54"/>
      <c r="AC138" s="54"/>
      <c r="AD138" s="8"/>
      <c r="AF138" s="235"/>
      <c r="AG138" s="237"/>
      <c r="AH138" s="239"/>
      <c r="AI138" s="237"/>
      <c r="AJ138" s="233"/>
      <c r="AM138" s="233"/>
      <c r="AO138" s="235"/>
      <c r="AP138" s="237"/>
      <c r="AQ138" s="239"/>
      <c r="AR138" s="237"/>
      <c r="AS138" s="8"/>
      <c r="AT138" s="8"/>
      <c r="AU138" s="8"/>
      <c r="AV138" s="8"/>
      <c r="AW138" s="8"/>
      <c r="AX138" s="16"/>
      <c r="BI138" s="141"/>
      <c r="BJ138" s="77"/>
      <c r="BK138" s="8"/>
      <c r="BL138" s="8"/>
      <c r="BM138" s="8"/>
      <c r="BN138" s="8"/>
      <c r="BO138" s="8"/>
      <c r="BQ138" s="235"/>
      <c r="BR138" s="237"/>
      <c r="BS138" s="239"/>
      <c r="BT138" s="237"/>
      <c r="BU138" s="233"/>
    </row>
    <row r="139" spans="2:73" ht="11.4" customHeight="1" thickTop="1" thickBot="1" x14ac:dyDescent="0.25">
      <c r="B139" s="233">
        <v>167</v>
      </c>
      <c r="D139" s="234" t="s">
        <v>140</v>
      </c>
      <c r="E139" s="236" t="s">
        <v>5</v>
      </c>
      <c r="F139" s="238" t="s">
        <v>47</v>
      </c>
      <c r="G139" s="236" t="s">
        <v>7</v>
      </c>
      <c r="H139" s="71"/>
      <c r="I139" s="71"/>
      <c r="J139" s="8"/>
      <c r="K139" s="8"/>
      <c r="L139" s="8"/>
      <c r="M139" s="91"/>
      <c r="Q139" s="53"/>
      <c r="R139" s="53"/>
      <c r="S139" s="53"/>
      <c r="T139" s="53"/>
      <c r="U139" s="53"/>
      <c r="V139" s="53"/>
      <c r="W139" s="53"/>
      <c r="X139" s="53"/>
      <c r="Y139" s="94"/>
      <c r="Z139" s="54"/>
      <c r="AA139" s="54"/>
      <c r="AB139" s="54"/>
      <c r="AC139" s="84"/>
      <c r="AD139" s="71"/>
      <c r="AF139" s="234" t="s">
        <v>242</v>
      </c>
      <c r="AG139" s="236" t="s">
        <v>5</v>
      </c>
      <c r="AH139" s="238" t="s">
        <v>86</v>
      </c>
      <c r="AI139" s="236" t="s">
        <v>7</v>
      </c>
      <c r="AJ139" s="242">
        <v>202</v>
      </c>
      <c r="AM139" s="242">
        <v>237</v>
      </c>
      <c r="AO139" s="234" t="s">
        <v>243</v>
      </c>
      <c r="AP139" s="236" t="s">
        <v>5</v>
      </c>
      <c r="AQ139" s="238" t="s">
        <v>14</v>
      </c>
      <c r="AR139" s="236" t="s">
        <v>7</v>
      </c>
      <c r="AS139" s="71"/>
      <c r="AT139" s="71"/>
      <c r="AU139" s="8"/>
      <c r="AV139" s="8"/>
      <c r="AW139" s="8"/>
      <c r="AX139" s="78"/>
      <c r="BJ139" s="83"/>
      <c r="BK139" s="8"/>
      <c r="BL139" s="8"/>
      <c r="BM139" s="8"/>
      <c r="BN139" s="71"/>
      <c r="BO139" s="71"/>
      <c r="BQ139" s="234" t="s">
        <v>244</v>
      </c>
      <c r="BR139" s="236" t="s">
        <v>5</v>
      </c>
      <c r="BS139" s="238" t="s">
        <v>41</v>
      </c>
      <c r="BT139" s="236" t="s">
        <v>7</v>
      </c>
      <c r="BU139" s="242">
        <v>272</v>
      </c>
    </row>
    <row r="140" spans="2:73" ht="11.4" customHeight="1" thickTop="1" thickBot="1" x14ac:dyDescent="0.25">
      <c r="B140" s="233"/>
      <c r="D140" s="235"/>
      <c r="E140" s="237"/>
      <c r="F140" s="239"/>
      <c r="G140" s="237"/>
      <c r="H140" s="8"/>
      <c r="I140" s="8"/>
      <c r="J140" s="74"/>
      <c r="K140" s="8"/>
      <c r="L140" s="8"/>
      <c r="M140" s="91"/>
      <c r="Q140" s="53"/>
      <c r="R140" s="53"/>
      <c r="S140" s="53"/>
      <c r="T140" s="53"/>
      <c r="U140" s="53"/>
      <c r="V140" s="53"/>
      <c r="W140" s="53"/>
      <c r="X140" s="53"/>
      <c r="Y140" s="94"/>
      <c r="Z140" s="54"/>
      <c r="AA140" s="54"/>
      <c r="AB140" s="87"/>
      <c r="AC140" s="54"/>
      <c r="AD140" s="8"/>
      <c r="AF140" s="235"/>
      <c r="AG140" s="237"/>
      <c r="AH140" s="239"/>
      <c r="AI140" s="237"/>
      <c r="AJ140" s="233"/>
      <c r="AM140" s="233"/>
      <c r="AO140" s="235"/>
      <c r="AP140" s="237"/>
      <c r="AQ140" s="239"/>
      <c r="AR140" s="237"/>
      <c r="AS140" s="8"/>
      <c r="AT140" s="8"/>
      <c r="AU140" s="74"/>
      <c r="AV140" s="8"/>
      <c r="AW140" s="8"/>
      <c r="AX140" s="91"/>
      <c r="BJ140" s="83"/>
      <c r="BK140" s="8"/>
      <c r="BL140" s="8"/>
      <c r="BM140" s="80"/>
      <c r="BN140" s="8"/>
      <c r="BO140" s="8"/>
      <c r="BQ140" s="235"/>
      <c r="BR140" s="237"/>
      <c r="BS140" s="239"/>
      <c r="BT140" s="237"/>
      <c r="BU140" s="233"/>
    </row>
    <row r="141" spans="2:73" ht="11.4" customHeight="1" thickTop="1" x14ac:dyDescent="0.2">
      <c r="B141" s="233">
        <v>168</v>
      </c>
      <c r="D141" s="234" t="s">
        <v>245</v>
      </c>
      <c r="E141" s="236" t="s">
        <v>5</v>
      </c>
      <c r="F141" s="238" t="s">
        <v>53</v>
      </c>
      <c r="G141" s="236" t="s">
        <v>7</v>
      </c>
      <c r="H141" s="10"/>
      <c r="I141" s="12"/>
      <c r="J141" s="14"/>
      <c r="K141" s="91"/>
      <c r="L141" s="8"/>
      <c r="M141" s="91"/>
      <c r="Q141" s="53"/>
      <c r="R141" s="53"/>
      <c r="S141" s="53"/>
      <c r="T141" s="53"/>
      <c r="U141" s="53"/>
      <c r="V141" s="53"/>
      <c r="W141" s="53"/>
      <c r="X141" s="53"/>
      <c r="Y141" s="94"/>
      <c r="Z141" s="54"/>
      <c r="AA141" s="94"/>
      <c r="AB141" s="88"/>
      <c r="AC141" s="56"/>
      <c r="AD141" s="10"/>
      <c r="AF141" s="234" t="s">
        <v>246</v>
      </c>
      <c r="AG141" s="236" t="s">
        <v>5</v>
      </c>
      <c r="AH141" s="238" t="s">
        <v>44</v>
      </c>
      <c r="AI141" s="236" t="s">
        <v>7</v>
      </c>
      <c r="AJ141" s="242">
        <v>203</v>
      </c>
      <c r="AM141" s="242">
        <v>238</v>
      </c>
      <c r="AO141" s="234" t="s">
        <v>51</v>
      </c>
      <c r="AP141" s="236" t="s">
        <v>5</v>
      </c>
      <c r="AQ141" s="238" t="s">
        <v>80</v>
      </c>
      <c r="AR141" s="236" t="s">
        <v>7</v>
      </c>
      <c r="AS141" s="10"/>
      <c r="AT141" s="12"/>
      <c r="AU141" s="14"/>
      <c r="AV141" s="91"/>
      <c r="AW141" s="8"/>
      <c r="AX141" s="91"/>
      <c r="BJ141" s="83"/>
      <c r="BK141" s="8"/>
      <c r="BL141" s="83"/>
      <c r="BM141" s="13"/>
      <c r="BN141" s="17"/>
      <c r="BO141" s="10"/>
      <c r="BQ141" s="234" t="s">
        <v>23</v>
      </c>
      <c r="BR141" s="236" t="s">
        <v>5</v>
      </c>
      <c r="BS141" s="238" t="s">
        <v>14</v>
      </c>
      <c r="BT141" s="236" t="s">
        <v>7</v>
      </c>
      <c r="BU141" s="242">
        <v>273</v>
      </c>
    </row>
    <row r="142" spans="2:73" ht="11.4" customHeight="1" thickBot="1" x14ac:dyDescent="0.25">
      <c r="B142" s="233"/>
      <c r="D142" s="235"/>
      <c r="E142" s="237"/>
      <c r="F142" s="239"/>
      <c r="G142" s="237"/>
      <c r="H142" s="8"/>
      <c r="I142" s="8"/>
      <c r="J142" s="8"/>
      <c r="K142" s="74"/>
      <c r="L142" s="8"/>
      <c r="M142" s="91"/>
      <c r="Q142" s="53"/>
      <c r="R142" s="53"/>
      <c r="S142" s="53"/>
      <c r="T142" s="53"/>
      <c r="U142" s="53"/>
      <c r="V142" s="53"/>
      <c r="W142" s="53"/>
      <c r="X142" s="53"/>
      <c r="Y142" s="94"/>
      <c r="Z142" s="54"/>
      <c r="AA142" s="87"/>
      <c r="AB142" s="54"/>
      <c r="AC142" s="57"/>
      <c r="AD142" s="11"/>
      <c r="AF142" s="235"/>
      <c r="AG142" s="237"/>
      <c r="AH142" s="239"/>
      <c r="AI142" s="237"/>
      <c r="AJ142" s="233"/>
      <c r="AM142" s="233"/>
      <c r="AO142" s="235"/>
      <c r="AP142" s="237"/>
      <c r="AQ142" s="239"/>
      <c r="AR142" s="237"/>
      <c r="AS142" s="8"/>
      <c r="AT142" s="8"/>
      <c r="AU142" s="8"/>
      <c r="AV142" s="74"/>
      <c r="AW142" s="8"/>
      <c r="AX142" s="91"/>
      <c r="BJ142" s="83"/>
      <c r="BK142" s="8"/>
      <c r="BL142" s="80"/>
      <c r="BM142" s="8"/>
      <c r="BN142" s="11"/>
      <c r="BO142" s="11"/>
      <c r="BQ142" s="235"/>
      <c r="BR142" s="237"/>
      <c r="BS142" s="239"/>
      <c r="BT142" s="237"/>
      <c r="BU142" s="233"/>
    </row>
    <row r="143" spans="2:73" ht="11.4" customHeight="1" thickTop="1" thickBot="1" x14ac:dyDescent="0.25">
      <c r="B143" s="233">
        <v>169</v>
      </c>
      <c r="D143" s="234" t="s">
        <v>247</v>
      </c>
      <c r="E143" s="236" t="s">
        <v>5</v>
      </c>
      <c r="F143" s="238" t="s">
        <v>33</v>
      </c>
      <c r="G143" s="236" t="s">
        <v>7</v>
      </c>
      <c r="H143" s="71"/>
      <c r="I143" s="71"/>
      <c r="J143" s="13"/>
      <c r="K143" s="16"/>
      <c r="L143" s="14"/>
      <c r="M143" s="91"/>
      <c r="Q143" s="53"/>
      <c r="R143" s="53"/>
      <c r="S143" s="53"/>
      <c r="T143" s="53"/>
      <c r="U143" s="53"/>
      <c r="V143" s="53"/>
      <c r="W143" s="53"/>
      <c r="X143" s="53"/>
      <c r="Y143" s="94"/>
      <c r="Z143" s="88"/>
      <c r="AA143" s="59"/>
      <c r="AB143" s="55"/>
      <c r="AC143" s="84"/>
      <c r="AD143" s="71"/>
      <c r="AF143" s="234" t="s">
        <v>120</v>
      </c>
      <c r="AG143" s="236" t="s">
        <v>5</v>
      </c>
      <c r="AH143" s="238" t="s">
        <v>24</v>
      </c>
      <c r="AI143" s="236" t="s">
        <v>7</v>
      </c>
      <c r="AJ143" s="242">
        <v>204</v>
      </c>
      <c r="AM143" s="242">
        <v>239</v>
      </c>
      <c r="AO143" s="234" t="s">
        <v>216</v>
      </c>
      <c r="AP143" s="236" t="s">
        <v>5</v>
      </c>
      <c r="AQ143" s="238" t="s">
        <v>67</v>
      </c>
      <c r="AR143" s="236" t="s">
        <v>7</v>
      </c>
      <c r="AS143" s="71"/>
      <c r="AT143" s="71"/>
      <c r="AU143" s="13"/>
      <c r="AV143" s="16"/>
      <c r="AW143" s="14"/>
      <c r="AX143" s="91"/>
      <c r="BJ143" s="83"/>
      <c r="BK143" s="13"/>
      <c r="BL143" s="16"/>
      <c r="BM143" s="14"/>
      <c r="BN143" s="71"/>
      <c r="BO143" s="71"/>
      <c r="BQ143" s="234" t="s">
        <v>248</v>
      </c>
      <c r="BR143" s="236" t="s">
        <v>5</v>
      </c>
      <c r="BS143" s="238" t="s">
        <v>16</v>
      </c>
      <c r="BT143" s="236" t="s">
        <v>7</v>
      </c>
      <c r="BU143" s="242">
        <v>274</v>
      </c>
    </row>
    <row r="144" spans="2:73" ht="11.4" customHeight="1" thickTop="1" thickBot="1" x14ac:dyDescent="0.25">
      <c r="B144" s="233"/>
      <c r="D144" s="235"/>
      <c r="E144" s="237"/>
      <c r="F144" s="239"/>
      <c r="G144" s="237"/>
      <c r="H144" s="8"/>
      <c r="I144" s="8"/>
      <c r="J144" s="75"/>
      <c r="K144" s="13"/>
      <c r="L144" s="14"/>
      <c r="M144" s="91"/>
      <c r="O144" s="22"/>
      <c r="P144" s="22"/>
      <c r="Q144" s="60"/>
      <c r="R144" s="61"/>
      <c r="S144" s="53"/>
      <c r="T144" s="60"/>
      <c r="U144" s="61"/>
      <c r="V144" s="70"/>
      <c r="W144" s="70"/>
      <c r="X144" s="53"/>
      <c r="Y144" s="94"/>
      <c r="Z144" s="88"/>
      <c r="AA144" s="55"/>
      <c r="AB144" s="90"/>
      <c r="AC144" s="54"/>
      <c r="AD144" s="8"/>
      <c r="AF144" s="235"/>
      <c r="AG144" s="237"/>
      <c r="AH144" s="239"/>
      <c r="AI144" s="237"/>
      <c r="AJ144" s="233"/>
      <c r="AM144" s="233"/>
      <c r="AO144" s="235"/>
      <c r="AP144" s="237"/>
      <c r="AQ144" s="239"/>
      <c r="AR144" s="237"/>
      <c r="AS144" s="8"/>
      <c r="AT144" s="8"/>
      <c r="AU144" s="75"/>
      <c r="AV144" s="13"/>
      <c r="AW144" s="14"/>
      <c r="AX144" s="91"/>
      <c r="BJ144" s="83"/>
      <c r="BK144" s="13"/>
      <c r="BL144" s="14"/>
      <c r="BM144" s="72"/>
      <c r="BN144" s="8"/>
      <c r="BO144" s="8"/>
      <c r="BQ144" s="235"/>
      <c r="BR144" s="237"/>
      <c r="BS144" s="239"/>
      <c r="BT144" s="237"/>
      <c r="BU144" s="233"/>
    </row>
    <row r="145" spans="2:73" ht="11.4" customHeight="1" thickTop="1" x14ac:dyDescent="0.2">
      <c r="B145" s="233">
        <v>170</v>
      </c>
      <c r="D145" s="234" t="s">
        <v>211</v>
      </c>
      <c r="E145" s="236" t="s">
        <v>5</v>
      </c>
      <c r="F145" s="238" t="s">
        <v>35</v>
      </c>
      <c r="G145" s="236" t="s">
        <v>7</v>
      </c>
      <c r="H145" s="10"/>
      <c r="I145" s="12"/>
      <c r="J145" s="8"/>
      <c r="K145" s="13"/>
      <c r="L145" s="14"/>
      <c r="M145" s="91"/>
      <c r="O145" s="22"/>
      <c r="P145" s="22"/>
      <c r="Q145" s="61"/>
      <c r="R145" s="61"/>
      <c r="S145" s="53"/>
      <c r="T145" s="61"/>
      <c r="U145" s="61"/>
      <c r="V145" s="70"/>
      <c r="W145" s="70"/>
      <c r="X145" s="53"/>
      <c r="Y145" s="94"/>
      <c r="Z145" s="88"/>
      <c r="AA145" s="55"/>
      <c r="AB145" s="88"/>
      <c r="AC145" s="56"/>
      <c r="AD145" s="10"/>
      <c r="AF145" s="234" t="s">
        <v>249</v>
      </c>
      <c r="AG145" s="236" t="s">
        <v>5</v>
      </c>
      <c r="AH145" s="238" t="s">
        <v>16</v>
      </c>
      <c r="AI145" s="236" t="s">
        <v>7</v>
      </c>
      <c r="AJ145" s="242">
        <v>205</v>
      </c>
      <c r="AM145" s="242">
        <v>240</v>
      </c>
      <c r="AO145" s="234" t="s">
        <v>250</v>
      </c>
      <c r="AP145" s="236" t="s">
        <v>5</v>
      </c>
      <c r="AQ145" s="238" t="s">
        <v>18</v>
      </c>
      <c r="AR145" s="236" t="s">
        <v>7</v>
      </c>
      <c r="AS145" s="10"/>
      <c r="AT145" s="12"/>
      <c r="AU145" s="8"/>
      <c r="AV145" s="13"/>
      <c r="AW145" s="14"/>
      <c r="AX145" s="91"/>
      <c r="BJ145" s="83"/>
      <c r="BK145" s="13"/>
      <c r="BL145" s="14"/>
      <c r="BM145" s="13"/>
      <c r="BN145" s="17"/>
      <c r="BO145" s="10"/>
      <c r="BQ145" s="234" t="s">
        <v>251</v>
      </c>
      <c r="BR145" s="236" t="s">
        <v>5</v>
      </c>
      <c r="BS145" s="238" t="s">
        <v>44</v>
      </c>
      <c r="BT145" s="236" t="s">
        <v>7</v>
      </c>
      <c r="BU145" s="242">
        <v>275</v>
      </c>
    </row>
    <row r="146" spans="2:73" ht="11.4" customHeight="1" thickBot="1" x14ac:dyDescent="0.25">
      <c r="B146" s="233"/>
      <c r="D146" s="235"/>
      <c r="E146" s="237"/>
      <c r="F146" s="239"/>
      <c r="G146" s="237"/>
      <c r="H146" s="8"/>
      <c r="I146" s="8"/>
      <c r="J146" s="8"/>
      <c r="K146" s="8"/>
      <c r="L146" s="73"/>
      <c r="M146" s="91"/>
      <c r="O146" s="22"/>
      <c r="P146" s="22"/>
      <c r="Q146" s="60"/>
      <c r="R146" s="61"/>
      <c r="S146" s="53"/>
      <c r="T146" s="60"/>
      <c r="U146" s="61"/>
      <c r="V146" s="70"/>
      <c r="W146" s="70"/>
      <c r="X146" s="53"/>
      <c r="Y146" s="94"/>
      <c r="Z146" s="86"/>
      <c r="AA146" s="54"/>
      <c r="AB146" s="54"/>
      <c r="AC146" s="57"/>
      <c r="AD146" s="11"/>
      <c r="AF146" s="235"/>
      <c r="AG146" s="237"/>
      <c r="AH146" s="239"/>
      <c r="AI146" s="237"/>
      <c r="AJ146" s="233"/>
      <c r="AM146" s="233"/>
      <c r="AO146" s="235"/>
      <c r="AP146" s="237"/>
      <c r="AQ146" s="239"/>
      <c r="AR146" s="237"/>
      <c r="AS146" s="8"/>
      <c r="AT146" s="8"/>
      <c r="AU146" s="8"/>
      <c r="AV146" s="8"/>
      <c r="AW146" s="73"/>
      <c r="AX146" s="91"/>
      <c r="BJ146" s="83"/>
      <c r="BK146" s="77"/>
      <c r="BL146" s="8"/>
      <c r="BM146" s="8"/>
      <c r="BN146" s="11"/>
      <c r="BO146" s="11"/>
      <c r="BQ146" s="235"/>
      <c r="BR146" s="237"/>
      <c r="BS146" s="239"/>
      <c r="BT146" s="237"/>
      <c r="BU146" s="233"/>
    </row>
    <row r="147" spans="2:73" ht="11.4" customHeight="1" thickTop="1" thickBot="1" x14ac:dyDescent="0.25">
      <c r="B147" s="233">
        <v>171</v>
      </c>
      <c r="D147" s="234" t="s">
        <v>252</v>
      </c>
      <c r="E147" s="236" t="s">
        <v>5</v>
      </c>
      <c r="F147" s="238" t="s">
        <v>44</v>
      </c>
      <c r="G147" s="236" t="s">
        <v>7</v>
      </c>
      <c r="H147" s="8"/>
      <c r="I147" s="8"/>
      <c r="J147" s="8"/>
      <c r="K147" s="8"/>
      <c r="L147" s="91"/>
      <c r="M147" s="8"/>
      <c r="O147" s="22"/>
      <c r="P147" s="22"/>
      <c r="Q147" s="61"/>
      <c r="R147" s="61"/>
      <c r="S147" s="53"/>
      <c r="T147" s="61"/>
      <c r="U147" s="61"/>
      <c r="V147" s="70"/>
      <c r="W147" s="70"/>
      <c r="X147" s="53"/>
      <c r="Y147" s="54"/>
      <c r="Z147" s="94"/>
      <c r="AA147" s="54"/>
      <c r="AB147" s="54"/>
      <c r="AC147" s="84"/>
      <c r="AD147" s="71"/>
      <c r="AF147" s="234" t="s">
        <v>230</v>
      </c>
      <c r="AG147" s="236" t="s">
        <v>5</v>
      </c>
      <c r="AH147" s="238" t="s">
        <v>22</v>
      </c>
      <c r="AI147" s="236" t="s">
        <v>7</v>
      </c>
      <c r="AJ147" s="242">
        <v>206</v>
      </c>
      <c r="AM147" s="242">
        <v>241</v>
      </c>
      <c r="AO147" s="234" t="s">
        <v>253</v>
      </c>
      <c r="AP147" s="236" t="s">
        <v>5</v>
      </c>
      <c r="AQ147" s="238" t="s">
        <v>95</v>
      </c>
      <c r="AR147" s="236" t="s">
        <v>7</v>
      </c>
      <c r="AS147" s="71"/>
      <c r="AT147" s="71"/>
      <c r="AU147" s="8"/>
      <c r="AV147" s="8"/>
      <c r="AW147" s="91"/>
      <c r="AX147" s="8"/>
      <c r="BJ147" s="8"/>
      <c r="BK147" s="83"/>
      <c r="BL147" s="8"/>
      <c r="BM147" s="8"/>
      <c r="BN147" s="10"/>
      <c r="BO147" s="10"/>
      <c r="BQ147" s="234" t="s">
        <v>139</v>
      </c>
      <c r="BR147" s="236" t="s">
        <v>5</v>
      </c>
      <c r="BS147" s="238" t="s">
        <v>26</v>
      </c>
      <c r="BT147" s="236" t="s">
        <v>7</v>
      </c>
      <c r="BU147" s="242">
        <v>276</v>
      </c>
    </row>
    <row r="148" spans="2:73" ht="11.4" customHeight="1" thickTop="1" thickBot="1" x14ac:dyDescent="0.25">
      <c r="B148" s="233"/>
      <c r="D148" s="235"/>
      <c r="E148" s="237"/>
      <c r="F148" s="239"/>
      <c r="G148" s="237"/>
      <c r="H148" s="11"/>
      <c r="I148" s="11"/>
      <c r="J148" s="14"/>
      <c r="K148" s="8"/>
      <c r="L148" s="91"/>
      <c r="M148" s="8"/>
      <c r="O148" s="22"/>
      <c r="P148" s="22"/>
      <c r="Q148" s="60"/>
      <c r="R148" s="61"/>
      <c r="S148" s="53"/>
      <c r="T148" s="60"/>
      <c r="U148" s="61"/>
      <c r="V148" s="70"/>
      <c r="W148" s="70"/>
      <c r="X148" s="53"/>
      <c r="Y148" s="54"/>
      <c r="Z148" s="94"/>
      <c r="AA148" s="54"/>
      <c r="AB148" s="87"/>
      <c r="AC148" s="54"/>
      <c r="AD148" s="8"/>
      <c r="AF148" s="235"/>
      <c r="AG148" s="237"/>
      <c r="AH148" s="239"/>
      <c r="AI148" s="237"/>
      <c r="AJ148" s="233"/>
      <c r="AM148" s="233"/>
      <c r="AO148" s="235"/>
      <c r="AP148" s="237"/>
      <c r="AQ148" s="239"/>
      <c r="AR148" s="237"/>
      <c r="AS148" s="8"/>
      <c r="AT148" s="8"/>
      <c r="AU148" s="74"/>
      <c r="AV148" s="8"/>
      <c r="AW148" s="91"/>
      <c r="AX148" s="8"/>
      <c r="BJ148" s="8"/>
      <c r="BK148" s="83"/>
      <c r="BL148" s="8"/>
      <c r="BM148" s="13"/>
      <c r="BN148" s="11"/>
      <c r="BO148" s="11"/>
      <c r="BQ148" s="235"/>
      <c r="BR148" s="237"/>
      <c r="BS148" s="239"/>
      <c r="BT148" s="237"/>
      <c r="BU148" s="233"/>
    </row>
    <row r="149" spans="2:73" ht="11.4" customHeight="1" thickTop="1" thickBot="1" x14ac:dyDescent="0.25">
      <c r="B149" s="233">
        <v>172</v>
      </c>
      <c r="D149" s="234" t="s">
        <v>172</v>
      </c>
      <c r="E149" s="236" t="s">
        <v>5</v>
      </c>
      <c r="F149" s="238" t="s">
        <v>16</v>
      </c>
      <c r="G149" s="236" t="s">
        <v>7</v>
      </c>
      <c r="H149" s="71"/>
      <c r="I149" s="71"/>
      <c r="J149" s="79"/>
      <c r="K149" s="8"/>
      <c r="L149" s="91"/>
      <c r="M149" s="8"/>
      <c r="O149" s="22"/>
      <c r="P149" s="22"/>
      <c r="Q149" s="61"/>
      <c r="R149" s="61"/>
      <c r="S149" s="53"/>
      <c r="T149" s="61"/>
      <c r="U149" s="61"/>
      <c r="V149" s="70"/>
      <c r="W149" s="70"/>
      <c r="X149" s="53"/>
      <c r="Y149" s="54"/>
      <c r="Z149" s="94"/>
      <c r="AA149" s="88"/>
      <c r="AB149" s="59"/>
      <c r="AC149" s="56"/>
      <c r="AD149" s="10"/>
      <c r="AF149" s="234" t="s">
        <v>236</v>
      </c>
      <c r="AG149" s="236" t="s">
        <v>5</v>
      </c>
      <c r="AH149" s="238" t="s">
        <v>35</v>
      </c>
      <c r="AI149" s="236" t="s">
        <v>7</v>
      </c>
      <c r="AJ149" s="242">
        <v>207</v>
      </c>
      <c r="AM149" s="242">
        <v>242</v>
      </c>
      <c r="AO149" s="234" t="s">
        <v>254</v>
      </c>
      <c r="AP149" s="236" t="s">
        <v>5</v>
      </c>
      <c r="AQ149" s="238" t="s">
        <v>35</v>
      </c>
      <c r="AR149" s="236" t="s">
        <v>7</v>
      </c>
      <c r="AS149" s="10"/>
      <c r="AT149" s="12"/>
      <c r="AU149" s="16"/>
      <c r="AV149" s="14"/>
      <c r="AW149" s="91"/>
      <c r="AX149" s="8"/>
      <c r="BJ149" s="8"/>
      <c r="BK149" s="83"/>
      <c r="BL149" s="8"/>
      <c r="BM149" s="81"/>
      <c r="BN149" s="71"/>
      <c r="BO149" s="71"/>
      <c r="BQ149" s="234" t="s">
        <v>139</v>
      </c>
      <c r="BR149" s="236" t="s">
        <v>5</v>
      </c>
      <c r="BS149" s="238" t="s">
        <v>60</v>
      </c>
      <c r="BT149" s="236" t="s">
        <v>7</v>
      </c>
      <c r="BU149" s="242">
        <v>277</v>
      </c>
    </row>
    <row r="150" spans="2:73" ht="11.4" customHeight="1" thickTop="1" x14ac:dyDescent="0.2">
      <c r="B150" s="233"/>
      <c r="D150" s="235"/>
      <c r="E150" s="237"/>
      <c r="F150" s="239"/>
      <c r="G150" s="237"/>
      <c r="H150" s="8"/>
      <c r="I150" s="8"/>
      <c r="J150" s="13"/>
      <c r="K150" s="14"/>
      <c r="L150" s="91"/>
      <c r="M150" s="8"/>
      <c r="O150" s="21"/>
      <c r="P150" s="21"/>
      <c r="Q150" s="60"/>
      <c r="R150" s="61"/>
      <c r="S150" s="53"/>
      <c r="T150" s="60"/>
      <c r="U150" s="61"/>
      <c r="V150" s="67"/>
      <c r="W150" s="67"/>
      <c r="X150" s="53"/>
      <c r="Y150" s="54"/>
      <c r="Z150" s="94"/>
      <c r="AA150" s="88"/>
      <c r="AB150" s="55"/>
      <c r="AC150" s="57"/>
      <c r="AD150" s="11"/>
      <c r="AF150" s="235"/>
      <c r="AG150" s="237"/>
      <c r="AH150" s="239"/>
      <c r="AI150" s="237"/>
      <c r="AJ150" s="233"/>
      <c r="AM150" s="233"/>
      <c r="AO150" s="235"/>
      <c r="AP150" s="237"/>
      <c r="AQ150" s="239"/>
      <c r="AR150" s="237"/>
      <c r="AS150" s="8"/>
      <c r="AT150" s="8"/>
      <c r="AU150" s="13"/>
      <c r="AV150" s="14"/>
      <c r="AW150" s="91"/>
      <c r="AX150" s="8"/>
      <c r="BJ150" s="8"/>
      <c r="BK150" s="83"/>
      <c r="BL150" s="13"/>
      <c r="BM150" s="14"/>
      <c r="BN150" s="8"/>
      <c r="BO150" s="8"/>
      <c r="BQ150" s="235"/>
      <c r="BR150" s="237"/>
      <c r="BS150" s="239"/>
      <c r="BT150" s="237"/>
      <c r="BU150" s="233"/>
    </row>
    <row r="151" spans="2:73" ht="11.4" customHeight="1" thickBot="1" x14ac:dyDescent="0.25">
      <c r="B151" s="233">
        <v>173</v>
      </c>
      <c r="D151" s="234" t="s">
        <v>152</v>
      </c>
      <c r="E151" s="236" t="s">
        <v>5</v>
      </c>
      <c r="F151" s="238" t="s">
        <v>78</v>
      </c>
      <c r="G151" s="236" t="s">
        <v>7</v>
      </c>
      <c r="H151" s="71"/>
      <c r="I151" s="8"/>
      <c r="J151" s="8"/>
      <c r="K151" s="73"/>
      <c r="L151" s="91"/>
      <c r="M151" s="8"/>
      <c r="O151" s="21"/>
      <c r="P151" s="21"/>
      <c r="Q151" s="61"/>
      <c r="R151" s="61"/>
      <c r="S151" s="53"/>
      <c r="T151" s="61"/>
      <c r="U151" s="61"/>
      <c r="V151" s="67"/>
      <c r="W151" s="67"/>
      <c r="X151" s="53"/>
      <c r="Y151" s="54"/>
      <c r="Z151" s="94"/>
      <c r="AA151" s="86"/>
      <c r="AB151" s="54"/>
      <c r="AC151" s="54"/>
      <c r="AD151" s="10"/>
      <c r="AF151" s="234" t="s">
        <v>135</v>
      </c>
      <c r="AG151" s="236" t="s">
        <v>5</v>
      </c>
      <c r="AH151" s="238" t="s">
        <v>78</v>
      </c>
      <c r="AI151" s="236" t="s">
        <v>7</v>
      </c>
      <c r="AJ151" s="242">
        <v>208</v>
      </c>
      <c r="AM151" s="242">
        <v>243</v>
      </c>
      <c r="AO151" s="234" t="s">
        <v>255</v>
      </c>
      <c r="AP151" s="236" t="s">
        <v>5</v>
      </c>
      <c r="AQ151" s="238" t="s">
        <v>41</v>
      </c>
      <c r="AR151" s="236" t="s">
        <v>7</v>
      </c>
      <c r="AS151" s="8"/>
      <c r="AT151" s="8"/>
      <c r="AU151" s="8"/>
      <c r="AV151" s="73"/>
      <c r="AW151" s="91"/>
      <c r="AX151" s="8"/>
      <c r="BJ151" s="8"/>
      <c r="BK151" s="83"/>
      <c r="BL151" s="77"/>
      <c r="BM151" s="8"/>
      <c r="BN151" s="8"/>
      <c r="BO151" s="71"/>
      <c r="BQ151" s="234" t="s">
        <v>233</v>
      </c>
      <c r="BR151" s="236" t="s">
        <v>5</v>
      </c>
      <c r="BS151" s="238" t="s">
        <v>80</v>
      </c>
      <c r="BT151" s="236" t="s">
        <v>7</v>
      </c>
      <c r="BU151" s="242">
        <v>278</v>
      </c>
    </row>
    <row r="152" spans="2:73" ht="11.4" customHeight="1" thickTop="1" thickBot="1" x14ac:dyDescent="0.25">
      <c r="B152" s="233"/>
      <c r="D152" s="235"/>
      <c r="E152" s="237"/>
      <c r="F152" s="239"/>
      <c r="G152" s="237"/>
      <c r="H152" s="8"/>
      <c r="I152" s="74"/>
      <c r="J152" s="8"/>
      <c r="K152" s="91"/>
      <c r="L152" s="8"/>
      <c r="M152" s="8"/>
      <c r="Q152" s="60"/>
      <c r="R152" s="61"/>
      <c r="S152" s="53"/>
      <c r="T152" s="60"/>
      <c r="U152" s="61"/>
      <c r="V152" s="53"/>
      <c r="W152" s="53"/>
      <c r="X152" s="53"/>
      <c r="Y152" s="54"/>
      <c r="Z152" s="54"/>
      <c r="AA152" s="94"/>
      <c r="AB152" s="54"/>
      <c r="AC152" s="88"/>
      <c r="AD152" s="11"/>
      <c r="AF152" s="235"/>
      <c r="AG152" s="237"/>
      <c r="AH152" s="239"/>
      <c r="AI152" s="237"/>
      <c r="AJ152" s="233"/>
      <c r="AM152" s="233"/>
      <c r="AO152" s="235"/>
      <c r="AP152" s="237"/>
      <c r="AQ152" s="239"/>
      <c r="AR152" s="237"/>
      <c r="AS152" s="11"/>
      <c r="AT152" s="14"/>
      <c r="AU152" s="8"/>
      <c r="AV152" s="91"/>
      <c r="AW152" s="8"/>
      <c r="AX152" s="8"/>
      <c r="BJ152" s="8"/>
      <c r="BK152" s="8"/>
      <c r="BL152" s="83"/>
      <c r="BM152" s="8"/>
      <c r="BN152" s="80"/>
      <c r="BO152" s="8"/>
      <c r="BQ152" s="235"/>
      <c r="BR152" s="237"/>
      <c r="BS152" s="239"/>
      <c r="BT152" s="237"/>
      <c r="BU152" s="233"/>
    </row>
    <row r="153" spans="2:73" ht="11.4" customHeight="1" thickTop="1" thickBot="1" x14ac:dyDescent="0.25">
      <c r="B153" s="233">
        <v>174</v>
      </c>
      <c r="D153" s="234" t="s">
        <v>256</v>
      </c>
      <c r="E153" s="236" t="s">
        <v>5</v>
      </c>
      <c r="F153" s="238" t="s">
        <v>30</v>
      </c>
      <c r="G153" s="236" t="s">
        <v>7</v>
      </c>
      <c r="H153" s="12"/>
      <c r="I153" s="16"/>
      <c r="J153" s="14"/>
      <c r="K153" s="91"/>
      <c r="L153" s="8"/>
      <c r="M153" s="8"/>
      <c r="Q153" s="23"/>
      <c r="R153" s="23"/>
      <c r="T153" s="23"/>
      <c r="U153" s="23"/>
      <c r="Y153" s="8"/>
      <c r="Z153" s="8"/>
      <c r="AA153" s="83"/>
      <c r="AB153" s="8"/>
      <c r="AC153" s="81"/>
      <c r="AD153" s="71"/>
      <c r="AF153" s="234" t="s">
        <v>257</v>
      </c>
      <c r="AG153" s="236" t="s">
        <v>5</v>
      </c>
      <c r="AH153" s="238" t="s">
        <v>102</v>
      </c>
      <c r="AI153" s="236" t="s">
        <v>7</v>
      </c>
      <c r="AJ153" s="242">
        <v>209</v>
      </c>
      <c r="AM153" s="242">
        <v>244</v>
      </c>
      <c r="AO153" s="234" t="s">
        <v>106</v>
      </c>
      <c r="AP153" s="236" t="s">
        <v>5</v>
      </c>
      <c r="AQ153" s="238" t="s">
        <v>26</v>
      </c>
      <c r="AR153" s="236" t="s">
        <v>7</v>
      </c>
      <c r="AS153" s="71"/>
      <c r="AT153" s="79"/>
      <c r="AU153" s="8"/>
      <c r="AV153" s="91"/>
      <c r="AW153" s="8"/>
      <c r="AX153" s="8"/>
      <c r="BJ153" s="8"/>
      <c r="BK153" s="8"/>
      <c r="BL153" s="83"/>
      <c r="BM153" s="13"/>
      <c r="BN153" s="16"/>
      <c r="BO153" s="17"/>
      <c r="BQ153" s="234" t="s">
        <v>258</v>
      </c>
      <c r="BR153" s="236" t="s">
        <v>5</v>
      </c>
      <c r="BS153" s="238" t="s">
        <v>35</v>
      </c>
      <c r="BT153" s="236" t="s">
        <v>7</v>
      </c>
      <c r="BU153" s="242">
        <v>279</v>
      </c>
    </row>
    <row r="154" spans="2:73" ht="11.4" customHeight="1" thickTop="1" thickBot="1" x14ac:dyDescent="0.25">
      <c r="B154" s="233"/>
      <c r="D154" s="235"/>
      <c r="E154" s="237"/>
      <c r="F154" s="239"/>
      <c r="G154" s="237"/>
      <c r="H154" s="8"/>
      <c r="I154" s="8"/>
      <c r="J154" s="73"/>
      <c r="K154" s="91"/>
      <c r="L154" s="8"/>
      <c r="M154" s="8"/>
      <c r="Y154" s="8"/>
      <c r="Z154" s="8"/>
      <c r="AA154" s="83"/>
      <c r="AB154" s="77"/>
      <c r="AC154" s="8"/>
      <c r="AD154" s="8"/>
      <c r="AF154" s="235"/>
      <c r="AG154" s="237"/>
      <c r="AH154" s="239"/>
      <c r="AI154" s="237"/>
      <c r="AJ154" s="233"/>
      <c r="AM154" s="233"/>
      <c r="AO154" s="235"/>
      <c r="AP154" s="237"/>
      <c r="AQ154" s="239"/>
      <c r="AR154" s="237"/>
      <c r="AS154" s="8"/>
      <c r="AT154" s="8"/>
      <c r="AU154" s="73"/>
      <c r="AV154" s="91"/>
      <c r="AW154" s="8"/>
      <c r="AX154" s="8"/>
      <c r="BJ154" s="8"/>
      <c r="BK154" s="8"/>
      <c r="BL154" s="83"/>
      <c r="BM154" s="77"/>
      <c r="BN154" s="8"/>
      <c r="BO154" s="11"/>
      <c r="BQ154" s="235"/>
      <c r="BR154" s="237"/>
      <c r="BS154" s="239"/>
      <c r="BT154" s="237"/>
      <c r="BU154" s="233"/>
    </row>
    <row r="155" spans="2:73" ht="11.4" customHeight="1" thickTop="1" thickBot="1" x14ac:dyDescent="0.25">
      <c r="B155" s="233">
        <v>175</v>
      </c>
      <c r="D155" s="234" t="s">
        <v>145</v>
      </c>
      <c r="E155" s="236" t="s">
        <v>5</v>
      </c>
      <c r="F155" s="238" t="s">
        <v>97</v>
      </c>
      <c r="G155" s="236" t="s">
        <v>7</v>
      </c>
      <c r="H155" s="71"/>
      <c r="I155" s="71"/>
      <c r="J155" s="91"/>
      <c r="K155" s="8"/>
      <c r="L155" s="8"/>
      <c r="M155" s="8"/>
      <c r="O155" s="24"/>
      <c r="P155" s="25"/>
      <c r="Q155" s="25"/>
      <c r="R155" s="25"/>
      <c r="S155" s="25"/>
      <c r="T155" s="25"/>
      <c r="U155" s="25"/>
      <c r="V155" s="25"/>
      <c r="W155" s="24"/>
      <c r="Y155" s="8"/>
      <c r="Z155" s="8"/>
      <c r="AA155" s="8"/>
      <c r="AB155" s="83"/>
      <c r="AC155" s="71"/>
      <c r="AD155" s="71"/>
      <c r="AF155" s="234" t="s">
        <v>259</v>
      </c>
      <c r="AG155" s="236" t="s">
        <v>5</v>
      </c>
      <c r="AH155" s="238" t="s">
        <v>6</v>
      </c>
      <c r="AI155" s="236" t="s">
        <v>7</v>
      </c>
      <c r="AJ155" s="242">
        <v>210</v>
      </c>
      <c r="AM155" s="242">
        <v>245</v>
      </c>
      <c r="AO155" s="234" t="s">
        <v>166</v>
      </c>
      <c r="AP155" s="236" t="s">
        <v>5</v>
      </c>
      <c r="AQ155" s="238" t="s">
        <v>47</v>
      </c>
      <c r="AR155" s="236" t="s">
        <v>7</v>
      </c>
      <c r="AS155" s="71"/>
      <c r="AT155" s="71"/>
      <c r="AU155" s="91"/>
      <c r="AV155" s="8"/>
      <c r="AW155" s="8"/>
      <c r="AX155" s="8"/>
      <c r="BJ155" s="8"/>
      <c r="BK155" s="8"/>
      <c r="BL155" s="8"/>
      <c r="BM155" s="83"/>
      <c r="BN155" s="71"/>
      <c r="BO155" s="71"/>
      <c r="BQ155" s="234" t="s">
        <v>260</v>
      </c>
      <c r="BR155" s="236" t="s">
        <v>5</v>
      </c>
      <c r="BS155" s="238" t="s">
        <v>134</v>
      </c>
      <c r="BT155" s="236" t="s">
        <v>7</v>
      </c>
      <c r="BU155" s="242">
        <v>280</v>
      </c>
    </row>
    <row r="156" spans="2:73" ht="11.4" customHeight="1" thickTop="1" x14ac:dyDescent="0.2">
      <c r="B156" s="233"/>
      <c r="D156" s="235"/>
      <c r="E156" s="237"/>
      <c r="F156" s="239"/>
      <c r="G156" s="237"/>
      <c r="H156" s="8"/>
      <c r="I156" s="8"/>
      <c r="J156" s="8"/>
      <c r="K156" s="8"/>
      <c r="L156" s="8"/>
      <c r="M156" s="8"/>
      <c r="O156" s="24"/>
      <c r="P156" s="25"/>
      <c r="Q156" s="25"/>
      <c r="R156" s="25"/>
      <c r="S156" s="25"/>
      <c r="T156" s="25"/>
      <c r="U156" s="25"/>
      <c r="V156" s="25"/>
      <c r="W156" s="24"/>
      <c r="Y156" s="8"/>
      <c r="Z156" s="8"/>
      <c r="AA156" s="8"/>
      <c r="AB156" s="8"/>
      <c r="AC156" s="8"/>
      <c r="AD156" s="8"/>
      <c r="AF156" s="235"/>
      <c r="AG156" s="237"/>
      <c r="AH156" s="239"/>
      <c r="AI156" s="237"/>
      <c r="AJ156" s="233"/>
      <c r="AM156" s="233"/>
      <c r="AO156" s="235"/>
      <c r="AP156" s="237"/>
      <c r="AQ156" s="239"/>
      <c r="AR156" s="237"/>
      <c r="AS156" s="8"/>
      <c r="AT156" s="8"/>
      <c r="AU156" s="8"/>
      <c r="AV156" s="8"/>
      <c r="AW156" s="8"/>
      <c r="AX156" s="8"/>
      <c r="BJ156" s="8"/>
      <c r="BK156" s="8"/>
      <c r="BL156" s="8"/>
      <c r="BM156" s="8"/>
      <c r="BN156" s="8"/>
      <c r="BO156" s="8"/>
      <c r="BQ156" s="235"/>
      <c r="BR156" s="237"/>
      <c r="BS156" s="239"/>
      <c r="BT156" s="237"/>
      <c r="BU156" s="233"/>
    </row>
    <row r="157" spans="2:73" ht="11.4" customHeight="1" x14ac:dyDescent="0.2"/>
    <row r="158" spans="2:73" ht="11.4" customHeight="1" x14ac:dyDescent="0.2"/>
    <row r="159" spans="2:73" ht="11.4" customHeight="1" x14ac:dyDescent="0.2"/>
    <row r="160" spans="2:73" ht="11.4" customHeight="1" x14ac:dyDescent="0.2"/>
    <row r="161" ht="11.4" customHeight="1" x14ac:dyDescent="0.2"/>
  </sheetData>
  <mergeCells count="1480">
    <mergeCell ref="Q42:U43"/>
    <mergeCell ref="AR155:AR156"/>
    <mergeCell ref="BQ155:BQ156"/>
    <mergeCell ref="BR155:BR156"/>
    <mergeCell ref="BS155:BS156"/>
    <mergeCell ref="AR153:AR154"/>
    <mergeCell ref="BQ153:BQ154"/>
    <mergeCell ref="BR153:BR154"/>
    <mergeCell ref="BS153:BS154"/>
    <mergeCell ref="BT155:BT156"/>
    <mergeCell ref="BU155:BU156"/>
    <mergeCell ref="AI155:AI156"/>
    <mergeCell ref="AJ155:AJ156"/>
    <mergeCell ref="AM155:AM156"/>
    <mergeCell ref="AO155:AO156"/>
    <mergeCell ref="AP155:AP156"/>
    <mergeCell ref="AQ155:AQ156"/>
    <mergeCell ref="BU153:BU154"/>
    <mergeCell ref="B155:B156"/>
    <mergeCell ref="D155:D156"/>
    <mergeCell ref="E155:E156"/>
    <mergeCell ref="F155:F156"/>
    <mergeCell ref="G155:G156"/>
    <mergeCell ref="AF155:AF156"/>
    <mergeCell ref="AG155:AG156"/>
    <mergeCell ref="AH155:AH156"/>
    <mergeCell ref="AQ153:AQ154"/>
    <mergeCell ref="BT153:BT154"/>
    <mergeCell ref="AH153:AH154"/>
    <mergeCell ref="AI153:AI154"/>
    <mergeCell ref="AJ153:AJ154"/>
    <mergeCell ref="AM153:AM154"/>
    <mergeCell ref="AO153:AO154"/>
    <mergeCell ref="AP153:AP154"/>
    <mergeCell ref="BU151:BU152"/>
    <mergeCell ref="B153:B154"/>
    <mergeCell ref="D153:D154"/>
    <mergeCell ref="E153:E154"/>
    <mergeCell ref="F153:F154"/>
    <mergeCell ref="G153:G154"/>
    <mergeCell ref="AF153:AF154"/>
    <mergeCell ref="AG153:AG154"/>
    <mergeCell ref="AQ151:AQ152"/>
    <mergeCell ref="AR151:AR152"/>
    <mergeCell ref="BQ151:BQ152"/>
    <mergeCell ref="BR151:BR152"/>
    <mergeCell ref="BS151:BS152"/>
    <mergeCell ref="BT151:BT152"/>
    <mergeCell ref="AH151:AH152"/>
    <mergeCell ref="AI151:AI152"/>
    <mergeCell ref="AJ151:AJ152"/>
    <mergeCell ref="AM151:AM152"/>
    <mergeCell ref="AO151:AO152"/>
    <mergeCell ref="AP151:AP152"/>
    <mergeCell ref="B151:B152"/>
    <mergeCell ref="D151:D152"/>
    <mergeCell ref="E151:E152"/>
    <mergeCell ref="F151:F152"/>
    <mergeCell ref="G151:G152"/>
    <mergeCell ref="AF151:AF152"/>
    <mergeCell ref="BQ149:BQ150"/>
    <mergeCell ref="BR149:BR150"/>
    <mergeCell ref="BS149:BS150"/>
    <mergeCell ref="BT149:BT150"/>
    <mergeCell ref="BU149:BU150"/>
    <mergeCell ref="AG151:AG152"/>
    <mergeCell ref="AJ149:AJ150"/>
    <mergeCell ref="AM149:AM150"/>
    <mergeCell ref="AO149:AO150"/>
    <mergeCell ref="AP149:AP150"/>
    <mergeCell ref="AQ149:AQ150"/>
    <mergeCell ref="AR149:AR150"/>
    <mergeCell ref="B149:B150"/>
    <mergeCell ref="D149:D150"/>
    <mergeCell ref="E149:E150"/>
    <mergeCell ref="F149:F150"/>
    <mergeCell ref="G149:G150"/>
    <mergeCell ref="AF149:AF150"/>
    <mergeCell ref="BQ147:BQ148"/>
    <mergeCell ref="BR147:BR148"/>
    <mergeCell ref="BS147:BS148"/>
    <mergeCell ref="BT147:BT148"/>
    <mergeCell ref="BU147:BU148"/>
    <mergeCell ref="AG149:AG150"/>
    <mergeCell ref="AH149:AH150"/>
    <mergeCell ref="AI149:AI150"/>
    <mergeCell ref="AJ147:AJ148"/>
    <mergeCell ref="AM147:AM148"/>
    <mergeCell ref="AO147:AO148"/>
    <mergeCell ref="AP147:AP148"/>
    <mergeCell ref="AQ147:AQ148"/>
    <mergeCell ref="AR147:AR148"/>
    <mergeCell ref="B147:B148"/>
    <mergeCell ref="D147:D148"/>
    <mergeCell ref="E147:E148"/>
    <mergeCell ref="F147:F148"/>
    <mergeCell ref="G147:G148"/>
    <mergeCell ref="AF147:AF148"/>
    <mergeCell ref="BQ145:BQ146"/>
    <mergeCell ref="BR145:BR146"/>
    <mergeCell ref="BS145:BS146"/>
    <mergeCell ref="BT145:BT146"/>
    <mergeCell ref="BU145:BU146"/>
    <mergeCell ref="AG147:AG148"/>
    <mergeCell ref="AH147:AH148"/>
    <mergeCell ref="AI147:AI148"/>
    <mergeCell ref="AJ145:AJ146"/>
    <mergeCell ref="AM145:AM146"/>
    <mergeCell ref="AO145:AO146"/>
    <mergeCell ref="AP145:AP146"/>
    <mergeCell ref="AQ145:AQ146"/>
    <mergeCell ref="AR145:AR146"/>
    <mergeCell ref="B145:B146"/>
    <mergeCell ref="D145:D146"/>
    <mergeCell ref="E145:E146"/>
    <mergeCell ref="F145:F146"/>
    <mergeCell ref="G145:G146"/>
    <mergeCell ref="AF145:AF146"/>
    <mergeCell ref="BS143:BS144"/>
    <mergeCell ref="BT143:BT144"/>
    <mergeCell ref="BU143:BU144"/>
    <mergeCell ref="AG145:AG146"/>
    <mergeCell ref="AH145:AH146"/>
    <mergeCell ref="AI145:AI146"/>
    <mergeCell ref="AO143:AO144"/>
    <mergeCell ref="AP143:AP144"/>
    <mergeCell ref="AQ143:AQ144"/>
    <mergeCell ref="AR143:AR144"/>
    <mergeCell ref="BQ143:BQ144"/>
    <mergeCell ref="BR143:BR144"/>
    <mergeCell ref="AF143:AF144"/>
    <mergeCell ref="AG143:AG144"/>
    <mergeCell ref="AH143:AH144"/>
    <mergeCell ref="AI143:AI144"/>
    <mergeCell ref="AJ143:AJ144"/>
    <mergeCell ref="AM143:AM144"/>
    <mergeCell ref="BQ141:BQ142"/>
    <mergeCell ref="BR141:BR142"/>
    <mergeCell ref="BS141:BS142"/>
    <mergeCell ref="BT141:BT142"/>
    <mergeCell ref="BU141:BU142"/>
    <mergeCell ref="B143:B144"/>
    <mergeCell ref="D143:D144"/>
    <mergeCell ref="E143:E144"/>
    <mergeCell ref="F143:F144"/>
    <mergeCell ref="G143:G144"/>
    <mergeCell ref="AJ141:AJ142"/>
    <mergeCell ref="AM141:AM142"/>
    <mergeCell ref="AO141:AO142"/>
    <mergeCell ref="AP141:AP142"/>
    <mergeCell ref="AQ141:AQ142"/>
    <mergeCell ref="AR141:AR142"/>
    <mergeCell ref="BU139:BU140"/>
    <mergeCell ref="B141:B142"/>
    <mergeCell ref="D141:D142"/>
    <mergeCell ref="E141:E142"/>
    <mergeCell ref="F141:F142"/>
    <mergeCell ref="G141:G142"/>
    <mergeCell ref="AF141:AF142"/>
    <mergeCell ref="AG141:AG142"/>
    <mergeCell ref="AH141:AH142"/>
    <mergeCell ref="AI141:AI142"/>
    <mergeCell ref="AQ139:AQ140"/>
    <mergeCell ref="AR139:AR140"/>
    <mergeCell ref="BQ139:BQ140"/>
    <mergeCell ref="BR139:BR140"/>
    <mergeCell ref="BS139:BS140"/>
    <mergeCell ref="BT139:BT140"/>
    <mergeCell ref="AH139:AH140"/>
    <mergeCell ref="AI139:AI140"/>
    <mergeCell ref="AJ139:AJ140"/>
    <mergeCell ref="AM139:AM140"/>
    <mergeCell ref="AO139:AO140"/>
    <mergeCell ref="AP139:AP140"/>
    <mergeCell ref="BS137:BS138"/>
    <mergeCell ref="BT137:BT138"/>
    <mergeCell ref="BU137:BU138"/>
    <mergeCell ref="B139:B140"/>
    <mergeCell ref="D139:D140"/>
    <mergeCell ref="E139:E140"/>
    <mergeCell ref="F139:F140"/>
    <mergeCell ref="G139:G140"/>
    <mergeCell ref="AF139:AF140"/>
    <mergeCell ref="AG139:AG140"/>
    <mergeCell ref="AO137:AO138"/>
    <mergeCell ref="AP137:AP138"/>
    <mergeCell ref="AQ137:AQ138"/>
    <mergeCell ref="AR137:AR138"/>
    <mergeCell ref="BQ137:BQ138"/>
    <mergeCell ref="BR137:BR138"/>
    <mergeCell ref="AF137:AF138"/>
    <mergeCell ref="AG137:AG138"/>
    <mergeCell ref="AH137:AH138"/>
    <mergeCell ref="AI137:AI138"/>
    <mergeCell ref="AJ137:AJ138"/>
    <mergeCell ref="AM137:AM138"/>
    <mergeCell ref="BQ135:BQ136"/>
    <mergeCell ref="BR135:BR136"/>
    <mergeCell ref="BS135:BS136"/>
    <mergeCell ref="BT135:BT136"/>
    <mergeCell ref="BU135:BU136"/>
    <mergeCell ref="B137:B138"/>
    <mergeCell ref="D137:D138"/>
    <mergeCell ref="E137:E138"/>
    <mergeCell ref="F137:F138"/>
    <mergeCell ref="G137:G138"/>
    <mergeCell ref="AJ135:AJ136"/>
    <mergeCell ref="AM135:AM136"/>
    <mergeCell ref="AO135:AO136"/>
    <mergeCell ref="AP135:AP136"/>
    <mergeCell ref="AQ135:AQ136"/>
    <mergeCell ref="AR135:AR136"/>
    <mergeCell ref="BU133:BU134"/>
    <mergeCell ref="B135:B136"/>
    <mergeCell ref="D135:D136"/>
    <mergeCell ref="E135:E136"/>
    <mergeCell ref="F135:F136"/>
    <mergeCell ref="G135:G136"/>
    <mergeCell ref="AF135:AF136"/>
    <mergeCell ref="AG135:AG136"/>
    <mergeCell ref="AH135:AH136"/>
    <mergeCell ref="AI135:AI136"/>
    <mergeCell ref="AQ133:AQ134"/>
    <mergeCell ref="AR133:AR134"/>
    <mergeCell ref="BQ133:BQ134"/>
    <mergeCell ref="BR133:BR134"/>
    <mergeCell ref="BS133:BS134"/>
    <mergeCell ref="BT133:BT134"/>
    <mergeCell ref="AH133:AH134"/>
    <mergeCell ref="AI133:AI134"/>
    <mergeCell ref="AJ133:AJ134"/>
    <mergeCell ref="AM133:AM134"/>
    <mergeCell ref="AO133:AO134"/>
    <mergeCell ref="AP133:AP134"/>
    <mergeCell ref="BS131:BS132"/>
    <mergeCell ref="BT131:BT132"/>
    <mergeCell ref="BU131:BU132"/>
    <mergeCell ref="B133:B134"/>
    <mergeCell ref="D133:D134"/>
    <mergeCell ref="E133:E134"/>
    <mergeCell ref="F133:F134"/>
    <mergeCell ref="G133:G134"/>
    <mergeCell ref="AF133:AF134"/>
    <mergeCell ref="AG133:AG134"/>
    <mergeCell ref="AO131:AO132"/>
    <mergeCell ref="AP131:AP132"/>
    <mergeCell ref="AQ131:AQ132"/>
    <mergeCell ref="AR131:AR132"/>
    <mergeCell ref="BQ131:BQ132"/>
    <mergeCell ref="BR131:BR132"/>
    <mergeCell ref="AF131:AF132"/>
    <mergeCell ref="AG131:AG132"/>
    <mergeCell ref="AH131:AH132"/>
    <mergeCell ref="AI131:AI132"/>
    <mergeCell ref="AJ131:AJ132"/>
    <mergeCell ref="AM131:AM132"/>
    <mergeCell ref="BQ129:BQ130"/>
    <mergeCell ref="BR129:BR130"/>
    <mergeCell ref="BS129:BS130"/>
    <mergeCell ref="BT129:BT130"/>
    <mergeCell ref="BU129:BU130"/>
    <mergeCell ref="B131:B132"/>
    <mergeCell ref="D131:D132"/>
    <mergeCell ref="E131:E132"/>
    <mergeCell ref="F131:F132"/>
    <mergeCell ref="G131:G132"/>
    <mergeCell ref="AJ129:AJ130"/>
    <mergeCell ref="AM129:AM130"/>
    <mergeCell ref="AO129:AO130"/>
    <mergeCell ref="AP129:AP130"/>
    <mergeCell ref="AQ129:AQ130"/>
    <mergeCell ref="AR129:AR130"/>
    <mergeCell ref="BU127:BU128"/>
    <mergeCell ref="B129:B130"/>
    <mergeCell ref="D129:D130"/>
    <mergeCell ref="E129:E130"/>
    <mergeCell ref="F129:F130"/>
    <mergeCell ref="G129:G130"/>
    <mergeCell ref="AF129:AF130"/>
    <mergeCell ref="AG129:AG130"/>
    <mergeCell ref="AH129:AH130"/>
    <mergeCell ref="AI129:AI130"/>
    <mergeCell ref="AQ127:AQ128"/>
    <mergeCell ref="AR127:AR128"/>
    <mergeCell ref="BQ127:BQ128"/>
    <mergeCell ref="BR127:BR128"/>
    <mergeCell ref="BS127:BS128"/>
    <mergeCell ref="BT127:BT128"/>
    <mergeCell ref="AH127:AH128"/>
    <mergeCell ref="AI127:AI128"/>
    <mergeCell ref="AJ127:AJ128"/>
    <mergeCell ref="AM127:AM128"/>
    <mergeCell ref="AO127:AO128"/>
    <mergeCell ref="AP127:AP128"/>
    <mergeCell ref="BS125:BS126"/>
    <mergeCell ref="BT125:BT126"/>
    <mergeCell ref="BU125:BU126"/>
    <mergeCell ref="B127:B128"/>
    <mergeCell ref="D127:D128"/>
    <mergeCell ref="E127:E128"/>
    <mergeCell ref="F127:F128"/>
    <mergeCell ref="G127:G128"/>
    <mergeCell ref="AF127:AF128"/>
    <mergeCell ref="AG127:AG128"/>
    <mergeCell ref="AQ125:AQ126"/>
    <mergeCell ref="AR125:AR126"/>
    <mergeCell ref="BQ125:BQ126"/>
    <mergeCell ref="BR125:BR126"/>
    <mergeCell ref="AH125:AH126"/>
    <mergeCell ref="AI125:AI126"/>
    <mergeCell ref="AJ125:AJ126"/>
    <mergeCell ref="AM125:AM126"/>
    <mergeCell ref="AO125:AO126"/>
    <mergeCell ref="AP125:AP126"/>
    <mergeCell ref="BU123:BU124"/>
    <mergeCell ref="B125:B126"/>
    <mergeCell ref="D125:D126"/>
    <mergeCell ref="E125:E126"/>
    <mergeCell ref="F125:F126"/>
    <mergeCell ref="G125:G126"/>
    <mergeCell ref="AF125:AF126"/>
    <mergeCell ref="AG125:AG126"/>
    <mergeCell ref="BQ123:BQ124"/>
    <mergeCell ref="BR123:BR124"/>
    <mergeCell ref="BS123:BS124"/>
    <mergeCell ref="BT123:BT124"/>
    <mergeCell ref="BB123:BF124"/>
    <mergeCell ref="AJ123:AJ124"/>
    <mergeCell ref="AM123:AM124"/>
    <mergeCell ref="AO123:AO124"/>
    <mergeCell ref="AP123:AP124"/>
    <mergeCell ref="AQ123:AQ124"/>
    <mergeCell ref="AR123:AR124"/>
    <mergeCell ref="AF123:AF124"/>
    <mergeCell ref="AG123:AG124"/>
    <mergeCell ref="AH123:AH124"/>
    <mergeCell ref="AI123:AI124"/>
    <mergeCell ref="Q123:U124"/>
    <mergeCell ref="BQ121:BQ122"/>
    <mergeCell ref="AP121:AP122"/>
    <mergeCell ref="AQ121:AQ122"/>
    <mergeCell ref="AR121:AR122"/>
    <mergeCell ref="BB120:BF122"/>
    <mergeCell ref="BR121:BR122"/>
    <mergeCell ref="BS121:BS122"/>
    <mergeCell ref="BT121:BT122"/>
    <mergeCell ref="BU121:BU122"/>
    <mergeCell ref="B123:B124"/>
    <mergeCell ref="D123:D124"/>
    <mergeCell ref="E123:E124"/>
    <mergeCell ref="F123:F124"/>
    <mergeCell ref="G123:G124"/>
    <mergeCell ref="AO121:AO122"/>
    <mergeCell ref="AF121:AF122"/>
    <mergeCell ref="AG121:AG122"/>
    <mergeCell ref="AH121:AH122"/>
    <mergeCell ref="AI121:AI122"/>
    <mergeCell ref="AJ121:AJ122"/>
    <mergeCell ref="AM121:AM122"/>
    <mergeCell ref="B121:B122"/>
    <mergeCell ref="D121:D122"/>
    <mergeCell ref="E121:E122"/>
    <mergeCell ref="F121:F122"/>
    <mergeCell ref="G121:G122"/>
    <mergeCell ref="Q120:U122"/>
    <mergeCell ref="BQ119:BQ120"/>
    <mergeCell ref="BR119:BR120"/>
    <mergeCell ref="BS119:BS120"/>
    <mergeCell ref="BT119:BT120"/>
    <mergeCell ref="BU119:BU120"/>
    <mergeCell ref="AO119:AO120"/>
    <mergeCell ref="AP119:AP120"/>
    <mergeCell ref="AQ119:AQ120"/>
    <mergeCell ref="AR119:AR120"/>
    <mergeCell ref="AF119:AF120"/>
    <mergeCell ref="AG119:AG120"/>
    <mergeCell ref="AH119:AH120"/>
    <mergeCell ref="AI119:AI120"/>
    <mergeCell ref="AJ119:AJ120"/>
    <mergeCell ref="AM119:AM120"/>
    <mergeCell ref="BS117:BS118"/>
    <mergeCell ref="BT117:BT118"/>
    <mergeCell ref="BU117:BU118"/>
    <mergeCell ref="B119:B120"/>
    <mergeCell ref="D119:D120"/>
    <mergeCell ref="E119:E120"/>
    <mergeCell ref="F119:F120"/>
    <mergeCell ref="G119:G120"/>
    <mergeCell ref="AQ117:AQ118"/>
    <mergeCell ref="AR117:AR118"/>
    <mergeCell ref="BQ117:BQ118"/>
    <mergeCell ref="BR117:BR118"/>
    <mergeCell ref="AH117:AH118"/>
    <mergeCell ref="AI117:AI118"/>
    <mergeCell ref="AJ117:AJ118"/>
    <mergeCell ref="AM117:AM118"/>
    <mergeCell ref="AO117:AO118"/>
    <mergeCell ref="AP117:AP118"/>
    <mergeCell ref="BU115:BU116"/>
    <mergeCell ref="B117:B118"/>
    <mergeCell ref="D117:D118"/>
    <mergeCell ref="E117:E118"/>
    <mergeCell ref="F117:F118"/>
    <mergeCell ref="G117:G118"/>
    <mergeCell ref="AF117:AF118"/>
    <mergeCell ref="AG117:AG118"/>
    <mergeCell ref="AQ115:AQ116"/>
    <mergeCell ref="AR115:AR116"/>
    <mergeCell ref="BQ115:BQ116"/>
    <mergeCell ref="BR115:BR116"/>
    <mergeCell ref="BS115:BS116"/>
    <mergeCell ref="BT115:BT116"/>
    <mergeCell ref="AH115:AH116"/>
    <mergeCell ref="AI115:AI116"/>
    <mergeCell ref="AJ115:AJ116"/>
    <mergeCell ref="AM115:AM116"/>
    <mergeCell ref="AO115:AO116"/>
    <mergeCell ref="AP115:AP116"/>
    <mergeCell ref="BS113:BS114"/>
    <mergeCell ref="BT113:BT114"/>
    <mergeCell ref="BU113:BU114"/>
    <mergeCell ref="B115:B116"/>
    <mergeCell ref="D115:D116"/>
    <mergeCell ref="E115:E116"/>
    <mergeCell ref="F115:F116"/>
    <mergeCell ref="G115:G116"/>
    <mergeCell ref="AF115:AF116"/>
    <mergeCell ref="AG115:AG116"/>
    <mergeCell ref="AO113:AO114"/>
    <mergeCell ref="AP113:AP114"/>
    <mergeCell ref="AQ113:AQ114"/>
    <mergeCell ref="AR113:AR114"/>
    <mergeCell ref="BQ113:BQ114"/>
    <mergeCell ref="BR113:BR114"/>
    <mergeCell ref="AF113:AF114"/>
    <mergeCell ref="AG113:AG114"/>
    <mergeCell ref="AH113:AH114"/>
    <mergeCell ref="AI113:AI114"/>
    <mergeCell ref="AJ113:AJ114"/>
    <mergeCell ref="AM113:AM114"/>
    <mergeCell ref="BQ111:BQ112"/>
    <mergeCell ref="BR111:BR112"/>
    <mergeCell ref="BS111:BS112"/>
    <mergeCell ref="BT111:BT112"/>
    <mergeCell ref="BU111:BU112"/>
    <mergeCell ref="B113:B114"/>
    <mergeCell ref="D113:D114"/>
    <mergeCell ref="E113:E114"/>
    <mergeCell ref="F113:F114"/>
    <mergeCell ref="G113:G114"/>
    <mergeCell ref="AJ111:AJ112"/>
    <mergeCell ref="AM111:AM112"/>
    <mergeCell ref="AO111:AO112"/>
    <mergeCell ref="AP111:AP112"/>
    <mergeCell ref="AQ111:AQ112"/>
    <mergeCell ref="AR111:AR112"/>
    <mergeCell ref="BU109:BU110"/>
    <mergeCell ref="B111:B112"/>
    <mergeCell ref="D111:D112"/>
    <mergeCell ref="E111:E112"/>
    <mergeCell ref="F111:F112"/>
    <mergeCell ref="G111:G112"/>
    <mergeCell ref="AF111:AF112"/>
    <mergeCell ref="AG111:AG112"/>
    <mergeCell ref="AH111:AH112"/>
    <mergeCell ref="AI111:AI112"/>
    <mergeCell ref="AQ109:AQ110"/>
    <mergeCell ref="AR109:AR110"/>
    <mergeCell ref="BQ109:BQ110"/>
    <mergeCell ref="BR109:BR110"/>
    <mergeCell ref="BS109:BS110"/>
    <mergeCell ref="BT109:BT110"/>
    <mergeCell ref="AH109:AH110"/>
    <mergeCell ref="AI109:AI110"/>
    <mergeCell ref="AJ109:AJ110"/>
    <mergeCell ref="AM109:AM110"/>
    <mergeCell ref="AO109:AO110"/>
    <mergeCell ref="AP109:AP110"/>
    <mergeCell ref="BS107:BS108"/>
    <mergeCell ref="BT107:BT108"/>
    <mergeCell ref="BU107:BU108"/>
    <mergeCell ref="B109:B110"/>
    <mergeCell ref="D109:D110"/>
    <mergeCell ref="E109:E110"/>
    <mergeCell ref="F109:F110"/>
    <mergeCell ref="G109:G110"/>
    <mergeCell ref="AF109:AF110"/>
    <mergeCell ref="AG109:AG110"/>
    <mergeCell ref="AO107:AO108"/>
    <mergeCell ref="AP107:AP108"/>
    <mergeCell ref="AQ107:AQ108"/>
    <mergeCell ref="AR107:AR108"/>
    <mergeCell ref="BQ107:BQ108"/>
    <mergeCell ref="BR107:BR108"/>
    <mergeCell ref="AF107:AF108"/>
    <mergeCell ref="AG107:AG108"/>
    <mergeCell ref="AH107:AH108"/>
    <mergeCell ref="AI107:AI108"/>
    <mergeCell ref="AJ107:AJ108"/>
    <mergeCell ref="AM107:AM108"/>
    <mergeCell ref="BQ105:BQ106"/>
    <mergeCell ref="BR105:BR106"/>
    <mergeCell ref="BS105:BS106"/>
    <mergeCell ref="BT105:BT106"/>
    <mergeCell ref="BU105:BU106"/>
    <mergeCell ref="B107:B108"/>
    <mergeCell ref="D107:D108"/>
    <mergeCell ref="E107:E108"/>
    <mergeCell ref="F107:F108"/>
    <mergeCell ref="G107:G108"/>
    <mergeCell ref="AJ105:AJ106"/>
    <mergeCell ref="AM105:AM106"/>
    <mergeCell ref="AO105:AO106"/>
    <mergeCell ref="AP105:AP106"/>
    <mergeCell ref="AQ105:AQ106"/>
    <mergeCell ref="AR105:AR106"/>
    <mergeCell ref="BU103:BU104"/>
    <mergeCell ref="B105:B106"/>
    <mergeCell ref="D105:D106"/>
    <mergeCell ref="E105:E106"/>
    <mergeCell ref="F105:F106"/>
    <mergeCell ref="G105:G106"/>
    <mergeCell ref="AF105:AF106"/>
    <mergeCell ref="AG105:AG106"/>
    <mergeCell ref="AH105:AH106"/>
    <mergeCell ref="AI105:AI106"/>
    <mergeCell ref="AQ103:AQ104"/>
    <mergeCell ref="AR103:AR104"/>
    <mergeCell ref="BQ103:BQ104"/>
    <mergeCell ref="BR103:BR104"/>
    <mergeCell ref="BS103:BS104"/>
    <mergeCell ref="BT103:BT104"/>
    <mergeCell ref="AH103:AH104"/>
    <mergeCell ref="AI103:AI104"/>
    <mergeCell ref="AJ103:AJ104"/>
    <mergeCell ref="AM103:AM104"/>
    <mergeCell ref="AO103:AO104"/>
    <mergeCell ref="AP103:AP104"/>
    <mergeCell ref="BS101:BS102"/>
    <mergeCell ref="BT101:BT102"/>
    <mergeCell ref="BU101:BU102"/>
    <mergeCell ref="B103:B104"/>
    <mergeCell ref="D103:D104"/>
    <mergeCell ref="E103:E104"/>
    <mergeCell ref="F103:F104"/>
    <mergeCell ref="G103:G104"/>
    <mergeCell ref="AF103:AF104"/>
    <mergeCell ref="AG103:AG104"/>
    <mergeCell ref="AO101:AO102"/>
    <mergeCell ref="AP101:AP102"/>
    <mergeCell ref="AQ101:AQ102"/>
    <mergeCell ref="AR101:AR102"/>
    <mergeCell ref="BQ101:BQ102"/>
    <mergeCell ref="BR101:BR102"/>
    <mergeCell ref="AF101:AF102"/>
    <mergeCell ref="AG101:AG102"/>
    <mergeCell ref="AH101:AH102"/>
    <mergeCell ref="AI101:AI102"/>
    <mergeCell ref="AJ101:AJ102"/>
    <mergeCell ref="AM101:AM102"/>
    <mergeCell ref="BQ99:BQ100"/>
    <mergeCell ref="BR99:BR100"/>
    <mergeCell ref="BS99:BS100"/>
    <mergeCell ref="BT99:BT100"/>
    <mergeCell ref="BU99:BU100"/>
    <mergeCell ref="B101:B102"/>
    <mergeCell ref="D101:D102"/>
    <mergeCell ref="E101:E102"/>
    <mergeCell ref="F101:F102"/>
    <mergeCell ref="G101:G102"/>
    <mergeCell ref="AJ99:AJ100"/>
    <mergeCell ref="AM99:AM100"/>
    <mergeCell ref="AO99:AO100"/>
    <mergeCell ref="AP99:AP100"/>
    <mergeCell ref="AQ99:AQ100"/>
    <mergeCell ref="AR99:AR100"/>
    <mergeCell ref="BU97:BU98"/>
    <mergeCell ref="B99:B100"/>
    <mergeCell ref="D99:D100"/>
    <mergeCell ref="E99:E100"/>
    <mergeCell ref="F99:F100"/>
    <mergeCell ref="G99:G100"/>
    <mergeCell ref="AF99:AF100"/>
    <mergeCell ref="AG99:AG100"/>
    <mergeCell ref="AH99:AH100"/>
    <mergeCell ref="AI99:AI100"/>
    <mergeCell ref="AQ97:AQ98"/>
    <mergeCell ref="AR97:AR98"/>
    <mergeCell ref="BQ97:BQ98"/>
    <mergeCell ref="BR97:BR98"/>
    <mergeCell ref="BS97:BS98"/>
    <mergeCell ref="BT97:BT98"/>
    <mergeCell ref="AH97:AH98"/>
    <mergeCell ref="AI97:AI98"/>
    <mergeCell ref="AJ97:AJ98"/>
    <mergeCell ref="AM97:AM98"/>
    <mergeCell ref="AO97:AO98"/>
    <mergeCell ref="AP97:AP98"/>
    <mergeCell ref="BS95:BS96"/>
    <mergeCell ref="BT95:BT96"/>
    <mergeCell ref="BU95:BU96"/>
    <mergeCell ref="B97:B98"/>
    <mergeCell ref="D97:D98"/>
    <mergeCell ref="E97:E98"/>
    <mergeCell ref="F97:F98"/>
    <mergeCell ref="G97:G98"/>
    <mergeCell ref="AF97:AF98"/>
    <mergeCell ref="AG97:AG98"/>
    <mergeCell ref="AO95:AO96"/>
    <mergeCell ref="AP95:AP96"/>
    <mergeCell ref="AQ95:AQ96"/>
    <mergeCell ref="AR95:AR96"/>
    <mergeCell ref="BQ95:BQ96"/>
    <mergeCell ref="BR95:BR96"/>
    <mergeCell ref="AF95:AF96"/>
    <mergeCell ref="AG95:AG96"/>
    <mergeCell ref="AH95:AH96"/>
    <mergeCell ref="AI95:AI96"/>
    <mergeCell ref="AJ95:AJ96"/>
    <mergeCell ref="AM95:AM96"/>
    <mergeCell ref="BQ93:BQ94"/>
    <mergeCell ref="BR93:BR94"/>
    <mergeCell ref="BS93:BS94"/>
    <mergeCell ref="BT93:BT94"/>
    <mergeCell ref="BU93:BU94"/>
    <mergeCell ref="B95:B96"/>
    <mergeCell ref="D95:D96"/>
    <mergeCell ref="E95:E96"/>
    <mergeCell ref="F95:F96"/>
    <mergeCell ref="G95:G96"/>
    <mergeCell ref="AJ93:AJ94"/>
    <mergeCell ref="AM93:AM94"/>
    <mergeCell ref="AO93:AO94"/>
    <mergeCell ref="AP93:AP94"/>
    <mergeCell ref="AQ93:AQ94"/>
    <mergeCell ref="AR93:AR94"/>
    <mergeCell ref="BU91:BU92"/>
    <mergeCell ref="B93:B94"/>
    <mergeCell ref="D93:D94"/>
    <mergeCell ref="E93:E94"/>
    <mergeCell ref="F93:F94"/>
    <mergeCell ref="G93:G94"/>
    <mergeCell ref="AF93:AF94"/>
    <mergeCell ref="AG93:AG94"/>
    <mergeCell ref="AH93:AH94"/>
    <mergeCell ref="AI93:AI94"/>
    <mergeCell ref="AQ91:AQ92"/>
    <mergeCell ref="AR91:AR92"/>
    <mergeCell ref="BQ91:BQ92"/>
    <mergeCell ref="BR91:BR92"/>
    <mergeCell ref="BS91:BS92"/>
    <mergeCell ref="BT91:BT92"/>
    <mergeCell ref="AH91:AH92"/>
    <mergeCell ref="AI91:AI92"/>
    <mergeCell ref="AJ91:AJ92"/>
    <mergeCell ref="AM91:AM92"/>
    <mergeCell ref="AO91:AO92"/>
    <mergeCell ref="AP91:AP92"/>
    <mergeCell ref="BS89:BS90"/>
    <mergeCell ref="BT89:BT90"/>
    <mergeCell ref="BU89:BU90"/>
    <mergeCell ref="B91:B92"/>
    <mergeCell ref="D91:D92"/>
    <mergeCell ref="E91:E92"/>
    <mergeCell ref="F91:F92"/>
    <mergeCell ref="G91:G92"/>
    <mergeCell ref="AF91:AF92"/>
    <mergeCell ref="AG91:AG92"/>
    <mergeCell ref="AO89:AO90"/>
    <mergeCell ref="AP89:AP90"/>
    <mergeCell ref="AQ89:AQ90"/>
    <mergeCell ref="AR89:AR90"/>
    <mergeCell ref="BQ89:BQ90"/>
    <mergeCell ref="BR89:BR90"/>
    <mergeCell ref="AF89:AF90"/>
    <mergeCell ref="AG89:AG90"/>
    <mergeCell ref="AH89:AH90"/>
    <mergeCell ref="AI89:AI90"/>
    <mergeCell ref="AJ89:AJ90"/>
    <mergeCell ref="AM89:AM90"/>
    <mergeCell ref="BQ87:BQ88"/>
    <mergeCell ref="BR87:BR88"/>
    <mergeCell ref="BS87:BS88"/>
    <mergeCell ref="BT87:BT88"/>
    <mergeCell ref="BU87:BU88"/>
    <mergeCell ref="B89:B90"/>
    <mergeCell ref="D89:D90"/>
    <mergeCell ref="E89:E90"/>
    <mergeCell ref="F89:F90"/>
    <mergeCell ref="G89:G90"/>
    <mergeCell ref="AJ87:AJ88"/>
    <mergeCell ref="AM87:AM88"/>
    <mergeCell ref="AO87:AO88"/>
    <mergeCell ref="AP87:AP88"/>
    <mergeCell ref="AQ87:AQ88"/>
    <mergeCell ref="AR87:AR88"/>
    <mergeCell ref="BM85:BU85"/>
    <mergeCell ref="B87:B88"/>
    <mergeCell ref="D87:D88"/>
    <mergeCell ref="E87:E88"/>
    <mergeCell ref="F87:F88"/>
    <mergeCell ref="G87:G88"/>
    <mergeCell ref="AF87:AF88"/>
    <mergeCell ref="AG87:AG88"/>
    <mergeCell ref="AH87:AH88"/>
    <mergeCell ref="AI87:AI88"/>
    <mergeCell ref="BS74:BS75"/>
    <mergeCell ref="BT74:BT75"/>
    <mergeCell ref="BU74:BU75"/>
    <mergeCell ref="D82:BR82"/>
    <mergeCell ref="BS82:BU82"/>
    <mergeCell ref="AE84:AQ84"/>
    <mergeCell ref="BM84:BU84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74:B75"/>
    <mergeCell ref="D74:D75"/>
    <mergeCell ref="E74:E75"/>
    <mergeCell ref="F74:F75"/>
    <mergeCell ref="G74:G75"/>
    <mergeCell ref="AR72:AR73"/>
    <mergeCell ref="AQ72:AQ73"/>
    <mergeCell ref="E72:E73"/>
    <mergeCell ref="F72:F73"/>
    <mergeCell ref="G72:G73"/>
    <mergeCell ref="BS72:BS73"/>
    <mergeCell ref="BT72:BT73"/>
    <mergeCell ref="BU72:BU73"/>
    <mergeCell ref="AI72:AI73"/>
    <mergeCell ref="AJ72:AJ73"/>
    <mergeCell ref="AM72:AM73"/>
    <mergeCell ref="AO72:AO73"/>
    <mergeCell ref="AP72:AP73"/>
    <mergeCell ref="AF72:AF73"/>
    <mergeCell ref="AG72:AG73"/>
    <mergeCell ref="AH72:AH73"/>
    <mergeCell ref="AR70:AR71"/>
    <mergeCell ref="BQ70:BQ71"/>
    <mergeCell ref="BR70:BR71"/>
    <mergeCell ref="BQ72:BQ73"/>
    <mergeCell ref="BR72:BR73"/>
    <mergeCell ref="BS70:BS71"/>
    <mergeCell ref="BT70:BT71"/>
    <mergeCell ref="BU70:BU71"/>
    <mergeCell ref="AI70:AI71"/>
    <mergeCell ref="AJ70:AJ71"/>
    <mergeCell ref="AM70:AM71"/>
    <mergeCell ref="AO70:AO71"/>
    <mergeCell ref="AP70:AP71"/>
    <mergeCell ref="AQ70:AQ71"/>
    <mergeCell ref="B70:B71"/>
    <mergeCell ref="D70:D71"/>
    <mergeCell ref="E70:E71"/>
    <mergeCell ref="F70:F71"/>
    <mergeCell ref="G70:G71"/>
    <mergeCell ref="AF70:AF71"/>
    <mergeCell ref="B72:B73"/>
    <mergeCell ref="D72:D73"/>
    <mergeCell ref="BR68:BR69"/>
    <mergeCell ref="BS68:BS69"/>
    <mergeCell ref="BT68:BT69"/>
    <mergeCell ref="BU68:BU69"/>
    <mergeCell ref="AG70:AG71"/>
    <mergeCell ref="AH70:AH71"/>
    <mergeCell ref="AM68:AM69"/>
    <mergeCell ref="AO68:AO69"/>
    <mergeCell ref="AP68:AP69"/>
    <mergeCell ref="AQ68:AQ69"/>
    <mergeCell ref="AR68:AR69"/>
    <mergeCell ref="BQ68:BQ69"/>
    <mergeCell ref="B68:B69"/>
    <mergeCell ref="D68:D69"/>
    <mergeCell ref="E68:E69"/>
    <mergeCell ref="F68:F69"/>
    <mergeCell ref="G68:G69"/>
    <mergeCell ref="AF68:AF69"/>
    <mergeCell ref="BR66:BR67"/>
    <mergeCell ref="BS66:BS67"/>
    <mergeCell ref="BT66:BT67"/>
    <mergeCell ref="BU66:BU67"/>
    <mergeCell ref="AG68:AG69"/>
    <mergeCell ref="AH68:AH69"/>
    <mergeCell ref="AI68:AI69"/>
    <mergeCell ref="AJ68:AJ69"/>
    <mergeCell ref="AM66:AM67"/>
    <mergeCell ref="AO66:AO67"/>
    <mergeCell ref="AP66:AP67"/>
    <mergeCell ref="AQ66:AQ67"/>
    <mergeCell ref="AR66:AR67"/>
    <mergeCell ref="BQ66:BQ67"/>
    <mergeCell ref="B66:B67"/>
    <mergeCell ref="D66:D67"/>
    <mergeCell ref="E66:E67"/>
    <mergeCell ref="F66:F67"/>
    <mergeCell ref="G66:G67"/>
    <mergeCell ref="AF66:AF67"/>
    <mergeCell ref="BR64:BR65"/>
    <mergeCell ref="BS64:BS65"/>
    <mergeCell ref="BT64:BT65"/>
    <mergeCell ref="BU64:BU65"/>
    <mergeCell ref="AG66:AG67"/>
    <mergeCell ref="AH66:AH67"/>
    <mergeCell ref="AI66:AI67"/>
    <mergeCell ref="AJ66:AJ67"/>
    <mergeCell ref="AM64:AM65"/>
    <mergeCell ref="AO64:AO65"/>
    <mergeCell ref="AP64:AP65"/>
    <mergeCell ref="AQ64:AQ65"/>
    <mergeCell ref="AR64:AR65"/>
    <mergeCell ref="BQ64:BQ65"/>
    <mergeCell ref="B64:B65"/>
    <mergeCell ref="D64:D65"/>
    <mergeCell ref="E64:E65"/>
    <mergeCell ref="F64:F65"/>
    <mergeCell ref="G64:G65"/>
    <mergeCell ref="AF64:AF65"/>
    <mergeCell ref="BT62:BT63"/>
    <mergeCell ref="BU62:BU63"/>
    <mergeCell ref="AG64:AG65"/>
    <mergeCell ref="AH64:AH65"/>
    <mergeCell ref="AI64:AI65"/>
    <mergeCell ref="AJ64:AJ65"/>
    <mergeCell ref="AP62:AP63"/>
    <mergeCell ref="AQ62:AQ63"/>
    <mergeCell ref="AR62:AR63"/>
    <mergeCell ref="BQ62:BQ63"/>
    <mergeCell ref="BR62:BR63"/>
    <mergeCell ref="BS62:BS63"/>
    <mergeCell ref="AG62:AG63"/>
    <mergeCell ref="AH62:AH63"/>
    <mergeCell ref="AI62:AI63"/>
    <mergeCell ref="AJ62:AJ63"/>
    <mergeCell ref="AM62:AM63"/>
    <mergeCell ref="AO62:AO63"/>
    <mergeCell ref="B62:B63"/>
    <mergeCell ref="D62:D63"/>
    <mergeCell ref="E62:E63"/>
    <mergeCell ref="F62:F63"/>
    <mergeCell ref="G62:G63"/>
    <mergeCell ref="AF62:AF63"/>
    <mergeCell ref="AR60:AR61"/>
    <mergeCell ref="BQ60:BQ61"/>
    <mergeCell ref="BR60:BR61"/>
    <mergeCell ref="BS60:BS61"/>
    <mergeCell ref="BT60:BT61"/>
    <mergeCell ref="BU60:BU61"/>
    <mergeCell ref="AI60:AI61"/>
    <mergeCell ref="AJ60:AJ61"/>
    <mergeCell ref="AM60:AM61"/>
    <mergeCell ref="AO60:AO61"/>
    <mergeCell ref="AP60:AP61"/>
    <mergeCell ref="AQ60:AQ61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P58:AP59"/>
    <mergeCell ref="AQ58:AQ59"/>
    <mergeCell ref="AR58:AR59"/>
    <mergeCell ref="BQ58:BQ59"/>
    <mergeCell ref="BR58:BR59"/>
    <mergeCell ref="BS58:BS59"/>
    <mergeCell ref="AG58:AG59"/>
    <mergeCell ref="AH58:AH59"/>
    <mergeCell ref="AI58:AI59"/>
    <mergeCell ref="AJ58:AJ59"/>
    <mergeCell ref="AM58:AM59"/>
    <mergeCell ref="AO58:AO59"/>
    <mergeCell ref="B58:B59"/>
    <mergeCell ref="D58:D59"/>
    <mergeCell ref="E58:E59"/>
    <mergeCell ref="F58:F59"/>
    <mergeCell ref="G58:G59"/>
    <mergeCell ref="AF58:AF59"/>
    <mergeCell ref="AR56:AR57"/>
    <mergeCell ref="BQ56:BQ57"/>
    <mergeCell ref="BR56:BR57"/>
    <mergeCell ref="BS56:BS57"/>
    <mergeCell ref="BT56:BT57"/>
    <mergeCell ref="BU56:BU57"/>
    <mergeCell ref="AI56:AI57"/>
    <mergeCell ref="AJ56:AJ57"/>
    <mergeCell ref="AM56:AM57"/>
    <mergeCell ref="AO56:AO57"/>
    <mergeCell ref="AP56:AP57"/>
    <mergeCell ref="AQ56:AQ57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P54:AP55"/>
    <mergeCell ref="AQ54:AQ55"/>
    <mergeCell ref="AR54:AR55"/>
    <mergeCell ref="BQ54:BQ55"/>
    <mergeCell ref="BR54:BR55"/>
    <mergeCell ref="BS54:BS55"/>
    <mergeCell ref="AG54:AG55"/>
    <mergeCell ref="AH54:AH55"/>
    <mergeCell ref="AI54:AI55"/>
    <mergeCell ref="AJ54:AJ55"/>
    <mergeCell ref="AM54:AM55"/>
    <mergeCell ref="AO54:AO55"/>
    <mergeCell ref="B54:B55"/>
    <mergeCell ref="D54:D55"/>
    <mergeCell ref="E54:E55"/>
    <mergeCell ref="F54:F55"/>
    <mergeCell ref="G54:G55"/>
    <mergeCell ref="AF54:AF55"/>
    <mergeCell ref="AR52:AR53"/>
    <mergeCell ref="BQ52:BQ53"/>
    <mergeCell ref="BR52:BR53"/>
    <mergeCell ref="BS52:BS53"/>
    <mergeCell ref="BT52:BT53"/>
    <mergeCell ref="BU52:BU53"/>
    <mergeCell ref="AI52:AI53"/>
    <mergeCell ref="AJ52:AJ53"/>
    <mergeCell ref="AM52:AM53"/>
    <mergeCell ref="AO52:AO53"/>
    <mergeCell ref="AP52:AP53"/>
    <mergeCell ref="AQ52:AQ53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P50:AP51"/>
    <mergeCell ref="AQ50:AQ51"/>
    <mergeCell ref="AR50:AR51"/>
    <mergeCell ref="BQ50:BQ51"/>
    <mergeCell ref="BR50:BR51"/>
    <mergeCell ref="BS50:BS51"/>
    <mergeCell ref="AG50:AG51"/>
    <mergeCell ref="AH50:AH51"/>
    <mergeCell ref="AI50:AI51"/>
    <mergeCell ref="AJ50:AJ51"/>
    <mergeCell ref="AM50:AM51"/>
    <mergeCell ref="AO50:AO51"/>
    <mergeCell ref="B50:B51"/>
    <mergeCell ref="D50:D51"/>
    <mergeCell ref="E50:E51"/>
    <mergeCell ref="F50:F51"/>
    <mergeCell ref="G50:G51"/>
    <mergeCell ref="AF50:AF51"/>
    <mergeCell ref="AR48:AR49"/>
    <mergeCell ref="BQ48:BQ49"/>
    <mergeCell ref="BR48:BR49"/>
    <mergeCell ref="BS48:BS49"/>
    <mergeCell ref="BT48:BT49"/>
    <mergeCell ref="BU48:BU49"/>
    <mergeCell ref="AI48:AI49"/>
    <mergeCell ref="AJ48:AJ49"/>
    <mergeCell ref="AM48:AM49"/>
    <mergeCell ref="AO48:AO49"/>
    <mergeCell ref="AP48:AP49"/>
    <mergeCell ref="AQ48:AQ49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P46:AP47"/>
    <mergeCell ref="AQ46:AQ47"/>
    <mergeCell ref="AR46:AR47"/>
    <mergeCell ref="BQ46:BQ47"/>
    <mergeCell ref="BR46:BR47"/>
    <mergeCell ref="BS46:BS47"/>
    <mergeCell ref="AG46:AG47"/>
    <mergeCell ref="AH46:AH47"/>
    <mergeCell ref="AI46:AI47"/>
    <mergeCell ref="AJ46:AJ47"/>
    <mergeCell ref="AM46:AM47"/>
    <mergeCell ref="AO46:AO47"/>
    <mergeCell ref="B46:B47"/>
    <mergeCell ref="D46:D47"/>
    <mergeCell ref="E46:E47"/>
    <mergeCell ref="F46:F47"/>
    <mergeCell ref="G46:G47"/>
    <mergeCell ref="AF46:AF47"/>
    <mergeCell ref="BQ44:BQ45"/>
    <mergeCell ref="BR44:BR45"/>
    <mergeCell ref="BS44:BS45"/>
    <mergeCell ref="BT44:BT45"/>
    <mergeCell ref="BU44:BU45"/>
    <mergeCell ref="AM44:AM45"/>
    <mergeCell ref="AO44:AO45"/>
    <mergeCell ref="AP44:AP45"/>
    <mergeCell ref="AQ44:AQ45"/>
    <mergeCell ref="AR44:AR45"/>
    <mergeCell ref="AF44:AF45"/>
    <mergeCell ref="AG44:AG45"/>
    <mergeCell ref="AH44:AH45"/>
    <mergeCell ref="AI44:AI45"/>
    <mergeCell ref="AJ44:AJ45"/>
    <mergeCell ref="B44:B45"/>
    <mergeCell ref="D44:D45"/>
    <mergeCell ref="E44:E45"/>
    <mergeCell ref="F44:F45"/>
    <mergeCell ref="G44:G45"/>
    <mergeCell ref="BQ42:BQ43"/>
    <mergeCell ref="BR42:BR43"/>
    <mergeCell ref="BS42:BS43"/>
    <mergeCell ref="BT42:BT43"/>
    <mergeCell ref="BU42:BU43"/>
    <mergeCell ref="BB42:BF43"/>
    <mergeCell ref="AM42:AM43"/>
    <mergeCell ref="AO42:AO43"/>
    <mergeCell ref="AP42:AP43"/>
    <mergeCell ref="AQ42:AQ43"/>
    <mergeCell ref="AR42:AR43"/>
    <mergeCell ref="AF42:AF43"/>
    <mergeCell ref="AG42:AG43"/>
    <mergeCell ref="AH42:AH43"/>
    <mergeCell ref="AI42:AI43"/>
    <mergeCell ref="AJ42:AJ43"/>
    <mergeCell ref="B42:B43"/>
    <mergeCell ref="D42:D43"/>
    <mergeCell ref="E42:E43"/>
    <mergeCell ref="F42:F43"/>
    <mergeCell ref="G42:G43"/>
    <mergeCell ref="BQ40:BQ41"/>
    <mergeCell ref="AF40:AF41"/>
    <mergeCell ref="AG40:AG41"/>
    <mergeCell ref="AH40:AH41"/>
    <mergeCell ref="AI40:AI41"/>
    <mergeCell ref="BR40:BR41"/>
    <mergeCell ref="BS40:BS41"/>
    <mergeCell ref="BT40:BT41"/>
    <mergeCell ref="BU40:BU41"/>
    <mergeCell ref="BB39:BF41"/>
    <mergeCell ref="AM40:AM41"/>
    <mergeCell ref="AO40:AO41"/>
    <mergeCell ref="AP40:AP41"/>
    <mergeCell ref="AQ40:AQ41"/>
    <mergeCell ref="AR40:AR41"/>
    <mergeCell ref="AJ40:AJ41"/>
    <mergeCell ref="B40:B41"/>
    <mergeCell ref="D40:D41"/>
    <mergeCell ref="E40:E41"/>
    <mergeCell ref="F40:F41"/>
    <mergeCell ref="G40:G41"/>
    <mergeCell ref="Q39:U41"/>
    <mergeCell ref="BQ38:BQ39"/>
    <mergeCell ref="BR38:BR39"/>
    <mergeCell ref="BS38:BS39"/>
    <mergeCell ref="BT38:BT39"/>
    <mergeCell ref="BU38:BU39"/>
    <mergeCell ref="AM38:AM39"/>
    <mergeCell ref="AO38:AO39"/>
    <mergeCell ref="AP38:AP39"/>
    <mergeCell ref="AQ38:AQ39"/>
    <mergeCell ref="AR38:AR39"/>
    <mergeCell ref="AF38:AF39"/>
    <mergeCell ref="AG38:AG39"/>
    <mergeCell ref="AH38:AH39"/>
    <mergeCell ref="AI38:AI39"/>
    <mergeCell ref="AJ38:AJ39"/>
    <mergeCell ref="BR36:BR37"/>
    <mergeCell ref="AR36:AR37"/>
    <mergeCell ref="BQ36:BQ37"/>
    <mergeCell ref="AG36:AG37"/>
    <mergeCell ref="AH36:AH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P36:AP37"/>
    <mergeCell ref="AQ36:AQ37"/>
    <mergeCell ref="AI36:AI37"/>
    <mergeCell ref="AJ36:AJ37"/>
    <mergeCell ref="AM36:AM37"/>
    <mergeCell ref="AO36:AO37"/>
    <mergeCell ref="BT34:BT35"/>
    <mergeCell ref="BU34:BU35"/>
    <mergeCell ref="AP34:AP35"/>
    <mergeCell ref="AQ34:AQ35"/>
    <mergeCell ref="AR34:AR35"/>
    <mergeCell ref="BQ34:BQ35"/>
    <mergeCell ref="B36:B37"/>
    <mergeCell ref="D36:D37"/>
    <mergeCell ref="E36:E37"/>
    <mergeCell ref="F36:F37"/>
    <mergeCell ref="G36:G37"/>
    <mergeCell ref="AF36:AF37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S24:BS25"/>
    <mergeCell ref="BT24:BT25"/>
    <mergeCell ref="BU24:BU25"/>
    <mergeCell ref="R25:T32"/>
    <mergeCell ref="B26:B27"/>
    <mergeCell ref="D26:D27"/>
    <mergeCell ref="E26:E27"/>
    <mergeCell ref="F26:F27"/>
    <mergeCell ref="G26:G27"/>
    <mergeCell ref="AF26:AF27"/>
    <mergeCell ref="AO24:AO25"/>
    <mergeCell ref="AP24:AP25"/>
    <mergeCell ref="AQ24:AQ25"/>
    <mergeCell ref="AR24:AR25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G16:AG17"/>
    <mergeCell ref="AH16:AH17"/>
    <mergeCell ref="AI16:AI17"/>
    <mergeCell ref="AJ16:AJ17"/>
    <mergeCell ref="AM16:AM17"/>
    <mergeCell ref="AO16:AO17"/>
    <mergeCell ref="AR14:AR15"/>
    <mergeCell ref="BQ14:BQ15"/>
    <mergeCell ref="BR14:BR15"/>
    <mergeCell ref="BS14:BS15"/>
    <mergeCell ref="B16:B17"/>
    <mergeCell ref="D16:D17"/>
    <mergeCell ref="E16:E17"/>
    <mergeCell ref="F16:F17"/>
    <mergeCell ref="G16:G17"/>
    <mergeCell ref="AF16:AF17"/>
    <mergeCell ref="AP16:AP17"/>
    <mergeCell ref="AQ16:AQ17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B14:B15"/>
    <mergeCell ref="D14:D15"/>
    <mergeCell ref="E14:E15"/>
    <mergeCell ref="F14:F15"/>
    <mergeCell ref="G14:G15"/>
    <mergeCell ref="AF14:AF15"/>
    <mergeCell ref="BS12:BS13"/>
    <mergeCell ref="BT12:BT13"/>
    <mergeCell ref="BU12:BU13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T10:BT11"/>
    <mergeCell ref="BU10:BU11"/>
    <mergeCell ref="R11:T24"/>
    <mergeCell ref="B12:B13"/>
    <mergeCell ref="D12:D13"/>
    <mergeCell ref="E12:E13"/>
    <mergeCell ref="F12:F13"/>
    <mergeCell ref="G12:G13"/>
    <mergeCell ref="AP10:AP11"/>
    <mergeCell ref="AQ10:A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G10:G11"/>
    <mergeCell ref="AF10:AF11"/>
    <mergeCell ref="AM8:AM9"/>
    <mergeCell ref="AO8:AO9"/>
    <mergeCell ref="AR10:AR11"/>
    <mergeCell ref="BQ10:BQ11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BR6:BR7"/>
    <mergeCell ref="BS6:BS7"/>
    <mergeCell ref="BT6:BT7"/>
    <mergeCell ref="BU6:BU7"/>
    <mergeCell ref="BR8:BR9"/>
    <mergeCell ref="BS8:BS9"/>
    <mergeCell ref="BT8:BT9"/>
    <mergeCell ref="BU8:BU9"/>
    <mergeCell ref="AM6:AM7"/>
    <mergeCell ref="AO6:AO7"/>
    <mergeCell ref="AP6:AP7"/>
    <mergeCell ref="AQ6:AQ7"/>
    <mergeCell ref="AR6:AR7"/>
    <mergeCell ref="BQ6:BQ7"/>
    <mergeCell ref="AG6:AG7"/>
    <mergeCell ref="AH6:AH7"/>
    <mergeCell ref="AI6:AI7"/>
    <mergeCell ref="AJ6:AJ7"/>
    <mergeCell ref="AG8:AG9"/>
    <mergeCell ref="AH8:AH9"/>
    <mergeCell ref="AI8:AI9"/>
    <mergeCell ref="AJ8:AJ9"/>
    <mergeCell ref="B6:B7"/>
    <mergeCell ref="D6:D7"/>
    <mergeCell ref="E6:E7"/>
    <mergeCell ref="F6:F7"/>
    <mergeCell ref="G6:G7"/>
    <mergeCell ref="R6:T10"/>
    <mergeCell ref="B10:B11"/>
    <mergeCell ref="D10:D11"/>
    <mergeCell ref="E10:E11"/>
    <mergeCell ref="F10:F11"/>
    <mergeCell ref="V78:W78"/>
    <mergeCell ref="X78:Y78"/>
    <mergeCell ref="AA78:AB78"/>
    <mergeCell ref="AC77:AD77"/>
    <mergeCell ref="D1:BR1"/>
    <mergeCell ref="BS1:BU1"/>
    <mergeCell ref="AE3:AQ3"/>
    <mergeCell ref="BM3:BU3"/>
    <mergeCell ref="BM4:BU4"/>
    <mergeCell ref="AF6:AF7"/>
    <mergeCell ref="D77:H77"/>
    <mergeCell ref="J77:M77"/>
    <mergeCell ref="O77:R77"/>
    <mergeCell ref="T77:W77"/>
    <mergeCell ref="Y77:AB77"/>
    <mergeCell ref="D81:E81"/>
    <mergeCell ref="F81:H81"/>
    <mergeCell ref="I81:J81"/>
    <mergeCell ref="L81:M81"/>
    <mergeCell ref="S78:T78"/>
    <mergeCell ref="AH77:AK77"/>
    <mergeCell ref="AM77:AV77"/>
    <mergeCell ref="AX77:AZ80"/>
    <mergeCell ref="BA77:BG78"/>
    <mergeCell ref="BH77:BL78"/>
    <mergeCell ref="D78:E78"/>
    <mergeCell ref="F78:H78"/>
    <mergeCell ref="I78:M78"/>
    <mergeCell ref="N78:O78"/>
    <mergeCell ref="Q78:R78"/>
    <mergeCell ref="AC78:AD78"/>
    <mergeCell ref="AH78:AK78"/>
    <mergeCell ref="AM78:AV78"/>
    <mergeCell ref="D79:E79"/>
    <mergeCell ref="F79:H79"/>
    <mergeCell ref="I79:J79"/>
    <mergeCell ref="L79:M79"/>
    <mergeCell ref="N79:R79"/>
    <mergeCell ref="S79:T79"/>
    <mergeCell ref="V79:W79"/>
    <mergeCell ref="X79:Y79"/>
    <mergeCell ref="AA79:AB79"/>
    <mergeCell ref="AC79:AD79"/>
    <mergeCell ref="AH79:AK79"/>
    <mergeCell ref="AM79:AV79"/>
    <mergeCell ref="BA79:BG80"/>
    <mergeCell ref="AC80:AD80"/>
    <mergeCell ref="AH80:AK80"/>
    <mergeCell ref="BH79:BL80"/>
    <mergeCell ref="D80:E80"/>
    <mergeCell ref="F80:H80"/>
    <mergeCell ref="I80:J80"/>
    <mergeCell ref="L80:M80"/>
    <mergeCell ref="N80:O80"/>
    <mergeCell ref="Q80:R80"/>
    <mergeCell ref="S80:W80"/>
    <mergeCell ref="X80:Y80"/>
    <mergeCell ref="AA80:AB80"/>
    <mergeCell ref="AH81:AK81"/>
    <mergeCell ref="N81:O81"/>
    <mergeCell ref="Q81:R81"/>
    <mergeCell ref="S81:T81"/>
    <mergeCell ref="V81:W81"/>
    <mergeCell ref="X81:AB81"/>
    <mergeCell ref="AC81:AD81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8" fitToHeight="2" orientation="landscape" r:id="rId1"/>
  <headerFooter alignWithMargins="0"/>
  <rowBreaks count="1" manualBreakCount="1">
    <brk id="81" max="7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D92C-1036-4AC4-A088-91C31C516F45}">
  <sheetPr codeName="Sheet21">
    <pageSetUpPr fitToPage="1"/>
  </sheetPr>
  <dimension ref="B1:BY81"/>
  <sheetViews>
    <sheetView view="pageBreakPreview" topLeftCell="A65" zoomScale="85" zoomScaleNormal="55" zoomScaleSheetLayoutView="85" workbookViewId="0">
      <selection activeCell="BH77" sqref="BH77:BL78"/>
    </sheetView>
  </sheetViews>
  <sheetFormatPr defaultColWidth="9" defaultRowHeight="13.8" x14ac:dyDescent="0.2"/>
  <cols>
    <col min="1" max="1" width="2.5546875" style="2" customWidth="1"/>
    <col min="2" max="2" width="4.109375" style="1" customWidth="1"/>
    <col min="3" max="3" width="0" style="2" hidden="1" customWidth="1"/>
    <col min="4" max="4" width="9.109375" style="4" customWidth="1"/>
    <col min="5" max="5" width="1.5546875" style="5" customWidth="1"/>
    <col min="6" max="6" width="6.5546875" style="6" customWidth="1"/>
    <col min="7" max="7" width="1.5546875" style="5" customWidth="1"/>
    <col min="8" max="30" width="2.5546875" style="3" customWidth="1"/>
    <col min="31" max="31" width="0" style="3" hidden="1" customWidth="1"/>
    <col min="32" max="32" width="9.109375" style="4" customWidth="1"/>
    <col min="33" max="33" width="1.5546875" style="5" customWidth="1"/>
    <col min="34" max="34" width="6.5546875" style="6" customWidth="1"/>
    <col min="35" max="35" width="1.5546875" style="5" customWidth="1"/>
    <col min="36" max="36" width="4.109375" style="7" customWidth="1"/>
    <col min="37" max="38" width="2.5546875" style="3" customWidth="1"/>
    <col min="39" max="39" width="4.109375" style="7" customWidth="1"/>
    <col min="40" max="40" width="0" style="3" hidden="1" customWidth="1"/>
    <col min="41" max="41" width="9.109375" style="4" customWidth="1"/>
    <col min="42" max="42" width="1.5546875" style="5" customWidth="1"/>
    <col min="43" max="43" width="6.5546875" style="6" customWidth="1"/>
    <col min="44" max="44" width="1.5546875" style="5" customWidth="1"/>
    <col min="45" max="67" width="2.5546875" style="3" customWidth="1"/>
    <col min="68" max="68" width="0" style="3" hidden="1" customWidth="1"/>
    <col min="69" max="69" width="9.109375" style="4" customWidth="1"/>
    <col min="70" max="70" width="1.5546875" style="5" customWidth="1"/>
    <col min="71" max="71" width="6.5546875" style="6" customWidth="1"/>
    <col min="72" max="72" width="1.5546875" style="5" customWidth="1"/>
    <col min="73" max="73" width="4.109375" style="7" customWidth="1"/>
    <col min="74" max="74" width="2.5546875" style="3" customWidth="1"/>
    <col min="75" max="77" width="9" style="3"/>
    <col min="78" max="16384" width="9" style="2"/>
  </cols>
  <sheetData>
    <row r="1" spans="2:73" ht="30" customHeight="1" x14ac:dyDescent="0.2">
      <c r="D1" s="227" t="s">
        <v>0</v>
      </c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</row>
    <row r="3" spans="2:73" ht="25.05" customHeight="1" x14ac:dyDescent="0.2">
      <c r="AE3" s="231" t="s">
        <v>261</v>
      </c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BM3" s="232" t="s">
        <v>2</v>
      </c>
      <c r="BN3" s="228"/>
      <c r="BO3" s="228"/>
      <c r="BP3" s="228"/>
      <c r="BQ3" s="228"/>
      <c r="BR3" s="228"/>
      <c r="BS3" s="228"/>
      <c r="BT3" s="228"/>
      <c r="BU3" s="228"/>
    </row>
    <row r="4" spans="2:73" x14ac:dyDescent="0.2">
      <c r="BM4" s="232" t="s">
        <v>3</v>
      </c>
      <c r="BN4" s="228"/>
      <c r="BO4" s="228"/>
      <c r="BP4" s="228"/>
      <c r="BQ4" s="228"/>
      <c r="BR4" s="228"/>
      <c r="BS4" s="228"/>
      <c r="BT4" s="228"/>
      <c r="BU4" s="228"/>
    </row>
    <row r="6" spans="2:73" ht="11.4" customHeight="1" thickBot="1" x14ac:dyDescent="0.25">
      <c r="B6" s="233">
        <v>1</v>
      </c>
      <c r="D6" s="234" t="s">
        <v>145</v>
      </c>
      <c r="E6" s="236" t="s">
        <v>5</v>
      </c>
      <c r="F6" s="238" t="s">
        <v>97</v>
      </c>
      <c r="G6" s="236" t="s">
        <v>7</v>
      </c>
      <c r="H6" s="71"/>
      <c r="I6" s="71"/>
      <c r="J6" s="8"/>
      <c r="K6" s="8"/>
      <c r="L6" s="8"/>
      <c r="M6" s="8"/>
      <c r="Q6" s="9"/>
      <c r="R6" s="240" t="s">
        <v>413</v>
      </c>
      <c r="S6" s="241"/>
      <c r="T6" s="241"/>
      <c r="U6" s="9"/>
      <c r="Y6" s="8"/>
      <c r="Z6" s="8"/>
      <c r="AA6" s="8"/>
      <c r="AB6" s="8"/>
      <c r="AC6" s="71"/>
      <c r="AD6" s="71"/>
      <c r="AF6" s="234" t="s">
        <v>262</v>
      </c>
      <c r="AG6" s="236" t="s">
        <v>5</v>
      </c>
      <c r="AH6" s="238" t="s">
        <v>47</v>
      </c>
      <c r="AI6" s="236" t="s">
        <v>7</v>
      </c>
      <c r="AJ6" s="242">
        <v>36</v>
      </c>
      <c r="AM6" s="242">
        <v>71</v>
      </c>
      <c r="AO6" s="234" t="s">
        <v>98</v>
      </c>
      <c r="AP6" s="236" t="s">
        <v>5</v>
      </c>
      <c r="AQ6" s="238" t="s">
        <v>134</v>
      </c>
      <c r="AR6" s="236" t="s">
        <v>7</v>
      </c>
      <c r="AS6" s="71"/>
      <c r="AT6" s="71"/>
      <c r="AU6" s="8"/>
      <c r="AV6" s="8"/>
      <c r="AW6" s="8"/>
      <c r="AX6" s="8"/>
      <c r="BJ6" s="8"/>
      <c r="BK6" s="8"/>
      <c r="BL6" s="8"/>
      <c r="BM6" s="8"/>
      <c r="BN6" s="71"/>
      <c r="BO6" s="71"/>
      <c r="BQ6" s="234" t="s">
        <v>263</v>
      </c>
      <c r="BR6" s="236" t="s">
        <v>5</v>
      </c>
      <c r="BS6" s="238" t="s">
        <v>11</v>
      </c>
      <c r="BT6" s="236" t="s">
        <v>7</v>
      </c>
      <c r="BU6" s="242">
        <v>106</v>
      </c>
    </row>
    <row r="7" spans="2:73" ht="11.4" customHeight="1" thickTop="1" thickBot="1" x14ac:dyDescent="0.25">
      <c r="B7" s="233"/>
      <c r="D7" s="235"/>
      <c r="E7" s="237"/>
      <c r="F7" s="239"/>
      <c r="G7" s="237"/>
      <c r="H7" s="8"/>
      <c r="I7" s="8"/>
      <c r="J7" s="74"/>
      <c r="K7" s="8"/>
      <c r="L7" s="8"/>
      <c r="M7" s="8"/>
      <c r="Q7" s="9"/>
      <c r="R7" s="241"/>
      <c r="S7" s="241"/>
      <c r="T7" s="241"/>
      <c r="U7" s="9"/>
      <c r="Y7" s="8"/>
      <c r="Z7" s="8"/>
      <c r="AA7" s="8"/>
      <c r="AB7" s="80"/>
      <c r="AC7" s="8"/>
      <c r="AD7" s="8"/>
      <c r="AF7" s="235"/>
      <c r="AG7" s="237"/>
      <c r="AH7" s="239"/>
      <c r="AI7" s="237"/>
      <c r="AJ7" s="233"/>
      <c r="AM7" s="233"/>
      <c r="AO7" s="235"/>
      <c r="AP7" s="237"/>
      <c r="AQ7" s="239"/>
      <c r="AR7" s="237"/>
      <c r="AS7" s="8"/>
      <c r="AT7" s="8"/>
      <c r="AU7" s="74"/>
      <c r="AV7" s="8"/>
      <c r="AW7" s="8"/>
      <c r="AX7" s="8"/>
      <c r="BJ7" s="8"/>
      <c r="BK7" s="8"/>
      <c r="BL7" s="8"/>
      <c r="BM7" s="80"/>
      <c r="BN7" s="8"/>
      <c r="BO7" s="8"/>
      <c r="BQ7" s="235"/>
      <c r="BR7" s="237"/>
      <c r="BS7" s="239"/>
      <c r="BT7" s="237"/>
      <c r="BU7" s="233"/>
    </row>
    <row r="8" spans="2:73" ht="11.4" customHeight="1" thickTop="1" thickBot="1" x14ac:dyDescent="0.25">
      <c r="B8" s="233">
        <v>2</v>
      </c>
      <c r="D8" s="234" t="s">
        <v>264</v>
      </c>
      <c r="E8" s="236" t="s">
        <v>5</v>
      </c>
      <c r="F8" s="238" t="s">
        <v>44</v>
      </c>
      <c r="G8" s="236" t="s">
        <v>7</v>
      </c>
      <c r="H8" s="8"/>
      <c r="I8" s="13"/>
      <c r="J8" s="14"/>
      <c r="K8" s="91"/>
      <c r="L8" s="8"/>
      <c r="M8" s="8"/>
      <c r="Q8" s="9"/>
      <c r="R8" s="241"/>
      <c r="S8" s="241"/>
      <c r="T8" s="241"/>
      <c r="U8" s="9"/>
      <c r="Y8" s="8"/>
      <c r="Z8" s="8"/>
      <c r="AA8" s="83"/>
      <c r="AB8" s="13"/>
      <c r="AC8" s="14"/>
      <c r="AD8" s="71"/>
      <c r="AF8" s="234" t="s">
        <v>265</v>
      </c>
      <c r="AG8" s="236" t="s">
        <v>5</v>
      </c>
      <c r="AH8" s="238" t="s">
        <v>67</v>
      </c>
      <c r="AI8" s="236" t="s">
        <v>7</v>
      </c>
      <c r="AJ8" s="242">
        <v>37</v>
      </c>
      <c r="AM8" s="242">
        <v>72</v>
      </c>
      <c r="AO8" s="234" t="s">
        <v>27</v>
      </c>
      <c r="AP8" s="236" t="s">
        <v>5</v>
      </c>
      <c r="AQ8" s="238" t="s">
        <v>16</v>
      </c>
      <c r="AR8" s="236" t="s">
        <v>7</v>
      </c>
      <c r="AS8" s="71"/>
      <c r="AT8" s="13"/>
      <c r="AU8" s="14"/>
      <c r="AV8" s="91"/>
      <c r="AW8" s="8"/>
      <c r="AX8" s="8"/>
      <c r="BJ8" s="8"/>
      <c r="BK8" s="8"/>
      <c r="BL8" s="83"/>
      <c r="BM8" s="13"/>
      <c r="BN8" s="14"/>
      <c r="BO8" s="71"/>
      <c r="BQ8" s="234" t="s">
        <v>266</v>
      </c>
      <c r="BR8" s="236" t="s">
        <v>5</v>
      </c>
      <c r="BS8" s="238" t="s">
        <v>14</v>
      </c>
      <c r="BT8" s="236" t="s">
        <v>7</v>
      </c>
      <c r="BU8" s="242">
        <v>107</v>
      </c>
    </row>
    <row r="9" spans="2:73" ht="11.4" customHeight="1" thickTop="1" thickBot="1" x14ac:dyDescent="0.25">
      <c r="B9" s="233"/>
      <c r="D9" s="235"/>
      <c r="E9" s="237"/>
      <c r="F9" s="239"/>
      <c r="G9" s="237"/>
      <c r="H9" s="11"/>
      <c r="I9" s="16"/>
      <c r="J9" s="8"/>
      <c r="K9" s="91"/>
      <c r="L9" s="8"/>
      <c r="M9" s="8"/>
      <c r="Q9" s="9"/>
      <c r="R9" s="241"/>
      <c r="S9" s="241"/>
      <c r="T9" s="241"/>
      <c r="U9" s="9"/>
      <c r="Y9" s="8"/>
      <c r="Z9" s="8"/>
      <c r="AA9" s="83"/>
      <c r="AB9" s="8"/>
      <c r="AC9" s="72"/>
      <c r="AD9" s="8"/>
      <c r="AF9" s="235"/>
      <c r="AG9" s="237"/>
      <c r="AH9" s="239"/>
      <c r="AI9" s="237"/>
      <c r="AJ9" s="233"/>
      <c r="AM9" s="233"/>
      <c r="AO9" s="235"/>
      <c r="AP9" s="237"/>
      <c r="AQ9" s="239"/>
      <c r="AR9" s="237"/>
      <c r="AS9" s="8"/>
      <c r="AT9" s="75"/>
      <c r="AU9" s="8"/>
      <c r="AV9" s="91"/>
      <c r="AW9" s="8"/>
      <c r="AX9" s="8"/>
      <c r="BJ9" s="8"/>
      <c r="BK9" s="8"/>
      <c r="BL9" s="83"/>
      <c r="BM9" s="8"/>
      <c r="BN9" s="72"/>
      <c r="BO9" s="8"/>
      <c r="BQ9" s="235"/>
      <c r="BR9" s="237"/>
      <c r="BS9" s="239"/>
      <c r="BT9" s="237"/>
      <c r="BU9" s="233"/>
    </row>
    <row r="10" spans="2:73" ht="11.4" customHeight="1" thickTop="1" thickBot="1" x14ac:dyDescent="0.25">
      <c r="B10" s="233">
        <v>3</v>
      </c>
      <c r="D10" s="234" t="s">
        <v>222</v>
      </c>
      <c r="E10" s="236" t="s">
        <v>5</v>
      </c>
      <c r="F10" s="238" t="s">
        <v>24</v>
      </c>
      <c r="G10" s="236" t="s">
        <v>7</v>
      </c>
      <c r="H10" s="71"/>
      <c r="I10" s="78"/>
      <c r="J10" s="8"/>
      <c r="K10" s="74"/>
      <c r="L10" s="8"/>
      <c r="M10" s="8"/>
      <c r="Q10" s="9"/>
      <c r="R10" s="241"/>
      <c r="S10" s="241"/>
      <c r="T10" s="241"/>
      <c r="U10" s="9"/>
      <c r="Y10" s="8"/>
      <c r="Z10" s="8"/>
      <c r="AA10" s="80"/>
      <c r="AB10" s="8"/>
      <c r="AC10" s="13"/>
      <c r="AD10" s="17"/>
      <c r="AF10" s="234" t="s">
        <v>267</v>
      </c>
      <c r="AG10" s="236" t="s">
        <v>5</v>
      </c>
      <c r="AH10" s="238" t="s">
        <v>85</v>
      </c>
      <c r="AI10" s="236" t="s">
        <v>7</v>
      </c>
      <c r="AJ10" s="242">
        <v>38</v>
      </c>
      <c r="AM10" s="242">
        <v>73</v>
      </c>
      <c r="AO10" s="234" t="s">
        <v>139</v>
      </c>
      <c r="AP10" s="236" t="s">
        <v>5</v>
      </c>
      <c r="AQ10" s="238" t="s">
        <v>35</v>
      </c>
      <c r="AR10" s="236" t="s">
        <v>7</v>
      </c>
      <c r="AS10" s="12"/>
      <c r="AT10" s="8"/>
      <c r="AU10" s="8"/>
      <c r="AV10" s="74"/>
      <c r="AW10" s="8"/>
      <c r="AX10" s="8"/>
      <c r="BJ10" s="8"/>
      <c r="BK10" s="8"/>
      <c r="BL10" s="80"/>
      <c r="BM10" s="8"/>
      <c r="BN10" s="13"/>
      <c r="BO10" s="17"/>
      <c r="BQ10" s="234" t="s">
        <v>268</v>
      </c>
      <c r="BR10" s="236" t="s">
        <v>5</v>
      </c>
      <c r="BS10" s="238" t="s">
        <v>53</v>
      </c>
      <c r="BT10" s="236" t="s">
        <v>7</v>
      </c>
      <c r="BU10" s="242">
        <v>108</v>
      </c>
    </row>
    <row r="11" spans="2:73" ht="11.4" customHeight="1" thickTop="1" x14ac:dyDescent="0.2">
      <c r="B11" s="233"/>
      <c r="D11" s="235"/>
      <c r="E11" s="237"/>
      <c r="F11" s="239"/>
      <c r="G11" s="237"/>
      <c r="H11" s="8"/>
      <c r="I11" s="8"/>
      <c r="J11" s="13"/>
      <c r="K11" s="14"/>
      <c r="L11" s="91"/>
      <c r="M11" s="8"/>
      <c r="Q11" s="18"/>
      <c r="R11" s="243" t="s">
        <v>414</v>
      </c>
      <c r="S11" s="244"/>
      <c r="T11" s="244"/>
      <c r="U11" s="18"/>
      <c r="Y11" s="8"/>
      <c r="Z11" s="83"/>
      <c r="AA11" s="13"/>
      <c r="AB11" s="14"/>
      <c r="AC11" s="8"/>
      <c r="AD11" s="11"/>
      <c r="AF11" s="235"/>
      <c r="AG11" s="237"/>
      <c r="AH11" s="239"/>
      <c r="AI11" s="237"/>
      <c r="AJ11" s="233"/>
      <c r="AM11" s="233"/>
      <c r="AO11" s="235"/>
      <c r="AP11" s="237"/>
      <c r="AQ11" s="239"/>
      <c r="AR11" s="237"/>
      <c r="AS11" s="8"/>
      <c r="AT11" s="8"/>
      <c r="AU11" s="13"/>
      <c r="AV11" s="14"/>
      <c r="AW11" s="91"/>
      <c r="AX11" s="8"/>
      <c r="BJ11" s="8"/>
      <c r="BK11" s="8"/>
      <c r="BL11" s="16"/>
      <c r="BM11" s="14"/>
      <c r="BN11" s="8"/>
      <c r="BO11" s="11"/>
      <c r="BQ11" s="235"/>
      <c r="BR11" s="237"/>
      <c r="BS11" s="239"/>
      <c r="BT11" s="237"/>
      <c r="BU11" s="233"/>
    </row>
    <row r="12" spans="2:73" ht="11.4" customHeight="1" thickBot="1" x14ac:dyDescent="0.25">
      <c r="B12" s="233">
        <v>4</v>
      </c>
      <c r="D12" s="234" t="s">
        <v>269</v>
      </c>
      <c r="E12" s="236" t="s">
        <v>5</v>
      </c>
      <c r="F12" s="238" t="s">
        <v>86</v>
      </c>
      <c r="G12" s="236" t="s">
        <v>7</v>
      </c>
      <c r="H12" s="71"/>
      <c r="I12" s="71"/>
      <c r="J12" s="13"/>
      <c r="K12" s="14"/>
      <c r="L12" s="91"/>
      <c r="M12" s="8"/>
      <c r="Q12" s="18"/>
      <c r="R12" s="244"/>
      <c r="S12" s="244"/>
      <c r="T12" s="244"/>
      <c r="U12" s="18"/>
      <c r="Y12" s="8"/>
      <c r="Z12" s="83"/>
      <c r="AA12" s="13"/>
      <c r="AB12" s="14"/>
      <c r="AC12" s="71"/>
      <c r="AD12" s="71"/>
      <c r="AF12" s="234" t="s">
        <v>270</v>
      </c>
      <c r="AG12" s="236" t="s">
        <v>5</v>
      </c>
      <c r="AH12" s="238" t="s">
        <v>97</v>
      </c>
      <c r="AI12" s="236" t="s">
        <v>7</v>
      </c>
      <c r="AJ12" s="242">
        <v>39</v>
      </c>
      <c r="AM12" s="242">
        <v>74</v>
      </c>
      <c r="AO12" s="234" t="s">
        <v>204</v>
      </c>
      <c r="AP12" s="236" t="s">
        <v>5</v>
      </c>
      <c r="AQ12" s="238" t="s">
        <v>86</v>
      </c>
      <c r="AR12" s="236" t="s">
        <v>7</v>
      </c>
      <c r="AS12" s="71"/>
      <c r="AT12" s="71"/>
      <c r="AU12" s="13"/>
      <c r="AV12" s="14"/>
      <c r="AW12" s="91"/>
      <c r="AX12" s="8"/>
      <c r="BJ12" s="8"/>
      <c r="BK12" s="8"/>
      <c r="BL12" s="16"/>
      <c r="BM12" s="14"/>
      <c r="BN12" s="71"/>
      <c r="BO12" s="71"/>
      <c r="BQ12" s="234" t="s">
        <v>271</v>
      </c>
      <c r="BR12" s="236" t="s">
        <v>5</v>
      </c>
      <c r="BS12" s="238" t="s">
        <v>97</v>
      </c>
      <c r="BT12" s="236" t="s">
        <v>7</v>
      </c>
      <c r="BU12" s="242">
        <v>109</v>
      </c>
    </row>
    <row r="13" spans="2:73" ht="11.4" customHeight="1" thickTop="1" thickBot="1" x14ac:dyDescent="0.25">
      <c r="B13" s="233"/>
      <c r="D13" s="235"/>
      <c r="E13" s="237"/>
      <c r="F13" s="239"/>
      <c r="G13" s="237"/>
      <c r="H13" s="8"/>
      <c r="I13" s="8"/>
      <c r="J13" s="75"/>
      <c r="K13" s="8"/>
      <c r="L13" s="91"/>
      <c r="M13" s="8"/>
      <c r="Q13" s="18"/>
      <c r="R13" s="244"/>
      <c r="S13" s="244"/>
      <c r="T13" s="244"/>
      <c r="U13" s="18"/>
      <c r="Y13" s="8"/>
      <c r="Z13" s="83"/>
      <c r="AA13" s="8"/>
      <c r="AB13" s="72"/>
      <c r="AC13" s="8"/>
      <c r="AD13" s="8"/>
      <c r="AF13" s="235"/>
      <c r="AG13" s="237"/>
      <c r="AH13" s="239"/>
      <c r="AI13" s="237"/>
      <c r="AJ13" s="233"/>
      <c r="AM13" s="233"/>
      <c r="AO13" s="235"/>
      <c r="AP13" s="237"/>
      <c r="AQ13" s="239"/>
      <c r="AR13" s="237"/>
      <c r="AS13" s="8"/>
      <c r="AT13" s="8"/>
      <c r="AU13" s="75"/>
      <c r="AV13" s="8"/>
      <c r="AW13" s="91"/>
      <c r="AX13" s="8"/>
      <c r="BJ13" s="8"/>
      <c r="BK13" s="8"/>
      <c r="BL13" s="14"/>
      <c r="BM13" s="72"/>
      <c r="BN13" s="8"/>
      <c r="BO13" s="8"/>
      <c r="BQ13" s="235"/>
      <c r="BR13" s="237"/>
      <c r="BS13" s="239"/>
      <c r="BT13" s="237"/>
      <c r="BU13" s="233"/>
    </row>
    <row r="14" spans="2:73" ht="11.4" customHeight="1" thickTop="1" x14ac:dyDescent="0.2">
      <c r="B14" s="233">
        <v>5</v>
      </c>
      <c r="D14" s="234" t="s">
        <v>51</v>
      </c>
      <c r="E14" s="236" t="s">
        <v>5</v>
      </c>
      <c r="F14" s="238" t="s">
        <v>16</v>
      </c>
      <c r="G14" s="236" t="s">
        <v>7</v>
      </c>
      <c r="H14" s="10"/>
      <c r="I14" s="12"/>
      <c r="J14" s="8"/>
      <c r="K14" s="8"/>
      <c r="L14" s="91"/>
      <c r="M14" s="8"/>
      <c r="Q14" s="18"/>
      <c r="R14" s="244"/>
      <c r="S14" s="244"/>
      <c r="T14" s="244"/>
      <c r="U14" s="18"/>
      <c r="Y14" s="8"/>
      <c r="Z14" s="83"/>
      <c r="AA14" s="8"/>
      <c r="AB14" s="13"/>
      <c r="AC14" s="17"/>
      <c r="AD14" s="10"/>
      <c r="AF14" s="234" t="s">
        <v>272</v>
      </c>
      <c r="AG14" s="236" t="s">
        <v>5</v>
      </c>
      <c r="AH14" s="238" t="s">
        <v>134</v>
      </c>
      <c r="AI14" s="236" t="s">
        <v>7</v>
      </c>
      <c r="AJ14" s="242">
        <v>40</v>
      </c>
      <c r="AM14" s="242">
        <v>75</v>
      </c>
      <c r="AO14" s="234" t="s">
        <v>273</v>
      </c>
      <c r="AP14" s="236" t="s">
        <v>5</v>
      </c>
      <c r="AQ14" s="238" t="s">
        <v>355</v>
      </c>
      <c r="AR14" s="236" t="s">
        <v>7</v>
      </c>
      <c r="AS14" s="10"/>
      <c r="AT14" s="12"/>
      <c r="AU14" s="8"/>
      <c r="AV14" s="8"/>
      <c r="AW14" s="91"/>
      <c r="AX14" s="8"/>
      <c r="BJ14" s="8"/>
      <c r="BK14" s="8"/>
      <c r="BL14" s="14"/>
      <c r="BM14" s="13"/>
      <c r="BN14" s="17"/>
      <c r="BO14" s="10"/>
      <c r="BQ14" s="234" t="s">
        <v>274</v>
      </c>
      <c r="BR14" s="236" t="s">
        <v>5</v>
      </c>
      <c r="BS14" s="238" t="s">
        <v>16</v>
      </c>
      <c r="BT14" s="236" t="s">
        <v>7</v>
      </c>
      <c r="BU14" s="242">
        <v>110</v>
      </c>
    </row>
    <row r="15" spans="2:73" ht="11.4" customHeight="1" thickBot="1" x14ac:dyDescent="0.25">
      <c r="B15" s="233"/>
      <c r="D15" s="235"/>
      <c r="E15" s="237"/>
      <c r="F15" s="239"/>
      <c r="G15" s="237"/>
      <c r="H15" s="8"/>
      <c r="I15" s="8"/>
      <c r="J15" s="8"/>
      <c r="K15" s="8"/>
      <c r="L15" s="74"/>
      <c r="M15" s="8"/>
      <c r="Q15" s="18"/>
      <c r="R15" s="244"/>
      <c r="S15" s="244"/>
      <c r="T15" s="244"/>
      <c r="U15" s="18"/>
      <c r="Y15" s="8"/>
      <c r="Z15" s="80"/>
      <c r="AA15" s="8"/>
      <c r="AB15" s="8"/>
      <c r="AC15" s="11"/>
      <c r="AD15" s="11"/>
      <c r="AF15" s="235"/>
      <c r="AG15" s="237"/>
      <c r="AH15" s="239"/>
      <c r="AI15" s="237"/>
      <c r="AJ15" s="233"/>
      <c r="AM15" s="233"/>
      <c r="AO15" s="235"/>
      <c r="AP15" s="237"/>
      <c r="AQ15" s="239"/>
      <c r="AR15" s="237"/>
      <c r="AS15" s="8"/>
      <c r="AT15" s="8"/>
      <c r="AU15" s="8"/>
      <c r="AV15" s="8"/>
      <c r="AW15" s="74"/>
      <c r="AX15" s="8"/>
      <c r="BJ15" s="8"/>
      <c r="BK15" s="13"/>
      <c r="BL15" s="8"/>
      <c r="BM15" s="8"/>
      <c r="BN15" s="11"/>
      <c r="BO15" s="11"/>
      <c r="BQ15" s="235"/>
      <c r="BR15" s="237"/>
      <c r="BS15" s="239"/>
      <c r="BT15" s="237"/>
      <c r="BU15" s="233"/>
    </row>
    <row r="16" spans="2:73" ht="11.4" customHeight="1" thickTop="1" thickBot="1" x14ac:dyDescent="0.25">
      <c r="B16" s="233">
        <v>6</v>
      </c>
      <c r="D16" s="234" t="s">
        <v>273</v>
      </c>
      <c r="E16" s="236" t="s">
        <v>5</v>
      </c>
      <c r="F16" s="238" t="s">
        <v>62</v>
      </c>
      <c r="G16" s="236" t="s">
        <v>7</v>
      </c>
      <c r="H16" s="71"/>
      <c r="I16" s="71"/>
      <c r="J16" s="8"/>
      <c r="K16" s="13"/>
      <c r="L16" s="14"/>
      <c r="M16" s="91"/>
      <c r="Q16" s="18"/>
      <c r="R16" s="244"/>
      <c r="S16" s="244"/>
      <c r="T16" s="244"/>
      <c r="U16" s="18"/>
      <c r="Y16" s="8"/>
      <c r="Z16" s="16"/>
      <c r="AA16" s="14"/>
      <c r="AB16" s="8"/>
      <c r="AC16" s="71"/>
      <c r="AD16" s="71"/>
      <c r="AF16" s="234" t="s">
        <v>275</v>
      </c>
      <c r="AG16" s="236" t="s">
        <v>5</v>
      </c>
      <c r="AH16" s="238" t="s">
        <v>86</v>
      </c>
      <c r="AI16" s="236" t="s">
        <v>7</v>
      </c>
      <c r="AJ16" s="242">
        <v>41</v>
      </c>
      <c r="AM16" s="242">
        <v>76</v>
      </c>
      <c r="AO16" s="234" t="s">
        <v>217</v>
      </c>
      <c r="AP16" s="236" t="s">
        <v>5</v>
      </c>
      <c r="AQ16" s="238" t="s">
        <v>6</v>
      </c>
      <c r="AR16" s="236" t="s">
        <v>7</v>
      </c>
      <c r="AS16" s="71"/>
      <c r="AT16" s="71"/>
      <c r="AU16" s="8"/>
      <c r="AV16" s="13"/>
      <c r="AW16" s="14"/>
      <c r="AX16" s="91"/>
      <c r="BJ16" s="8"/>
      <c r="BK16" s="81"/>
      <c r="BL16" s="8"/>
      <c r="BM16" s="8"/>
      <c r="BN16" s="71"/>
      <c r="BO16" s="71"/>
      <c r="BQ16" s="234" t="s">
        <v>98</v>
      </c>
      <c r="BR16" s="236" t="s">
        <v>5</v>
      </c>
      <c r="BS16" s="238" t="s">
        <v>47</v>
      </c>
      <c r="BT16" s="236" t="s">
        <v>7</v>
      </c>
      <c r="BU16" s="242">
        <v>111</v>
      </c>
    </row>
    <row r="17" spans="2:73" ht="11.4" customHeight="1" thickTop="1" thickBot="1" x14ac:dyDescent="0.25">
      <c r="B17" s="233"/>
      <c r="D17" s="235"/>
      <c r="E17" s="237"/>
      <c r="F17" s="239"/>
      <c r="G17" s="237"/>
      <c r="H17" s="8"/>
      <c r="I17" s="8"/>
      <c r="J17" s="74"/>
      <c r="K17" s="13"/>
      <c r="L17" s="14"/>
      <c r="M17" s="91"/>
      <c r="Q17" s="18"/>
      <c r="R17" s="244"/>
      <c r="S17" s="244"/>
      <c r="T17" s="244"/>
      <c r="U17" s="18"/>
      <c r="Y17" s="8"/>
      <c r="Z17" s="16"/>
      <c r="AA17" s="14"/>
      <c r="AB17" s="80"/>
      <c r="AC17" s="8"/>
      <c r="AD17" s="8"/>
      <c r="AF17" s="235"/>
      <c r="AG17" s="237"/>
      <c r="AH17" s="239"/>
      <c r="AI17" s="237"/>
      <c r="AJ17" s="233"/>
      <c r="AM17" s="233"/>
      <c r="AO17" s="235"/>
      <c r="AP17" s="237"/>
      <c r="AQ17" s="239"/>
      <c r="AR17" s="237"/>
      <c r="AS17" s="8"/>
      <c r="AT17" s="8"/>
      <c r="AU17" s="74"/>
      <c r="AV17" s="13"/>
      <c r="AW17" s="14"/>
      <c r="AX17" s="91"/>
      <c r="BJ17" s="8"/>
      <c r="BK17" s="82"/>
      <c r="BL17" s="8"/>
      <c r="BM17" s="80"/>
      <c r="BN17" s="8"/>
      <c r="BO17" s="8"/>
      <c r="BQ17" s="235"/>
      <c r="BR17" s="237"/>
      <c r="BS17" s="239"/>
      <c r="BT17" s="237"/>
      <c r="BU17" s="233"/>
    </row>
    <row r="18" spans="2:73" ht="11.4" customHeight="1" thickTop="1" x14ac:dyDescent="0.2">
      <c r="B18" s="233">
        <v>7</v>
      </c>
      <c r="D18" s="234" t="s">
        <v>12</v>
      </c>
      <c r="E18" s="236" t="s">
        <v>5</v>
      </c>
      <c r="F18" s="238" t="s">
        <v>30</v>
      </c>
      <c r="G18" s="236" t="s">
        <v>7</v>
      </c>
      <c r="H18" s="10"/>
      <c r="I18" s="12"/>
      <c r="J18" s="14"/>
      <c r="K18" s="93"/>
      <c r="L18" s="8"/>
      <c r="M18" s="91"/>
      <c r="Q18" s="18"/>
      <c r="R18" s="244"/>
      <c r="S18" s="244"/>
      <c r="T18" s="244"/>
      <c r="U18" s="18"/>
      <c r="Y18" s="8"/>
      <c r="Z18" s="16"/>
      <c r="AA18" s="16"/>
      <c r="AB18" s="16"/>
      <c r="AC18" s="17"/>
      <c r="AD18" s="10"/>
      <c r="AF18" s="234" t="s">
        <v>54</v>
      </c>
      <c r="AG18" s="236" t="s">
        <v>5</v>
      </c>
      <c r="AH18" s="238" t="s">
        <v>95</v>
      </c>
      <c r="AI18" s="236" t="s">
        <v>7</v>
      </c>
      <c r="AJ18" s="242">
        <v>42</v>
      </c>
      <c r="AM18" s="242">
        <v>77</v>
      </c>
      <c r="AO18" s="234" t="s">
        <v>233</v>
      </c>
      <c r="AP18" s="236" t="s">
        <v>5</v>
      </c>
      <c r="AQ18" s="238" t="s">
        <v>85</v>
      </c>
      <c r="AR18" s="236" t="s">
        <v>7</v>
      </c>
      <c r="AS18" s="10"/>
      <c r="AT18" s="12"/>
      <c r="AU18" s="16"/>
      <c r="AV18" s="16"/>
      <c r="AW18" s="14"/>
      <c r="AX18" s="91"/>
      <c r="BJ18" s="8"/>
      <c r="BK18" s="82"/>
      <c r="BL18" s="13"/>
      <c r="BM18" s="16"/>
      <c r="BN18" s="17"/>
      <c r="BO18" s="10"/>
      <c r="BQ18" s="234" t="s">
        <v>276</v>
      </c>
      <c r="BR18" s="236" t="s">
        <v>5</v>
      </c>
      <c r="BS18" s="238" t="s">
        <v>86</v>
      </c>
      <c r="BT18" s="236" t="s">
        <v>7</v>
      </c>
      <c r="BU18" s="242">
        <v>112</v>
      </c>
    </row>
    <row r="19" spans="2:73" ht="11.4" customHeight="1" thickBot="1" x14ac:dyDescent="0.25">
      <c r="B19" s="233"/>
      <c r="D19" s="235"/>
      <c r="E19" s="237"/>
      <c r="F19" s="239"/>
      <c r="G19" s="237"/>
      <c r="H19" s="8"/>
      <c r="I19" s="8"/>
      <c r="J19" s="8"/>
      <c r="K19" s="75"/>
      <c r="L19" s="8"/>
      <c r="M19" s="91"/>
      <c r="Q19" s="18"/>
      <c r="R19" s="244"/>
      <c r="S19" s="244"/>
      <c r="T19" s="244"/>
      <c r="U19" s="18"/>
      <c r="Y19" s="8"/>
      <c r="Z19" s="14"/>
      <c r="AA19" s="16"/>
      <c r="AB19" s="8"/>
      <c r="AC19" s="11"/>
      <c r="AD19" s="11"/>
      <c r="AF19" s="235"/>
      <c r="AG19" s="237"/>
      <c r="AH19" s="239"/>
      <c r="AI19" s="237"/>
      <c r="AJ19" s="233"/>
      <c r="AM19" s="233"/>
      <c r="AO19" s="235"/>
      <c r="AP19" s="237"/>
      <c r="AQ19" s="239"/>
      <c r="AR19" s="237"/>
      <c r="AS19" s="8"/>
      <c r="AT19" s="8"/>
      <c r="AU19" s="8"/>
      <c r="AV19" s="16"/>
      <c r="AW19" s="8"/>
      <c r="AX19" s="91"/>
      <c r="BJ19" s="8"/>
      <c r="BK19" s="82"/>
      <c r="BL19" s="77"/>
      <c r="BM19" s="8"/>
      <c r="BN19" s="11"/>
      <c r="BO19" s="11"/>
      <c r="BQ19" s="235"/>
      <c r="BR19" s="237"/>
      <c r="BS19" s="239"/>
      <c r="BT19" s="237"/>
      <c r="BU19" s="233"/>
    </row>
    <row r="20" spans="2:73" ht="11.4" customHeight="1" thickTop="1" x14ac:dyDescent="0.2">
      <c r="B20" s="233">
        <v>8</v>
      </c>
      <c r="D20" s="234" t="s">
        <v>277</v>
      </c>
      <c r="E20" s="236" t="s">
        <v>5</v>
      </c>
      <c r="F20" s="238" t="s">
        <v>14</v>
      </c>
      <c r="G20" s="236" t="s">
        <v>7</v>
      </c>
      <c r="H20" s="8"/>
      <c r="I20" s="8"/>
      <c r="J20" s="13"/>
      <c r="K20" s="8"/>
      <c r="L20" s="8"/>
      <c r="M20" s="91"/>
      <c r="Q20" s="18"/>
      <c r="R20" s="244"/>
      <c r="S20" s="244"/>
      <c r="T20" s="244"/>
      <c r="U20" s="18"/>
      <c r="Y20" s="8"/>
      <c r="Z20" s="14"/>
      <c r="AA20" s="76"/>
      <c r="AB20" s="8"/>
      <c r="AC20" s="10"/>
      <c r="AD20" s="10"/>
      <c r="AF20" s="234" t="s">
        <v>197</v>
      </c>
      <c r="AG20" s="236" t="s">
        <v>5</v>
      </c>
      <c r="AH20" s="238" t="s">
        <v>356</v>
      </c>
      <c r="AI20" s="236" t="s">
        <v>7</v>
      </c>
      <c r="AJ20" s="242">
        <v>43</v>
      </c>
      <c r="AM20" s="242">
        <v>78</v>
      </c>
      <c r="AO20" s="234" t="s">
        <v>278</v>
      </c>
      <c r="AP20" s="236" t="s">
        <v>5</v>
      </c>
      <c r="AQ20" s="238" t="s">
        <v>60</v>
      </c>
      <c r="AR20" s="236" t="s">
        <v>7</v>
      </c>
      <c r="AS20" s="8"/>
      <c r="AT20" s="8"/>
      <c r="AU20" s="8"/>
      <c r="AV20" s="78"/>
      <c r="AW20" s="8"/>
      <c r="AX20" s="91"/>
      <c r="BJ20" s="8"/>
      <c r="BK20" s="14"/>
      <c r="BL20" s="83"/>
      <c r="BM20" s="8"/>
      <c r="BN20" s="10"/>
      <c r="BO20" s="10"/>
      <c r="BQ20" s="234" t="s">
        <v>159</v>
      </c>
      <c r="BR20" s="236" t="s">
        <v>5</v>
      </c>
      <c r="BS20" s="238" t="s">
        <v>78</v>
      </c>
      <c r="BT20" s="236" t="s">
        <v>7</v>
      </c>
      <c r="BU20" s="242">
        <v>113</v>
      </c>
    </row>
    <row r="21" spans="2:73" ht="11.4" customHeight="1" thickBot="1" x14ac:dyDescent="0.25">
      <c r="B21" s="233"/>
      <c r="D21" s="235"/>
      <c r="E21" s="237"/>
      <c r="F21" s="239"/>
      <c r="G21" s="237"/>
      <c r="H21" s="11"/>
      <c r="I21" s="11"/>
      <c r="J21" s="16"/>
      <c r="K21" s="8"/>
      <c r="L21" s="8"/>
      <c r="M21" s="91"/>
      <c r="Q21" s="18"/>
      <c r="R21" s="244"/>
      <c r="S21" s="244"/>
      <c r="T21" s="244"/>
      <c r="U21" s="18"/>
      <c r="Y21" s="8"/>
      <c r="Z21" s="14"/>
      <c r="AA21" s="83"/>
      <c r="AB21" s="77"/>
      <c r="AC21" s="11"/>
      <c r="AD21" s="11"/>
      <c r="AF21" s="235"/>
      <c r="AG21" s="237"/>
      <c r="AH21" s="239"/>
      <c r="AI21" s="237"/>
      <c r="AJ21" s="233"/>
      <c r="AM21" s="233"/>
      <c r="AO21" s="235"/>
      <c r="AP21" s="237"/>
      <c r="AQ21" s="239"/>
      <c r="AR21" s="237"/>
      <c r="AS21" s="11"/>
      <c r="AT21" s="11"/>
      <c r="AU21" s="73"/>
      <c r="AV21" s="91"/>
      <c r="AW21" s="8"/>
      <c r="AX21" s="91"/>
      <c r="BJ21" s="8"/>
      <c r="BK21" s="14"/>
      <c r="BL21" s="83"/>
      <c r="BM21" s="77"/>
      <c r="BN21" s="11"/>
      <c r="BO21" s="11"/>
      <c r="BQ21" s="235"/>
      <c r="BR21" s="237"/>
      <c r="BS21" s="239"/>
      <c r="BT21" s="237"/>
      <c r="BU21" s="233"/>
    </row>
    <row r="22" spans="2:73" ht="11.4" customHeight="1" thickTop="1" thickBot="1" x14ac:dyDescent="0.25">
      <c r="B22" s="233">
        <v>9</v>
      </c>
      <c r="D22" s="234" t="s">
        <v>279</v>
      </c>
      <c r="E22" s="236" t="s">
        <v>5</v>
      </c>
      <c r="F22" s="238" t="s">
        <v>134</v>
      </c>
      <c r="G22" s="236" t="s">
        <v>7</v>
      </c>
      <c r="H22" s="71"/>
      <c r="I22" s="71"/>
      <c r="J22" s="78"/>
      <c r="K22" s="8"/>
      <c r="L22" s="8"/>
      <c r="M22" s="91"/>
      <c r="Q22" s="18"/>
      <c r="R22" s="244"/>
      <c r="S22" s="244"/>
      <c r="T22" s="244"/>
      <c r="U22" s="18"/>
      <c r="Y22" s="8"/>
      <c r="Z22" s="14"/>
      <c r="AA22" s="8"/>
      <c r="AB22" s="83"/>
      <c r="AC22" s="71"/>
      <c r="AD22" s="71"/>
      <c r="AF22" s="234" t="s">
        <v>280</v>
      </c>
      <c r="AG22" s="236" t="s">
        <v>5</v>
      </c>
      <c r="AH22" s="238" t="s">
        <v>9</v>
      </c>
      <c r="AI22" s="236" t="s">
        <v>7</v>
      </c>
      <c r="AJ22" s="242">
        <v>44</v>
      </c>
      <c r="AM22" s="242">
        <v>79</v>
      </c>
      <c r="AO22" s="234" t="s">
        <v>217</v>
      </c>
      <c r="AP22" s="236" t="s">
        <v>5</v>
      </c>
      <c r="AQ22" s="238" t="s">
        <v>67</v>
      </c>
      <c r="AR22" s="236" t="s">
        <v>7</v>
      </c>
      <c r="AS22" s="71"/>
      <c r="AT22" s="71"/>
      <c r="AU22" s="91"/>
      <c r="AV22" s="8"/>
      <c r="AW22" s="8"/>
      <c r="AX22" s="91"/>
      <c r="BJ22" s="8"/>
      <c r="BK22" s="14"/>
      <c r="BL22" s="8"/>
      <c r="BM22" s="83"/>
      <c r="BN22" s="71"/>
      <c r="BO22" s="71"/>
      <c r="BQ22" s="234" t="s">
        <v>281</v>
      </c>
      <c r="BR22" s="236" t="s">
        <v>5</v>
      </c>
      <c r="BS22" s="238" t="s">
        <v>62</v>
      </c>
      <c r="BT22" s="236" t="s">
        <v>7</v>
      </c>
      <c r="BU22" s="242">
        <v>114</v>
      </c>
    </row>
    <row r="23" spans="2:73" ht="11.4" customHeight="1" thickTop="1" thickBot="1" x14ac:dyDescent="0.25">
      <c r="B23" s="233"/>
      <c r="D23" s="235"/>
      <c r="E23" s="237"/>
      <c r="F23" s="239"/>
      <c r="G23" s="237"/>
      <c r="H23" s="8"/>
      <c r="I23" s="8"/>
      <c r="J23" s="8"/>
      <c r="K23" s="8"/>
      <c r="L23" s="8"/>
      <c r="M23" s="74"/>
      <c r="Q23" s="18"/>
      <c r="R23" s="244"/>
      <c r="S23" s="244"/>
      <c r="T23" s="244"/>
      <c r="U23" s="18"/>
      <c r="Y23" s="13"/>
      <c r="Z23" s="8"/>
      <c r="AA23" s="8"/>
      <c r="AB23" s="8"/>
      <c r="AC23" s="8"/>
      <c r="AD23" s="8"/>
      <c r="AF23" s="235"/>
      <c r="AG23" s="237"/>
      <c r="AH23" s="239"/>
      <c r="AI23" s="237"/>
      <c r="AJ23" s="233"/>
      <c r="AM23" s="233"/>
      <c r="AO23" s="235"/>
      <c r="AP23" s="237"/>
      <c r="AQ23" s="239"/>
      <c r="AR23" s="237"/>
      <c r="AS23" s="8"/>
      <c r="AT23" s="8"/>
      <c r="AU23" s="8"/>
      <c r="AV23" s="8"/>
      <c r="AW23" s="8"/>
      <c r="AX23" s="74"/>
      <c r="BJ23" s="13"/>
      <c r="BK23" s="8"/>
      <c r="BL23" s="8"/>
      <c r="BM23" s="8"/>
      <c r="BN23" s="8"/>
      <c r="BO23" s="8"/>
      <c r="BQ23" s="235"/>
      <c r="BR23" s="237"/>
      <c r="BS23" s="239"/>
      <c r="BT23" s="237"/>
      <c r="BU23" s="233"/>
    </row>
    <row r="24" spans="2:73" ht="11.4" customHeight="1" thickTop="1" thickBot="1" x14ac:dyDescent="0.25">
      <c r="B24" s="233">
        <v>10</v>
      </c>
      <c r="D24" s="234" t="s">
        <v>199</v>
      </c>
      <c r="E24" s="236" t="s">
        <v>5</v>
      </c>
      <c r="F24" s="238" t="s">
        <v>41</v>
      </c>
      <c r="G24" s="236" t="s">
        <v>7</v>
      </c>
      <c r="H24" s="71"/>
      <c r="I24" s="71"/>
      <c r="J24" s="8"/>
      <c r="K24" s="8"/>
      <c r="L24" s="13"/>
      <c r="M24" s="14"/>
      <c r="N24" s="139"/>
      <c r="Q24" s="18"/>
      <c r="R24" s="244"/>
      <c r="S24" s="244"/>
      <c r="T24" s="244"/>
      <c r="U24" s="18"/>
      <c r="Y24" s="81"/>
      <c r="Z24" s="8"/>
      <c r="AA24" s="8"/>
      <c r="AB24" s="8"/>
      <c r="AC24" s="71"/>
      <c r="AD24" s="71"/>
      <c r="AF24" s="234" t="s">
        <v>139</v>
      </c>
      <c r="AG24" s="236" t="s">
        <v>5</v>
      </c>
      <c r="AH24" s="238" t="s">
        <v>6</v>
      </c>
      <c r="AI24" s="236" t="s">
        <v>7</v>
      </c>
      <c r="AJ24" s="242">
        <v>45</v>
      </c>
      <c r="AM24" s="242">
        <v>80</v>
      </c>
      <c r="AO24" s="234" t="s">
        <v>150</v>
      </c>
      <c r="AP24" s="236" t="s">
        <v>5</v>
      </c>
      <c r="AQ24" s="238" t="s">
        <v>9</v>
      </c>
      <c r="AR24" s="236" t="s">
        <v>7</v>
      </c>
      <c r="AS24" s="71"/>
      <c r="AT24" s="71"/>
      <c r="AU24" s="8"/>
      <c r="AV24" s="8"/>
      <c r="AW24" s="13"/>
      <c r="AX24" s="14"/>
      <c r="AY24" s="139"/>
      <c r="BJ24" s="81"/>
      <c r="BK24" s="8"/>
      <c r="BL24" s="8"/>
      <c r="BM24" s="8"/>
      <c r="BN24" s="71"/>
      <c r="BO24" s="71"/>
      <c r="BQ24" s="234" t="s">
        <v>282</v>
      </c>
      <c r="BR24" s="236" t="s">
        <v>5</v>
      </c>
      <c r="BS24" s="238" t="s">
        <v>24</v>
      </c>
      <c r="BT24" s="236" t="s">
        <v>7</v>
      </c>
      <c r="BU24" s="242">
        <v>115</v>
      </c>
    </row>
    <row r="25" spans="2:73" ht="11.4" customHeight="1" thickTop="1" thickBot="1" x14ac:dyDescent="0.25">
      <c r="B25" s="233"/>
      <c r="D25" s="235"/>
      <c r="E25" s="237"/>
      <c r="F25" s="239"/>
      <c r="G25" s="237"/>
      <c r="H25" s="8"/>
      <c r="I25" s="8"/>
      <c r="J25" s="74"/>
      <c r="K25" s="8"/>
      <c r="L25" s="13"/>
      <c r="M25" s="14"/>
      <c r="N25" s="139"/>
      <c r="Q25" s="9"/>
      <c r="R25" s="240" t="s">
        <v>415</v>
      </c>
      <c r="S25" s="241"/>
      <c r="T25" s="241"/>
      <c r="U25" s="9"/>
      <c r="Y25" s="82"/>
      <c r="Z25" s="8"/>
      <c r="AA25" s="8"/>
      <c r="AB25" s="80"/>
      <c r="AC25" s="8"/>
      <c r="AD25" s="8"/>
      <c r="AF25" s="235"/>
      <c r="AG25" s="237"/>
      <c r="AH25" s="239"/>
      <c r="AI25" s="237"/>
      <c r="AJ25" s="233"/>
      <c r="AM25" s="233"/>
      <c r="AO25" s="235"/>
      <c r="AP25" s="237"/>
      <c r="AQ25" s="239"/>
      <c r="AR25" s="237"/>
      <c r="AS25" s="8"/>
      <c r="AT25" s="8"/>
      <c r="AU25" s="74"/>
      <c r="AV25" s="8"/>
      <c r="AW25" s="13"/>
      <c r="AX25" s="14"/>
      <c r="AY25" s="139"/>
      <c r="BJ25" s="82"/>
      <c r="BK25" s="8"/>
      <c r="BL25" s="8"/>
      <c r="BM25" s="80"/>
      <c r="BN25" s="8"/>
      <c r="BO25" s="8"/>
      <c r="BQ25" s="235"/>
      <c r="BR25" s="237"/>
      <c r="BS25" s="239"/>
      <c r="BT25" s="237"/>
      <c r="BU25" s="233"/>
    </row>
    <row r="26" spans="2:73" ht="11.4" customHeight="1" thickTop="1" x14ac:dyDescent="0.2">
      <c r="B26" s="233">
        <v>11</v>
      </c>
      <c r="D26" s="234" t="s">
        <v>283</v>
      </c>
      <c r="E26" s="236" t="s">
        <v>5</v>
      </c>
      <c r="F26" s="238" t="s">
        <v>67</v>
      </c>
      <c r="G26" s="236" t="s">
        <v>7</v>
      </c>
      <c r="H26" s="10"/>
      <c r="I26" s="12"/>
      <c r="J26" s="14"/>
      <c r="K26" s="91"/>
      <c r="L26" s="13"/>
      <c r="M26" s="14"/>
      <c r="N26" s="139"/>
      <c r="Q26" s="9"/>
      <c r="R26" s="241"/>
      <c r="S26" s="241"/>
      <c r="T26" s="241"/>
      <c r="U26" s="9"/>
      <c r="Y26" s="82"/>
      <c r="Z26" s="8"/>
      <c r="AA26" s="83"/>
      <c r="AB26" s="13"/>
      <c r="AC26" s="17"/>
      <c r="AD26" s="10"/>
      <c r="AF26" s="234" t="s">
        <v>284</v>
      </c>
      <c r="AG26" s="236" t="s">
        <v>5</v>
      </c>
      <c r="AH26" s="238" t="s">
        <v>14</v>
      </c>
      <c r="AI26" s="236" t="s">
        <v>7</v>
      </c>
      <c r="AJ26" s="242">
        <v>46</v>
      </c>
      <c r="AM26" s="242">
        <v>81</v>
      </c>
      <c r="AO26" s="234" t="s">
        <v>285</v>
      </c>
      <c r="AP26" s="236" t="s">
        <v>5</v>
      </c>
      <c r="AQ26" s="238" t="s">
        <v>14</v>
      </c>
      <c r="AR26" s="236" t="s">
        <v>7</v>
      </c>
      <c r="AS26" s="10"/>
      <c r="AT26" s="12"/>
      <c r="AU26" s="14"/>
      <c r="AV26" s="91"/>
      <c r="AW26" s="13"/>
      <c r="AX26" s="14"/>
      <c r="AY26" s="139"/>
      <c r="BJ26" s="82"/>
      <c r="BK26" s="8"/>
      <c r="BL26" s="83"/>
      <c r="BM26" s="13"/>
      <c r="BN26" s="17"/>
      <c r="BO26" s="10"/>
      <c r="BQ26" s="234" t="s">
        <v>286</v>
      </c>
      <c r="BR26" s="236" t="s">
        <v>5</v>
      </c>
      <c r="BS26" s="238" t="s">
        <v>26</v>
      </c>
      <c r="BT26" s="236" t="s">
        <v>7</v>
      </c>
      <c r="BU26" s="242">
        <v>116</v>
      </c>
    </row>
    <row r="27" spans="2:73" ht="11.4" customHeight="1" thickBot="1" x14ac:dyDescent="0.25">
      <c r="B27" s="233"/>
      <c r="D27" s="235"/>
      <c r="E27" s="237"/>
      <c r="F27" s="239"/>
      <c r="G27" s="237"/>
      <c r="H27" s="8"/>
      <c r="I27" s="8"/>
      <c r="J27" s="8"/>
      <c r="K27" s="74"/>
      <c r="L27" s="13"/>
      <c r="M27" s="14"/>
      <c r="N27" s="139"/>
      <c r="Q27" s="9"/>
      <c r="R27" s="241"/>
      <c r="S27" s="241"/>
      <c r="T27" s="241"/>
      <c r="U27" s="9"/>
      <c r="Y27" s="82"/>
      <c r="Z27" s="8"/>
      <c r="AA27" s="80"/>
      <c r="AB27" s="8"/>
      <c r="AC27" s="11"/>
      <c r="AD27" s="11"/>
      <c r="AF27" s="235"/>
      <c r="AG27" s="237"/>
      <c r="AH27" s="239"/>
      <c r="AI27" s="237"/>
      <c r="AJ27" s="233"/>
      <c r="AM27" s="233"/>
      <c r="AO27" s="235"/>
      <c r="AP27" s="237"/>
      <c r="AQ27" s="239"/>
      <c r="AR27" s="237"/>
      <c r="AS27" s="8"/>
      <c r="AT27" s="8"/>
      <c r="AU27" s="8"/>
      <c r="AV27" s="74"/>
      <c r="AW27" s="13"/>
      <c r="AX27" s="14"/>
      <c r="AY27" s="139"/>
      <c r="BJ27" s="82"/>
      <c r="BK27" s="8"/>
      <c r="BL27" s="80"/>
      <c r="BM27" s="8"/>
      <c r="BN27" s="11"/>
      <c r="BO27" s="11"/>
      <c r="BQ27" s="235"/>
      <c r="BR27" s="237"/>
      <c r="BS27" s="239"/>
      <c r="BT27" s="237"/>
      <c r="BU27" s="233"/>
    </row>
    <row r="28" spans="2:73" ht="11.4" customHeight="1" thickTop="1" thickBot="1" x14ac:dyDescent="0.25">
      <c r="B28" s="233">
        <v>12</v>
      </c>
      <c r="D28" s="234" t="s">
        <v>137</v>
      </c>
      <c r="E28" s="236" t="s">
        <v>5</v>
      </c>
      <c r="F28" s="238" t="s">
        <v>53</v>
      </c>
      <c r="G28" s="236" t="s">
        <v>7</v>
      </c>
      <c r="H28" s="8"/>
      <c r="I28" s="8"/>
      <c r="J28" s="13"/>
      <c r="K28" s="14"/>
      <c r="L28" s="93"/>
      <c r="M28" s="8"/>
      <c r="N28" s="139"/>
      <c r="Q28" s="9"/>
      <c r="R28" s="241"/>
      <c r="S28" s="241"/>
      <c r="T28" s="241"/>
      <c r="U28" s="9"/>
      <c r="Y28" s="82"/>
      <c r="Z28" s="13"/>
      <c r="AA28" s="16"/>
      <c r="AB28" s="14"/>
      <c r="AC28" s="10"/>
      <c r="AD28" s="10"/>
      <c r="AF28" s="234" t="s">
        <v>287</v>
      </c>
      <c r="AG28" s="236" t="s">
        <v>5</v>
      </c>
      <c r="AH28" s="238" t="s">
        <v>18</v>
      </c>
      <c r="AI28" s="236" t="s">
        <v>7</v>
      </c>
      <c r="AJ28" s="242">
        <v>47</v>
      </c>
      <c r="AM28" s="242">
        <v>82</v>
      </c>
      <c r="AO28" s="234" t="s">
        <v>70</v>
      </c>
      <c r="AP28" s="236" t="s">
        <v>5</v>
      </c>
      <c r="AQ28" s="238" t="s">
        <v>80</v>
      </c>
      <c r="AR28" s="236" t="s">
        <v>7</v>
      </c>
      <c r="AS28" s="8"/>
      <c r="AT28" s="8"/>
      <c r="AU28" s="13"/>
      <c r="AV28" s="14"/>
      <c r="AW28" s="93"/>
      <c r="AX28" s="8"/>
      <c r="AY28" s="139"/>
      <c r="BJ28" s="82"/>
      <c r="BK28" s="13"/>
      <c r="BL28" s="16"/>
      <c r="BM28" s="14"/>
      <c r="BN28" s="71"/>
      <c r="BO28" s="71"/>
      <c r="BQ28" s="234" t="s">
        <v>173</v>
      </c>
      <c r="BR28" s="236" t="s">
        <v>5</v>
      </c>
      <c r="BS28" s="238" t="s">
        <v>35</v>
      </c>
      <c r="BT28" s="236" t="s">
        <v>7</v>
      </c>
      <c r="BU28" s="242">
        <v>117</v>
      </c>
    </row>
    <row r="29" spans="2:73" ht="11.4" customHeight="1" thickTop="1" thickBot="1" x14ac:dyDescent="0.25">
      <c r="B29" s="233"/>
      <c r="D29" s="235"/>
      <c r="E29" s="237"/>
      <c r="F29" s="239"/>
      <c r="G29" s="237"/>
      <c r="H29" s="11"/>
      <c r="I29" s="11"/>
      <c r="J29" s="16"/>
      <c r="K29" s="8"/>
      <c r="L29" s="93"/>
      <c r="M29" s="8"/>
      <c r="N29" s="139"/>
      <c r="Q29" s="9"/>
      <c r="R29" s="241"/>
      <c r="S29" s="241"/>
      <c r="T29" s="241"/>
      <c r="U29" s="9"/>
      <c r="Y29" s="82"/>
      <c r="Z29" s="13"/>
      <c r="AA29" s="14"/>
      <c r="AB29" s="16"/>
      <c r="AC29" s="11"/>
      <c r="AD29" s="11"/>
      <c r="AF29" s="235"/>
      <c r="AG29" s="237"/>
      <c r="AH29" s="239"/>
      <c r="AI29" s="237"/>
      <c r="AJ29" s="233"/>
      <c r="AM29" s="233"/>
      <c r="AO29" s="235"/>
      <c r="AP29" s="237"/>
      <c r="AQ29" s="239"/>
      <c r="AR29" s="237"/>
      <c r="AS29" s="11"/>
      <c r="AT29" s="11"/>
      <c r="AU29" s="16"/>
      <c r="AV29" s="8"/>
      <c r="AW29" s="93"/>
      <c r="AX29" s="8"/>
      <c r="AY29" s="139"/>
      <c r="BJ29" s="82"/>
      <c r="BK29" s="13"/>
      <c r="BL29" s="14"/>
      <c r="BM29" s="72"/>
      <c r="BN29" s="8"/>
      <c r="BO29" s="8"/>
      <c r="BQ29" s="235"/>
      <c r="BR29" s="237"/>
      <c r="BS29" s="239"/>
      <c r="BT29" s="237"/>
      <c r="BU29" s="233"/>
    </row>
    <row r="30" spans="2:73" ht="11.4" customHeight="1" thickTop="1" thickBot="1" x14ac:dyDescent="0.25">
      <c r="B30" s="233">
        <v>13</v>
      </c>
      <c r="D30" s="234" t="s">
        <v>288</v>
      </c>
      <c r="E30" s="236" t="s">
        <v>5</v>
      </c>
      <c r="F30" s="238" t="s">
        <v>357</v>
      </c>
      <c r="G30" s="236" t="s">
        <v>7</v>
      </c>
      <c r="H30" s="71"/>
      <c r="I30" s="71"/>
      <c r="J30" s="78"/>
      <c r="K30" s="8"/>
      <c r="L30" s="93"/>
      <c r="M30" s="8"/>
      <c r="N30" s="139"/>
      <c r="Q30" s="9"/>
      <c r="R30" s="241"/>
      <c r="S30" s="241"/>
      <c r="T30" s="241"/>
      <c r="U30" s="9"/>
      <c r="Y30" s="82"/>
      <c r="Z30" s="13"/>
      <c r="AA30" s="14"/>
      <c r="AB30" s="76"/>
      <c r="AC30" s="71"/>
      <c r="AD30" s="71"/>
      <c r="AF30" s="234" t="s">
        <v>289</v>
      </c>
      <c r="AG30" s="236" t="s">
        <v>5</v>
      </c>
      <c r="AH30" s="238" t="s">
        <v>62</v>
      </c>
      <c r="AI30" s="236" t="s">
        <v>7</v>
      </c>
      <c r="AJ30" s="242">
        <v>48</v>
      </c>
      <c r="AM30" s="242">
        <v>83</v>
      </c>
      <c r="AO30" s="234" t="s">
        <v>81</v>
      </c>
      <c r="AP30" s="236" t="s">
        <v>5</v>
      </c>
      <c r="AQ30" s="238" t="s">
        <v>62</v>
      </c>
      <c r="AR30" s="236" t="s">
        <v>7</v>
      </c>
      <c r="AS30" s="71"/>
      <c r="AT30" s="71"/>
      <c r="AU30" s="78"/>
      <c r="AV30" s="8"/>
      <c r="AW30" s="93"/>
      <c r="AX30" s="8"/>
      <c r="AY30" s="139"/>
      <c r="BJ30" s="82"/>
      <c r="BK30" s="13"/>
      <c r="BL30" s="14"/>
      <c r="BM30" s="13"/>
      <c r="BN30" s="17"/>
      <c r="BO30" s="10"/>
      <c r="BQ30" s="234" t="s">
        <v>290</v>
      </c>
      <c r="BR30" s="236" t="s">
        <v>5</v>
      </c>
      <c r="BS30" s="238" t="s">
        <v>134</v>
      </c>
      <c r="BT30" s="236" t="s">
        <v>7</v>
      </c>
      <c r="BU30" s="242">
        <v>118</v>
      </c>
    </row>
    <row r="31" spans="2:73" ht="11.4" customHeight="1" thickTop="1" thickBot="1" x14ac:dyDescent="0.25">
      <c r="B31" s="233"/>
      <c r="D31" s="235"/>
      <c r="E31" s="237"/>
      <c r="F31" s="239"/>
      <c r="G31" s="237"/>
      <c r="H31" s="8"/>
      <c r="I31" s="8"/>
      <c r="J31" s="8"/>
      <c r="K31" s="8"/>
      <c r="L31" s="75"/>
      <c r="M31" s="8"/>
      <c r="N31" s="139"/>
      <c r="Q31" s="9"/>
      <c r="R31" s="241"/>
      <c r="S31" s="241"/>
      <c r="T31" s="241"/>
      <c r="U31" s="9"/>
      <c r="Y31" s="82"/>
      <c r="Z31" s="77"/>
      <c r="AA31" s="8"/>
      <c r="AB31" s="8"/>
      <c r="AC31" s="8"/>
      <c r="AD31" s="8"/>
      <c r="AF31" s="235"/>
      <c r="AG31" s="237"/>
      <c r="AH31" s="239"/>
      <c r="AI31" s="237"/>
      <c r="AJ31" s="233"/>
      <c r="AM31" s="233"/>
      <c r="AO31" s="235"/>
      <c r="AP31" s="237"/>
      <c r="AQ31" s="239"/>
      <c r="AR31" s="237"/>
      <c r="AS31" s="8"/>
      <c r="AT31" s="8"/>
      <c r="AU31" s="8"/>
      <c r="AV31" s="8"/>
      <c r="AW31" s="75"/>
      <c r="AX31" s="8"/>
      <c r="AY31" s="139"/>
      <c r="BJ31" s="82"/>
      <c r="BK31" s="77"/>
      <c r="BL31" s="8"/>
      <c r="BM31" s="8"/>
      <c r="BN31" s="11"/>
      <c r="BO31" s="11"/>
      <c r="BQ31" s="235"/>
      <c r="BR31" s="237"/>
      <c r="BS31" s="239"/>
      <c r="BT31" s="237"/>
      <c r="BU31" s="233"/>
    </row>
    <row r="32" spans="2:73" ht="11.4" customHeight="1" thickTop="1" thickBot="1" x14ac:dyDescent="0.25">
      <c r="B32" s="233">
        <v>14</v>
      </c>
      <c r="D32" s="234" t="s">
        <v>196</v>
      </c>
      <c r="E32" s="236" t="s">
        <v>5</v>
      </c>
      <c r="F32" s="238" t="s">
        <v>80</v>
      </c>
      <c r="G32" s="236" t="s">
        <v>7</v>
      </c>
      <c r="H32" s="71"/>
      <c r="I32" s="71"/>
      <c r="J32" s="8"/>
      <c r="K32" s="13"/>
      <c r="L32" s="8"/>
      <c r="M32" s="8"/>
      <c r="N32" s="139"/>
      <c r="Q32" s="9"/>
      <c r="R32" s="241"/>
      <c r="S32" s="241"/>
      <c r="T32" s="241"/>
      <c r="U32" s="9"/>
      <c r="Y32" s="14"/>
      <c r="Z32" s="83"/>
      <c r="AA32" s="8"/>
      <c r="AB32" s="8"/>
      <c r="AC32" s="10"/>
      <c r="AD32" s="10"/>
      <c r="AF32" s="234" t="s">
        <v>291</v>
      </c>
      <c r="AG32" s="236" t="s">
        <v>5</v>
      </c>
      <c r="AH32" s="238" t="s">
        <v>16</v>
      </c>
      <c r="AI32" s="236" t="s">
        <v>7</v>
      </c>
      <c r="AJ32" s="242">
        <v>49</v>
      </c>
      <c r="AM32" s="242">
        <v>84</v>
      </c>
      <c r="AO32" s="234" t="s">
        <v>185</v>
      </c>
      <c r="AP32" s="236" t="s">
        <v>5</v>
      </c>
      <c r="AQ32" s="238" t="s">
        <v>24</v>
      </c>
      <c r="AR32" s="236" t="s">
        <v>7</v>
      </c>
      <c r="AS32" s="8"/>
      <c r="AT32" s="8"/>
      <c r="AU32" s="8"/>
      <c r="AV32" s="13"/>
      <c r="AW32" s="8"/>
      <c r="AX32" s="8"/>
      <c r="AY32" s="139"/>
      <c r="BJ32" s="14"/>
      <c r="BK32" s="83"/>
      <c r="BL32" s="8"/>
      <c r="BM32" s="8"/>
      <c r="BN32" s="10"/>
      <c r="BO32" s="10"/>
      <c r="BQ32" s="234" t="s">
        <v>38</v>
      </c>
      <c r="BR32" s="236" t="s">
        <v>5</v>
      </c>
      <c r="BS32" s="238" t="s">
        <v>33</v>
      </c>
      <c r="BT32" s="236" t="s">
        <v>7</v>
      </c>
      <c r="BU32" s="242">
        <v>119</v>
      </c>
    </row>
    <row r="33" spans="2:73" ht="11.4" customHeight="1" thickTop="1" thickBot="1" x14ac:dyDescent="0.25">
      <c r="B33" s="233"/>
      <c r="D33" s="235"/>
      <c r="E33" s="237"/>
      <c r="F33" s="239"/>
      <c r="G33" s="237"/>
      <c r="H33" s="8"/>
      <c r="I33" s="8"/>
      <c r="J33" s="74"/>
      <c r="K33" s="13"/>
      <c r="L33" s="8"/>
      <c r="M33" s="8"/>
      <c r="N33" s="139"/>
      <c r="Q33" s="9"/>
      <c r="R33" s="9"/>
      <c r="S33" s="9"/>
      <c r="T33" s="9"/>
      <c r="U33" s="9"/>
      <c r="Y33" s="14"/>
      <c r="Z33" s="83"/>
      <c r="AA33" s="8"/>
      <c r="AB33" s="13"/>
      <c r="AC33" s="11"/>
      <c r="AD33" s="11"/>
      <c r="AF33" s="235"/>
      <c r="AG33" s="237"/>
      <c r="AH33" s="239"/>
      <c r="AI33" s="237"/>
      <c r="AJ33" s="233"/>
      <c r="AM33" s="233"/>
      <c r="AO33" s="235"/>
      <c r="AP33" s="237"/>
      <c r="AQ33" s="239"/>
      <c r="AR33" s="237"/>
      <c r="AS33" s="11"/>
      <c r="AT33" s="11"/>
      <c r="AU33" s="14"/>
      <c r="AV33" s="13"/>
      <c r="AW33" s="8"/>
      <c r="AX33" s="8"/>
      <c r="AY33" s="139"/>
      <c r="BJ33" s="14"/>
      <c r="BK33" s="83"/>
      <c r="BL33" s="8"/>
      <c r="BM33" s="13"/>
      <c r="BN33" s="11"/>
      <c r="BO33" s="11"/>
      <c r="BQ33" s="235"/>
      <c r="BR33" s="237"/>
      <c r="BS33" s="239"/>
      <c r="BT33" s="237"/>
      <c r="BU33" s="233"/>
    </row>
    <row r="34" spans="2:73" ht="11.4" customHeight="1" thickTop="1" thickBot="1" x14ac:dyDescent="0.25">
      <c r="B34" s="233">
        <v>15</v>
      </c>
      <c r="D34" s="234" t="s">
        <v>292</v>
      </c>
      <c r="E34" s="236" t="s">
        <v>5</v>
      </c>
      <c r="F34" s="238" t="s">
        <v>35</v>
      </c>
      <c r="G34" s="236" t="s">
        <v>7</v>
      </c>
      <c r="H34" s="10"/>
      <c r="I34" s="12"/>
      <c r="J34" s="16"/>
      <c r="K34" s="16"/>
      <c r="L34" s="8"/>
      <c r="M34" s="8"/>
      <c r="N34" s="139"/>
      <c r="Y34" s="14"/>
      <c r="Z34" s="83"/>
      <c r="AA34" s="8"/>
      <c r="AB34" s="81"/>
      <c r="AC34" s="71"/>
      <c r="AD34" s="71"/>
      <c r="AF34" s="234" t="s">
        <v>293</v>
      </c>
      <c r="AG34" s="236" t="s">
        <v>5</v>
      </c>
      <c r="AH34" s="238" t="s">
        <v>294</v>
      </c>
      <c r="AI34" s="236" t="s">
        <v>7</v>
      </c>
      <c r="AJ34" s="242">
        <v>50</v>
      </c>
      <c r="AM34" s="242">
        <v>85</v>
      </c>
      <c r="AO34" s="234" t="s">
        <v>295</v>
      </c>
      <c r="AP34" s="236" t="s">
        <v>5</v>
      </c>
      <c r="AQ34" s="238" t="s">
        <v>18</v>
      </c>
      <c r="AR34" s="236" t="s">
        <v>7</v>
      </c>
      <c r="AS34" s="71"/>
      <c r="AT34" s="71"/>
      <c r="AU34" s="79"/>
      <c r="AV34" s="13"/>
      <c r="AW34" s="8"/>
      <c r="AX34" s="8"/>
      <c r="AY34" s="139"/>
      <c r="BJ34" s="14"/>
      <c r="BK34" s="83"/>
      <c r="BL34" s="8"/>
      <c r="BM34" s="81"/>
      <c r="BN34" s="71"/>
      <c r="BO34" s="71"/>
      <c r="BQ34" s="234" t="s">
        <v>128</v>
      </c>
      <c r="BR34" s="236" t="s">
        <v>5</v>
      </c>
      <c r="BS34" s="238" t="s">
        <v>55</v>
      </c>
      <c r="BT34" s="236" t="s">
        <v>7</v>
      </c>
      <c r="BU34" s="242">
        <v>120</v>
      </c>
    </row>
    <row r="35" spans="2:73" ht="11.4" customHeight="1" thickTop="1" thickBot="1" x14ac:dyDescent="0.25">
      <c r="B35" s="233"/>
      <c r="D35" s="235"/>
      <c r="E35" s="237"/>
      <c r="F35" s="239"/>
      <c r="G35" s="237"/>
      <c r="H35" s="8"/>
      <c r="I35" s="8"/>
      <c r="J35" s="8"/>
      <c r="K35" s="16"/>
      <c r="L35" s="8"/>
      <c r="M35" s="8"/>
      <c r="N35" s="139"/>
      <c r="Y35" s="14"/>
      <c r="Z35" s="83"/>
      <c r="AA35" s="13"/>
      <c r="AB35" s="14"/>
      <c r="AC35" s="8"/>
      <c r="AD35" s="8"/>
      <c r="AF35" s="235"/>
      <c r="AG35" s="237"/>
      <c r="AH35" s="239"/>
      <c r="AI35" s="237"/>
      <c r="AJ35" s="233"/>
      <c r="AM35" s="233"/>
      <c r="AO35" s="235"/>
      <c r="AP35" s="237"/>
      <c r="AQ35" s="239"/>
      <c r="AR35" s="237"/>
      <c r="AS35" s="8"/>
      <c r="AT35" s="8"/>
      <c r="AU35" s="8"/>
      <c r="AV35" s="16"/>
      <c r="AW35" s="8"/>
      <c r="AX35" s="8"/>
      <c r="AY35" s="139"/>
      <c r="BJ35" s="14"/>
      <c r="BK35" s="83"/>
      <c r="BL35" s="13"/>
      <c r="BM35" s="14"/>
      <c r="BN35" s="8"/>
      <c r="BO35" s="8"/>
      <c r="BQ35" s="235"/>
      <c r="BR35" s="237"/>
      <c r="BS35" s="239"/>
      <c r="BT35" s="237"/>
      <c r="BU35" s="233"/>
    </row>
    <row r="36" spans="2:73" ht="11.4" customHeight="1" thickTop="1" thickBot="1" x14ac:dyDescent="0.25">
      <c r="B36" s="233">
        <v>16</v>
      </c>
      <c r="D36" s="234" t="s">
        <v>296</v>
      </c>
      <c r="E36" s="236" t="s">
        <v>5</v>
      </c>
      <c r="F36" s="238" t="s">
        <v>24</v>
      </c>
      <c r="G36" s="236" t="s">
        <v>7</v>
      </c>
      <c r="H36" s="8"/>
      <c r="I36" s="8"/>
      <c r="J36" s="8"/>
      <c r="K36" s="78"/>
      <c r="L36" s="8"/>
      <c r="M36" s="8"/>
      <c r="N36" s="139"/>
      <c r="Q36" s="20"/>
      <c r="R36" s="23"/>
      <c r="T36" s="20"/>
      <c r="U36" s="23"/>
      <c r="Y36" s="14"/>
      <c r="Z36" s="83"/>
      <c r="AA36" s="77"/>
      <c r="AB36" s="8"/>
      <c r="AC36" s="8"/>
      <c r="AD36" s="71"/>
      <c r="AF36" s="234" t="s">
        <v>297</v>
      </c>
      <c r="AG36" s="236" t="s">
        <v>5</v>
      </c>
      <c r="AH36" s="238" t="s">
        <v>24</v>
      </c>
      <c r="AI36" s="236" t="s">
        <v>7</v>
      </c>
      <c r="AJ36" s="242">
        <v>51</v>
      </c>
      <c r="AM36" s="242">
        <v>86</v>
      </c>
      <c r="AO36" s="234" t="s">
        <v>298</v>
      </c>
      <c r="AP36" s="236" t="s">
        <v>5</v>
      </c>
      <c r="AQ36" s="238" t="s">
        <v>294</v>
      </c>
      <c r="AR36" s="236" t="s">
        <v>7</v>
      </c>
      <c r="AS36" s="8"/>
      <c r="AT36" s="8"/>
      <c r="AU36" s="8"/>
      <c r="AV36" s="78"/>
      <c r="AW36" s="8"/>
      <c r="AX36" s="8"/>
      <c r="AY36" s="139"/>
      <c r="BB36" s="20"/>
      <c r="BC36" s="23"/>
      <c r="BE36" s="20"/>
      <c r="BF36" s="23"/>
      <c r="BJ36" s="14"/>
      <c r="BK36" s="83"/>
      <c r="BL36" s="77"/>
      <c r="BM36" s="8"/>
      <c r="BN36" s="8"/>
      <c r="BO36" s="10"/>
      <c r="BQ36" s="234" t="s">
        <v>299</v>
      </c>
      <c r="BR36" s="236" t="s">
        <v>5</v>
      </c>
      <c r="BS36" s="238" t="s">
        <v>44</v>
      </c>
      <c r="BT36" s="236" t="s">
        <v>7</v>
      </c>
      <c r="BU36" s="242">
        <v>121</v>
      </c>
    </row>
    <row r="37" spans="2:73" ht="11.4" customHeight="1" thickTop="1" thickBot="1" x14ac:dyDescent="0.25">
      <c r="B37" s="233"/>
      <c r="D37" s="235"/>
      <c r="E37" s="237"/>
      <c r="F37" s="239"/>
      <c r="G37" s="237"/>
      <c r="H37" s="11"/>
      <c r="I37" s="11"/>
      <c r="J37" s="73"/>
      <c r="K37" s="91"/>
      <c r="L37" s="8"/>
      <c r="M37" s="8"/>
      <c r="N37" s="139"/>
      <c r="Q37" s="23"/>
      <c r="R37" s="23"/>
      <c r="T37" s="23"/>
      <c r="U37" s="23"/>
      <c r="Y37" s="14"/>
      <c r="Z37" s="8"/>
      <c r="AA37" s="83"/>
      <c r="AB37" s="8"/>
      <c r="AC37" s="80"/>
      <c r="AD37" s="8"/>
      <c r="AF37" s="235"/>
      <c r="AG37" s="237"/>
      <c r="AH37" s="239"/>
      <c r="AI37" s="237"/>
      <c r="AJ37" s="233"/>
      <c r="AM37" s="233"/>
      <c r="AO37" s="235"/>
      <c r="AP37" s="237"/>
      <c r="AQ37" s="239"/>
      <c r="AR37" s="237"/>
      <c r="AS37" s="11"/>
      <c r="AT37" s="11"/>
      <c r="AU37" s="73"/>
      <c r="AV37" s="91"/>
      <c r="AW37" s="8"/>
      <c r="AX37" s="8"/>
      <c r="AY37" s="139"/>
      <c r="BB37" s="23"/>
      <c r="BC37" s="23"/>
      <c r="BE37" s="23"/>
      <c r="BF37" s="23"/>
      <c r="BJ37" s="14"/>
      <c r="BK37" s="8"/>
      <c r="BL37" s="83"/>
      <c r="BM37" s="8"/>
      <c r="BN37" s="13"/>
      <c r="BO37" s="11"/>
      <c r="BQ37" s="235"/>
      <c r="BR37" s="237"/>
      <c r="BS37" s="239"/>
      <c r="BT37" s="237"/>
      <c r="BU37" s="233"/>
    </row>
    <row r="38" spans="2:73" ht="11.4" customHeight="1" thickTop="1" thickBot="1" x14ac:dyDescent="0.25">
      <c r="B38" s="233">
        <v>17</v>
      </c>
      <c r="D38" s="234" t="s">
        <v>300</v>
      </c>
      <c r="E38" s="236" t="s">
        <v>5</v>
      </c>
      <c r="F38" s="238" t="s">
        <v>294</v>
      </c>
      <c r="G38" s="236" t="s">
        <v>7</v>
      </c>
      <c r="H38" s="71"/>
      <c r="I38" s="71"/>
      <c r="J38" s="91"/>
      <c r="K38" s="8"/>
      <c r="L38" s="8"/>
      <c r="M38" s="8"/>
      <c r="N38" s="144"/>
      <c r="O38" s="143" t="s">
        <v>359</v>
      </c>
      <c r="P38" s="26"/>
      <c r="Q38" s="29"/>
      <c r="R38" s="30"/>
      <c r="T38" s="28" t="s">
        <v>358</v>
      </c>
      <c r="U38" s="26"/>
      <c r="V38" s="29"/>
      <c r="W38" s="30"/>
      <c r="Y38" s="14"/>
      <c r="Z38" s="8"/>
      <c r="AA38" s="83"/>
      <c r="AB38" s="13"/>
      <c r="AC38" s="16"/>
      <c r="AD38" s="17"/>
      <c r="AF38" s="234" t="s">
        <v>25</v>
      </c>
      <c r="AG38" s="236" t="s">
        <v>5</v>
      </c>
      <c r="AH38" s="238" t="s">
        <v>35</v>
      </c>
      <c r="AI38" s="236" t="s">
        <v>7</v>
      </c>
      <c r="AJ38" s="242">
        <v>52</v>
      </c>
      <c r="AM38" s="242">
        <v>87</v>
      </c>
      <c r="AO38" s="234" t="s">
        <v>96</v>
      </c>
      <c r="AP38" s="236" t="s">
        <v>5</v>
      </c>
      <c r="AQ38" s="238" t="s">
        <v>97</v>
      </c>
      <c r="AR38" s="236" t="s">
        <v>7</v>
      </c>
      <c r="AS38" s="71"/>
      <c r="AT38" s="71"/>
      <c r="AU38" s="91"/>
      <c r="AV38" s="8"/>
      <c r="AW38" s="8"/>
      <c r="AX38" s="8"/>
      <c r="AY38" s="144"/>
      <c r="AZ38" s="143" t="s">
        <v>363</v>
      </c>
      <c r="BA38" s="26"/>
      <c r="BB38" s="29"/>
      <c r="BC38" s="30"/>
      <c r="BE38" s="28" t="s">
        <v>378</v>
      </c>
      <c r="BF38" s="26"/>
      <c r="BG38" s="29"/>
      <c r="BH38" s="30"/>
      <c r="BJ38" s="14"/>
      <c r="BK38" s="8"/>
      <c r="BL38" s="83"/>
      <c r="BM38" s="8"/>
      <c r="BN38" s="81"/>
      <c r="BO38" s="71"/>
      <c r="BQ38" s="234" t="s">
        <v>301</v>
      </c>
      <c r="BR38" s="236" t="s">
        <v>5</v>
      </c>
      <c r="BS38" s="238" t="s">
        <v>30</v>
      </c>
      <c r="BT38" s="236" t="s">
        <v>7</v>
      </c>
      <c r="BU38" s="242">
        <v>122</v>
      </c>
    </row>
    <row r="39" spans="2:73" ht="11.4" customHeight="1" thickTop="1" thickBot="1" x14ac:dyDescent="0.25">
      <c r="B39" s="233"/>
      <c r="D39" s="235"/>
      <c r="E39" s="237"/>
      <c r="F39" s="239"/>
      <c r="G39" s="237"/>
      <c r="H39" s="8"/>
      <c r="I39" s="8"/>
      <c r="J39" s="8"/>
      <c r="K39" s="8"/>
      <c r="L39" s="8"/>
      <c r="M39" s="8"/>
      <c r="N39" s="144"/>
      <c r="O39" s="254" t="s">
        <v>398</v>
      </c>
      <c r="P39" s="254"/>
      <c r="Q39" s="254"/>
      <c r="R39" s="255"/>
      <c r="T39" s="256" t="s">
        <v>400</v>
      </c>
      <c r="U39" s="254"/>
      <c r="V39" s="254"/>
      <c r="W39" s="255"/>
      <c r="Y39" s="14"/>
      <c r="Z39" s="8"/>
      <c r="AA39" s="83"/>
      <c r="AB39" s="77"/>
      <c r="AC39" s="8"/>
      <c r="AD39" s="11"/>
      <c r="AF39" s="235"/>
      <c r="AG39" s="237"/>
      <c r="AH39" s="239"/>
      <c r="AI39" s="237"/>
      <c r="AJ39" s="233"/>
      <c r="AM39" s="233"/>
      <c r="AO39" s="235"/>
      <c r="AP39" s="237"/>
      <c r="AQ39" s="239"/>
      <c r="AR39" s="237"/>
      <c r="AS39" s="8"/>
      <c r="AT39" s="8"/>
      <c r="AU39" s="8"/>
      <c r="AV39" s="8"/>
      <c r="AW39" s="8"/>
      <c r="AX39" s="8"/>
      <c r="AY39" s="144"/>
      <c r="AZ39" s="254" t="s">
        <v>402</v>
      </c>
      <c r="BA39" s="254"/>
      <c r="BB39" s="254"/>
      <c r="BC39" s="255"/>
      <c r="BE39" s="256" t="s">
        <v>404</v>
      </c>
      <c r="BF39" s="254"/>
      <c r="BG39" s="254"/>
      <c r="BH39" s="255"/>
      <c r="BJ39" s="14"/>
      <c r="BK39" s="8"/>
      <c r="BL39" s="83"/>
      <c r="BM39" s="77"/>
      <c r="BN39" s="8"/>
      <c r="BO39" s="8"/>
      <c r="BQ39" s="235"/>
      <c r="BR39" s="237"/>
      <c r="BS39" s="239"/>
      <c r="BT39" s="237"/>
      <c r="BU39" s="233"/>
    </row>
    <row r="40" spans="2:73" ht="11.4" customHeight="1" thickTop="1" thickBot="1" x14ac:dyDescent="0.25">
      <c r="B40" s="233">
        <v>18</v>
      </c>
      <c r="D40" s="234" t="s">
        <v>117</v>
      </c>
      <c r="E40" s="236" t="s">
        <v>5</v>
      </c>
      <c r="F40" s="238" t="s">
        <v>9</v>
      </c>
      <c r="G40" s="236" t="s">
        <v>7</v>
      </c>
      <c r="H40" s="71"/>
      <c r="I40" s="71"/>
      <c r="J40" s="8"/>
      <c r="K40" s="8"/>
      <c r="L40" s="8"/>
      <c r="M40" s="8"/>
      <c r="N40" s="145"/>
      <c r="O40" s="254"/>
      <c r="P40" s="254"/>
      <c r="Q40" s="254"/>
      <c r="R40" s="255"/>
      <c r="T40" s="256"/>
      <c r="U40" s="254"/>
      <c r="V40" s="254"/>
      <c r="W40" s="254"/>
      <c r="X40" s="147"/>
      <c r="Y40" s="8"/>
      <c r="Z40" s="8"/>
      <c r="AA40" s="8"/>
      <c r="AB40" s="83"/>
      <c r="AC40" s="71"/>
      <c r="AD40" s="71"/>
      <c r="AF40" s="234" t="s">
        <v>302</v>
      </c>
      <c r="AG40" s="236" t="s">
        <v>5</v>
      </c>
      <c r="AH40" s="238" t="s">
        <v>134</v>
      </c>
      <c r="AI40" s="236" t="s">
        <v>7</v>
      </c>
      <c r="AJ40" s="242">
        <v>53</v>
      </c>
      <c r="AM40" s="242">
        <v>88</v>
      </c>
      <c r="AO40" s="234" t="s">
        <v>303</v>
      </c>
      <c r="AP40" s="236" t="s">
        <v>5</v>
      </c>
      <c r="AQ40" s="238" t="s">
        <v>97</v>
      </c>
      <c r="AR40" s="236" t="s">
        <v>7</v>
      </c>
      <c r="AS40" s="71"/>
      <c r="AT40" s="71"/>
      <c r="AU40" s="8"/>
      <c r="AV40" s="8"/>
      <c r="AW40" s="8"/>
      <c r="AX40" s="8"/>
      <c r="AY40" s="145"/>
      <c r="AZ40" s="254"/>
      <c r="BA40" s="254"/>
      <c r="BB40" s="254"/>
      <c r="BC40" s="255"/>
      <c r="BE40" s="256"/>
      <c r="BF40" s="254"/>
      <c r="BG40" s="254"/>
      <c r="BH40" s="254"/>
      <c r="BI40" s="147"/>
      <c r="BJ40" s="8"/>
      <c r="BK40" s="8"/>
      <c r="BL40" s="8"/>
      <c r="BM40" s="83"/>
      <c r="BN40" s="71"/>
      <c r="BO40" s="71"/>
      <c r="BQ40" s="234" t="s">
        <v>27</v>
      </c>
      <c r="BR40" s="236" t="s">
        <v>5</v>
      </c>
      <c r="BS40" s="238" t="s">
        <v>9</v>
      </c>
      <c r="BT40" s="236" t="s">
        <v>7</v>
      </c>
      <c r="BU40" s="242">
        <v>123</v>
      </c>
    </row>
    <row r="41" spans="2:73" ht="11.4" customHeight="1" thickTop="1" thickBot="1" x14ac:dyDescent="0.25">
      <c r="B41" s="233"/>
      <c r="D41" s="235"/>
      <c r="E41" s="237"/>
      <c r="F41" s="239"/>
      <c r="G41" s="237"/>
      <c r="H41" s="8"/>
      <c r="I41" s="8"/>
      <c r="J41" s="74"/>
      <c r="K41" s="8"/>
      <c r="L41" s="8"/>
      <c r="M41" s="13"/>
      <c r="N41" s="39"/>
      <c r="O41" s="256"/>
      <c r="P41" s="254"/>
      <c r="Q41" s="254"/>
      <c r="R41" s="255"/>
      <c r="T41" s="256"/>
      <c r="U41" s="254"/>
      <c r="V41" s="254"/>
      <c r="W41" s="254"/>
      <c r="X41" s="148"/>
      <c r="Y41" s="8"/>
      <c r="Z41" s="8"/>
      <c r="AA41" s="8"/>
      <c r="AB41" s="8"/>
      <c r="AC41" s="8"/>
      <c r="AD41" s="8"/>
      <c r="AF41" s="235"/>
      <c r="AG41" s="237"/>
      <c r="AH41" s="239"/>
      <c r="AI41" s="237"/>
      <c r="AJ41" s="233"/>
      <c r="AM41" s="233"/>
      <c r="AO41" s="235"/>
      <c r="AP41" s="237"/>
      <c r="AQ41" s="239"/>
      <c r="AR41" s="237"/>
      <c r="AS41" s="8"/>
      <c r="AT41" s="8"/>
      <c r="AU41" s="74"/>
      <c r="AV41" s="8"/>
      <c r="AW41" s="8"/>
      <c r="AX41" s="13"/>
      <c r="AY41" s="39"/>
      <c r="AZ41" s="256"/>
      <c r="BA41" s="254"/>
      <c r="BB41" s="254"/>
      <c r="BC41" s="255"/>
      <c r="BE41" s="256"/>
      <c r="BF41" s="254"/>
      <c r="BG41" s="254"/>
      <c r="BH41" s="254"/>
      <c r="BI41" s="148"/>
      <c r="BJ41" s="8"/>
      <c r="BK41" s="8"/>
      <c r="BL41" s="8"/>
      <c r="BM41" s="8"/>
      <c r="BN41" s="8"/>
      <c r="BO41" s="8"/>
      <c r="BQ41" s="235"/>
      <c r="BR41" s="237"/>
      <c r="BS41" s="239"/>
      <c r="BT41" s="237"/>
      <c r="BU41" s="233"/>
    </row>
    <row r="42" spans="2:73" ht="11.4" customHeight="1" thickTop="1" thickBot="1" x14ac:dyDescent="0.25">
      <c r="B42" s="233">
        <v>19</v>
      </c>
      <c r="D42" s="234" t="s">
        <v>304</v>
      </c>
      <c r="E42" s="236" t="s">
        <v>5</v>
      </c>
      <c r="F42" s="238" t="s">
        <v>16</v>
      </c>
      <c r="G42" s="236" t="s">
        <v>7</v>
      </c>
      <c r="H42" s="71"/>
      <c r="I42" s="13"/>
      <c r="J42" s="14"/>
      <c r="K42" s="91"/>
      <c r="L42" s="8"/>
      <c r="M42" s="13"/>
      <c r="O42" s="257" t="s">
        <v>399</v>
      </c>
      <c r="P42" s="258"/>
      <c r="Q42" s="258"/>
      <c r="R42" s="261"/>
      <c r="T42" s="257" t="s">
        <v>401</v>
      </c>
      <c r="U42" s="258"/>
      <c r="V42" s="258"/>
      <c r="W42" s="258"/>
      <c r="X42" s="146"/>
      <c r="Y42" s="8"/>
      <c r="Z42" s="8"/>
      <c r="AA42" s="8"/>
      <c r="AB42" s="8"/>
      <c r="AC42" s="71"/>
      <c r="AD42" s="71"/>
      <c r="AF42" s="234" t="s">
        <v>305</v>
      </c>
      <c r="AG42" s="236" t="s">
        <v>5</v>
      </c>
      <c r="AH42" s="238" t="s">
        <v>134</v>
      </c>
      <c r="AI42" s="236" t="s">
        <v>7</v>
      </c>
      <c r="AJ42" s="242">
        <v>54</v>
      </c>
      <c r="AM42" s="242">
        <v>89</v>
      </c>
      <c r="AO42" s="234" t="s">
        <v>306</v>
      </c>
      <c r="AP42" s="236" t="s">
        <v>5</v>
      </c>
      <c r="AQ42" s="238" t="s">
        <v>86</v>
      </c>
      <c r="AR42" s="236" t="s">
        <v>7</v>
      </c>
      <c r="AS42" s="8"/>
      <c r="AT42" s="13"/>
      <c r="AU42" s="14"/>
      <c r="AV42" s="91"/>
      <c r="AW42" s="8"/>
      <c r="AX42" s="13"/>
      <c r="AZ42" s="257" t="s">
        <v>403</v>
      </c>
      <c r="BA42" s="258"/>
      <c r="BB42" s="258"/>
      <c r="BC42" s="261"/>
      <c r="BE42" s="257" t="s">
        <v>405</v>
      </c>
      <c r="BF42" s="258"/>
      <c r="BG42" s="258"/>
      <c r="BH42" s="258"/>
      <c r="BI42" s="146"/>
      <c r="BJ42" s="8"/>
      <c r="BK42" s="8"/>
      <c r="BL42" s="8"/>
      <c r="BM42" s="8"/>
      <c r="BN42" s="71"/>
      <c r="BO42" s="71"/>
      <c r="BQ42" s="234" t="s">
        <v>145</v>
      </c>
      <c r="BR42" s="236" t="s">
        <v>5</v>
      </c>
      <c r="BS42" s="238" t="s">
        <v>227</v>
      </c>
      <c r="BT42" s="236" t="s">
        <v>7</v>
      </c>
      <c r="BU42" s="242">
        <v>124</v>
      </c>
    </row>
    <row r="43" spans="2:73" ht="11.4" customHeight="1" thickTop="1" thickBot="1" x14ac:dyDescent="0.25">
      <c r="B43" s="233"/>
      <c r="D43" s="235"/>
      <c r="E43" s="237"/>
      <c r="F43" s="239"/>
      <c r="G43" s="237"/>
      <c r="H43" s="8"/>
      <c r="I43" s="75"/>
      <c r="J43" s="8"/>
      <c r="K43" s="91"/>
      <c r="L43" s="8"/>
      <c r="M43" s="13"/>
      <c r="O43" s="259"/>
      <c r="P43" s="260"/>
      <c r="Q43" s="260"/>
      <c r="R43" s="262"/>
      <c r="T43" s="259"/>
      <c r="U43" s="260"/>
      <c r="V43" s="260"/>
      <c r="W43" s="260"/>
      <c r="X43" s="146"/>
      <c r="Y43" s="8"/>
      <c r="Z43" s="8"/>
      <c r="AA43" s="8"/>
      <c r="AB43" s="80"/>
      <c r="AC43" s="8"/>
      <c r="AD43" s="8"/>
      <c r="AF43" s="235"/>
      <c r="AG43" s="237"/>
      <c r="AH43" s="239"/>
      <c r="AI43" s="237"/>
      <c r="AJ43" s="233"/>
      <c r="AM43" s="233"/>
      <c r="AO43" s="235"/>
      <c r="AP43" s="237"/>
      <c r="AQ43" s="239"/>
      <c r="AR43" s="237"/>
      <c r="AS43" s="11"/>
      <c r="AT43" s="16"/>
      <c r="AU43" s="8"/>
      <c r="AV43" s="91"/>
      <c r="AW43" s="8"/>
      <c r="AX43" s="13"/>
      <c r="AZ43" s="259"/>
      <c r="BA43" s="260"/>
      <c r="BB43" s="260"/>
      <c r="BC43" s="262"/>
      <c r="BE43" s="259"/>
      <c r="BF43" s="260"/>
      <c r="BG43" s="260"/>
      <c r="BH43" s="260"/>
      <c r="BI43" s="146"/>
      <c r="BJ43" s="8"/>
      <c r="BK43" s="8"/>
      <c r="BL43" s="8"/>
      <c r="BM43" s="80"/>
      <c r="BN43" s="8"/>
      <c r="BO43" s="8"/>
      <c r="BQ43" s="235"/>
      <c r="BR43" s="237"/>
      <c r="BS43" s="239"/>
      <c r="BT43" s="237"/>
      <c r="BU43" s="233"/>
    </row>
    <row r="44" spans="2:73" ht="11.4" customHeight="1" thickTop="1" thickBot="1" x14ac:dyDescent="0.25">
      <c r="B44" s="233">
        <v>20</v>
      </c>
      <c r="D44" s="234" t="s">
        <v>123</v>
      </c>
      <c r="E44" s="236" t="s">
        <v>5</v>
      </c>
      <c r="F44" s="238" t="s">
        <v>14</v>
      </c>
      <c r="G44" s="236" t="s">
        <v>7</v>
      </c>
      <c r="H44" s="12"/>
      <c r="I44" s="8"/>
      <c r="J44" s="8"/>
      <c r="K44" s="74"/>
      <c r="L44" s="8"/>
      <c r="M44" s="13"/>
      <c r="Q44" s="20"/>
      <c r="R44" s="23"/>
      <c r="T44" s="20"/>
      <c r="U44" s="23"/>
      <c r="X44" s="141"/>
      <c r="Y44" s="8"/>
      <c r="Z44" s="8"/>
      <c r="AA44" s="83"/>
      <c r="AB44" s="13"/>
      <c r="AC44" s="17"/>
      <c r="AD44" s="10"/>
      <c r="AF44" s="234" t="s">
        <v>307</v>
      </c>
      <c r="AG44" s="236" t="s">
        <v>5</v>
      </c>
      <c r="AH44" s="238" t="s">
        <v>22</v>
      </c>
      <c r="AI44" s="236" t="s">
        <v>7</v>
      </c>
      <c r="AJ44" s="242">
        <v>55</v>
      </c>
      <c r="AM44" s="242">
        <v>90</v>
      </c>
      <c r="AO44" s="234" t="s">
        <v>25</v>
      </c>
      <c r="AP44" s="236" t="s">
        <v>5</v>
      </c>
      <c r="AQ44" s="238" t="s">
        <v>26</v>
      </c>
      <c r="AR44" s="236" t="s">
        <v>7</v>
      </c>
      <c r="AS44" s="71"/>
      <c r="AT44" s="78"/>
      <c r="AU44" s="8"/>
      <c r="AV44" s="74"/>
      <c r="AW44" s="8"/>
      <c r="AX44" s="13"/>
      <c r="BB44" s="20"/>
      <c r="BC44" s="23"/>
      <c r="BE44" s="20"/>
      <c r="BF44" s="23"/>
      <c r="BI44" s="141"/>
      <c r="BJ44" s="8"/>
      <c r="BK44" s="8"/>
      <c r="BL44" s="83"/>
      <c r="BM44" s="13"/>
      <c r="BN44" s="17"/>
      <c r="BO44" s="10"/>
      <c r="BQ44" s="234" t="s">
        <v>139</v>
      </c>
      <c r="BR44" s="236" t="s">
        <v>5</v>
      </c>
      <c r="BS44" s="238" t="s">
        <v>85</v>
      </c>
      <c r="BT44" s="236" t="s">
        <v>7</v>
      </c>
      <c r="BU44" s="242">
        <v>125</v>
      </c>
    </row>
    <row r="45" spans="2:73" ht="11.4" customHeight="1" thickTop="1" thickBot="1" x14ac:dyDescent="0.25">
      <c r="B45" s="233"/>
      <c r="D45" s="235"/>
      <c r="E45" s="237"/>
      <c r="F45" s="239"/>
      <c r="G45" s="237"/>
      <c r="H45" s="8"/>
      <c r="I45" s="8"/>
      <c r="J45" s="13"/>
      <c r="K45" s="14"/>
      <c r="L45" s="91"/>
      <c r="M45" s="13"/>
      <c r="Q45" s="23"/>
      <c r="R45" s="23"/>
      <c r="T45" s="23"/>
      <c r="U45" s="23"/>
      <c r="X45" s="141"/>
      <c r="Y45" s="8"/>
      <c r="Z45" s="8"/>
      <c r="AA45" s="80"/>
      <c r="AB45" s="8"/>
      <c r="AC45" s="11"/>
      <c r="AD45" s="11"/>
      <c r="AF45" s="235"/>
      <c r="AG45" s="237"/>
      <c r="AH45" s="239"/>
      <c r="AI45" s="237"/>
      <c r="AJ45" s="233"/>
      <c r="AM45" s="233"/>
      <c r="AO45" s="235"/>
      <c r="AP45" s="237"/>
      <c r="AQ45" s="239"/>
      <c r="AR45" s="237"/>
      <c r="AS45" s="8"/>
      <c r="AT45" s="8"/>
      <c r="AU45" s="13"/>
      <c r="AV45" s="14"/>
      <c r="AW45" s="91"/>
      <c r="AX45" s="13"/>
      <c r="BB45" s="23"/>
      <c r="BC45" s="23"/>
      <c r="BE45" s="23"/>
      <c r="BF45" s="23"/>
      <c r="BI45" s="141"/>
      <c r="BJ45" s="8"/>
      <c r="BK45" s="8"/>
      <c r="BL45" s="80"/>
      <c r="BM45" s="8"/>
      <c r="BN45" s="11"/>
      <c r="BO45" s="11"/>
      <c r="BQ45" s="235"/>
      <c r="BR45" s="237"/>
      <c r="BS45" s="239"/>
      <c r="BT45" s="237"/>
      <c r="BU45" s="233"/>
    </row>
    <row r="46" spans="2:73" ht="11.4" customHeight="1" thickTop="1" thickBot="1" x14ac:dyDescent="0.25">
      <c r="B46" s="233">
        <v>21</v>
      </c>
      <c r="D46" s="234" t="s">
        <v>137</v>
      </c>
      <c r="E46" s="236" t="s">
        <v>5</v>
      </c>
      <c r="F46" s="238" t="s">
        <v>24</v>
      </c>
      <c r="G46" s="236" t="s">
        <v>7</v>
      </c>
      <c r="H46" s="71"/>
      <c r="I46" s="71"/>
      <c r="J46" s="13"/>
      <c r="K46" s="14"/>
      <c r="L46" s="91"/>
      <c r="M46" s="13"/>
      <c r="X46" s="141"/>
      <c r="Y46" s="8"/>
      <c r="Z46" s="8"/>
      <c r="AA46" s="16"/>
      <c r="AB46" s="14"/>
      <c r="AC46" s="10"/>
      <c r="AD46" s="10"/>
      <c r="AF46" s="234" t="s">
        <v>308</v>
      </c>
      <c r="AG46" s="236" t="s">
        <v>5</v>
      </c>
      <c r="AH46" s="238" t="s">
        <v>35</v>
      </c>
      <c r="AI46" s="236" t="s">
        <v>7</v>
      </c>
      <c r="AJ46" s="242">
        <v>56</v>
      </c>
      <c r="AM46" s="242">
        <v>91</v>
      </c>
      <c r="AO46" s="234" t="s">
        <v>309</v>
      </c>
      <c r="AP46" s="236" t="s">
        <v>5</v>
      </c>
      <c r="AQ46" s="238" t="s">
        <v>53</v>
      </c>
      <c r="AR46" s="236" t="s">
        <v>7</v>
      </c>
      <c r="AS46" s="8"/>
      <c r="AT46" s="8"/>
      <c r="AU46" s="13"/>
      <c r="AV46" s="14"/>
      <c r="AW46" s="91"/>
      <c r="AX46" s="13"/>
      <c r="BI46" s="141"/>
      <c r="BJ46" s="8"/>
      <c r="BK46" s="8"/>
      <c r="BL46" s="16"/>
      <c r="BM46" s="14"/>
      <c r="BN46" s="10"/>
      <c r="BO46" s="10"/>
      <c r="BQ46" s="234" t="s">
        <v>310</v>
      </c>
      <c r="BR46" s="236" t="s">
        <v>5</v>
      </c>
      <c r="BS46" s="238" t="s">
        <v>44</v>
      </c>
      <c r="BT46" s="236" t="s">
        <v>7</v>
      </c>
      <c r="BU46" s="242">
        <v>126</v>
      </c>
    </row>
    <row r="47" spans="2:73" ht="11.4" customHeight="1" thickTop="1" thickBot="1" x14ac:dyDescent="0.25">
      <c r="B47" s="233"/>
      <c r="D47" s="235"/>
      <c r="E47" s="237"/>
      <c r="F47" s="239"/>
      <c r="G47" s="237"/>
      <c r="H47" s="8"/>
      <c r="I47" s="8"/>
      <c r="J47" s="75"/>
      <c r="K47" s="8"/>
      <c r="L47" s="91"/>
      <c r="M47" s="13"/>
      <c r="X47" s="141"/>
      <c r="Y47" s="8"/>
      <c r="Z47" s="8"/>
      <c r="AA47" s="14"/>
      <c r="AB47" s="16"/>
      <c r="AC47" s="11"/>
      <c r="AD47" s="11"/>
      <c r="AF47" s="235"/>
      <c r="AG47" s="237"/>
      <c r="AH47" s="239"/>
      <c r="AI47" s="237"/>
      <c r="AJ47" s="233"/>
      <c r="AM47" s="233"/>
      <c r="AO47" s="235"/>
      <c r="AP47" s="237"/>
      <c r="AQ47" s="239"/>
      <c r="AR47" s="237"/>
      <c r="AS47" s="11"/>
      <c r="AT47" s="11"/>
      <c r="AU47" s="16"/>
      <c r="AV47" s="8"/>
      <c r="AW47" s="91"/>
      <c r="AX47" s="13"/>
      <c r="BI47" s="141"/>
      <c r="BJ47" s="8"/>
      <c r="BK47" s="8"/>
      <c r="BL47" s="14"/>
      <c r="BM47" s="16"/>
      <c r="BN47" s="11"/>
      <c r="BO47" s="11"/>
      <c r="BQ47" s="235"/>
      <c r="BR47" s="237"/>
      <c r="BS47" s="239"/>
      <c r="BT47" s="237"/>
      <c r="BU47" s="233"/>
    </row>
    <row r="48" spans="2:73" ht="11.4" customHeight="1" thickTop="1" thickBot="1" x14ac:dyDescent="0.25">
      <c r="B48" s="233">
        <v>22</v>
      </c>
      <c r="D48" s="234" t="s">
        <v>311</v>
      </c>
      <c r="E48" s="236" t="s">
        <v>5</v>
      </c>
      <c r="F48" s="238" t="s">
        <v>62</v>
      </c>
      <c r="G48" s="236" t="s">
        <v>7</v>
      </c>
      <c r="H48" s="10"/>
      <c r="I48" s="12"/>
      <c r="J48" s="8"/>
      <c r="K48" s="8"/>
      <c r="L48" s="91"/>
      <c r="M48" s="13"/>
      <c r="X48" s="141"/>
      <c r="Y48" s="8"/>
      <c r="Z48" s="8"/>
      <c r="AA48" s="14"/>
      <c r="AB48" s="76"/>
      <c r="AC48" s="71"/>
      <c r="AD48" s="71"/>
      <c r="AF48" s="234" t="s">
        <v>312</v>
      </c>
      <c r="AG48" s="236" t="s">
        <v>5</v>
      </c>
      <c r="AH48" s="238" t="s">
        <v>33</v>
      </c>
      <c r="AI48" s="236" t="s">
        <v>7</v>
      </c>
      <c r="AJ48" s="242">
        <v>57</v>
      </c>
      <c r="AM48" s="242">
        <v>92</v>
      </c>
      <c r="AO48" s="234" t="s">
        <v>313</v>
      </c>
      <c r="AP48" s="236" t="s">
        <v>5</v>
      </c>
      <c r="AQ48" s="238" t="s">
        <v>134</v>
      </c>
      <c r="AR48" s="236" t="s">
        <v>7</v>
      </c>
      <c r="AS48" s="71"/>
      <c r="AT48" s="71"/>
      <c r="AU48" s="78"/>
      <c r="AV48" s="8"/>
      <c r="AW48" s="91"/>
      <c r="AX48" s="13"/>
      <c r="BI48" s="141"/>
      <c r="BJ48" s="8"/>
      <c r="BK48" s="8"/>
      <c r="BL48" s="14"/>
      <c r="BM48" s="76"/>
      <c r="BN48" s="71"/>
      <c r="BO48" s="71"/>
      <c r="BQ48" s="234" t="s">
        <v>160</v>
      </c>
      <c r="BR48" s="236" t="s">
        <v>5</v>
      </c>
      <c r="BS48" s="238" t="s">
        <v>53</v>
      </c>
      <c r="BT48" s="236" t="s">
        <v>7</v>
      </c>
      <c r="BU48" s="242">
        <v>127</v>
      </c>
    </row>
    <row r="49" spans="2:73" ht="11.4" customHeight="1" thickTop="1" thickBot="1" x14ac:dyDescent="0.25">
      <c r="B49" s="233"/>
      <c r="D49" s="235"/>
      <c r="E49" s="237"/>
      <c r="F49" s="239"/>
      <c r="G49" s="237"/>
      <c r="H49" s="8"/>
      <c r="I49" s="8"/>
      <c r="J49" s="8"/>
      <c r="K49" s="8"/>
      <c r="L49" s="74"/>
      <c r="M49" s="13"/>
      <c r="X49" s="141"/>
      <c r="Y49" s="8"/>
      <c r="Z49" s="13"/>
      <c r="AA49" s="8"/>
      <c r="AB49" s="8"/>
      <c r="AC49" s="8"/>
      <c r="AD49" s="8"/>
      <c r="AF49" s="235"/>
      <c r="AG49" s="237"/>
      <c r="AH49" s="239"/>
      <c r="AI49" s="237"/>
      <c r="AJ49" s="233"/>
      <c r="AM49" s="233"/>
      <c r="AO49" s="235"/>
      <c r="AP49" s="237"/>
      <c r="AQ49" s="239"/>
      <c r="AR49" s="237"/>
      <c r="AS49" s="8"/>
      <c r="AT49" s="8"/>
      <c r="AU49" s="8"/>
      <c r="AV49" s="8"/>
      <c r="AW49" s="74"/>
      <c r="AX49" s="13"/>
      <c r="BI49" s="141"/>
      <c r="BJ49" s="8"/>
      <c r="BK49" s="13"/>
      <c r="BL49" s="8"/>
      <c r="BM49" s="8"/>
      <c r="BN49" s="8"/>
      <c r="BO49" s="8"/>
      <c r="BQ49" s="235"/>
      <c r="BR49" s="237"/>
      <c r="BS49" s="239"/>
      <c r="BT49" s="237"/>
      <c r="BU49" s="233"/>
    </row>
    <row r="50" spans="2:73" ht="11.4" customHeight="1" thickTop="1" thickBot="1" x14ac:dyDescent="0.25">
      <c r="B50" s="233">
        <v>23</v>
      </c>
      <c r="D50" s="234" t="s">
        <v>314</v>
      </c>
      <c r="E50" s="236" t="s">
        <v>5</v>
      </c>
      <c r="F50" s="238" t="s">
        <v>60</v>
      </c>
      <c r="G50" s="236" t="s">
        <v>7</v>
      </c>
      <c r="H50" s="8"/>
      <c r="I50" s="8"/>
      <c r="J50" s="8"/>
      <c r="K50" s="13"/>
      <c r="L50" s="14"/>
      <c r="M50" s="93"/>
      <c r="X50" s="141"/>
      <c r="Y50" s="8"/>
      <c r="Z50" s="81"/>
      <c r="AA50" s="8"/>
      <c r="AB50" s="8"/>
      <c r="AC50" s="71"/>
      <c r="AD50" s="71"/>
      <c r="AF50" s="234" t="s">
        <v>229</v>
      </c>
      <c r="AG50" s="236" t="s">
        <v>5</v>
      </c>
      <c r="AH50" s="238" t="s">
        <v>26</v>
      </c>
      <c r="AI50" s="236" t="s">
        <v>7</v>
      </c>
      <c r="AJ50" s="242">
        <v>58</v>
      </c>
      <c r="AM50" s="242">
        <v>93</v>
      </c>
      <c r="AO50" s="234" t="s">
        <v>296</v>
      </c>
      <c r="AP50" s="236" t="s">
        <v>5</v>
      </c>
      <c r="AQ50" s="238" t="s">
        <v>62</v>
      </c>
      <c r="AR50" s="236" t="s">
        <v>7</v>
      </c>
      <c r="AS50" s="71"/>
      <c r="AT50" s="71"/>
      <c r="AU50" s="8"/>
      <c r="AV50" s="13"/>
      <c r="AW50" s="14"/>
      <c r="AX50" s="93"/>
      <c r="BI50" s="141"/>
      <c r="BJ50" s="8"/>
      <c r="BK50" s="81"/>
      <c r="BL50" s="8"/>
      <c r="BM50" s="8"/>
      <c r="BN50" s="71"/>
      <c r="BO50" s="71"/>
      <c r="BQ50" s="234" t="s">
        <v>208</v>
      </c>
      <c r="BR50" s="236" t="s">
        <v>5</v>
      </c>
      <c r="BS50" s="238" t="s">
        <v>62</v>
      </c>
      <c r="BT50" s="236" t="s">
        <v>7</v>
      </c>
      <c r="BU50" s="242">
        <v>128</v>
      </c>
    </row>
    <row r="51" spans="2:73" ht="11.4" customHeight="1" thickTop="1" thickBot="1" x14ac:dyDescent="0.25">
      <c r="B51" s="233"/>
      <c r="D51" s="235"/>
      <c r="E51" s="237"/>
      <c r="F51" s="239"/>
      <c r="G51" s="237"/>
      <c r="H51" s="11"/>
      <c r="I51" s="11"/>
      <c r="J51" s="14"/>
      <c r="K51" s="13"/>
      <c r="L51" s="14"/>
      <c r="M51" s="93"/>
      <c r="X51" s="141"/>
      <c r="Y51" s="8"/>
      <c r="Z51" s="82"/>
      <c r="AA51" s="8"/>
      <c r="AB51" s="80"/>
      <c r="AC51" s="8"/>
      <c r="AD51" s="8"/>
      <c r="AF51" s="235"/>
      <c r="AG51" s="237"/>
      <c r="AH51" s="239"/>
      <c r="AI51" s="237"/>
      <c r="AJ51" s="233"/>
      <c r="AM51" s="233"/>
      <c r="AO51" s="235"/>
      <c r="AP51" s="237"/>
      <c r="AQ51" s="239"/>
      <c r="AR51" s="237"/>
      <c r="AS51" s="8"/>
      <c r="AT51" s="8"/>
      <c r="AU51" s="74"/>
      <c r="AV51" s="13"/>
      <c r="AW51" s="14"/>
      <c r="AX51" s="93"/>
      <c r="BI51" s="141"/>
      <c r="BJ51" s="8"/>
      <c r="BK51" s="82"/>
      <c r="BL51" s="8"/>
      <c r="BM51" s="80"/>
      <c r="BN51" s="8"/>
      <c r="BO51" s="8"/>
      <c r="BQ51" s="235"/>
      <c r="BR51" s="237"/>
      <c r="BS51" s="239"/>
      <c r="BT51" s="237"/>
      <c r="BU51" s="233"/>
    </row>
    <row r="52" spans="2:73" ht="11.4" customHeight="1" thickTop="1" thickBot="1" x14ac:dyDescent="0.25">
      <c r="B52" s="233">
        <v>24</v>
      </c>
      <c r="D52" s="234" t="s">
        <v>85</v>
      </c>
      <c r="E52" s="236" t="s">
        <v>5</v>
      </c>
      <c r="F52" s="238" t="s">
        <v>86</v>
      </c>
      <c r="G52" s="236" t="s">
        <v>7</v>
      </c>
      <c r="H52" s="71"/>
      <c r="I52" s="71"/>
      <c r="J52" s="79"/>
      <c r="K52" s="13"/>
      <c r="L52" s="14"/>
      <c r="M52" s="93"/>
      <c r="X52" s="141"/>
      <c r="Y52" s="8"/>
      <c r="Z52" s="82"/>
      <c r="AA52" s="13"/>
      <c r="AB52" s="16"/>
      <c r="AC52" s="17"/>
      <c r="AD52" s="10"/>
      <c r="AF52" s="234" t="s">
        <v>245</v>
      </c>
      <c r="AG52" s="236" t="s">
        <v>5</v>
      </c>
      <c r="AH52" s="238" t="s">
        <v>53</v>
      </c>
      <c r="AI52" s="236" t="s">
        <v>7</v>
      </c>
      <c r="AJ52" s="242">
        <v>59</v>
      </c>
      <c r="AM52" s="242">
        <v>94</v>
      </c>
      <c r="AO52" s="234" t="s">
        <v>315</v>
      </c>
      <c r="AP52" s="236" t="s">
        <v>5</v>
      </c>
      <c r="AQ52" s="238" t="s">
        <v>95</v>
      </c>
      <c r="AR52" s="236" t="s">
        <v>7</v>
      </c>
      <c r="AS52" s="10"/>
      <c r="AT52" s="12"/>
      <c r="AU52" s="16"/>
      <c r="AV52" s="16"/>
      <c r="AW52" s="14"/>
      <c r="AX52" s="93"/>
      <c r="BI52" s="141"/>
      <c r="BJ52" s="8"/>
      <c r="BK52" s="82"/>
      <c r="BL52" s="13"/>
      <c r="BM52" s="16"/>
      <c r="BN52" s="17"/>
      <c r="BO52" s="10"/>
      <c r="BQ52" s="234" t="s">
        <v>206</v>
      </c>
      <c r="BR52" s="236" t="s">
        <v>5</v>
      </c>
      <c r="BS52" s="238" t="s">
        <v>24</v>
      </c>
      <c r="BT52" s="236" t="s">
        <v>7</v>
      </c>
      <c r="BU52" s="242">
        <v>129</v>
      </c>
    </row>
    <row r="53" spans="2:73" ht="11.4" customHeight="1" thickTop="1" thickBot="1" x14ac:dyDescent="0.25">
      <c r="B53" s="233"/>
      <c r="D53" s="235"/>
      <c r="E53" s="237"/>
      <c r="F53" s="239"/>
      <c r="G53" s="237"/>
      <c r="H53" s="8"/>
      <c r="I53" s="8"/>
      <c r="J53" s="8"/>
      <c r="K53" s="16"/>
      <c r="L53" s="8"/>
      <c r="M53" s="93"/>
      <c r="X53" s="141"/>
      <c r="Y53" s="8"/>
      <c r="Z53" s="82"/>
      <c r="AA53" s="77"/>
      <c r="AB53" s="8"/>
      <c r="AC53" s="11"/>
      <c r="AD53" s="11"/>
      <c r="AF53" s="235"/>
      <c r="AG53" s="237"/>
      <c r="AH53" s="239"/>
      <c r="AI53" s="237"/>
      <c r="AJ53" s="233"/>
      <c r="AM53" s="233"/>
      <c r="AO53" s="235"/>
      <c r="AP53" s="237"/>
      <c r="AQ53" s="239"/>
      <c r="AR53" s="237"/>
      <c r="AS53" s="8"/>
      <c r="AT53" s="8"/>
      <c r="AU53" s="8"/>
      <c r="AV53" s="16"/>
      <c r="AW53" s="8"/>
      <c r="AX53" s="93"/>
      <c r="BI53" s="141"/>
      <c r="BJ53" s="8"/>
      <c r="BK53" s="82"/>
      <c r="BL53" s="77"/>
      <c r="BM53" s="8"/>
      <c r="BN53" s="11"/>
      <c r="BO53" s="11"/>
      <c r="BQ53" s="235"/>
      <c r="BR53" s="237"/>
      <c r="BS53" s="239"/>
      <c r="BT53" s="237"/>
      <c r="BU53" s="233"/>
    </row>
    <row r="54" spans="2:73" ht="11.4" customHeight="1" thickTop="1" x14ac:dyDescent="0.2">
      <c r="B54" s="233">
        <v>25</v>
      </c>
      <c r="D54" s="234" t="s">
        <v>316</v>
      </c>
      <c r="E54" s="236" t="s">
        <v>5</v>
      </c>
      <c r="F54" s="238" t="s">
        <v>44</v>
      </c>
      <c r="G54" s="236" t="s">
        <v>7</v>
      </c>
      <c r="H54" s="8"/>
      <c r="I54" s="8"/>
      <c r="J54" s="8"/>
      <c r="K54" s="78"/>
      <c r="L54" s="8"/>
      <c r="M54" s="93"/>
      <c r="X54" s="141"/>
      <c r="Y54" s="13"/>
      <c r="Z54" s="14"/>
      <c r="AA54" s="83"/>
      <c r="AB54" s="8"/>
      <c r="AC54" s="10"/>
      <c r="AD54" s="10"/>
      <c r="AF54" s="234" t="s">
        <v>317</v>
      </c>
      <c r="AG54" s="236" t="s">
        <v>5</v>
      </c>
      <c r="AH54" s="238" t="s">
        <v>24</v>
      </c>
      <c r="AI54" s="236" t="s">
        <v>7</v>
      </c>
      <c r="AJ54" s="242">
        <v>60</v>
      </c>
      <c r="AM54" s="242">
        <v>95</v>
      </c>
      <c r="AO54" s="234" t="s">
        <v>318</v>
      </c>
      <c r="AP54" s="236" t="s">
        <v>5</v>
      </c>
      <c r="AQ54" s="238" t="s">
        <v>33</v>
      </c>
      <c r="AR54" s="236" t="s">
        <v>7</v>
      </c>
      <c r="AS54" s="8"/>
      <c r="AT54" s="8"/>
      <c r="AU54" s="8"/>
      <c r="AV54" s="78"/>
      <c r="AW54" s="8"/>
      <c r="AX54" s="93"/>
      <c r="BI54" s="141"/>
      <c r="BJ54" s="13"/>
      <c r="BK54" s="14"/>
      <c r="BL54" s="83"/>
      <c r="BM54" s="8"/>
      <c r="BN54" s="10"/>
      <c r="BO54" s="10"/>
      <c r="BQ54" s="234" t="s">
        <v>319</v>
      </c>
      <c r="BR54" s="236" t="s">
        <v>5</v>
      </c>
      <c r="BS54" s="238" t="s">
        <v>80</v>
      </c>
      <c r="BT54" s="236" t="s">
        <v>7</v>
      </c>
      <c r="BU54" s="242">
        <v>130</v>
      </c>
    </row>
    <row r="55" spans="2:73" ht="11.4" customHeight="1" thickBot="1" x14ac:dyDescent="0.25">
      <c r="B55" s="233"/>
      <c r="D55" s="235"/>
      <c r="E55" s="237"/>
      <c r="F55" s="239"/>
      <c r="G55" s="237"/>
      <c r="H55" s="11"/>
      <c r="I55" s="11"/>
      <c r="J55" s="73"/>
      <c r="K55" s="91"/>
      <c r="L55" s="8"/>
      <c r="M55" s="93"/>
      <c r="X55" s="141"/>
      <c r="Y55" s="13"/>
      <c r="Z55" s="14"/>
      <c r="AA55" s="83"/>
      <c r="AB55" s="77"/>
      <c r="AC55" s="11"/>
      <c r="AD55" s="11"/>
      <c r="AF55" s="235"/>
      <c r="AG55" s="237"/>
      <c r="AH55" s="239"/>
      <c r="AI55" s="237"/>
      <c r="AJ55" s="233"/>
      <c r="AM55" s="233"/>
      <c r="AO55" s="235"/>
      <c r="AP55" s="237"/>
      <c r="AQ55" s="239"/>
      <c r="AR55" s="237"/>
      <c r="AS55" s="11"/>
      <c r="AT55" s="11"/>
      <c r="AU55" s="73"/>
      <c r="AV55" s="91"/>
      <c r="AW55" s="8"/>
      <c r="AX55" s="93"/>
      <c r="BI55" s="141"/>
      <c r="BJ55" s="13"/>
      <c r="BK55" s="14"/>
      <c r="BL55" s="83"/>
      <c r="BM55" s="77"/>
      <c r="BN55" s="11"/>
      <c r="BO55" s="11"/>
      <c r="BQ55" s="235"/>
      <c r="BR55" s="237"/>
      <c r="BS55" s="239"/>
      <c r="BT55" s="237"/>
      <c r="BU55" s="233"/>
    </row>
    <row r="56" spans="2:73" ht="11.4" customHeight="1" thickTop="1" thickBot="1" x14ac:dyDescent="0.25">
      <c r="B56" s="233">
        <v>26</v>
      </c>
      <c r="D56" s="234" t="s">
        <v>320</v>
      </c>
      <c r="E56" s="236" t="s">
        <v>5</v>
      </c>
      <c r="F56" s="238" t="s">
        <v>134</v>
      </c>
      <c r="G56" s="236" t="s">
        <v>7</v>
      </c>
      <c r="H56" s="71"/>
      <c r="I56" s="71"/>
      <c r="J56" s="91"/>
      <c r="K56" s="8"/>
      <c r="L56" s="8"/>
      <c r="M56" s="93"/>
      <c r="X56" s="141"/>
      <c r="Y56" s="13"/>
      <c r="Z56" s="14"/>
      <c r="AA56" s="8"/>
      <c r="AB56" s="83"/>
      <c r="AC56" s="71"/>
      <c r="AD56" s="71"/>
      <c r="AF56" s="234" t="s">
        <v>107</v>
      </c>
      <c r="AG56" s="236" t="s">
        <v>5</v>
      </c>
      <c r="AH56" s="238" t="s">
        <v>47</v>
      </c>
      <c r="AI56" s="236" t="s">
        <v>7</v>
      </c>
      <c r="AJ56" s="242">
        <v>61</v>
      </c>
      <c r="AM56" s="242">
        <v>96</v>
      </c>
      <c r="AO56" s="234" t="s">
        <v>306</v>
      </c>
      <c r="AP56" s="236" t="s">
        <v>5</v>
      </c>
      <c r="AQ56" s="238" t="s">
        <v>47</v>
      </c>
      <c r="AR56" s="236" t="s">
        <v>7</v>
      </c>
      <c r="AS56" s="71"/>
      <c r="AT56" s="71"/>
      <c r="AU56" s="91"/>
      <c r="AV56" s="8"/>
      <c r="AW56" s="8"/>
      <c r="AX56" s="93"/>
      <c r="BI56" s="141"/>
      <c r="BJ56" s="13"/>
      <c r="BK56" s="14"/>
      <c r="BL56" s="8"/>
      <c r="BM56" s="83"/>
      <c r="BN56" s="71"/>
      <c r="BO56" s="71"/>
      <c r="BQ56" s="234" t="s">
        <v>321</v>
      </c>
      <c r="BR56" s="236" t="s">
        <v>5</v>
      </c>
      <c r="BS56" s="238" t="s">
        <v>294</v>
      </c>
      <c r="BT56" s="236" t="s">
        <v>7</v>
      </c>
      <c r="BU56" s="242">
        <v>131</v>
      </c>
    </row>
    <row r="57" spans="2:73" ht="11.4" customHeight="1" thickTop="1" thickBot="1" x14ac:dyDescent="0.25">
      <c r="B57" s="233"/>
      <c r="D57" s="235"/>
      <c r="E57" s="237"/>
      <c r="F57" s="239"/>
      <c r="G57" s="237"/>
      <c r="H57" s="8"/>
      <c r="I57" s="8"/>
      <c r="J57" s="8"/>
      <c r="K57" s="8"/>
      <c r="L57" s="8"/>
      <c r="M57" s="75"/>
      <c r="X57" s="141"/>
      <c r="Y57" s="77"/>
      <c r="Z57" s="8"/>
      <c r="AA57" s="8"/>
      <c r="AB57" s="8"/>
      <c r="AC57" s="8"/>
      <c r="AD57" s="8"/>
      <c r="AF57" s="235"/>
      <c r="AG57" s="237"/>
      <c r="AH57" s="239"/>
      <c r="AI57" s="237"/>
      <c r="AJ57" s="233"/>
      <c r="AM57" s="233"/>
      <c r="AO57" s="235"/>
      <c r="AP57" s="237"/>
      <c r="AQ57" s="239"/>
      <c r="AR57" s="237"/>
      <c r="AS57" s="8"/>
      <c r="AT57" s="8"/>
      <c r="AU57" s="8"/>
      <c r="AV57" s="8"/>
      <c r="AW57" s="8"/>
      <c r="AX57" s="75"/>
      <c r="BI57" s="141"/>
      <c r="BJ57" s="77"/>
      <c r="BK57" s="8"/>
      <c r="BL57" s="8"/>
      <c r="BM57" s="8"/>
      <c r="BN57" s="8"/>
      <c r="BO57" s="8"/>
      <c r="BQ57" s="235"/>
      <c r="BR57" s="237"/>
      <c r="BS57" s="239"/>
      <c r="BT57" s="237"/>
      <c r="BU57" s="233"/>
    </row>
    <row r="58" spans="2:73" ht="11.4" customHeight="1" thickTop="1" thickBot="1" x14ac:dyDescent="0.25">
      <c r="B58" s="233">
        <v>27</v>
      </c>
      <c r="D58" s="234" t="s">
        <v>152</v>
      </c>
      <c r="E58" s="236" t="s">
        <v>5</v>
      </c>
      <c r="F58" s="238" t="s">
        <v>11</v>
      </c>
      <c r="G58" s="236" t="s">
        <v>7</v>
      </c>
      <c r="H58" s="71"/>
      <c r="I58" s="71"/>
      <c r="J58" s="8"/>
      <c r="K58" s="8"/>
      <c r="L58" s="8"/>
      <c r="M58" s="92"/>
      <c r="Y58" s="83"/>
      <c r="Z58" s="8"/>
      <c r="AA58" s="8"/>
      <c r="AB58" s="8"/>
      <c r="AC58" s="71"/>
      <c r="AD58" s="71"/>
      <c r="AF58" s="234" t="s">
        <v>322</v>
      </c>
      <c r="AG58" s="236" t="s">
        <v>5</v>
      </c>
      <c r="AH58" s="238" t="s">
        <v>62</v>
      </c>
      <c r="AI58" s="236" t="s">
        <v>7</v>
      </c>
      <c r="AJ58" s="242">
        <v>62</v>
      </c>
      <c r="AM58" s="242">
        <v>97</v>
      </c>
      <c r="AO58" s="234" t="s">
        <v>263</v>
      </c>
      <c r="AP58" s="236" t="s">
        <v>5</v>
      </c>
      <c r="AQ58" s="238" t="s">
        <v>134</v>
      </c>
      <c r="AR58" s="236" t="s">
        <v>7</v>
      </c>
      <c r="AS58" s="71"/>
      <c r="AT58" s="71"/>
      <c r="AU58" s="8"/>
      <c r="AV58" s="8"/>
      <c r="AW58" s="13"/>
      <c r="AX58" s="8"/>
      <c r="BJ58" s="83"/>
      <c r="BK58" s="8"/>
      <c r="BL58" s="8"/>
      <c r="BM58" s="8"/>
      <c r="BN58" s="71"/>
      <c r="BO58" s="71"/>
      <c r="BQ58" s="234" t="s">
        <v>323</v>
      </c>
      <c r="BR58" s="236" t="s">
        <v>5</v>
      </c>
      <c r="BS58" s="238" t="s">
        <v>14</v>
      </c>
      <c r="BT58" s="236" t="s">
        <v>7</v>
      </c>
      <c r="BU58" s="242">
        <v>132</v>
      </c>
    </row>
    <row r="59" spans="2:73" ht="11.4" customHeight="1" thickTop="1" thickBot="1" x14ac:dyDescent="0.25">
      <c r="B59" s="233"/>
      <c r="D59" s="235"/>
      <c r="E59" s="237"/>
      <c r="F59" s="239"/>
      <c r="G59" s="237"/>
      <c r="H59" s="8"/>
      <c r="I59" s="8"/>
      <c r="J59" s="74"/>
      <c r="K59" s="8"/>
      <c r="L59" s="8"/>
      <c r="M59" s="92"/>
      <c r="Y59" s="83"/>
      <c r="Z59" s="8"/>
      <c r="AA59" s="8"/>
      <c r="AB59" s="80"/>
      <c r="AC59" s="8"/>
      <c r="AD59" s="8"/>
      <c r="AF59" s="235"/>
      <c r="AG59" s="237"/>
      <c r="AH59" s="239"/>
      <c r="AI59" s="237"/>
      <c r="AJ59" s="233"/>
      <c r="AM59" s="233"/>
      <c r="AO59" s="235"/>
      <c r="AP59" s="237"/>
      <c r="AQ59" s="239"/>
      <c r="AR59" s="237"/>
      <c r="AS59" s="8"/>
      <c r="AT59" s="8"/>
      <c r="AU59" s="74"/>
      <c r="AV59" s="8"/>
      <c r="AW59" s="13"/>
      <c r="AX59" s="8"/>
      <c r="BJ59" s="83"/>
      <c r="BK59" s="8"/>
      <c r="BL59" s="8"/>
      <c r="BM59" s="80"/>
      <c r="BN59" s="8"/>
      <c r="BO59" s="8"/>
      <c r="BQ59" s="235"/>
      <c r="BR59" s="237"/>
      <c r="BS59" s="239"/>
      <c r="BT59" s="237"/>
      <c r="BU59" s="233"/>
    </row>
    <row r="60" spans="2:73" ht="11.4" customHeight="1" thickTop="1" x14ac:dyDescent="0.2">
      <c r="B60" s="233">
        <v>28</v>
      </c>
      <c r="D60" s="234" t="s">
        <v>304</v>
      </c>
      <c r="E60" s="236" t="s">
        <v>5</v>
      </c>
      <c r="F60" s="238" t="s">
        <v>85</v>
      </c>
      <c r="G60" s="236" t="s">
        <v>7</v>
      </c>
      <c r="H60" s="10"/>
      <c r="I60" s="12"/>
      <c r="J60" s="14"/>
      <c r="K60" s="91"/>
      <c r="L60" s="8"/>
      <c r="M60" s="92"/>
      <c r="Y60" s="83"/>
      <c r="Z60" s="8"/>
      <c r="AA60" s="83"/>
      <c r="AB60" s="13"/>
      <c r="AC60" s="17"/>
      <c r="AD60" s="10"/>
      <c r="AF60" s="234" t="s">
        <v>324</v>
      </c>
      <c r="AG60" s="236" t="s">
        <v>5</v>
      </c>
      <c r="AH60" s="238" t="s">
        <v>55</v>
      </c>
      <c r="AI60" s="236" t="s">
        <v>7</v>
      </c>
      <c r="AJ60" s="242">
        <v>63</v>
      </c>
      <c r="AM60" s="242">
        <v>98</v>
      </c>
      <c r="AO60" s="234" t="s">
        <v>325</v>
      </c>
      <c r="AP60" s="236" t="s">
        <v>5</v>
      </c>
      <c r="AQ60" s="238" t="s">
        <v>24</v>
      </c>
      <c r="AR60" s="236" t="s">
        <v>7</v>
      </c>
      <c r="AS60" s="10"/>
      <c r="AT60" s="12"/>
      <c r="AU60" s="14"/>
      <c r="AV60" s="91"/>
      <c r="AW60" s="13"/>
      <c r="AX60" s="8"/>
      <c r="BJ60" s="83"/>
      <c r="BK60" s="8"/>
      <c r="BL60" s="8"/>
      <c r="BM60" s="16"/>
      <c r="BN60" s="17"/>
      <c r="BO60" s="10"/>
      <c r="BQ60" s="234" t="s">
        <v>326</v>
      </c>
      <c r="BR60" s="236" t="s">
        <v>5</v>
      </c>
      <c r="BS60" s="238" t="s">
        <v>86</v>
      </c>
      <c r="BT60" s="236" t="s">
        <v>7</v>
      </c>
      <c r="BU60" s="242">
        <v>133</v>
      </c>
    </row>
    <row r="61" spans="2:73" ht="11.4" customHeight="1" thickBot="1" x14ac:dyDescent="0.25">
      <c r="B61" s="233"/>
      <c r="D61" s="235"/>
      <c r="E61" s="237"/>
      <c r="F61" s="239"/>
      <c r="G61" s="237"/>
      <c r="H61" s="8"/>
      <c r="I61" s="8"/>
      <c r="J61" s="8"/>
      <c r="K61" s="74"/>
      <c r="L61" s="8"/>
      <c r="M61" s="92"/>
      <c r="Y61" s="83"/>
      <c r="Z61" s="8"/>
      <c r="AA61" s="80"/>
      <c r="AB61" s="8"/>
      <c r="AC61" s="11"/>
      <c r="AD61" s="11"/>
      <c r="AF61" s="235"/>
      <c r="AG61" s="237"/>
      <c r="AH61" s="239"/>
      <c r="AI61" s="237"/>
      <c r="AJ61" s="233"/>
      <c r="AM61" s="233"/>
      <c r="AO61" s="235"/>
      <c r="AP61" s="237"/>
      <c r="AQ61" s="239"/>
      <c r="AR61" s="237"/>
      <c r="AS61" s="8"/>
      <c r="AT61" s="8"/>
      <c r="AU61" s="8"/>
      <c r="AV61" s="74"/>
      <c r="AW61" s="13"/>
      <c r="AX61" s="8"/>
      <c r="BJ61" s="83"/>
      <c r="BK61" s="8"/>
      <c r="BL61" s="13"/>
      <c r="BM61" s="8"/>
      <c r="BN61" s="11"/>
      <c r="BO61" s="11"/>
      <c r="BQ61" s="235"/>
      <c r="BR61" s="237"/>
      <c r="BS61" s="239"/>
      <c r="BT61" s="237"/>
      <c r="BU61" s="233"/>
    </row>
    <row r="62" spans="2:73" ht="11.4" customHeight="1" thickTop="1" x14ac:dyDescent="0.2">
      <c r="B62" s="233">
        <v>29</v>
      </c>
      <c r="D62" s="234" t="s">
        <v>327</v>
      </c>
      <c r="E62" s="236" t="s">
        <v>5</v>
      </c>
      <c r="F62" s="238" t="s">
        <v>78</v>
      </c>
      <c r="G62" s="236" t="s">
        <v>7</v>
      </c>
      <c r="H62" s="8"/>
      <c r="I62" s="8"/>
      <c r="J62" s="13"/>
      <c r="K62" s="16"/>
      <c r="L62" s="14"/>
      <c r="M62" s="92"/>
      <c r="Y62" s="83"/>
      <c r="Z62" s="13"/>
      <c r="AA62" s="16"/>
      <c r="AB62" s="14"/>
      <c r="AC62" s="10"/>
      <c r="AD62" s="10"/>
      <c r="AF62" s="234" t="s">
        <v>328</v>
      </c>
      <c r="AG62" s="236" t="s">
        <v>5</v>
      </c>
      <c r="AH62" s="238" t="s">
        <v>16</v>
      </c>
      <c r="AI62" s="236" t="s">
        <v>7</v>
      </c>
      <c r="AJ62" s="242">
        <v>64</v>
      </c>
      <c r="AM62" s="242">
        <v>99</v>
      </c>
      <c r="AO62" s="234" t="s">
        <v>329</v>
      </c>
      <c r="AP62" s="236" t="s">
        <v>5</v>
      </c>
      <c r="AQ62" s="238" t="s">
        <v>44</v>
      </c>
      <c r="AR62" s="236" t="s">
        <v>7</v>
      </c>
      <c r="AS62" s="8"/>
      <c r="AT62" s="8"/>
      <c r="AU62" s="13"/>
      <c r="AV62" s="16"/>
      <c r="AW62" s="16"/>
      <c r="AX62" s="8"/>
      <c r="BJ62" s="83"/>
      <c r="BK62" s="8"/>
      <c r="BL62" s="81"/>
      <c r="BM62" s="8"/>
      <c r="BN62" s="10"/>
      <c r="BO62" s="10"/>
      <c r="BQ62" s="234" t="s">
        <v>330</v>
      </c>
      <c r="BR62" s="236" t="s">
        <v>5</v>
      </c>
      <c r="BS62" s="238" t="s">
        <v>18</v>
      </c>
      <c r="BT62" s="236" t="s">
        <v>7</v>
      </c>
      <c r="BU62" s="242">
        <v>134</v>
      </c>
    </row>
    <row r="63" spans="2:73" ht="11.4" customHeight="1" thickBot="1" x14ac:dyDescent="0.25">
      <c r="B63" s="233"/>
      <c r="D63" s="235"/>
      <c r="E63" s="237"/>
      <c r="F63" s="239"/>
      <c r="G63" s="237"/>
      <c r="H63" s="11"/>
      <c r="I63" s="11"/>
      <c r="J63" s="16"/>
      <c r="K63" s="13"/>
      <c r="L63" s="14"/>
      <c r="M63" s="92"/>
      <c r="O63" s="22"/>
      <c r="P63" s="22"/>
      <c r="Q63" s="20"/>
      <c r="R63" s="23"/>
      <c r="T63" s="20"/>
      <c r="U63" s="23"/>
      <c r="V63" s="22"/>
      <c r="W63" s="22"/>
      <c r="Y63" s="83"/>
      <c r="Z63" s="13"/>
      <c r="AA63" s="14"/>
      <c r="AB63" s="16"/>
      <c r="AC63" s="11"/>
      <c r="AD63" s="11"/>
      <c r="AF63" s="235"/>
      <c r="AG63" s="237"/>
      <c r="AH63" s="239"/>
      <c r="AI63" s="237"/>
      <c r="AJ63" s="233"/>
      <c r="AM63" s="233"/>
      <c r="AO63" s="235"/>
      <c r="AP63" s="237"/>
      <c r="AQ63" s="239"/>
      <c r="AR63" s="237"/>
      <c r="AS63" s="11"/>
      <c r="AT63" s="11"/>
      <c r="AU63" s="16"/>
      <c r="AV63" s="13"/>
      <c r="AW63" s="16"/>
      <c r="AX63" s="8"/>
      <c r="BJ63" s="83"/>
      <c r="BK63" s="8"/>
      <c r="BL63" s="82"/>
      <c r="BM63" s="77"/>
      <c r="BN63" s="11"/>
      <c r="BO63" s="11"/>
      <c r="BQ63" s="235"/>
      <c r="BR63" s="237"/>
      <c r="BS63" s="239"/>
      <c r="BT63" s="237"/>
      <c r="BU63" s="233"/>
    </row>
    <row r="64" spans="2:73" ht="11.4" customHeight="1" thickTop="1" thickBot="1" x14ac:dyDescent="0.25">
      <c r="B64" s="233">
        <v>30</v>
      </c>
      <c r="D64" s="234" t="s">
        <v>174</v>
      </c>
      <c r="E64" s="236" t="s">
        <v>5</v>
      </c>
      <c r="F64" s="238" t="s">
        <v>47</v>
      </c>
      <c r="G64" s="236" t="s">
        <v>7</v>
      </c>
      <c r="H64" s="71"/>
      <c r="I64" s="71"/>
      <c r="J64" s="78"/>
      <c r="K64" s="13"/>
      <c r="L64" s="14"/>
      <c r="M64" s="92"/>
      <c r="O64" s="22"/>
      <c r="P64" s="22"/>
      <c r="Q64" s="23"/>
      <c r="R64" s="23"/>
      <c r="T64" s="23"/>
      <c r="U64" s="23"/>
      <c r="V64" s="22"/>
      <c r="W64" s="22"/>
      <c r="Y64" s="83"/>
      <c r="Z64" s="13"/>
      <c r="AA64" s="14"/>
      <c r="AB64" s="76"/>
      <c r="AC64" s="71"/>
      <c r="AD64" s="71"/>
      <c r="AF64" s="234" t="s">
        <v>331</v>
      </c>
      <c r="AG64" s="236" t="s">
        <v>5</v>
      </c>
      <c r="AH64" s="238" t="s">
        <v>85</v>
      </c>
      <c r="AI64" s="236" t="s">
        <v>7</v>
      </c>
      <c r="AJ64" s="242">
        <v>65</v>
      </c>
      <c r="AM64" s="242">
        <v>100</v>
      </c>
      <c r="AO64" s="234" t="s">
        <v>25</v>
      </c>
      <c r="AP64" s="236" t="s">
        <v>5</v>
      </c>
      <c r="AQ64" s="238" t="s">
        <v>16</v>
      </c>
      <c r="AR64" s="236" t="s">
        <v>7</v>
      </c>
      <c r="AS64" s="71"/>
      <c r="AT64" s="71"/>
      <c r="AU64" s="78"/>
      <c r="AV64" s="13"/>
      <c r="AW64" s="16"/>
      <c r="AX64" s="8"/>
      <c r="BJ64" s="83"/>
      <c r="BK64" s="13"/>
      <c r="BL64" s="14"/>
      <c r="BM64" s="83"/>
      <c r="BN64" s="71"/>
      <c r="BO64" s="71"/>
      <c r="BQ64" s="234" t="s">
        <v>332</v>
      </c>
      <c r="BR64" s="236" t="s">
        <v>5</v>
      </c>
      <c r="BS64" s="238" t="s">
        <v>6</v>
      </c>
      <c r="BT64" s="236" t="s">
        <v>7</v>
      </c>
      <c r="BU64" s="242">
        <v>135</v>
      </c>
    </row>
    <row r="65" spans="2:73" ht="11.4" customHeight="1" thickTop="1" thickBot="1" x14ac:dyDescent="0.25">
      <c r="B65" s="233"/>
      <c r="D65" s="235"/>
      <c r="E65" s="237"/>
      <c r="F65" s="239"/>
      <c r="G65" s="237"/>
      <c r="H65" s="8"/>
      <c r="I65" s="8"/>
      <c r="J65" s="8"/>
      <c r="K65" s="8"/>
      <c r="L65" s="73"/>
      <c r="M65" s="92"/>
      <c r="O65" s="22"/>
      <c r="P65" s="22"/>
      <c r="Q65" s="20"/>
      <c r="R65" s="23"/>
      <c r="T65" s="20"/>
      <c r="U65" s="23"/>
      <c r="V65" s="22"/>
      <c r="W65" s="22"/>
      <c r="Y65" s="83"/>
      <c r="Z65" s="77"/>
      <c r="AA65" s="8"/>
      <c r="AB65" s="8"/>
      <c r="AC65" s="8"/>
      <c r="AD65" s="8"/>
      <c r="AF65" s="235"/>
      <c r="AG65" s="237"/>
      <c r="AH65" s="239"/>
      <c r="AI65" s="237"/>
      <c r="AJ65" s="233"/>
      <c r="AM65" s="233"/>
      <c r="AO65" s="235"/>
      <c r="AP65" s="237"/>
      <c r="AQ65" s="239"/>
      <c r="AR65" s="237"/>
      <c r="AS65" s="8"/>
      <c r="AT65" s="8"/>
      <c r="AU65" s="8"/>
      <c r="AV65" s="8"/>
      <c r="AW65" s="16"/>
      <c r="AX65" s="8"/>
      <c r="BJ65" s="83"/>
      <c r="BK65" s="77"/>
      <c r="BL65" s="8"/>
      <c r="BM65" s="8"/>
      <c r="BN65" s="8"/>
      <c r="BO65" s="8"/>
      <c r="BQ65" s="235"/>
      <c r="BR65" s="237"/>
      <c r="BS65" s="239"/>
      <c r="BT65" s="237"/>
      <c r="BU65" s="233"/>
    </row>
    <row r="66" spans="2:73" ht="11.4" customHeight="1" thickTop="1" thickBot="1" x14ac:dyDescent="0.25">
      <c r="B66" s="233">
        <v>31</v>
      </c>
      <c r="D66" s="234" t="s">
        <v>333</v>
      </c>
      <c r="E66" s="236" t="s">
        <v>5</v>
      </c>
      <c r="F66" s="238" t="s">
        <v>35</v>
      </c>
      <c r="G66" s="236" t="s">
        <v>7</v>
      </c>
      <c r="H66" s="8"/>
      <c r="I66" s="8"/>
      <c r="J66" s="8"/>
      <c r="K66" s="8"/>
      <c r="L66" s="91"/>
      <c r="M66" s="8"/>
      <c r="O66" s="22"/>
      <c r="P66" s="22"/>
      <c r="Q66" s="23"/>
      <c r="R66" s="23"/>
      <c r="T66" s="23"/>
      <c r="U66" s="23"/>
      <c r="V66" s="22"/>
      <c r="W66" s="22"/>
      <c r="Y66" s="8"/>
      <c r="Z66" s="83"/>
      <c r="AA66" s="8"/>
      <c r="AB66" s="8"/>
      <c r="AC66" s="71"/>
      <c r="AD66" s="71"/>
      <c r="AF66" s="234" t="s">
        <v>81</v>
      </c>
      <c r="AG66" s="236" t="s">
        <v>5</v>
      </c>
      <c r="AH66" s="238" t="s">
        <v>14</v>
      </c>
      <c r="AI66" s="236" t="s">
        <v>7</v>
      </c>
      <c r="AJ66" s="242">
        <v>66</v>
      </c>
      <c r="AM66" s="242">
        <v>101</v>
      </c>
      <c r="AO66" s="234" t="s">
        <v>334</v>
      </c>
      <c r="AP66" s="236" t="s">
        <v>5</v>
      </c>
      <c r="AQ66" s="238" t="s">
        <v>35</v>
      </c>
      <c r="AR66" s="236" t="s">
        <v>7</v>
      </c>
      <c r="AS66" s="8"/>
      <c r="AT66" s="8"/>
      <c r="AU66" s="8"/>
      <c r="AV66" s="8"/>
      <c r="AW66" s="78"/>
      <c r="AX66" s="8"/>
      <c r="BJ66" s="8"/>
      <c r="BK66" s="83"/>
      <c r="BL66" s="8"/>
      <c r="BM66" s="8"/>
      <c r="BN66" s="71"/>
      <c r="BO66" s="71"/>
      <c r="BQ66" s="234" t="s">
        <v>168</v>
      </c>
      <c r="BR66" s="236" t="s">
        <v>5</v>
      </c>
      <c r="BS66" s="238" t="s">
        <v>35</v>
      </c>
      <c r="BT66" s="236" t="s">
        <v>7</v>
      </c>
      <c r="BU66" s="242">
        <v>136</v>
      </c>
    </row>
    <row r="67" spans="2:73" ht="11.4" customHeight="1" thickTop="1" thickBot="1" x14ac:dyDescent="0.25">
      <c r="B67" s="233"/>
      <c r="D67" s="235"/>
      <c r="E67" s="237"/>
      <c r="F67" s="239"/>
      <c r="G67" s="237"/>
      <c r="H67" s="11"/>
      <c r="I67" s="11"/>
      <c r="J67" s="14"/>
      <c r="K67" s="8"/>
      <c r="L67" s="91"/>
      <c r="M67" s="8"/>
      <c r="O67" s="22"/>
      <c r="P67" s="22"/>
      <c r="Q67" s="20"/>
      <c r="R67" s="23"/>
      <c r="T67" s="20"/>
      <c r="U67" s="23"/>
      <c r="V67" s="22"/>
      <c r="W67" s="22"/>
      <c r="Y67" s="8"/>
      <c r="Z67" s="83"/>
      <c r="AA67" s="8"/>
      <c r="AB67" s="80"/>
      <c r="AC67" s="8"/>
      <c r="AD67" s="8"/>
      <c r="AF67" s="235"/>
      <c r="AG67" s="237"/>
      <c r="AH67" s="239"/>
      <c r="AI67" s="237"/>
      <c r="AJ67" s="233"/>
      <c r="AM67" s="233"/>
      <c r="AO67" s="235"/>
      <c r="AP67" s="237"/>
      <c r="AQ67" s="239"/>
      <c r="AR67" s="237"/>
      <c r="AS67" s="11"/>
      <c r="AT67" s="11"/>
      <c r="AU67" s="14"/>
      <c r="AV67" s="8"/>
      <c r="AW67" s="91"/>
      <c r="AX67" s="8"/>
      <c r="BJ67" s="8"/>
      <c r="BK67" s="83"/>
      <c r="BL67" s="8"/>
      <c r="BM67" s="80"/>
      <c r="BN67" s="8"/>
      <c r="BO67" s="8"/>
      <c r="BQ67" s="235"/>
      <c r="BR67" s="237"/>
      <c r="BS67" s="239"/>
      <c r="BT67" s="237"/>
      <c r="BU67" s="233"/>
    </row>
    <row r="68" spans="2:73" ht="11.4" customHeight="1" thickTop="1" thickBot="1" x14ac:dyDescent="0.25">
      <c r="B68" s="233">
        <v>32</v>
      </c>
      <c r="D68" s="234" t="s">
        <v>335</v>
      </c>
      <c r="E68" s="236" t="s">
        <v>5</v>
      </c>
      <c r="F68" s="238" t="s">
        <v>134</v>
      </c>
      <c r="G68" s="236" t="s">
        <v>7</v>
      </c>
      <c r="H68" s="71"/>
      <c r="I68" s="71"/>
      <c r="J68" s="79"/>
      <c r="K68" s="8"/>
      <c r="L68" s="91"/>
      <c r="M68" s="8"/>
      <c r="O68" s="22"/>
      <c r="P68" s="22"/>
      <c r="Q68" s="23"/>
      <c r="R68" s="23"/>
      <c r="T68" s="23"/>
      <c r="U68" s="23"/>
      <c r="V68" s="22"/>
      <c r="W68" s="22"/>
      <c r="Y68" s="8"/>
      <c r="Z68" s="83"/>
      <c r="AA68" s="13"/>
      <c r="AB68" s="16"/>
      <c r="AC68" s="17"/>
      <c r="AD68" s="10"/>
      <c r="AF68" s="234" t="s">
        <v>117</v>
      </c>
      <c r="AG68" s="236" t="s">
        <v>5</v>
      </c>
      <c r="AH68" s="238" t="s">
        <v>44</v>
      </c>
      <c r="AI68" s="236" t="s">
        <v>7</v>
      </c>
      <c r="AJ68" s="242">
        <v>67</v>
      </c>
      <c r="AM68" s="242">
        <v>102</v>
      </c>
      <c r="AO68" s="234" t="s">
        <v>336</v>
      </c>
      <c r="AP68" s="236" t="s">
        <v>5</v>
      </c>
      <c r="AQ68" s="238" t="s">
        <v>14</v>
      </c>
      <c r="AR68" s="236" t="s">
        <v>7</v>
      </c>
      <c r="AS68" s="71"/>
      <c r="AT68" s="71"/>
      <c r="AU68" s="79"/>
      <c r="AV68" s="8"/>
      <c r="AW68" s="91"/>
      <c r="AX68" s="8"/>
      <c r="BJ68" s="8"/>
      <c r="BK68" s="83"/>
      <c r="BL68" s="13"/>
      <c r="BM68" s="16"/>
      <c r="BN68" s="17"/>
      <c r="BO68" s="10"/>
      <c r="BQ68" s="234" t="s">
        <v>337</v>
      </c>
      <c r="BR68" s="236" t="s">
        <v>5</v>
      </c>
      <c r="BS68" s="238" t="s">
        <v>67</v>
      </c>
      <c r="BT68" s="236" t="s">
        <v>7</v>
      </c>
      <c r="BU68" s="242">
        <v>137</v>
      </c>
    </row>
    <row r="69" spans="2:73" ht="11.4" customHeight="1" thickTop="1" x14ac:dyDescent="0.2">
      <c r="B69" s="233"/>
      <c r="D69" s="235"/>
      <c r="E69" s="237"/>
      <c r="F69" s="239"/>
      <c r="G69" s="237"/>
      <c r="H69" s="8"/>
      <c r="I69" s="8"/>
      <c r="J69" s="13"/>
      <c r="K69" s="14"/>
      <c r="L69" s="91"/>
      <c r="M69" s="8"/>
      <c r="O69" s="21"/>
      <c r="P69" s="21"/>
      <c r="Q69" s="20"/>
      <c r="R69" s="23"/>
      <c r="T69" s="20"/>
      <c r="U69" s="23"/>
      <c r="V69" s="21"/>
      <c r="W69" s="21"/>
      <c r="Y69" s="8"/>
      <c r="Z69" s="83"/>
      <c r="AA69" s="13"/>
      <c r="AB69" s="14"/>
      <c r="AC69" s="11"/>
      <c r="AD69" s="11"/>
      <c r="AF69" s="235"/>
      <c r="AG69" s="237"/>
      <c r="AH69" s="239"/>
      <c r="AI69" s="237"/>
      <c r="AJ69" s="233"/>
      <c r="AM69" s="233"/>
      <c r="AO69" s="235"/>
      <c r="AP69" s="237"/>
      <c r="AQ69" s="239"/>
      <c r="AR69" s="237"/>
      <c r="AS69" s="8"/>
      <c r="AT69" s="8"/>
      <c r="AU69" s="13"/>
      <c r="AV69" s="14"/>
      <c r="AW69" s="91"/>
      <c r="AX69" s="8"/>
      <c r="BJ69" s="8"/>
      <c r="BK69" s="83"/>
      <c r="BL69" s="13"/>
      <c r="BM69" s="14"/>
      <c r="BN69" s="11"/>
      <c r="BO69" s="11"/>
      <c r="BQ69" s="235"/>
      <c r="BR69" s="237"/>
      <c r="BS69" s="239"/>
      <c r="BT69" s="237"/>
      <c r="BU69" s="233"/>
    </row>
    <row r="70" spans="2:73" ht="11.4" customHeight="1" thickBot="1" x14ac:dyDescent="0.25">
      <c r="B70" s="233">
        <v>33</v>
      </c>
      <c r="D70" s="234" t="s">
        <v>338</v>
      </c>
      <c r="E70" s="236" t="s">
        <v>5</v>
      </c>
      <c r="F70" s="238" t="s">
        <v>18</v>
      </c>
      <c r="G70" s="236" t="s">
        <v>7</v>
      </c>
      <c r="H70" s="71"/>
      <c r="I70" s="8"/>
      <c r="J70" s="8"/>
      <c r="K70" s="73"/>
      <c r="L70" s="91"/>
      <c r="M70" s="8"/>
      <c r="O70" s="21"/>
      <c r="P70" s="21"/>
      <c r="Q70" s="23"/>
      <c r="R70" s="23"/>
      <c r="T70" s="23"/>
      <c r="U70" s="23"/>
      <c r="V70" s="21"/>
      <c r="W70" s="21"/>
      <c r="Y70" s="8"/>
      <c r="Z70" s="83"/>
      <c r="AA70" s="77"/>
      <c r="AB70" s="8"/>
      <c r="AC70" s="8"/>
      <c r="AD70" s="71"/>
      <c r="AF70" s="234" t="s">
        <v>339</v>
      </c>
      <c r="AG70" s="236" t="s">
        <v>5</v>
      </c>
      <c r="AH70" s="238" t="s">
        <v>80</v>
      </c>
      <c r="AI70" s="236" t="s">
        <v>7</v>
      </c>
      <c r="AJ70" s="242">
        <v>68</v>
      </c>
      <c r="AM70" s="242">
        <v>103</v>
      </c>
      <c r="AO70" s="234" t="s">
        <v>340</v>
      </c>
      <c r="AP70" s="236" t="s">
        <v>5</v>
      </c>
      <c r="AQ70" s="238" t="s">
        <v>55</v>
      </c>
      <c r="AR70" s="236" t="s">
        <v>7</v>
      </c>
      <c r="AS70" s="71"/>
      <c r="AT70" s="8"/>
      <c r="AU70" s="8"/>
      <c r="AV70" s="73"/>
      <c r="AW70" s="91"/>
      <c r="AX70" s="8"/>
      <c r="BJ70" s="8"/>
      <c r="BK70" s="83"/>
      <c r="BL70" s="77"/>
      <c r="BM70" s="8"/>
      <c r="BN70" s="8"/>
      <c r="BO70" s="71"/>
      <c r="BQ70" s="234" t="s">
        <v>341</v>
      </c>
      <c r="BR70" s="236" t="s">
        <v>5</v>
      </c>
      <c r="BS70" s="238" t="s">
        <v>60</v>
      </c>
      <c r="BT70" s="236" t="s">
        <v>7</v>
      </c>
      <c r="BU70" s="242">
        <v>138</v>
      </c>
    </row>
    <row r="71" spans="2:73" ht="11.4" customHeight="1" thickTop="1" thickBot="1" x14ac:dyDescent="0.25">
      <c r="B71" s="233"/>
      <c r="D71" s="235"/>
      <c r="E71" s="237"/>
      <c r="F71" s="239"/>
      <c r="G71" s="237"/>
      <c r="H71" s="8"/>
      <c r="I71" s="74"/>
      <c r="J71" s="8"/>
      <c r="K71" s="91"/>
      <c r="L71" s="8"/>
      <c r="M71" s="8"/>
      <c r="Q71" s="20"/>
      <c r="R71" s="23"/>
      <c r="T71" s="20"/>
      <c r="U71" s="23"/>
      <c r="Y71" s="8"/>
      <c r="Z71" s="8"/>
      <c r="AA71" s="83"/>
      <c r="AB71" s="8"/>
      <c r="AC71" s="80"/>
      <c r="AD71" s="8"/>
      <c r="AF71" s="235"/>
      <c r="AG71" s="237"/>
      <c r="AH71" s="239"/>
      <c r="AI71" s="237"/>
      <c r="AJ71" s="233"/>
      <c r="AM71" s="233"/>
      <c r="AO71" s="235"/>
      <c r="AP71" s="237"/>
      <c r="AQ71" s="239"/>
      <c r="AR71" s="237"/>
      <c r="AS71" s="8"/>
      <c r="AT71" s="74"/>
      <c r="AU71" s="8"/>
      <c r="AV71" s="91"/>
      <c r="AW71" s="8"/>
      <c r="AX71" s="8"/>
      <c r="BJ71" s="8"/>
      <c r="BK71" s="8"/>
      <c r="BL71" s="83"/>
      <c r="BM71" s="8"/>
      <c r="BN71" s="80"/>
      <c r="BO71" s="8"/>
      <c r="BQ71" s="235"/>
      <c r="BR71" s="237"/>
      <c r="BS71" s="239"/>
      <c r="BT71" s="237"/>
      <c r="BU71" s="233"/>
    </row>
    <row r="72" spans="2:73" ht="11.4" customHeight="1" thickTop="1" x14ac:dyDescent="0.2">
      <c r="B72" s="233">
        <v>34</v>
      </c>
      <c r="D72" s="234" t="s">
        <v>342</v>
      </c>
      <c r="E72" s="236" t="s">
        <v>5</v>
      </c>
      <c r="F72" s="238" t="s">
        <v>33</v>
      </c>
      <c r="G72" s="236" t="s">
        <v>7</v>
      </c>
      <c r="H72" s="12"/>
      <c r="I72" s="16"/>
      <c r="J72" s="14"/>
      <c r="K72" s="91"/>
      <c r="L72" s="8"/>
      <c r="M72" s="8"/>
      <c r="Q72" s="23"/>
      <c r="R72" s="23"/>
      <c r="T72" s="23"/>
      <c r="U72" s="23"/>
      <c r="Y72" s="8"/>
      <c r="Z72" s="8"/>
      <c r="AA72" s="83"/>
      <c r="AB72" s="13"/>
      <c r="AC72" s="16"/>
      <c r="AD72" s="17"/>
      <c r="AF72" s="234" t="s">
        <v>343</v>
      </c>
      <c r="AG72" s="236" t="s">
        <v>5</v>
      </c>
      <c r="AH72" s="238" t="s">
        <v>86</v>
      </c>
      <c r="AI72" s="236" t="s">
        <v>7</v>
      </c>
      <c r="AJ72" s="242">
        <v>69</v>
      </c>
      <c r="AM72" s="242">
        <v>104</v>
      </c>
      <c r="AO72" s="234" t="s">
        <v>246</v>
      </c>
      <c r="AP72" s="236" t="s">
        <v>5</v>
      </c>
      <c r="AQ72" s="238" t="s">
        <v>6</v>
      </c>
      <c r="AR72" s="236" t="s">
        <v>7</v>
      </c>
      <c r="AS72" s="12"/>
      <c r="AT72" s="16"/>
      <c r="AU72" s="14"/>
      <c r="AV72" s="91"/>
      <c r="AW72" s="8"/>
      <c r="AX72" s="8"/>
      <c r="BJ72" s="8"/>
      <c r="BK72" s="8"/>
      <c r="BL72" s="83"/>
      <c r="BM72" s="13"/>
      <c r="BN72" s="16"/>
      <c r="BO72" s="17"/>
      <c r="BQ72" s="234" t="s">
        <v>344</v>
      </c>
      <c r="BR72" s="236" t="s">
        <v>5</v>
      </c>
      <c r="BS72" s="238" t="s">
        <v>24</v>
      </c>
      <c r="BT72" s="236" t="s">
        <v>7</v>
      </c>
      <c r="BU72" s="242">
        <v>139</v>
      </c>
    </row>
    <row r="73" spans="2:73" ht="11.4" customHeight="1" thickBot="1" x14ac:dyDescent="0.25">
      <c r="B73" s="233"/>
      <c r="D73" s="235"/>
      <c r="E73" s="237"/>
      <c r="F73" s="239"/>
      <c r="G73" s="237"/>
      <c r="H73" s="8"/>
      <c r="I73" s="8"/>
      <c r="J73" s="73"/>
      <c r="K73" s="91"/>
      <c r="L73" s="8"/>
      <c r="M73" s="8"/>
      <c r="Y73" s="8"/>
      <c r="Z73" s="8"/>
      <c r="AA73" s="83"/>
      <c r="AB73" s="77"/>
      <c r="AC73" s="8"/>
      <c r="AD73" s="11"/>
      <c r="AF73" s="235"/>
      <c r="AG73" s="237"/>
      <c r="AH73" s="239"/>
      <c r="AI73" s="237"/>
      <c r="AJ73" s="233"/>
      <c r="AM73" s="233"/>
      <c r="AO73" s="235"/>
      <c r="AP73" s="237"/>
      <c r="AQ73" s="239"/>
      <c r="AR73" s="237"/>
      <c r="AS73" s="8"/>
      <c r="AT73" s="8"/>
      <c r="AU73" s="73"/>
      <c r="AV73" s="91"/>
      <c r="AW73" s="8"/>
      <c r="AX73" s="8"/>
      <c r="BJ73" s="8"/>
      <c r="BK73" s="8"/>
      <c r="BL73" s="83"/>
      <c r="BM73" s="77"/>
      <c r="BN73" s="8"/>
      <c r="BO73" s="11"/>
      <c r="BQ73" s="235"/>
      <c r="BR73" s="237"/>
      <c r="BS73" s="239"/>
      <c r="BT73" s="237"/>
      <c r="BU73" s="233"/>
    </row>
    <row r="74" spans="2:73" ht="11.4" customHeight="1" thickTop="1" thickBot="1" x14ac:dyDescent="0.25">
      <c r="B74" s="233">
        <v>35</v>
      </c>
      <c r="D74" s="234" t="s">
        <v>345</v>
      </c>
      <c r="E74" s="236" t="s">
        <v>5</v>
      </c>
      <c r="F74" s="238" t="s">
        <v>6</v>
      </c>
      <c r="G74" s="236" t="s">
        <v>7</v>
      </c>
      <c r="H74" s="71"/>
      <c r="I74" s="71"/>
      <c r="J74" s="91"/>
      <c r="K74" s="8"/>
      <c r="L74" s="8"/>
      <c r="M74" s="8"/>
      <c r="O74" s="24"/>
      <c r="P74" s="25"/>
      <c r="Q74" s="25"/>
      <c r="R74" s="25"/>
      <c r="S74" s="25"/>
      <c r="T74" s="25"/>
      <c r="U74" s="25"/>
      <c r="V74" s="25"/>
      <c r="W74" s="24"/>
      <c r="Y74" s="8"/>
      <c r="Z74" s="8"/>
      <c r="AA74" s="8"/>
      <c r="AB74" s="83"/>
      <c r="AC74" s="71"/>
      <c r="AD74" s="71"/>
      <c r="AF74" s="234" t="s">
        <v>346</v>
      </c>
      <c r="AG74" s="236" t="s">
        <v>5</v>
      </c>
      <c r="AH74" s="238" t="s">
        <v>11</v>
      </c>
      <c r="AI74" s="236" t="s">
        <v>7</v>
      </c>
      <c r="AJ74" s="242">
        <v>70</v>
      </c>
      <c r="AM74" s="242">
        <v>105</v>
      </c>
      <c r="AO74" s="234" t="s">
        <v>186</v>
      </c>
      <c r="AP74" s="236" t="s">
        <v>5</v>
      </c>
      <c r="AQ74" s="238" t="s">
        <v>11</v>
      </c>
      <c r="AR74" s="236" t="s">
        <v>7</v>
      </c>
      <c r="AS74" s="71"/>
      <c r="AT74" s="71"/>
      <c r="AU74" s="91"/>
      <c r="AV74" s="8"/>
      <c r="AW74" s="8"/>
      <c r="AX74" s="8"/>
      <c r="BJ74" s="8"/>
      <c r="BK74" s="8"/>
      <c r="BL74" s="8"/>
      <c r="BM74" s="83"/>
      <c r="BN74" s="71"/>
      <c r="BO74" s="71"/>
      <c r="BQ74" s="234" t="s">
        <v>347</v>
      </c>
      <c r="BR74" s="236" t="s">
        <v>5</v>
      </c>
      <c r="BS74" s="238" t="s">
        <v>134</v>
      </c>
      <c r="BT74" s="236" t="s">
        <v>7</v>
      </c>
      <c r="BU74" s="242">
        <v>140</v>
      </c>
    </row>
    <row r="75" spans="2:73" ht="11.4" customHeight="1" thickTop="1" x14ac:dyDescent="0.2">
      <c r="B75" s="233"/>
      <c r="D75" s="235"/>
      <c r="E75" s="237"/>
      <c r="F75" s="239"/>
      <c r="G75" s="237"/>
      <c r="H75" s="8"/>
      <c r="I75" s="8"/>
      <c r="J75" s="8"/>
      <c r="K75" s="8"/>
      <c r="L75" s="8"/>
      <c r="M75" s="8"/>
      <c r="O75" s="24"/>
      <c r="P75" s="25"/>
      <c r="Q75" s="25"/>
      <c r="R75" s="25"/>
      <c r="S75" s="25"/>
      <c r="T75" s="25"/>
      <c r="U75" s="25"/>
      <c r="V75" s="25"/>
      <c r="W75" s="24"/>
      <c r="Y75" s="8"/>
      <c r="Z75" s="8"/>
      <c r="AA75" s="8"/>
      <c r="AB75" s="8"/>
      <c r="AC75" s="8"/>
      <c r="AD75" s="8"/>
      <c r="AF75" s="235"/>
      <c r="AG75" s="237"/>
      <c r="AH75" s="239"/>
      <c r="AI75" s="237"/>
      <c r="AJ75" s="233"/>
      <c r="AM75" s="233"/>
      <c r="AO75" s="235"/>
      <c r="AP75" s="237"/>
      <c r="AQ75" s="239"/>
      <c r="AR75" s="237"/>
      <c r="AS75" s="8"/>
      <c r="AT75" s="8"/>
      <c r="AU75" s="8"/>
      <c r="AV75" s="8"/>
      <c r="AW75" s="8"/>
      <c r="AX75" s="8"/>
      <c r="BJ75" s="8"/>
      <c r="BK75" s="8"/>
      <c r="BL75" s="8"/>
      <c r="BM75" s="8"/>
      <c r="BN75" s="8"/>
      <c r="BO75" s="8"/>
      <c r="BQ75" s="235"/>
      <c r="BR75" s="237"/>
      <c r="BS75" s="239"/>
      <c r="BT75" s="237"/>
      <c r="BU75" s="233"/>
    </row>
    <row r="76" spans="2:73" ht="11.4" customHeight="1" x14ac:dyDescent="0.2"/>
    <row r="77" spans="2:73" ht="15" customHeight="1" x14ac:dyDescent="0.2">
      <c r="B77" s="31"/>
      <c r="C77" s="15"/>
      <c r="D77" s="221" t="s">
        <v>360</v>
      </c>
      <c r="E77" s="221"/>
      <c r="F77" s="221"/>
      <c r="G77" s="221"/>
      <c r="H77" s="221"/>
      <c r="I77" s="32" t="s">
        <v>361</v>
      </c>
      <c r="J77" s="196" t="str">
        <f>IF(D78="","",D78)</f>
        <v>伊藤</v>
      </c>
      <c r="K77" s="196"/>
      <c r="L77" s="196"/>
      <c r="M77" s="222"/>
      <c r="N77" s="33" t="s">
        <v>362</v>
      </c>
      <c r="O77" s="196" t="str">
        <f>IF(D79="","",D79)</f>
        <v>安藤</v>
      </c>
      <c r="P77" s="196"/>
      <c r="Q77" s="196"/>
      <c r="R77" s="222"/>
      <c r="S77" s="32" t="s">
        <v>363</v>
      </c>
      <c r="T77" s="196" t="str">
        <f>IF(D80="","",D80)</f>
        <v>三谷</v>
      </c>
      <c r="U77" s="196"/>
      <c r="V77" s="196"/>
      <c r="W77" s="222"/>
      <c r="X77" s="33" t="s">
        <v>364</v>
      </c>
      <c r="Y77" s="196" t="str">
        <f>IF(D81="","",D81)</f>
        <v>長野</v>
      </c>
      <c r="Z77" s="196"/>
      <c r="AA77" s="196"/>
      <c r="AB77" s="222"/>
      <c r="AC77" s="225" t="s">
        <v>365</v>
      </c>
      <c r="AD77" s="226"/>
      <c r="AE77" s="15"/>
      <c r="AF77" s="19" t="s">
        <v>366</v>
      </c>
      <c r="AG77" s="3"/>
      <c r="AH77" s="200" t="s">
        <v>367</v>
      </c>
      <c r="AI77" s="201"/>
      <c r="AJ77" s="201"/>
      <c r="AK77" s="202"/>
      <c r="AM77" s="203" t="s">
        <v>368</v>
      </c>
      <c r="AN77" s="204"/>
      <c r="AO77" s="204"/>
      <c r="AP77" s="204"/>
      <c r="AQ77" s="204"/>
      <c r="AR77" s="204"/>
      <c r="AS77" s="204"/>
      <c r="AT77" s="204"/>
      <c r="AU77" s="204"/>
      <c r="AV77" s="205"/>
      <c r="AX77" s="206" t="s">
        <v>369</v>
      </c>
      <c r="AY77" s="207"/>
      <c r="AZ77" s="207"/>
      <c r="BA77" s="212" t="s">
        <v>414</v>
      </c>
      <c r="BB77" s="212"/>
      <c r="BC77" s="212"/>
      <c r="BD77" s="212"/>
      <c r="BE77" s="212"/>
      <c r="BF77" s="212"/>
      <c r="BG77" s="212"/>
      <c r="BH77" s="213" t="s">
        <v>416</v>
      </c>
      <c r="BI77" s="213"/>
      <c r="BJ77" s="213"/>
      <c r="BK77" s="213"/>
      <c r="BL77" s="214"/>
    </row>
    <row r="78" spans="2:73" ht="15" customHeight="1" x14ac:dyDescent="0.2">
      <c r="B78" s="35" t="s">
        <v>370</v>
      </c>
      <c r="C78" s="15"/>
      <c r="D78" s="215" t="s">
        <v>398</v>
      </c>
      <c r="E78" s="215"/>
      <c r="F78" s="216" t="s">
        <v>399</v>
      </c>
      <c r="G78" s="216"/>
      <c r="H78" s="217"/>
      <c r="I78" s="218"/>
      <c r="J78" s="219"/>
      <c r="K78" s="167"/>
      <c r="L78" s="167"/>
      <c r="M78" s="168"/>
      <c r="N78" s="220">
        <v>3</v>
      </c>
      <c r="O78" s="220"/>
      <c r="P78" s="36" t="s">
        <v>371</v>
      </c>
      <c r="Q78" s="220">
        <v>0</v>
      </c>
      <c r="R78" s="220"/>
      <c r="S78" s="223">
        <v>3</v>
      </c>
      <c r="T78" s="220"/>
      <c r="U78" s="36" t="s">
        <v>371</v>
      </c>
      <c r="V78" s="220">
        <v>2</v>
      </c>
      <c r="W78" s="224"/>
      <c r="X78" s="220">
        <v>3</v>
      </c>
      <c r="Y78" s="220"/>
      <c r="Z78" s="36" t="s">
        <v>371</v>
      </c>
      <c r="AA78" s="220">
        <v>0</v>
      </c>
      <c r="AB78" s="220"/>
      <c r="AC78" s="188">
        <f>IF(AND(N78="",S78="",X78=""),"",IF(N78="",0,IF(N78=3,2,1))+IF(S78="",0,IF(S78=3,2,1))+IF(X78="",0,IF(X78=3,2,1)))</f>
        <v>6</v>
      </c>
      <c r="AD78" s="189"/>
      <c r="AE78" s="37"/>
      <c r="AF78" s="38">
        <f>IF(AC78="","",RANK(AC78,$AC$78:$AD$81))</f>
        <v>1</v>
      </c>
      <c r="AG78" s="3"/>
      <c r="AH78" s="181" t="s">
        <v>372</v>
      </c>
      <c r="AI78" s="162"/>
      <c r="AJ78" s="162"/>
      <c r="AK78" s="182"/>
      <c r="AM78" s="193" t="s">
        <v>379</v>
      </c>
      <c r="AN78" s="194"/>
      <c r="AO78" s="194"/>
      <c r="AP78" s="194"/>
      <c r="AQ78" s="194"/>
      <c r="AR78" s="194"/>
      <c r="AS78" s="194"/>
      <c r="AT78" s="194"/>
      <c r="AU78" s="194"/>
      <c r="AV78" s="195"/>
      <c r="AX78" s="208"/>
      <c r="AY78" s="209"/>
      <c r="AZ78" s="209"/>
      <c r="BA78" s="186"/>
      <c r="BB78" s="186"/>
      <c r="BC78" s="186"/>
      <c r="BD78" s="186"/>
      <c r="BE78" s="186"/>
      <c r="BF78" s="186"/>
      <c r="BG78" s="186"/>
      <c r="BH78" s="171"/>
      <c r="BI78" s="171"/>
      <c r="BJ78" s="171"/>
      <c r="BK78" s="171"/>
      <c r="BL78" s="172"/>
    </row>
    <row r="79" spans="2:73" ht="15" customHeight="1" x14ac:dyDescent="0.2">
      <c r="B79" s="42" t="s">
        <v>362</v>
      </c>
      <c r="C79" s="34"/>
      <c r="D79" s="196" t="s">
        <v>404</v>
      </c>
      <c r="E79" s="196"/>
      <c r="F79" s="176" t="s">
        <v>406</v>
      </c>
      <c r="G79" s="176"/>
      <c r="H79" s="197"/>
      <c r="I79" s="198">
        <f>IF(Q78="","",Q78)</f>
        <v>0</v>
      </c>
      <c r="J79" s="199"/>
      <c r="K79" s="43" t="s">
        <v>373</v>
      </c>
      <c r="L79" s="164">
        <f>IF(N78="","",N78)</f>
        <v>3</v>
      </c>
      <c r="M79" s="165"/>
      <c r="N79" s="166"/>
      <c r="O79" s="167"/>
      <c r="P79" s="167"/>
      <c r="Q79" s="167"/>
      <c r="R79" s="168"/>
      <c r="S79" s="163">
        <v>3</v>
      </c>
      <c r="T79" s="164"/>
      <c r="U79" s="43" t="s">
        <v>373</v>
      </c>
      <c r="V79" s="164">
        <v>1</v>
      </c>
      <c r="W79" s="165"/>
      <c r="X79" s="164">
        <v>3</v>
      </c>
      <c r="Y79" s="164"/>
      <c r="Z79" s="43" t="s">
        <v>373</v>
      </c>
      <c r="AA79" s="164">
        <v>0</v>
      </c>
      <c r="AB79" s="165"/>
      <c r="AC79" s="169">
        <f>IF(AND(I79="",S79="",X79=""),"",IF(I79="",0,IF(I79=3,2,1))+IF(S79="",0,IF(S79=3,2,1))+IF(X79="",0,IF(X79=3,2,1)))</f>
        <v>5</v>
      </c>
      <c r="AD79" s="170"/>
      <c r="AE79" s="44"/>
      <c r="AF79" s="38">
        <f>IF(AC79="","",RANK(AC79,$AC$78:$AD$81))</f>
        <v>2</v>
      </c>
      <c r="AG79" s="3"/>
      <c r="AH79" s="181" t="s">
        <v>374</v>
      </c>
      <c r="AI79" s="162"/>
      <c r="AJ79" s="162"/>
      <c r="AK79" s="182"/>
      <c r="AM79" s="183" t="s">
        <v>375</v>
      </c>
      <c r="AN79" s="184"/>
      <c r="AO79" s="184"/>
      <c r="AP79" s="184"/>
      <c r="AQ79" s="184"/>
      <c r="AR79" s="184"/>
      <c r="AS79" s="184"/>
      <c r="AT79" s="184"/>
      <c r="AU79" s="184"/>
      <c r="AV79" s="185"/>
      <c r="AX79" s="208"/>
      <c r="AY79" s="209"/>
      <c r="AZ79" s="209"/>
      <c r="BA79" s="186" t="s">
        <v>417</v>
      </c>
      <c r="BB79" s="186"/>
      <c r="BC79" s="186"/>
      <c r="BD79" s="186"/>
      <c r="BE79" s="186"/>
      <c r="BF79" s="186"/>
      <c r="BG79" s="186"/>
      <c r="BH79" s="171" t="s">
        <v>407</v>
      </c>
      <c r="BI79" s="171"/>
      <c r="BJ79" s="171"/>
      <c r="BK79" s="171"/>
      <c r="BL79" s="172"/>
    </row>
    <row r="80" spans="2:73" ht="15" customHeight="1" x14ac:dyDescent="0.2">
      <c r="B80" s="41" t="s">
        <v>376</v>
      </c>
      <c r="C80" s="3"/>
      <c r="D80" s="175" t="s">
        <v>402</v>
      </c>
      <c r="E80" s="175"/>
      <c r="F80" s="176" t="s">
        <v>407</v>
      </c>
      <c r="G80" s="176"/>
      <c r="H80" s="177"/>
      <c r="I80" s="178">
        <f>IF(V78="","",V78)</f>
        <v>2</v>
      </c>
      <c r="J80" s="179"/>
      <c r="K80" s="43" t="s">
        <v>373</v>
      </c>
      <c r="L80" s="164">
        <f>IF(S78="","",S78)</f>
        <v>3</v>
      </c>
      <c r="M80" s="165"/>
      <c r="N80" s="163">
        <f>IF(V79="","",V79)</f>
        <v>1</v>
      </c>
      <c r="O80" s="164"/>
      <c r="P80" s="43" t="s">
        <v>373</v>
      </c>
      <c r="Q80" s="164">
        <f>IF(S79="","",S79)</f>
        <v>3</v>
      </c>
      <c r="R80" s="165"/>
      <c r="S80" s="166"/>
      <c r="T80" s="167"/>
      <c r="U80" s="167"/>
      <c r="V80" s="167"/>
      <c r="W80" s="168"/>
      <c r="X80" s="180">
        <v>1</v>
      </c>
      <c r="Y80" s="180"/>
      <c r="Z80" s="45" t="s">
        <v>373</v>
      </c>
      <c r="AA80" s="180">
        <v>3</v>
      </c>
      <c r="AB80" s="180"/>
      <c r="AC80" s="188">
        <f>IF(AND(I80="",N80="",X80=""),"",IF(I80="",0,IF(I80=3,2,1))+IF(N80="",0,IF(N80=3,2,1))+IF(X80="",0,IF(X80=3,2,1)))</f>
        <v>3</v>
      </c>
      <c r="AD80" s="189"/>
      <c r="AE80" s="46"/>
      <c r="AF80" s="38">
        <f>IF(AC80="","",RANK(AC80,$AC$78:$AD$81))</f>
        <v>4</v>
      </c>
      <c r="AG80" s="3"/>
      <c r="AH80" s="190" t="s">
        <v>377</v>
      </c>
      <c r="AI80" s="191"/>
      <c r="AJ80" s="191"/>
      <c r="AK80" s="192"/>
      <c r="AO80" s="47"/>
      <c r="AP80" s="3"/>
      <c r="AQ80" s="3"/>
      <c r="AR80" s="3"/>
      <c r="AX80" s="210"/>
      <c r="AY80" s="211"/>
      <c r="AZ80" s="211"/>
      <c r="BA80" s="187"/>
      <c r="BB80" s="187"/>
      <c r="BC80" s="187"/>
      <c r="BD80" s="187"/>
      <c r="BE80" s="187"/>
      <c r="BF80" s="187"/>
      <c r="BG80" s="187"/>
      <c r="BH80" s="173"/>
      <c r="BI80" s="173"/>
      <c r="BJ80" s="173"/>
      <c r="BK80" s="173"/>
      <c r="BL80" s="174"/>
    </row>
    <row r="81" spans="2:64" ht="15" customHeight="1" x14ac:dyDescent="0.2">
      <c r="B81" s="42" t="s">
        <v>364</v>
      </c>
      <c r="C81" s="34"/>
      <c r="D81" s="196" t="s">
        <v>400</v>
      </c>
      <c r="E81" s="196"/>
      <c r="F81" s="176" t="s">
        <v>401</v>
      </c>
      <c r="G81" s="176"/>
      <c r="H81" s="176"/>
      <c r="I81" s="163">
        <f>IF(AA78="","",AA78)</f>
        <v>0</v>
      </c>
      <c r="J81" s="164"/>
      <c r="K81" s="43" t="s">
        <v>373</v>
      </c>
      <c r="L81" s="164">
        <f>IF(X78="","",X78)</f>
        <v>3</v>
      </c>
      <c r="M81" s="165"/>
      <c r="N81" s="163">
        <f>IF(AA79="","",AA79)</f>
        <v>0</v>
      </c>
      <c r="O81" s="164"/>
      <c r="P81" s="43" t="s">
        <v>373</v>
      </c>
      <c r="Q81" s="164">
        <f>IF(X79="","",X79)</f>
        <v>3</v>
      </c>
      <c r="R81" s="165"/>
      <c r="S81" s="163">
        <f>IF(AA80="","",AA80)</f>
        <v>3</v>
      </c>
      <c r="T81" s="164"/>
      <c r="U81" s="43" t="s">
        <v>373</v>
      </c>
      <c r="V81" s="164">
        <f>IF(X80="","",X80)</f>
        <v>1</v>
      </c>
      <c r="W81" s="165"/>
      <c r="X81" s="166"/>
      <c r="Y81" s="167"/>
      <c r="Z81" s="167"/>
      <c r="AA81" s="167"/>
      <c r="AB81" s="168"/>
      <c r="AC81" s="169">
        <f>IF(AND(I81="",N81="",S81=""),"",IF(I81="",0,IF(I81=3,2,1))+IF(N81="",0,IF(N81=3,2,1))+IF(S81="",0,IF(S81=3,2,1)))</f>
        <v>4</v>
      </c>
      <c r="AD81" s="170"/>
      <c r="AE81" s="44"/>
      <c r="AF81" s="48">
        <f>IF(AC81="","",RANK(AC81,$AC$78:$AD$81))</f>
        <v>3</v>
      </c>
      <c r="AG81" s="3"/>
      <c r="AH81" s="162"/>
      <c r="AI81" s="162"/>
      <c r="AJ81" s="162"/>
      <c r="AK81" s="162"/>
      <c r="AO81" s="47"/>
      <c r="AP81" s="3"/>
      <c r="AQ81" s="3"/>
      <c r="AR81" s="3"/>
      <c r="BB81" s="4"/>
      <c r="BC81" s="5"/>
      <c r="BD81" s="6"/>
      <c r="BE81" s="5"/>
      <c r="BF81" s="7"/>
      <c r="BK81" s="2"/>
      <c r="BL81" s="2"/>
    </row>
  </sheetData>
  <mergeCells count="774">
    <mergeCell ref="X81:AB81"/>
    <mergeCell ref="AC81:AD81"/>
    <mergeCell ref="AH81:AK81"/>
    <mergeCell ref="D81:E81"/>
    <mergeCell ref="F81:H81"/>
    <mergeCell ref="I81:J81"/>
    <mergeCell ref="L81:M81"/>
    <mergeCell ref="N81:O81"/>
    <mergeCell ref="BA79:BG80"/>
    <mergeCell ref="BH79:BL80"/>
    <mergeCell ref="Q81:R81"/>
    <mergeCell ref="Q80:R80"/>
    <mergeCell ref="S80:W80"/>
    <mergeCell ref="X80:Y80"/>
    <mergeCell ref="AA80:AB80"/>
    <mergeCell ref="AC80:AD80"/>
    <mergeCell ref="S81:T81"/>
    <mergeCell ref="V81:W81"/>
    <mergeCell ref="D80:E80"/>
    <mergeCell ref="F80:H80"/>
    <mergeCell ref="I80:J80"/>
    <mergeCell ref="L80:M80"/>
    <mergeCell ref="N80:O80"/>
    <mergeCell ref="AM78:AV78"/>
    <mergeCell ref="D79:E79"/>
    <mergeCell ref="F79:H79"/>
    <mergeCell ref="I79:J79"/>
    <mergeCell ref="L79:M79"/>
    <mergeCell ref="N79:R79"/>
    <mergeCell ref="S79:T79"/>
    <mergeCell ref="V79:W79"/>
    <mergeCell ref="X79:Y79"/>
    <mergeCell ref="AA79:AB79"/>
    <mergeCell ref="S78:T78"/>
    <mergeCell ref="V78:W78"/>
    <mergeCell ref="X78:Y78"/>
    <mergeCell ref="AA78:AB78"/>
    <mergeCell ref="AC78:AD78"/>
    <mergeCell ref="AH78:AK78"/>
    <mergeCell ref="AH77:AK77"/>
    <mergeCell ref="AM77:AV77"/>
    <mergeCell ref="AX77:AZ80"/>
    <mergeCell ref="BA77:BG78"/>
    <mergeCell ref="AH80:AK80"/>
    <mergeCell ref="AC79:AD79"/>
    <mergeCell ref="AH79:AK79"/>
    <mergeCell ref="AM79:AV79"/>
    <mergeCell ref="BH77:BL78"/>
    <mergeCell ref="D78:E78"/>
    <mergeCell ref="F78:H78"/>
    <mergeCell ref="I78:M78"/>
    <mergeCell ref="N78:O78"/>
    <mergeCell ref="Q78:R78"/>
    <mergeCell ref="D77:H77"/>
    <mergeCell ref="J77:M77"/>
    <mergeCell ref="O77:R77"/>
    <mergeCell ref="T77:W77"/>
    <mergeCell ref="Y77:AB77"/>
    <mergeCell ref="AC77:AD77"/>
    <mergeCell ref="O42:R43"/>
    <mergeCell ref="T39:W41"/>
    <mergeCell ref="T42:W43"/>
    <mergeCell ref="AZ39:BC41"/>
    <mergeCell ref="AZ42:BC43"/>
    <mergeCell ref="AR74:AR75"/>
    <mergeCell ref="AQ74:AQ75"/>
    <mergeCell ref="AR72:AR73"/>
    <mergeCell ref="BQ74:BQ75"/>
    <mergeCell ref="BR74:BR75"/>
    <mergeCell ref="BS74:BS75"/>
    <mergeCell ref="BT74:BT75"/>
    <mergeCell ref="BU74:BU75"/>
    <mergeCell ref="AI74:AI75"/>
    <mergeCell ref="AJ74:AJ75"/>
    <mergeCell ref="AM74:AM75"/>
    <mergeCell ref="AO74:AO75"/>
    <mergeCell ref="AP74:AP75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Q72:AQ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Q70:AQ71"/>
    <mergeCell ref="AR70:AR71"/>
    <mergeCell ref="BQ70:BQ71"/>
    <mergeCell ref="BR70:BR71"/>
    <mergeCell ref="BS70:BS71"/>
    <mergeCell ref="BT70:BT71"/>
    <mergeCell ref="AH70:AH71"/>
    <mergeCell ref="AI70:AI71"/>
    <mergeCell ref="AJ70:AJ71"/>
    <mergeCell ref="AM70:AM71"/>
    <mergeCell ref="AO70:AO71"/>
    <mergeCell ref="AP70:AP71"/>
    <mergeCell ref="B70:B71"/>
    <mergeCell ref="D70:D71"/>
    <mergeCell ref="E70:E71"/>
    <mergeCell ref="F70:F71"/>
    <mergeCell ref="G70:G71"/>
    <mergeCell ref="AF70:AF71"/>
    <mergeCell ref="BQ68:BQ69"/>
    <mergeCell ref="BR68:BR69"/>
    <mergeCell ref="BS68:BS69"/>
    <mergeCell ref="BT68:BT69"/>
    <mergeCell ref="BU68:BU69"/>
    <mergeCell ref="AG70:AG71"/>
    <mergeCell ref="AJ68:AJ69"/>
    <mergeCell ref="AM68:AM69"/>
    <mergeCell ref="AO68:AO69"/>
    <mergeCell ref="AP68:AP69"/>
    <mergeCell ref="AQ68:AQ69"/>
    <mergeCell ref="AR68:AR69"/>
    <mergeCell ref="B68:B69"/>
    <mergeCell ref="D68:D69"/>
    <mergeCell ref="E68:E69"/>
    <mergeCell ref="F68:F69"/>
    <mergeCell ref="G68:G69"/>
    <mergeCell ref="AF68:AF69"/>
    <mergeCell ref="BQ66:BQ67"/>
    <mergeCell ref="BR66:BR67"/>
    <mergeCell ref="BS66:BS67"/>
    <mergeCell ref="BT66:BT67"/>
    <mergeCell ref="BU66:BU67"/>
    <mergeCell ref="AG68:AG69"/>
    <mergeCell ref="AH68:AH69"/>
    <mergeCell ref="AI68:AI69"/>
    <mergeCell ref="AJ66:AJ67"/>
    <mergeCell ref="AM66:AM67"/>
    <mergeCell ref="AO66:AO67"/>
    <mergeCell ref="AP66:AP67"/>
    <mergeCell ref="AQ66:AQ67"/>
    <mergeCell ref="AR66:AR67"/>
    <mergeCell ref="B66:B67"/>
    <mergeCell ref="D66:D67"/>
    <mergeCell ref="E66:E67"/>
    <mergeCell ref="F66:F67"/>
    <mergeCell ref="G66:G67"/>
    <mergeCell ref="AF66:AF67"/>
    <mergeCell ref="BQ64:BQ65"/>
    <mergeCell ref="BR64:BR65"/>
    <mergeCell ref="BS64:BS65"/>
    <mergeCell ref="BT64:BT65"/>
    <mergeCell ref="BU64:BU65"/>
    <mergeCell ref="AG66:AG67"/>
    <mergeCell ref="AH66:AH67"/>
    <mergeCell ref="AI66:AI67"/>
    <mergeCell ref="AJ64:AJ65"/>
    <mergeCell ref="AM64:AM65"/>
    <mergeCell ref="AO64:AO65"/>
    <mergeCell ref="AP64:AP65"/>
    <mergeCell ref="AQ64:AQ65"/>
    <mergeCell ref="AR64:AR65"/>
    <mergeCell ref="B64:B65"/>
    <mergeCell ref="D64:D65"/>
    <mergeCell ref="E64:E65"/>
    <mergeCell ref="F64:F65"/>
    <mergeCell ref="G64:G65"/>
    <mergeCell ref="AF64:AF65"/>
    <mergeCell ref="BS62:BS63"/>
    <mergeCell ref="BT62:BT63"/>
    <mergeCell ref="BU62:BU63"/>
    <mergeCell ref="AG64:AG65"/>
    <mergeCell ref="AH64:AH65"/>
    <mergeCell ref="AI64:AI65"/>
    <mergeCell ref="AO62:AO63"/>
    <mergeCell ref="AP62:AP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0:AO61"/>
    <mergeCell ref="AP60:AP61"/>
    <mergeCell ref="AQ60:AQ61"/>
    <mergeCell ref="AR60:AR61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Q58:AQ59"/>
    <mergeCell ref="AR58:AR59"/>
    <mergeCell ref="BQ58:BQ59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Q44:AQ45"/>
    <mergeCell ref="AR44:AR45"/>
    <mergeCell ref="BQ44:BQ45"/>
    <mergeCell ref="BR44:BR45"/>
    <mergeCell ref="AH44:AH45"/>
    <mergeCell ref="AI44:AI45"/>
    <mergeCell ref="AJ44:AJ45"/>
    <mergeCell ref="AM44:AM45"/>
    <mergeCell ref="AO44:AO45"/>
    <mergeCell ref="AP44:AP45"/>
    <mergeCell ref="BU42:BU43"/>
    <mergeCell ref="B44:B45"/>
    <mergeCell ref="D44:D45"/>
    <mergeCell ref="E44:E45"/>
    <mergeCell ref="F44:F45"/>
    <mergeCell ref="G44:G45"/>
    <mergeCell ref="AF44:AF45"/>
    <mergeCell ref="AG44:AG45"/>
    <mergeCell ref="BQ42:BQ43"/>
    <mergeCell ref="BR42:BR43"/>
    <mergeCell ref="BS42:BS43"/>
    <mergeCell ref="BT42:BT43"/>
    <mergeCell ref="BE42:BH43"/>
    <mergeCell ref="AJ42:AJ43"/>
    <mergeCell ref="AM42:AM43"/>
    <mergeCell ref="AO42:AO43"/>
    <mergeCell ref="AP42:AP43"/>
    <mergeCell ref="AQ42:AQ43"/>
    <mergeCell ref="AR42:AR43"/>
    <mergeCell ref="AF42:AF43"/>
    <mergeCell ref="AG42:AG43"/>
    <mergeCell ref="AH42:AH43"/>
    <mergeCell ref="AI42:AI43"/>
    <mergeCell ref="BQ40:BQ41"/>
    <mergeCell ref="BR40:BR41"/>
    <mergeCell ref="AQ40:AQ41"/>
    <mergeCell ref="AR40:AR41"/>
    <mergeCell ref="BE39:BH41"/>
    <mergeCell ref="AF40:AF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O40:AO41"/>
    <mergeCell ref="AP40:AP41"/>
    <mergeCell ref="AG40:AG41"/>
    <mergeCell ref="AH40:AH41"/>
    <mergeCell ref="AI40:AI41"/>
    <mergeCell ref="AJ40:AJ41"/>
    <mergeCell ref="AM40:AM41"/>
    <mergeCell ref="B40:B41"/>
    <mergeCell ref="D40:D41"/>
    <mergeCell ref="E40:E41"/>
    <mergeCell ref="F40:F41"/>
    <mergeCell ref="G40:G41"/>
    <mergeCell ref="O39:R41"/>
    <mergeCell ref="BQ38:BQ39"/>
    <mergeCell ref="BR38:BR39"/>
    <mergeCell ref="BS38:BS39"/>
    <mergeCell ref="BT38:BT39"/>
    <mergeCell ref="BU38:BU39"/>
    <mergeCell ref="AO38:AO39"/>
    <mergeCell ref="AP38:AP39"/>
    <mergeCell ref="AQ38:AQ39"/>
    <mergeCell ref="AR38:AR39"/>
    <mergeCell ref="AF38:AF39"/>
    <mergeCell ref="AG38:AG39"/>
    <mergeCell ref="AH38:AH39"/>
    <mergeCell ref="AI38:AI39"/>
    <mergeCell ref="AJ38:AJ39"/>
    <mergeCell ref="AM38:AM39"/>
    <mergeCell ref="BS36:BS37"/>
    <mergeCell ref="BT36:BT37"/>
    <mergeCell ref="BU36:BU37"/>
    <mergeCell ref="B38:B39"/>
    <mergeCell ref="D38:D39"/>
    <mergeCell ref="E38:E39"/>
    <mergeCell ref="F38:F39"/>
    <mergeCell ref="G38:G39"/>
    <mergeCell ref="AQ36:AQ37"/>
    <mergeCell ref="AR36:AR37"/>
    <mergeCell ref="BQ36:BQ37"/>
    <mergeCell ref="BR36:BR37"/>
    <mergeCell ref="AH36:AH37"/>
    <mergeCell ref="AI36:AI37"/>
    <mergeCell ref="AJ36:AJ37"/>
    <mergeCell ref="AM36:AM37"/>
    <mergeCell ref="AO36:AO37"/>
    <mergeCell ref="AP36:AP37"/>
    <mergeCell ref="BU34:BU35"/>
    <mergeCell ref="B36:B37"/>
    <mergeCell ref="D36:D37"/>
    <mergeCell ref="E36:E37"/>
    <mergeCell ref="F36:F37"/>
    <mergeCell ref="G36:G37"/>
    <mergeCell ref="AF36:AF37"/>
    <mergeCell ref="AG36:AG37"/>
    <mergeCell ref="AQ34:AQ35"/>
    <mergeCell ref="AR34:AR35"/>
    <mergeCell ref="BQ34:BQ35"/>
    <mergeCell ref="BR34:BR35"/>
    <mergeCell ref="BS34:BS35"/>
    <mergeCell ref="BT34:BT35"/>
    <mergeCell ref="AH34:AH35"/>
    <mergeCell ref="AI34:AI35"/>
    <mergeCell ref="AJ34:AJ35"/>
    <mergeCell ref="AM34:AM35"/>
    <mergeCell ref="AO34:AO35"/>
    <mergeCell ref="AP34:AP35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O32:AO33"/>
    <mergeCell ref="AP32:AP33"/>
    <mergeCell ref="AQ32:AQ33"/>
    <mergeCell ref="AR32:AR33"/>
    <mergeCell ref="BQ32:BQ33"/>
    <mergeCell ref="BR32:BR33"/>
    <mergeCell ref="AF32:AF33"/>
    <mergeCell ref="AG32:AG33"/>
    <mergeCell ref="AH32:AH33"/>
    <mergeCell ref="AI32:AI33"/>
    <mergeCell ref="AJ32:AJ33"/>
    <mergeCell ref="AM32:AM33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J30:AJ31"/>
    <mergeCell ref="AM30:AM31"/>
    <mergeCell ref="AO30:AO31"/>
    <mergeCell ref="AP30:AP31"/>
    <mergeCell ref="AQ30:AQ31"/>
    <mergeCell ref="AR30:AR31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Q28:AQ29"/>
    <mergeCell ref="AR28:AR29"/>
    <mergeCell ref="BQ28:BQ29"/>
    <mergeCell ref="BR28:BR29"/>
    <mergeCell ref="BS28:BS29"/>
    <mergeCell ref="BT28:BT29"/>
    <mergeCell ref="AH28:AH29"/>
    <mergeCell ref="AI28:AI29"/>
    <mergeCell ref="AJ28:AJ29"/>
    <mergeCell ref="AM28:AM29"/>
    <mergeCell ref="AO28:AO29"/>
    <mergeCell ref="AP28:AP29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O26:AO27"/>
    <mergeCell ref="AP26:AP27"/>
    <mergeCell ref="AQ26:AQ27"/>
    <mergeCell ref="AR26:AR27"/>
    <mergeCell ref="BQ26:BQ27"/>
    <mergeCell ref="BR26:BR27"/>
    <mergeCell ref="AF26:AF27"/>
    <mergeCell ref="AG26:AG27"/>
    <mergeCell ref="AH26:AH27"/>
    <mergeCell ref="AI26:AI27"/>
    <mergeCell ref="AJ26:AJ27"/>
    <mergeCell ref="AM26:AM27"/>
    <mergeCell ref="R25:T32"/>
    <mergeCell ref="B26:B27"/>
    <mergeCell ref="D26:D27"/>
    <mergeCell ref="E26:E27"/>
    <mergeCell ref="F26:F27"/>
    <mergeCell ref="G26:G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M12:AM13"/>
    <mergeCell ref="AO12:AO13"/>
    <mergeCell ref="AP12:AP13"/>
    <mergeCell ref="AQ12:AQ13"/>
    <mergeCell ref="AR12:AR13"/>
    <mergeCell ref="BQ12:BQ13"/>
    <mergeCell ref="B12:B13"/>
    <mergeCell ref="D12:D13"/>
    <mergeCell ref="E12:E13"/>
    <mergeCell ref="F12:F13"/>
    <mergeCell ref="G12:G13"/>
    <mergeCell ref="AF12:AF13"/>
    <mergeCell ref="BQ10:BQ11"/>
    <mergeCell ref="BR10:BR11"/>
    <mergeCell ref="BS10:BS11"/>
    <mergeCell ref="BT10:BT11"/>
    <mergeCell ref="BU10:BU11"/>
    <mergeCell ref="R11:T24"/>
    <mergeCell ref="AG12:AG13"/>
    <mergeCell ref="AH12:AH13"/>
    <mergeCell ref="AI12:AI13"/>
    <mergeCell ref="AJ12:AJ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BAC1-1EC5-49AD-A07A-9A6ED5553907}">
  <sheetPr codeName="Sheet1">
    <pageSetUpPr fitToPage="1"/>
  </sheetPr>
  <dimension ref="A1:Z52"/>
  <sheetViews>
    <sheetView topLeftCell="A4" workbookViewId="0">
      <selection activeCell="K11" sqref="K11"/>
    </sheetView>
  </sheetViews>
  <sheetFormatPr defaultColWidth="8.77734375" defaultRowHeight="15.75" customHeight="1" x14ac:dyDescent="0.2"/>
  <cols>
    <col min="1" max="1" width="3.5546875" style="95" bestFit="1" customWidth="1"/>
    <col min="2" max="2" width="10.5546875" style="95" customWidth="1"/>
    <col min="3" max="6" width="2.5546875" style="95" customWidth="1"/>
    <col min="7" max="7" width="2.5546875" style="138" customWidth="1"/>
    <col min="8" max="11" width="2.5546875" style="95" customWidth="1"/>
    <col min="12" max="12" width="2.5546875" style="138" customWidth="1"/>
    <col min="13" max="16" width="2.5546875" style="95" customWidth="1"/>
    <col min="17" max="17" width="2.5546875" style="138" customWidth="1"/>
    <col min="18" max="21" width="2.5546875" style="95" customWidth="1"/>
    <col min="22" max="22" width="2.5546875" style="138" customWidth="1"/>
    <col min="23" max="24" width="4.5546875" style="95" bestFit="1" customWidth="1"/>
    <col min="25" max="25" width="8.88671875" style="95" bestFit="1" customWidth="1"/>
    <col min="26" max="26" width="6.77734375" style="95" bestFit="1" customWidth="1"/>
    <col min="27" max="16384" width="8.77734375" style="95"/>
  </cols>
  <sheetData>
    <row r="1" spans="1:26" ht="32.25" customHeight="1" x14ac:dyDescent="0.2">
      <c r="A1" s="355" t="s">
        <v>397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</row>
    <row r="2" spans="1:26" s="96" customFormat="1" ht="15.75" customHeight="1" x14ac:dyDescent="0.2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6" s="96" customFormat="1" ht="21" customHeight="1" x14ac:dyDescent="0.2">
      <c r="B3" s="97"/>
      <c r="C3" s="328" t="s">
        <v>381</v>
      </c>
      <c r="D3" s="328"/>
      <c r="E3" s="328"/>
      <c r="F3" s="328"/>
      <c r="G3" s="328"/>
      <c r="H3" s="328"/>
      <c r="I3" s="328"/>
      <c r="J3" s="328"/>
      <c r="K3" s="328"/>
      <c r="L3" s="328"/>
      <c r="N3" s="98"/>
      <c r="O3" s="328" t="s">
        <v>360</v>
      </c>
      <c r="P3" s="328"/>
      <c r="Q3" s="328"/>
      <c r="R3" s="328"/>
      <c r="S3" s="328"/>
      <c r="T3" s="328"/>
      <c r="U3" s="98"/>
      <c r="V3" s="98"/>
    </row>
    <row r="4" spans="1:26" s="96" customFormat="1" ht="15.75" customHeight="1" thickBot="1" x14ac:dyDescent="0.2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6" s="96" customFormat="1" ht="13.8" x14ac:dyDescent="0.2">
      <c r="A5" s="329"/>
      <c r="B5" s="330"/>
      <c r="C5" s="333" t="s">
        <v>382</v>
      </c>
      <c r="D5" s="334"/>
      <c r="E5" s="334"/>
      <c r="F5" s="334"/>
      <c r="G5" s="335"/>
      <c r="H5" s="336" t="s">
        <v>383</v>
      </c>
      <c r="I5" s="334"/>
      <c r="J5" s="334"/>
      <c r="K5" s="334"/>
      <c r="L5" s="335"/>
      <c r="M5" s="336" t="s">
        <v>384</v>
      </c>
      <c r="N5" s="334"/>
      <c r="O5" s="334"/>
      <c r="P5" s="334"/>
      <c r="Q5" s="335"/>
      <c r="R5" s="336" t="s">
        <v>385</v>
      </c>
      <c r="S5" s="334"/>
      <c r="T5" s="334"/>
      <c r="U5" s="334"/>
      <c r="V5" s="334"/>
      <c r="W5" s="319" t="s">
        <v>386</v>
      </c>
      <c r="X5" s="321" t="s">
        <v>387</v>
      </c>
      <c r="Y5" s="321" t="s">
        <v>388</v>
      </c>
      <c r="Z5" s="323" t="s">
        <v>389</v>
      </c>
    </row>
    <row r="6" spans="1:26" ht="29.25" customHeight="1" thickBot="1" x14ac:dyDescent="0.25">
      <c r="A6" s="331"/>
      <c r="B6" s="332"/>
      <c r="C6" s="325" t="str">
        <f>IF(B7="","",B7)</f>
        <v>吉田</v>
      </c>
      <c r="D6" s="326"/>
      <c r="E6" s="326"/>
      <c r="F6" s="326"/>
      <c r="G6" s="326"/>
      <c r="H6" s="327" t="str">
        <f>IF(B12="","",B12)</f>
        <v>坂東</v>
      </c>
      <c r="I6" s="326"/>
      <c r="J6" s="326"/>
      <c r="K6" s="326"/>
      <c r="L6" s="326"/>
      <c r="M6" s="326" t="str">
        <f>IF(B17="","",B17)</f>
        <v>伊藤</v>
      </c>
      <c r="N6" s="326"/>
      <c r="O6" s="326"/>
      <c r="P6" s="326"/>
      <c r="Q6" s="326"/>
      <c r="R6" s="353" t="str">
        <f>IF(B22="","",B22)</f>
        <v>長谷川</v>
      </c>
      <c r="S6" s="353"/>
      <c r="T6" s="353"/>
      <c r="U6" s="353"/>
      <c r="V6" s="354"/>
      <c r="W6" s="320"/>
      <c r="X6" s="322"/>
      <c r="Y6" s="322"/>
      <c r="Z6" s="324"/>
    </row>
    <row r="7" spans="1:26" ht="14.25" customHeight="1" x14ac:dyDescent="0.2">
      <c r="A7" s="314" t="s">
        <v>382</v>
      </c>
      <c r="B7" s="316" t="str">
        <f>IF(男子!Q39="","",男子!Q39)</f>
        <v>吉田</v>
      </c>
      <c r="C7" s="317" t="str">
        <f>IF(C8="","",IF(C8&gt;G8,"○","×"))</f>
        <v/>
      </c>
      <c r="D7" s="286"/>
      <c r="E7" s="286"/>
      <c r="F7" s="286"/>
      <c r="G7" s="307"/>
      <c r="H7" s="99" t="str">
        <f>IF(H8="","",IF(H8="W","○",IF(H8="L","×",IF(H8&gt;L8,"○","×"))))</f>
        <v>○</v>
      </c>
      <c r="I7" s="100">
        <v>8</v>
      </c>
      <c r="J7" s="101" t="s">
        <v>390</v>
      </c>
      <c r="K7" s="100">
        <v>11</v>
      </c>
      <c r="L7" s="102"/>
      <c r="M7" s="99" t="str">
        <f>IF(M8="","",IF(M8="W","○",IF(M8="L","×",IF(M8&gt;Q8,"○","×"))))</f>
        <v>○</v>
      </c>
      <c r="N7" s="100">
        <v>8</v>
      </c>
      <c r="O7" s="101" t="s">
        <v>390</v>
      </c>
      <c r="P7" s="100">
        <v>11</v>
      </c>
      <c r="Q7" s="103"/>
      <c r="R7" s="104" t="str">
        <f>IF(R8="","",IF(R8="W","○",IF(R8="L","×",IF(R8&gt;V8,"○","×"))))</f>
        <v>×</v>
      </c>
      <c r="S7" s="105">
        <v>9</v>
      </c>
      <c r="T7" s="106" t="s">
        <v>390</v>
      </c>
      <c r="U7" s="105">
        <v>11</v>
      </c>
      <c r="V7" s="107"/>
      <c r="W7" s="350">
        <f>IF($B7="","",COUNTIF($C7:$V11,"○"))</f>
        <v>2</v>
      </c>
      <c r="X7" s="292">
        <f>IF($B7="","",COUNTIF($C7:$V11,"×"))</f>
        <v>1</v>
      </c>
      <c r="Y7" s="352">
        <f>IF($B7="","",W7*2+X7)</f>
        <v>5</v>
      </c>
      <c r="Z7" s="263">
        <f>IF(ISERROR(RANK(Y7,$Y$7:$Y$26,0))=TRUE,"",RANK(Y7,$Y$7:$Y$26,0))</f>
        <v>2</v>
      </c>
    </row>
    <row r="8" spans="1:26" ht="14.25" customHeight="1" x14ac:dyDescent="0.2">
      <c r="A8" s="279"/>
      <c r="B8" s="282"/>
      <c r="C8" s="317"/>
      <c r="D8" s="286"/>
      <c r="E8" s="286"/>
      <c r="F8" s="286"/>
      <c r="G8" s="307"/>
      <c r="H8" s="270">
        <f>IF(I7="","",IF(I7&gt;K7,1,0)+IF(I8&gt;K8,1,0)+IF(I9&gt;K9,1,0)+IF(I10&gt;K10,1,0)+IF(I11&gt;K11,1,0))</f>
        <v>3</v>
      </c>
      <c r="I8" s="108">
        <v>15</v>
      </c>
      <c r="J8" s="109" t="s">
        <v>390</v>
      </c>
      <c r="K8" s="108">
        <v>13</v>
      </c>
      <c r="L8" s="276">
        <f>IF(OR(H8="L",H8="W"),"",IF(I7="","",IF(I7&lt;K7,1,0)+IF(I8&lt;K8,1,0)+IF(I9&lt;K9,1,0)+IF(I10&lt;K10,1,0)+IF(I11&lt;K11,1,0)))</f>
        <v>1</v>
      </c>
      <c r="M8" s="270">
        <f>IF(N7="","",IF(N7&gt;P7,1,0)+IF(N8&gt;P8,1,0)+IF(N9&gt;P9,1,0)+IF(N10&gt;P10,1,0)+IF(N11&gt;P11,1,0))</f>
        <v>3</v>
      </c>
      <c r="N8" s="108">
        <v>11</v>
      </c>
      <c r="O8" s="109" t="s">
        <v>390</v>
      </c>
      <c r="P8" s="108">
        <v>7</v>
      </c>
      <c r="Q8" s="268">
        <f>IF(OR(M8="L",M8="W"),"",IF(N7="","",IF(N7&lt;P7,1,0)+IF(N8&lt;P8,1,0)+IF(N9&lt;P9,1,0)+IF(N10&lt;P10,1,0)+IF(N11&lt;P11,1,0)))</f>
        <v>2</v>
      </c>
      <c r="R8" s="270">
        <f>IF(S7="","",IF(S7&gt;U7,1,0)+IF(S8&gt;U8,1,0)+IF(S9&gt;U9,1,0)+IF(S10&gt;U10,1,0)+IF(S11&gt;U11,1,0))</f>
        <v>2</v>
      </c>
      <c r="S8" s="108">
        <v>11</v>
      </c>
      <c r="T8" s="109" t="s">
        <v>390</v>
      </c>
      <c r="U8" s="108">
        <v>8</v>
      </c>
      <c r="V8" s="348">
        <f>IF(OR(R8="L",R8="W"),"",IF(S7="","",IF(S7&lt;U7,1,0)+IF(S8&lt;U8,1,0)+IF(S9&lt;U9,1,0)+IF(S10&lt;U10,1,0)+IF(S11&lt;U11,1,0)))</f>
        <v>3</v>
      </c>
      <c r="W8" s="351"/>
      <c r="X8" s="293"/>
      <c r="Y8" s="345"/>
      <c r="Z8" s="264"/>
    </row>
    <row r="9" spans="1:26" ht="14.25" customHeight="1" x14ac:dyDescent="0.2">
      <c r="A9" s="279"/>
      <c r="B9" s="282"/>
      <c r="C9" s="317"/>
      <c r="D9" s="286"/>
      <c r="E9" s="286"/>
      <c r="F9" s="286"/>
      <c r="G9" s="307"/>
      <c r="H9" s="270"/>
      <c r="I9" s="108">
        <v>11</v>
      </c>
      <c r="J9" s="109" t="s">
        <v>390</v>
      </c>
      <c r="K9" s="108">
        <v>8</v>
      </c>
      <c r="L9" s="276"/>
      <c r="M9" s="270"/>
      <c r="N9" s="108">
        <v>4</v>
      </c>
      <c r="O9" s="109" t="s">
        <v>390</v>
      </c>
      <c r="P9" s="108">
        <v>11</v>
      </c>
      <c r="Q9" s="268"/>
      <c r="R9" s="270"/>
      <c r="S9" s="108">
        <v>8</v>
      </c>
      <c r="T9" s="109" t="s">
        <v>390</v>
      </c>
      <c r="U9" s="108">
        <v>11</v>
      </c>
      <c r="V9" s="348"/>
      <c r="W9" s="351"/>
      <c r="X9" s="293"/>
      <c r="Y9" s="345"/>
      <c r="Z9" s="264"/>
    </row>
    <row r="10" spans="1:26" ht="14.25" customHeight="1" x14ac:dyDescent="0.2">
      <c r="A10" s="279"/>
      <c r="B10" s="298" t="str">
        <f>IF(男子!Q42="","",男子!Q42)</f>
        <v>(尽誠)</v>
      </c>
      <c r="C10" s="317"/>
      <c r="D10" s="286"/>
      <c r="E10" s="286"/>
      <c r="F10" s="286"/>
      <c r="G10" s="307"/>
      <c r="H10" s="270"/>
      <c r="I10" s="108">
        <v>11</v>
      </c>
      <c r="J10" s="109" t="s">
        <v>390</v>
      </c>
      <c r="K10" s="108">
        <v>7</v>
      </c>
      <c r="L10" s="276"/>
      <c r="M10" s="270"/>
      <c r="N10" s="108">
        <v>11</v>
      </c>
      <c r="O10" s="109" t="s">
        <v>390</v>
      </c>
      <c r="P10" s="108">
        <v>9</v>
      </c>
      <c r="Q10" s="268"/>
      <c r="R10" s="270"/>
      <c r="S10" s="108">
        <v>11</v>
      </c>
      <c r="T10" s="109" t="s">
        <v>390</v>
      </c>
      <c r="U10" s="108">
        <v>8</v>
      </c>
      <c r="V10" s="348"/>
      <c r="W10" s="351"/>
      <c r="X10" s="293"/>
      <c r="Y10" s="345"/>
      <c r="Z10" s="264"/>
    </row>
    <row r="11" spans="1:26" ht="14.25" customHeight="1" x14ac:dyDescent="0.2">
      <c r="A11" s="305"/>
      <c r="B11" s="298"/>
      <c r="C11" s="318"/>
      <c r="D11" s="308"/>
      <c r="E11" s="308"/>
      <c r="F11" s="308"/>
      <c r="G11" s="309"/>
      <c r="H11" s="302"/>
      <c r="I11" s="110"/>
      <c r="J11" s="111" t="s">
        <v>390</v>
      </c>
      <c r="K11" s="110"/>
      <c r="L11" s="311"/>
      <c r="M11" s="270"/>
      <c r="N11" s="112">
        <v>11</v>
      </c>
      <c r="O11" s="113" t="s">
        <v>390</v>
      </c>
      <c r="P11" s="112">
        <v>3</v>
      </c>
      <c r="Q11" s="268"/>
      <c r="R11" s="302"/>
      <c r="S11" s="110">
        <v>9</v>
      </c>
      <c r="T11" s="111" t="s">
        <v>390</v>
      </c>
      <c r="U11" s="110">
        <v>11</v>
      </c>
      <c r="V11" s="349"/>
      <c r="W11" s="351"/>
      <c r="X11" s="293"/>
      <c r="Y11" s="295"/>
      <c r="Z11" s="264"/>
    </row>
    <row r="12" spans="1:26" ht="14.25" customHeight="1" x14ac:dyDescent="0.2">
      <c r="A12" s="278" t="s">
        <v>391</v>
      </c>
      <c r="B12" s="312" t="str">
        <f>IF(男子!BB120="","",男子!BB120)</f>
        <v>坂東</v>
      </c>
      <c r="C12" s="99" t="str">
        <f>IF(H7="","",IF(H7="○","×","○"))</f>
        <v>×</v>
      </c>
      <c r="D12" s="114">
        <f>IF(K7="","",K7)</f>
        <v>11</v>
      </c>
      <c r="E12" s="115" t="s">
        <v>390</v>
      </c>
      <c r="F12" s="116">
        <f>IF(I7="","",I7)</f>
        <v>8</v>
      </c>
      <c r="G12" s="117"/>
      <c r="H12" s="283" t="str">
        <f>IF(H13="","",IF(H13&gt;L13,"○","×"))</f>
        <v/>
      </c>
      <c r="I12" s="284"/>
      <c r="J12" s="284"/>
      <c r="K12" s="284"/>
      <c r="L12" s="284"/>
      <c r="M12" s="118" t="str">
        <f>IF(M13="","",IF(M13="W","○",IF(M13="L","×",IF(M13&gt;Q13,"○","×"))))</f>
        <v>○</v>
      </c>
      <c r="N12" s="119">
        <v>11</v>
      </c>
      <c r="O12" s="115" t="s">
        <v>390</v>
      </c>
      <c r="P12" s="119">
        <v>9</v>
      </c>
      <c r="Q12" s="120"/>
      <c r="R12" s="121" t="str">
        <f>IF(R13="","",IF(R13="W","○",IF(R13="L","×",IF(R13&gt;V13,"○","×"))))</f>
        <v>×</v>
      </c>
      <c r="S12" s="100">
        <v>11</v>
      </c>
      <c r="T12" s="101" t="s">
        <v>390</v>
      </c>
      <c r="U12" s="100">
        <v>5</v>
      </c>
      <c r="V12" s="103"/>
      <c r="W12" s="289">
        <f>IF($B12="","",COUNTIF($C12:$V16,"○"))</f>
        <v>1</v>
      </c>
      <c r="X12" s="292">
        <f>IF($B12="","",COUNTIF($C12:$V16,"×"))</f>
        <v>2</v>
      </c>
      <c r="Y12" s="344">
        <f>IF($B12="","",W12*2+X12)</f>
        <v>4</v>
      </c>
      <c r="Z12" s="263">
        <f>IF(ISERROR(RANK(Y12,$Y$7:$Y$26,0))=TRUE,"",RANK(Y12,$Y$7:$Y$26,0))</f>
        <v>3</v>
      </c>
    </row>
    <row r="13" spans="1:26" ht="14.25" customHeight="1" x14ac:dyDescent="0.2">
      <c r="A13" s="279"/>
      <c r="B13" s="282"/>
      <c r="C13" s="266">
        <f>IF(H8="W","L",IF(H8="L","W",IF(H8="","",L8)))</f>
        <v>1</v>
      </c>
      <c r="D13" s="122">
        <f>IF(K8="","",K8)</f>
        <v>13</v>
      </c>
      <c r="E13" s="109" t="s">
        <v>390</v>
      </c>
      <c r="F13" s="123">
        <f>IF(I8="","",I8)</f>
        <v>15</v>
      </c>
      <c r="G13" s="276">
        <f>IF(OR(C13="L",C13="W"),"",H8)</f>
        <v>3</v>
      </c>
      <c r="H13" s="285"/>
      <c r="I13" s="286"/>
      <c r="J13" s="286"/>
      <c r="K13" s="286"/>
      <c r="L13" s="286"/>
      <c r="M13" s="270">
        <f>IF(N12="","",IF(N12&gt;P12,1,0)+IF(N13&gt;P13,1,0)+IF(N14&gt;P14,1,0)+IF(N15&gt;P15,1,0)+IF(N16&gt;P16,1,0))</f>
        <v>3</v>
      </c>
      <c r="N13" s="108">
        <v>12</v>
      </c>
      <c r="O13" s="109" t="s">
        <v>390</v>
      </c>
      <c r="P13" s="108">
        <v>10</v>
      </c>
      <c r="Q13" s="272">
        <f>IF(OR(M13="L",M13="W"),"",IF(N12="","",IF(N12&lt;P12,1,0)+IF(N13&lt;P13,1,0)+IF(N14&lt;P14,1,0)+IF(N15&lt;P15,1,0)+IF(N16&lt;P16,1,0)))</f>
        <v>0</v>
      </c>
      <c r="R13" s="274">
        <f>IF(S12="","",IF(S12&gt;U12,1,0)+IF(S13&gt;U13,1,0)+IF(S14&gt;U14,1,0)+IF(S15&gt;U15,1,0)+IF(S16&gt;U16,1,0))</f>
        <v>2</v>
      </c>
      <c r="S13" s="108">
        <v>7</v>
      </c>
      <c r="T13" s="109" t="s">
        <v>390</v>
      </c>
      <c r="U13" s="108">
        <v>11</v>
      </c>
      <c r="V13" s="268">
        <f>IF(OR(R13="L",R13="W"),"",IF(S12="","",IF(S12&lt;U12,1,0)+IF(S13&lt;U13,1,0)+IF(S14&lt;U14,1,0)+IF(S15&lt;U15,1,0)+IF(S16&lt;U16,1,0)))</f>
        <v>3</v>
      </c>
      <c r="W13" s="290"/>
      <c r="X13" s="293"/>
      <c r="Y13" s="345"/>
      <c r="Z13" s="264"/>
    </row>
    <row r="14" spans="1:26" ht="14.25" customHeight="1" x14ac:dyDescent="0.2">
      <c r="A14" s="279"/>
      <c r="B14" s="282"/>
      <c r="C14" s="266"/>
      <c r="D14" s="122">
        <f>IF(K9="","",K9)</f>
        <v>8</v>
      </c>
      <c r="E14" s="109" t="s">
        <v>390</v>
      </c>
      <c r="F14" s="123">
        <f>IF(I9="","",I9)</f>
        <v>11</v>
      </c>
      <c r="G14" s="276"/>
      <c r="H14" s="285"/>
      <c r="I14" s="286"/>
      <c r="J14" s="286"/>
      <c r="K14" s="286"/>
      <c r="L14" s="286"/>
      <c r="M14" s="270"/>
      <c r="N14" s="108">
        <v>12</v>
      </c>
      <c r="O14" s="109" t="s">
        <v>390</v>
      </c>
      <c r="P14" s="108">
        <v>10</v>
      </c>
      <c r="Q14" s="272"/>
      <c r="R14" s="274"/>
      <c r="S14" s="108">
        <v>11</v>
      </c>
      <c r="T14" s="109" t="s">
        <v>390</v>
      </c>
      <c r="U14" s="108">
        <v>6</v>
      </c>
      <c r="V14" s="268"/>
      <c r="W14" s="290"/>
      <c r="X14" s="293"/>
      <c r="Y14" s="345"/>
      <c r="Z14" s="264"/>
    </row>
    <row r="15" spans="1:26" ht="14.25" customHeight="1" x14ac:dyDescent="0.2">
      <c r="A15" s="279"/>
      <c r="B15" s="298" t="str">
        <f>IF(男子!BB123="","",男子!BB123)</f>
        <v>(ヴィスポ)</v>
      </c>
      <c r="C15" s="266"/>
      <c r="D15" s="122">
        <f>IF(K10="","",K10)</f>
        <v>7</v>
      </c>
      <c r="E15" s="109" t="s">
        <v>390</v>
      </c>
      <c r="F15" s="123">
        <f>IF(I10="","",I10)</f>
        <v>11</v>
      </c>
      <c r="G15" s="276"/>
      <c r="H15" s="285"/>
      <c r="I15" s="286"/>
      <c r="J15" s="286"/>
      <c r="K15" s="286"/>
      <c r="L15" s="286"/>
      <c r="M15" s="270"/>
      <c r="N15" s="108"/>
      <c r="O15" s="109" t="s">
        <v>390</v>
      </c>
      <c r="P15" s="108"/>
      <c r="Q15" s="272"/>
      <c r="R15" s="274"/>
      <c r="S15" s="108">
        <v>4</v>
      </c>
      <c r="T15" s="109" t="s">
        <v>390</v>
      </c>
      <c r="U15" s="108">
        <v>11</v>
      </c>
      <c r="V15" s="268"/>
      <c r="W15" s="290"/>
      <c r="X15" s="293"/>
      <c r="Y15" s="345"/>
      <c r="Z15" s="264"/>
    </row>
    <row r="16" spans="1:26" ht="14.25" customHeight="1" x14ac:dyDescent="0.2">
      <c r="A16" s="305"/>
      <c r="B16" s="347"/>
      <c r="C16" s="300"/>
      <c r="D16" s="124" t="str">
        <f>IF(K11="","",K11)</f>
        <v/>
      </c>
      <c r="E16" s="111" t="s">
        <v>390</v>
      </c>
      <c r="F16" s="125" t="str">
        <f>IF(I11="","",I11)</f>
        <v/>
      </c>
      <c r="G16" s="311"/>
      <c r="H16" s="285"/>
      <c r="I16" s="286"/>
      <c r="J16" s="286"/>
      <c r="K16" s="286"/>
      <c r="L16" s="286"/>
      <c r="M16" s="302"/>
      <c r="N16" s="110"/>
      <c r="O16" s="111" t="s">
        <v>390</v>
      </c>
      <c r="P16" s="110"/>
      <c r="Q16" s="303"/>
      <c r="R16" s="346"/>
      <c r="S16" s="110">
        <v>7</v>
      </c>
      <c r="T16" s="111" t="s">
        <v>390</v>
      </c>
      <c r="U16" s="110">
        <v>11</v>
      </c>
      <c r="V16" s="301"/>
      <c r="W16" s="290"/>
      <c r="X16" s="293"/>
      <c r="Y16" s="295"/>
      <c r="Z16" s="264"/>
    </row>
    <row r="17" spans="1:26" ht="14.25" customHeight="1" x14ac:dyDescent="0.2">
      <c r="A17" s="278" t="s">
        <v>392</v>
      </c>
      <c r="B17" s="281" t="str">
        <f>IF(男子!Q120="","",男子!Q120)</f>
        <v>伊藤</v>
      </c>
      <c r="C17" s="99" t="str">
        <f>IF(M7="","",IF(M7="○","×","○"))</f>
        <v>×</v>
      </c>
      <c r="D17" s="114">
        <f>IF(P7="","",P7)</f>
        <v>11</v>
      </c>
      <c r="E17" s="115" t="s">
        <v>390</v>
      </c>
      <c r="F17" s="116">
        <f>IF(N7="","",N7)</f>
        <v>8</v>
      </c>
      <c r="G17" s="117"/>
      <c r="H17" s="118" t="str">
        <f>IF(M12="","",IF(M12="○","×","○"))</f>
        <v>×</v>
      </c>
      <c r="I17" s="114">
        <f>IF(P12="","",P12)</f>
        <v>9</v>
      </c>
      <c r="J17" s="115" t="s">
        <v>390</v>
      </c>
      <c r="K17" s="116">
        <f>IF(N12="","",N12)</f>
        <v>11</v>
      </c>
      <c r="L17" s="120"/>
      <c r="M17" s="286" t="str">
        <f>IF(M18="","",IF(M18&gt;Q18,"○","×"))</f>
        <v/>
      </c>
      <c r="N17" s="286"/>
      <c r="O17" s="286"/>
      <c r="P17" s="286"/>
      <c r="Q17" s="307"/>
      <c r="R17" s="99" t="str">
        <f>IF(R18="","",IF(R18="W","○",IF(R18="L","×",IF(R18&gt;V18,"○","×"))))</f>
        <v>×</v>
      </c>
      <c r="S17" s="100">
        <v>7</v>
      </c>
      <c r="T17" s="101" t="s">
        <v>390</v>
      </c>
      <c r="U17" s="100">
        <v>11</v>
      </c>
      <c r="V17" s="103"/>
      <c r="W17" s="289">
        <f>IF($B17="","",COUNTIF($C17:$V21,"○"))</f>
        <v>0</v>
      </c>
      <c r="X17" s="292">
        <f>IF($B17="","",COUNTIF($C17:$V21,"×"))</f>
        <v>3</v>
      </c>
      <c r="Y17" s="344">
        <f>IF($B17="","",W17*2+X17)</f>
        <v>3</v>
      </c>
      <c r="Z17" s="263">
        <f>IF(ISERROR(RANK(Y17,$Y$7:$Y$26,0))=TRUE,"",RANK(Y17,$Y$7:$Y$26,0))</f>
        <v>4</v>
      </c>
    </row>
    <row r="18" spans="1:26" ht="14.25" customHeight="1" x14ac:dyDescent="0.2">
      <c r="A18" s="279"/>
      <c r="B18" s="282"/>
      <c r="C18" s="266">
        <f>IF(M8="W","L",IF(M8="L","W",IF(M8="","",Q8)))</f>
        <v>2</v>
      </c>
      <c r="D18" s="122">
        <f>IF(P8="","",P8)</f>
        <v>7</v>
      </c>
      <c r="E18" s="109" t="s">
        <v>390</v>
      </c>
      <c r="F18" s="123">
        <f>IF(N8="","",N8)</f>
        <v>11</v>
      </c>
      <c r="G18" s="268">
        <f>IF(OR(C18="L",C18="W"),"",M8)</f>
        <v>3</v>
      </c>
      <c r="H18" s="270">
        <f>IF(M13="W","L",IF(M13="L","W",IF(M13="","",Q13)))</f>
        <v>0</v>
      </c>
      <c r="I18" s="122">
        <f>IF(P13="","",P13)</f>
        <v>10</v>
      </c>
      <c r="J18" s="109" t="s">
        <v>390</v>
      </c>
      <c r="K18" s="123">
        <f>IF(N13="","",N13)</f>
        <v>12</v>
      </c>
      <c r="L18" s="272">
        <f>IF(OR(H18="L",H18="W"),"",M13)</f>
        <v>3</v>
      </c>
      <c r="M18" s="286"/>
      <c r="N18" s="286"/>
      <c r="O18" s="286"/>
      <c r="P18" s="286"/>
      <c r="Q18" s="307"/>
      <c r="R18" s="270">
        <f>IF(S17="","",IF(S17&gt;U17,1,0)+IF(S18&gt;U18,1,0)+IF(S19&gt;U19,1,0)+IF(S20&gt;U20,1,0)+IF(S21&gt;U21,1,0))</f>
        <v>2</v>
      </c>
      <c r="S18" s="108">
        <v>11</v>
      </c>
      <c r="T18" s="109" t="s">
        <v>390</v>
      </c>
      <c r="U18" s="108">
        <v>8</v>
      </c>
      <c r="V18" s="268">
        <f>IF(OR(R18="L",R18="W"),"",IF(S17="","",IF(S17&lt;U17,1,0)+IF(S18&lt;U18,1,0)+IF(S19&lt;U19,1,0)+IF(S20&lt;U20,1,0)+IF(S21&lt;U21,1,0)))</f>
        <v>3</v>
      </c>
      <c r="W18" s="290"/>
      <c r="X18" s="293"/>
      <c r="Y18" s="345"/>
      <c r="Z18" s="264"/>
    </row>
    <row r="19" spans="1:26" ht="14.25" customHeight="1" x14ac:dyDescent="0.2">
      <c r="A19" s="279"/>
      <c r="B19" s="282"/>
      <c r="C19" s="266"/>
      <c r="D19" s="122">
        <f>IF(P9="","",P9)</f>
        <v>11</v>
      </c>
      <c r="E19" s="109" t="s">
        <v>390</v>
      </c>
      <c r="F19" s="123">
        <f>IF(N9="","",N9)</f>
        <v>4</v>
      </c>
      <c r="G19" s="268"/>
      <c r="H19" s="270"/>
      <c r="I19" s="122">
        <f>IF(P14="","",P14)</f>
        <v>10</v>
      </c>
      <c r="J19" s="109" t="s">
        <v>390</v>
      </c>
      <c r="K19" s="123">
        <f>IF(N14="","",N14)</f>
        <v>12</v>
      </c>
      <c r="L19" s="272"/>
      <c r="M19" s="286"/>
      <c r="N19" s="286"/>
      <c r="O19" s="286"/>
      <c r="P19" s="286"/>
      <c r="Q19" s="307"/>
      <c r="R19" s="270"/>
      <c r="S19" s="108">
        <v>10</v>
      </c>
      <c r="T19" s="109" t="s">
        <v>390</v>
      </c>
      <c r="U19" s="108">
        <v>12</v>
      </c>
      <c r="V19" s="268"/>
      <c r="W19" s="290"/>
      <c r="X19" s="293"/>
      <c r="Y19" s="345"/>
      <c r="Z19" s="264"/>
    </row>
    <row r="20" spans="1:26" ht="14.25" customHeight="1" x14ac:dyDescent="0.2">
      <c r="A20" s="279"/>
      <c r="B20" s="298" t="str">
        <f>IF(男子!Q123="","",男子!Q123)</f>
        <v>(ｲﾄｳTTC)</v>
      </c>
      <c r="C20" s="266"/>
      <c r="D20" s="122">
        <f>IF(P10="","",P10)</f>
        <v>9</v>
      </c>
      <c r="E20" s="109" t="s">
        <v>390</v>
      </c>
      <c r="F20" s="123">
        <f>IF(N10="","",N10)</f>
        <v>11</v>
      </c>
      <c r="G20" s="268"/>
      <c r="H20" s="270"/>
      <c r="I20" s="122" t="str">
        <f>IF(P15="","",P15)</f>
        <v/>
      </c>
      <c r="J20" s="109" t="s">
        <v>390</v>
      </c>
      <c r="K20" s="123" t="str">
        <f>IF(N15="","",N15)</f>
        <v/>
      </c>
      <c r="L20" s="272"/>
      <c r="M20" s="286"/>
      <c r="N20" s="286"/>
      <c r="O20" s="286"/>
      <c r="P20" s="286"/>
      <c r="Q20" s="307"/>
      <c r="R20" s="270"/>
      <c r="S20" s="108">
        <v>11</v>
      </c>
      <c r="T20" s="109" t="s">
        <v>390</v>
      </c>
      <c r="U20" s="108">
        <v>5</v>
      </c>
      <c r="V20" s="268"/>
      <c r="W20" s="290"/>
      <c r="X20" s="293"/>
      <c r="Y20" s="345"/>
      <c r="Z20" s="264"/>
    </row>
    <row r="21" spans="1:26" ht="14.25" customHeight="1" x14ac:dyDescent="0.2">
      <c r="A21" s="305"/>
      <c r="B21" s="310"/>
      <c r="C21" s="266"/>
      <c r="D21" s="126">
        <f>IF(P11="","",P11)</f>
        <v>3</v>
      </c>
      <c r="E21" s="113" t="s">
        <v>390</v>
      </c>
      <c r="F21" s="127">
        <f>IF(N11="","",N11)</f>
        <v>11</v>
      </c>
      <c r="G21" s="268"/>
      <c r="H21" s="302"/>
      <c r="I21" s="124" t="str">
        <f>IF(P16="","",P16)</f>
        <v/>
      </c>
      <c r="J21" s="111" t="s">
        <v>390</v>
      </c>
      <c r="K21" s="125" t="str">
        <f>IF(N16="","",N16)</f>
        <v/>
      </c>
      <c r="L21" s="303"/>
      <c r="M21" s="308"/>
      <c r="N21" s="308"/>
      <c r="O21" s="308"/>
      <c r="P21" s="308"/>
      <c r="Q21" s="309"/>
      <c r="R21" s="302"/>
      <c r="S21" s="110">
        <v>6</v>
      </c>
      <c r="T21" s="111" t="s">
        <v>390</v>
      </c>
      <c r="U21" s="110">
        <v>11</v>
      </c>
      <c r="V21" s="301"/>
      <c r="W21" s="290"/>
      <c r="X21" s="293"/>
      <c r="Y21" s="295"/>
      <c r="Z21" s="264"/>
    </row>
    <row r="22" spans="1:26" ht="14.25" customHeight="1" x14ac:dyDescent="0.2">
      <c r="A22" s="278" t="s">
        <v>393</v>
      </c>
      <c r="B22" s="340" t="str">
        <f>IF(男子!BB39="","",男子!BB39)</f>
        <v>長谷川</v>
      </c>
      <c r="C22" s="128" t="str">
        <f>IF(R7="","",IF(R7="○","×","○"))</f>
        <v>○</v>
      </c>
      <c r="D22" s="114">
        <f>IF(U7="","",U7)</f>
        <v>11</v>
      </c>
      <c r="E22" s="115" t="s">
        <v>390</v>
      </c>
      <c r="F22" s="116">
        <f>IF(S7="","",S7)</f>
        <v>9</v>
      </c>
      <c r="G22" s="120"/>
      <c r="H22" s="121" t="str">
        <f>IF(R12="","",IF(R12="○","×","○"))</f>
        <v>○</v>
      </c>
      <c r="I22" s="129">
        <f>IF(U12="","",U12)</f>
        <v>5</v>
      </c>
      <c r="J22" s="101" t="s">
        <v>390</v>
      </c>
      <c r="K22" s="130">
        <f>IF(S12="","",S12)</f>
        <v>11</v>
      </c>
      <c r="L22" s="131"/>
      <c r="M22" s="121" t="str">
        <f>IF(R17="","",IF(R17="○","×","○"))</f>
        <v>○</v>
      </c>
      <c r="N22" s="114">
        <f>IF(U17="","",U17)</f>
        <v>11</v>
      </c>
      <c r="O22" s="115" t="s">
        <v>390</v>
      </c>
      <c r="P22" s="116">
        <f>IF(S17="","",S17)</f>
        <v>7</v>
      </c>
      <c r="Q22" s="117"/>
      <c r="R22" s="283" t="str">
        <f>IF(R23="","",IF(R23&gt;V23,"○","×"))</f>
        <v/>
      </c>
      <c r="S22" s="284"/>
      <c r="T22" s="284"/>
      <c r="U22" s="284"/>
      <c r="V22" s="284"/>
      <c r="W22" s="289">
        <f>IF($B22="","",COUNTIF($C22:$V26,"○"))</f>
        <v>3</v>
      </c>
      <c r="X22" s="292">
        <f>IF($B22="","",COUNTIF($C22:$V26,"×"))</f>
        <v>0</v>
      </c>
      <c r="Y22" s="295">
        <f>IF($B22="","",W22*2+X22)</f>
        <v>6</v>
      </c>
      <c r="Z22" s="263">
        <f>IF(ISERROR(RANK(Y22,$Y$7:$Y$26,0))=TRUE,"",RANK(Y22,$Y$7:$Y$26,0))</f>
        <v>1</v>
      </c>
    </row>
    <row r="23" spans="1:26" ht="14.25" customHeight="1" x14ac:dyDescent="0.2">
      <c r="A23" s="279"/>
      <c r="B23" s="341"/>
      <c r="C23" s="337">
        <f>IF(R8="W","L",IF(R8="L","W",IF(R8="","",V8)))</f>
        <v>3</v>
      </c>
      <c r="D23" s="122">
        <f>IF(U8="","",U8)</f>
        <v>8</v>
      </c>
      <c r="E23" s="109" t="s">
        <v>390</v>
      </c>
      <c r="F23" s="123">
        <f>IF(S8="","",S8)</f>
        <v>11</v>
      </c>
      <c r="G23" s="272">
        <f>IF(OR(C23="L",C23="W"),"",R8)</f>
        <v>2</v>
      </c>
      <c r="H23" s="274">
        <f>IF(R13="W","L",IF(R13="L","W",IF(R13="","",V13)))</f>
        <v>3</v>
      </c>
      <c r="I23" s="122">
        <f>IF(U13="","",U13)</f>
        <v>11</v>
      </c>
      <c r="J23" s="109" t="s">
        <v>390</v>
      </c>
      <c r="K23" s="123">
        <f>IF(S13="","",S13)</f>
        <v>7</v>
      </c>
      <c r="L23" s="272">
        <f>IF(OR(H23="L",H23="W"),"",R13)</f>
        <v>2</v>
      </c>
      <c r="M23" s="274">
        <f>IF(R18="W","L",IF(R18="L","W",IF(R18="","",V18)))</f>
        <v>3</v>
      </c>
      <c r="N23" s="122">
        <f>IF(U18="","",U18)</f>
        <v>8</v>
      </c>
      <c r="O23" s="109" t="s">
        <v>390</v>
      </c>
      <c r="P23" s="123">
        <f>IF(S18="","",S18)</f>
        <v>11</v>
      </c>
      <c r="Q23" s="276">
        <f>IF(OR(M23="L",M23="W"),"",R18)</f>
        <v>2</v>
      </c>
      <c r="R23" s="285"/>
      <c r="S23" s="286"/>
      <c r="T23" s="286"/>
      <c r="U23" s="286"/>
      <c r="V23" s="286"/>
      <c r="W23" s="290"/>
      <c r="X23" s="293"/>
      <c r="Y23" s="296"/>
      <c r="Z23" s="264"/>
    </row>
    <row r="24" spans="1:26" ht="14.25" customHeight="1" x14ac:dyDescent="0.2">
      <c r="A24" s="279"/>
      <c r="B24" s="341"/>
      <c r="C24" s="337"/>
      <c r="D24" s="122">
        <f>IF(U9="","",U9)</f>
        <v>11</v>
      </c>
      <c r="E24" s="109" t="s">
        <v>390</v>
      </c>
      <c r="F24" s="123">
        <f>IF(S9="","",S9)</f>
        <v>8</v>
      </c>
      <c r="G24" s="272"/>
      <c r="H24" s="274"/>
      <c r="I24" s="122">
        <f>IF(U14="","",U14)</f>
        <v>6</v>
      </c>
      <c r="J24" s="109" t="s">
        <v>390</v>
      </c>
      <c r="K24" s="123">
        <f>IF(S14="","",S14)</f>
        <v>11</v>
      </c>
      <c r="L24" s="272"/>
      <c r="M24" s="274"/>
      <c r="N24" s="122">
        <f>IF(U19="","",U19)</f>
        <v>12</v>
      </c>
      <c r="O24" s="109" t="s">
        <v>390</v>
      </c>
      <c r="P24" s="123">
        <f>IF(S19="","",S19)</f>
        <v>10</v>
      </c>
      <c r="Q24" s="276"/>
      <c r="R24" s="285"/>
      <c r="S24" s="286"/>
      <c r="T24" s="286"/>
      <c r="U24" s="286"/>
      <c r="V24" s="286"/>
      <c r="W24" s="290"/>
      <c r="X24" s="293"/>
      <c r="Y24" s="296"/>
      <c r="Z24" s="264"/>
    </row>
    <row r="25" spans="1:26" ht="14.25" customHeight="1" x14ac:dyDescent="0.2">
      <c r="A25" s="279"/>
      <c r="B25" s="342" t="str">
        <f>IF(男子!BB42="","",男子!BB42)</f>
        <v>(尽誠)</v>
      </c>
      <c r="C25" s="337"/>
      <c r="D25" s="122">
        <f>IF(U10="","",U10)</f>
        <v>8</v>
      </c>
      <c r="E25" s="109" t="s">
        <v>390</v>
      </c>
      <c r="F25" s="123">
        <f>IF(S10="","",S10)</f>
        <v>11</v>
      </c>
      <c r="G25" s="272"/>
      <c r="H25" s="274"/>
      <c r="I25" s="122">
        <f>IF(U15="","",U15)</f>
        <v>11</v>
      </c>
      <c r="J25" s="109" t="s">
        <v>390</v>
      </c>
      <c r="K25" s="123">
        <f>IF(S15="","",S15)</f>
        <v>4</v>
      </c>
      <c r="L25" s="272"/>
      <c r="M25" s="274"/>
      <c r="N25" s="122">
        <f>IF(U20="","",U20)</f>
        <v>5</v>
      </c>
      <c r="O25" s="109" t="s">
        <v>390</v>
      </c>
      <c r="P25" s="123">
        <f>IF(S20="","",S20)</f>
        <v>11</v>
      </c>
      <c r="Q25" s="276"/>
      <c r="R25" s="285"/>
      <c r="S25" s="286"/>
      <c r="T25" s="286"/>
      <c r="U25" s="286"/>
      <c r="V25" s="286"/>
      <c r="W25" s="290"/>
      <c r="X25" s="293"/>
      <c r="Y25" s="296"/>
      <c r="Z25" s="264"/>
    </row>
    <row r="26" spans="1:26" ht="14.25" customHeight="1" thickBot="1" x14ac:dyDescent="0.25">
      <c r="A26" s="280"/>
      <c r="B26" s="343"/>
      <c r="C26" s="338"/>
      <c r="D26" s="132">
        <f>IF(U11="","",U11)</f>
        <v>11</v>
      </c>
      <c r="E26" s="133" t="s">
        <v>390</v>
      </c>
      <c r="F26" s="134">
        <f>IF(S11="","",S11)</f>
        <v>9</v>
      </c>
      <c r="G26" s="339"/>
      <c r="H26" s="275"/>
      <c r="I26" s="135">
        <f>IF(U16="","",U16)</f>
        <v>11</v>
      </c>
      <c r="J26" s="136" t="s">
        <v>390</v>
      </c>
      <c r="K26" s="137">
        <f>IF(S16="","",S16)</f>
        <v>7</v>
      </c>
      <c r="L26" s="273"/>
      <c r="M26" s="275"/>
      <c r="N26" s="135">
        <f>IF(U21="","",U21)</f>
        <v>11</v>
      </c>
      <c r="O26" s="136" t="s">
        <v>390</v>
      </c>
      <c r="P26" s="137">
        <f>IF(S21="","",S21)</f>
        <v>6</v>
      </c>
      <c r="Q26" s="277"/>
      <c r="R26" s="287"/>
      <c r="S26" s="288"/>
      <c r="T26" s="288"/>
      <c r="U26" s="288"/>
      <c r="V26" s="288"/>
      <c r="W26" s="291"/>
      <c r="X26" s="294"/>
      <c r="Y26" s="297"/>
      <c r="Z26" s="265"/>
    </row>
    <row r="29" spans="1:26" s="96" customFormat="1" ht="21" customHeight="1" x14ac:dyDescent="0.2">
      <c r="B29" s="97"/>
      <c r="C29" s="328" t="s">
        <v>394</v>
      </c>
      <c r="D29" s="328"/>
      <c r="E29" s="328"/>
      <c r="F29" s="328"/>
      <c r="G29" s="328"/>
      <c r="H29" s="328"/>
      <c r="I29" s="328"/>
      <c r="J29" s="328"/>
      <c r="K29" s="328"/>
      <c r="L29" s="328"/>
      <c r="N29" s="98"/>
      <c r="O29" s="328" t="s">
        <v>360</v>
      </c>
      <c r="P29" s="328"/>
      <c r="Q29" s="328"/>
      <c r="R29" s="328"/>
      <c r="S29" s="328"/>
      <c r="T29" s="328"/>
      <c r="U29" s="98"/>
      <c r="V29" s="98"/>
    </row>
    <row r="30" spans="1:26" s="96" customFormat="1" ht="15.75" customHeight="1" thickBot="1" x14ac:dyDescent="0.25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</row>
    <row r="31" spans="1:26" s="96" customFormat="1" ht="13.8" x14ac:dyDescent="0.2">
      <c r="A31" s="329"/>
      <c r="B31" s="330"/>
      <c r="C31" s="333" t="s">
        <v>395</v>
      </c>
      <c r="D31" s="334"/>
      <c r="E31" s="334"/>
      <c r="F31" s="334"/>
      <c r="G31" s="335"/>
      <c r="H31" s="336" t="s">
        <v>391</v>
      </c>
      <c r="I31" s="334"/>
      <c r="J31" s="334"/>
      <c r="K31" s="334"/>
      <c r="L31" s="335"/>
      <c r="M31" s="336" t="s">
        <v>392</v>
      </c>
      <c r="N31" s="334"/>
      <c r="O31" s="334"/>
      <c r="P31" s="334"/>
      <c r="Q31" s="335"/>
      <c r="R31" s="336" t="s">
        <v>393</v>
      </c>
      <c r="S31" s="334"/>
      <c r="T31" s="334"/>
      <c r="U31" s="334"/>
      <c r="V31" s="334"/>
      <c r="W31" s="319" t="s">
        <v>386</v>
      </c>
      <c r="X31" s="321" t="s">
        <v>387</v>
      </c>
      <c r="Y31" s="321" t="s">
        <v>388</v>
      </c>
      <c r="Z31" s="323" t="s">
        <v>389</v>
      </c>
    </row>
    <row r="32" spans="1:26" ht="29.25" customHeight="1" thickBot="1" x14ac:dyDescent="0.25">
      <c r="A32" s="331"/>
      <c r="B32" s="332"/>
      <c r="C32" s="325" t="str">
        <f>IF(B33="","",B33)</f>
        <v>伊藤</v>
      </c>
      <c r="D32" s="326"/>
      <c r="E32" s="326"/>
      <c r="F32" s="326"/>
      <c r="G32" s="326"/>
      <c r="H32" s="327" t="str">
        <f>IF(B38="","",B38)</f>
        <v>安藤</v>
      </c>
      <c r="I32" s="326"/>
      <c r="J32" s="326"/>
      <c r="K32" s="326"/>
      <c r="L32" s="326"/>
      <c r="M32" s="326" t="str">
        <f>IF(B43="","",B43)</f>
        <v>三谷</v>
      </c>
      <c r="N32" s="326"/>
      <c r="O32" s="326"/>
      <c r="P32" s="326"/>
      <c r="Q32" s="326"/>
      <c r="R32" s="326" t="str">
        <f>IF(B48="","",B48)</f>
        <v>長野</v>
      </c>
      <c r="S32" s="326"/>
      <c r="T32" s="326"/>
      <c r="U32" s="326"/>
      <c r="V32" s="326"/>
      <c r="W32" s="320"/>
      <c r="X32" s="322"/>
      <c r="Y32" s="322"/>
      <c r="Z32" s="324"/>
    </row>
    <row r="33" spans="1:26" ht="14.25" customHeight="1" x14ac:dyDescent="0.2">
      <c r="A33" s="314" t="s">
        <v>396</v>
      </c>
      <c r="B33" s="316" t="str">
        <f>IF(女子!O$39="","",女子!O$39)</f>
        <v>伊藤</v>
      </c>
      <c r="C33" s="317" t="str">
        <f>IF(C34="","",IF(C34&gt;G34,"○","×"))</f>
        <v/>
      </c>
      <c r="D33" s="286"/>
      <c r="E33" s="286"/>
      <c r="F33" s="286"/>
      <c r="G33" s="307"/>
      <c r="H33" s="99" t="str">
        <f>IF(H34="","",IF(H34="W","○",IF(H34="L","×",IF(H34&gt;L34,"○","×"))))</f>
        <v>○</v>
      </c>
      <c r="I33" s="100">
        <v>11</v>
      </c>
      <c r="J33" s="101" t="s">
        <v>390</v>
      </c>
      <c r="K33" s="100">
        <v>3</v>
      </c>
      <c r="L33" s="102"/>
      <c r="M33" s="99" t="str">
        <f>IF(M34="","",IF(M34="W","○",IF(M34="L","×",IF(M34&gt;Q34,"○","×"))))</f>
        <v>○</v>
      </c>
      <c r="N33" s="100">
        <v>6</v>
      </c>
      <c r="O33" s="101" t="s">
        <v>390</v>
      </c>
      <c r="P33" s="100">
        <v>11</v>
      </c>
      <c r="Q33" s="102"/>
      <c r="R33" s="99" t="str">
        <f>IF(R34="","",IF(R34="W","○",IF(R34="L","×",IF(R34&gt;V34,"○","×"))))</f>
        <v>○</v>
      </c>
      <c r="S33" s="100">
        <v>11</v>
      </c>
      <c r="T33" s="101" t="s">
        <v>390</v>
      </c>
      <c r="U33" s="100">
        <v>9</v>
      </c>
      <c r="V33" s="103"/>
      <c r="W33" s="289">
        <f>IF($B33="","",COUNTIF($C33:$V37,"○"))</f>
        <v>3</v>
      </c>
      <c r="X33" s="292">
        <f>IF($B33="","",COUNTIF($C33:$V37,"×"))</f>
        <v>0</v>
      </c>
      <c r="Y33" s="295">
        <f>IF($B33="","",W33*2+X33)</f>
        <v>6</v>
      </c>
      <c r="Z33" s="263">
        <f>IF(ISERROR(RANK(Y33,$Y$33:$Y$52,0))=TRUE,"",RANK(Y33,$Y$33:$Y$52,0))</f>
        <v>1</v>
      </c>
    </row>
    <row r="34" spans="1:26" ht="14.25" customHeight="1" x14ac:dyDescent="0.2">
      <c r="A34" s="279"/>
      <c r="B34" s="282"/>
      <c r="C34" s="317"/>
      <c r="D34" s="286"/>
      <c r="E34" s="286"/>
      <c r="F34" s="286"/>
      <c r="G34" s="307"/>
      <c r="H34" s="270">
        <f>IF(I33="","",IF(I33&gt;K33,1,0)+IF(I34&gt;K34,1,0)+IF(I35&gt;K35,1,0)+IF(I36&gt;K36,1,0)+IF(I37&gt;K37,1,0))</f>
        <v>3</v>
      </c>
      <c r="I34" s="108">
        <v>11</v>
      </c>
      <c r="J34" s="109" t="s">
        <v>390</v>
      </c>
      <c r="K34" s="108">
        <v>7</v>
      </c>
      <c r="L34" s="276">
        <f>IF(OR(H34="L",H34="W"),"",IF(I33="","",IF(I33&lt;K33,1,0)+IF(I34&lt;K34,1,0)+IF(I35&lt;K35,1,0)+IF(I36&lt;K36,1,0)+IF(I37&lt;K37,1,0)))</f>
        <v>0</v>
      </c>
      <c r="M34" s="270">
        <f>IF(N33="","",IF(N33&gt;P33,1,0)+IF(N34&gt;P34,1,0)+IF(N35&gt;P35,1,0)+IF(N36&gt;P36,1,0)+IF(N37&gt;P37,1,0))</f>
        <v>3</v>
      </c>
      <c r="N34" s="108">
        <v>11</v>
      </c>
      <c r="O34" s="109" t="s">
        <v>390</v>
      </c>
      <c r="P34" s="108">
        <v>7</v>
      </c>
      <c r="Q34" s="276">
        <f>IF(OR(M34="L",M34="W"),"",IF(N33="","",IF(N33&lt;P33,1,0)+IF(N34&lt;P34,1,0)+IF(N35&lt;P35,1,0)+IF(N36&lt;P36,1,0)+IF(N37&lt;P37,1,0)))</f>
        <v>2</v>
      </c>
      <c r="R34" s="270">
        <f>IF(S33="","",IF(S33&gt;U33,1,0)+IF(S34&gt;U34,1,0)+IF(S35&gt;U35,1,0)+IF(S36&gt;U36,1,0)+IF(S37&gt;U37,1,0))</f>
        <v>3</v>
      </c>
      <c r="S34" s="108">
        <v>11</v>
      </c>
      <c r="T34" s="109" t="s">
        <v>390</v>
      </c>
      <c r="U34" s="108">
        <v>2</v>
      </c>
      <c r="V34" s="268">
        <f>IF(OR(R34="L",R34="W"),"",IF(S33="","",IF(S33&lt;U33,1,0)+IF(S34&lt;U34,1,0)+IF(S35&lt;U35,1,0)+IF(S36&lt;U36,1,0)+IF(S37&lt;U37,1,0)))</f>
        <v>0</v>
      </c>
      <c r="W34" s="290"/>
      <c r="X34" s="293"/>
      <c r="Y34" s="296"/>
      <c r="Z34" s="264"/>
    </row>
    <row r="35" spans="1:26" ht="14.25" customHeight="1" x14ac:dyDescent="0.2">
      <c r="A35" s="279"/>
      <c r="B35" s="282"/>
      <c r="C35" s="317"/>
      <c r="D35" s="286"/>
      <c r="E35" s="286"/>
      <c r="F35" s="286"/>
      <c r="G35" s="307"/>
      <c r="H35" s="270"/>
      <c r="I35" s="108">
        <v>11</v>
      </c>
      <c r="J35" s="109" t="s">
        <v>390</v>
      </c>
      <c r="K35" s="108">
        <v>7</v>
      </c>
      <c r="L35" s="276"/>
      <c r="M35" s="270"/>
      <c r="N35" s="108">
        <v>7</v>
      </c>
      <c r="O35" s="109" t="s">
        <v>390</v>
      </c>
      <c r="P35" s="108">
        <v>11</v>
      </c>
      <c r="Q35" s="276"/>
      <c r="R35" s="270"/>
      <c r="S35" s="108">
        <v>12</v>
      </c>
      <c r="T35" s="109" t="s">
        <v>390</v>
      </c>
      <c r="U35" s="108">
        <v>10</v>
      </c>
      <c r="V35" s="268"/>
      <c r="W35" s="290"/>
      <c r="X35" s="293"/>
      <c r="Y35" s="296"/>
      <c r="Z35" s="264"/>
    </row>
    <row r="36" spans="1:26" ht="14.25" customHeight="1" x14ac:dyDescent="0.2">
      <c r="A36" s="279"/>
      <c r="B36" s="298" t="str">
        <f>IF(女子!O$42="","",女子!O$42)</f>
        <v>(ｲﾄｳTTC)</v>
      </c>
      <c r="C36" s="317"/>
      <c r="D36" s="286"/>
      <c r="E36" s="286"/>
      <c r="F36" s="286"/>
      <c r="G36" s="307"/>
      <c r="H36" s="270"/>
      <c r="I36" s="108"/>
      <c r="J36" s="109" t="s">
        <v>390</v>
      </c>
      <c r="K36" s="108"/>
      <c r="L36" s="276"/>
      <c r="M36" s="270"/>
      <c r="N36" s="108">
        <v>11</v>
      </c>
      <c r="O36" s="109" t="s">
        <v>390</v>
      </c>
      <c r="P36" s="108">
        <v>7</v>
      </c>
      <c r="Q36" s="276"/>
      <c r="R36" s="270"/>
      <c r="S36" s="108"/>
      <c r="T36" s="109" t="s">
        <v>390</v>
      </c>
      <c r="U36" s="108"/>
      <c r="V36" s="268"/>
      <c r="W36" s="290"/>
      <c r="X36" s="293"/>
      <c r="Y36" s="296"/>
      <c r="Z36" s="264"/>
    </row>
    <row r="37" spans="1:26" ht="14.25" customHeight="1" x14ac:dyDescent="0.2">
      <c r="A37" s="315"/>
      <c r="B37" s="298"/>
      <c r="C37" s="318"/>
      <c r="D37" s="308"/>
      <c r="E37" s="308"/>
      <c r="F37" s="308"/>
      <c r="G37" s="309"/>
      <c r="H37" s="302"/>
      <c r="I37" s="110"/>
      <c r="J37" s="111" t="s">
        <v>390</v>
      </c>
      <c r="K37" s="110"/>
      <c r="L37" s="311"/>
      <c r="M37" s="302"/>
      <c r="N37" s="110">
        <v>11</v>
      </c>
      <c r="O37" s="111" t="s">
        <v>390</v>
      </c>
      <c r="P37" s="110">
        <v>3</v>
      </c>
      <c r="Q37" s="311"/>
      <c r="R37" s="302"/>
      <c r="S37" s="110"/>
      <c r="T37" s="111" t="s">
        <v>390</v>
      </c>
      <c r="U37" s="110"/>
      <c r="V37" s="301"/>
      <c r="W37" s="290"/>
      <c r="X37" s="293"/>
      <c r="Y37" s="296"/>
      <c r="Z37" s="264"/>
    </row>
    <row r="38" spans="1:26" ht="14.25" customHeight="1" x14ac:dyDescent="0.2">
      <c r="A38" s="278" t="s">
        <v>391</v>
      </c>
      <c r="B38" s="312" t="str">
        <f>IF(女子!BE$39="","",女子!BE$39)</f>
        <v>安藤</v>
      </c>
      <c r="C38" s="118" t="str">
        <f>IF(H33="","",IF(H33="○","×","○"))</f>
        <v>×</v>
      </c>
      <c r="D38" s="114">
        <f>IF(K33="","",K33)</f>
        <v>3</v>
      </c>
      <c r="E38" s="115" t="s">
        <v>390</v>
      </c>
      <c r="F38" s="116">
        <f>IF(I33="","",I33)</f>
        <v>11</v>
      </c>
      <c r="G38" s="117"/>
      <c r="H38" s="283" t="str">
        <f>IF(H39="","",IF(H39&gt;L39,"○","×"))</f>
        <v/>
      </c>
      <c r="I38" s="284"/>
      <c r="J38" s="284"/>
      <c r="K38" s="284"/>
      <c r="L38" s="306"/>
      <c r="M38" s="99" t="str">
        <f>IF(M39="","",IF(M39="W","○",IF(M39="L","×",IF(M39&gt;Q39,"○","×"))))</f>
        <v>○</v>
      </c>
      <c r="N38" s="100">
        <v>11</v>
      </c>
      <c r="O38" s="101" t="s">
        <v>390</v>
      </c>
      <c r="P38" s="100">
        <v>3</v>
      </c>
      <c r="Q38" s="102"/>
      <c r="R38" s="99" t="str">
        <f>IF(R39="","",IF(R39="W","○",IF(R39="L","×",IF(R39&gt;V39,"○","×"))))</f>
        <v>○</v>
      </c>
      <c r="S38" s="100">
        <v>11</v>
      </c>
      <c r="T38" s="101" t="s">
        <v>390</v>
      </c>
      <c r="U38" s="100">
        <v>7</v>
      </c>
      <c r="V38" s="103"/>
      <c r="W38" s="289">
        <f>IF($B38="","",COUNTIF($C38:$V42,"○"))</f>
        <v>2</v>
      </c>
      <c r="X38" s="292">
        <f>IF($B38="","",COUNTIF($C38:$V42,"×"))</f>
        <v>1</v>
      </c>
      <c r="Y38" s="295">
        <f>IF($B38="","",W38*2+X38)</f>
        <v>5</v>
      </c>
      <c r="Z38" s="263">
        <f>IF(ISERROR(RANK(Y38,$Y$33:$Y$52,0))=TRUE,"",RANK(Y38,$Y$33:$Y$52,0))</f>
        <v>2</v>
      </c>
    </row>
    <row r="39" spans="1:26" ht="14.25" customHeight="1" x14ac:dyDescent="0.2">
      <c r="A39" s="279"/>
      <c r="B39" s="282"/>
      <c r="C39" s="266">
        <f>IF(H34="W","L",IF(H34="L","W",IF(H34="","",L34)))</f>
        <v>0</v>
      </c>
      <c r="D39" s="122">
        <f>IF(K34="","",K34)</f>
        <v>7</v>
      </c>
      <c r="E39" s="109" t="s">
        <v>390</v>
      </c>
      <c r="F39" s="123">
        <f>IF(I34="","",I34)</f>
        <v>11</v>
      </c>
      <c r="G39" s="276">
        <f>IF(OR(C39="L",C39="W"),"",H34)</f>
        <v>3</v>
      </c>
      <c r="H39" s="285"/>
      <c r="I39" s="286"/>
      <c r="J39" s="286"/>
      <c r="K39" s="286"/>
      <c r="L39" s="307"/>
      <c r="M39" s="270">
        <f>IF(N38="","",IF(N38&gt;P38,1,0)+IF(N39&gt;P39,1,0)+IF(N40&gt;P40,1,0)+IF(N41&gt;P41,1,0)+IF(N42&gt;P42,1,0))</f>
        <v>3</v>
      </c>
      <c r="N39" s="108">
        <v>4</v>
      </c>
      <c r="O39" s="109" t="s">
        <v>390</v>
      </c>
      <c r="P39" s="108">
        <v>11</v>
      </c>
      <c r="Q39" s="276">
        <f>IF(OR(M39="L",M39="W"),"",IF(N38="","",IF(N38&lt;P38,1,0)+IF(N39&lt;P39,1,0)+IF(N40&lt;P40,1,0)+IF(N41&lt;P41,1,0)+IF(N42&lt;P42,1,0)))</f>
        <v>1</v>
      </c>
      <c r="R39" s="270">
        <f>IF(S38="","",IF(S38&gt;U38,1,0)+IF(S39&gt;U39,1,0)+IF(S40&gt;U40,1,0)+IF(S41&gt;U41,1,0)+IF(S42&gt;U42,1,0))</f>
        <v>3</v>
      </c>
      <c r="S39" s="108">
        <v>12</v>
      </c>
      <c r="T39" s="109" t="s">
        <v>390</v>
      </c>
      <c r="U39" s="108">
        <v>10</v>
      </c>
      <c r="V39" s="268">
        <f>IF(OR(R39="L",R39="W"),"",IF(S38="","",IF(S38&lt;U38,1,0)+IF(S39&lt;U39,1,0)+IF(S40&lt;U40,1,0)+IF(S41&lt;U41,1,0)+IF(S42&lt;U42,1,0)))</f>
        <v>0</v>
      </c>
      <c r="W39" s="290"/>
      <c r="X39" s="293"/>
      <c r="Y39" s="296"/>
      <c r="Z39" s="264"/>
    </row>
    <row r="40" spans="1:26" ht="14.25" customHeight="1" x14ac:dyDescent="0.2">
      <c r="A40" s="279"/>
      <c r="B40" s="282"/>
      <c r="C40" s="266"/>
      <c r="D40" s="122">
        <f>IF(K35="","",K35)</f>
        <v>7</v>
      </c>
      <c r="E40" s="109" t="s">
        <v>390</v>
      </c>
      <c r="F40" s="123">
        <f>IF(I35="","",I35)</f>
        <v>11</v>
      </c>
      <c r="G40" s="276"/>
      <c r="H40" s="285"/>
      <c r="I40" s="286"/>
      <c r="J40" s="286"/>
      <c r="K40" s="286"/>
      <c r="L40" s="307"/>
      <c r="M40" s="270"/>
      <c r="N40" s="108">
        <v>12</v>
      </c>
      <c r="O40" s="109" t="s">
        <v>390</v>
      </c>
      <c r="P40" s="108">
        <v>10</v>
      </c>
      <c r="Q40" s="276"/>
      <c r="R40" s="270"/>
      <c r="S40" s="108">
        <v>11</v>
      </c>
      <c r="T40" s="109" t="s">
        <v>390</v>
      </c>
      <c r="U40" s="108">
        <v>7</v>
      </c>
      <c r="V40" s="268"/>
      <c r="W40" s="290"/>
      <c r="X40" s="293"/>
      <c r="Y40" s="296"/>
      <c r="Z40" s="264"/>
    </row>
    <row r="41" spans="1:26" ht="14.25" customHeight="1" x14ac:dyDescent="0.2">
      <c r="A41" s="279"/>
      <c r="B41" s="298" t="str">
        <f>IF(女子!BE$42="","",女子!BE$42)</f>
        <v>(ヴィスポ)</v>
      </c>
      <c r="C41" s="266"/>
      <c r="D41" s="122" t="str">
        <f>IF(K36="","",K36)</f>
        <v/>
      </c>
      <c r="E41" s="109" t="s">
        <v>390</v>
      </c>
      <c r="F41" s="123" t="str">
        <f>IF(I36="","",I36)</f>
        <v/>
      </c>
      <c r="G41" s="276"/>
      <c r="H41" s="285"/>
      <c r="I41" s="286"/>
      <c r="J41" s="286"/>
      <c r="K41" s="286"/>
      <c r="L41" s="307"/>
      <c r="M41" s="270"/>
      <c r="N41" s="108">
        <v>11</v>
      </c>
      <c r="O41" s="109" t="s">
        <v>390</v>
      </c>
      <c r="P41" s="108">
        <v>4</v>
      </c>
      <c r="Q41" s="276"/>
      <c r="R41" s="270"/>
      <c r="S41" s="108"/>
      <c r="T41" s="109" t="s">
        <v>390</v>
      </c>
      <c r="U41" s="108"/>
      <c r="V41" s="268"/>
      <c r="W41" s="290"/>
      <c r="X41" s="293"/>
      <c r="Y41" s="296"/>
      <c r="Z41" s="264"/>
    </row>
    <row r="42" spans="1:26" ht="14.25" customHeight="1" x14ac:dyDescent="0.2">
      <c r="A42" s="305"/>
      <c r="B42" s="310"/>
      <c r="C42" s="300"/>
      <c r="D42" s="124" t="str">
        <f>IF(K37="","",K37)</f>
        <v/>
      </c>
      <c r="E42" s="111" t="s">
        <v>390</v>
      </c>
      <c r="F42" s="125" t="str">
        <f>IF(I37="","",I37)</f>
        <v/>
      </c>
      <c r="G42" s="311"/>
      <c r="H42" s="313"/>
      <c r="I42" s="308"/>
      <c r="J42" s="308"/>
      <c r="K42" s="308"/>
      <c r="L42" s="309"/>
      <c r="M42" s="302"/>
      <c r="N42" s="110"/>
      <c r="O42" s="111" t="s">
        <v>390</v>
      </c>
      <c r="P42" s="110"/>
      <c r="Q42" s="311"/>
      <c r="R42" s="302"/>
      <c r="S42" s="110"/>
      <c r="T42" s="111" t="s">
        <v>390</v>
      </c>
      <c r="U42" s="110"/>
      <c r="V42" s="301"/>
      <c r="W42" s="290"/>
      <c r="X42" s="293"/>
      <c r="Y42" s="296"/>
      <c r="Z42" s="264"/>
    </row>
    <row r="43" spans="1:26" ht="14.25" customHeight="1" x14ac:dyDescent="0.2">
      <c r="A43" s="304" t="s">
        <v>392</v>
      </c>
      <c r="B43" s="281" t="str">
        <f>IF(女子!AZ$39="","",女子!AZ$39)</f>
        <v>三谷</v>
      </c>
      <c r="C43" s="118" t="str">
        <f>IF(M33="","",IF(M33="○","×","○"))</f>
        <v>×</v>
      </c>
      <c r="D43" s="114">
        <f>IF(P33="","",P33)</f>
        <v>11</v>
      </c>
      <c r="E43" s="115" t="s">
        <v>390</v>
      </c>
      <c r="F43" s="116">
        <f>IF(N33="","",N33)</f>
        <v>6</v>
      </c>
      <c r="G43" s="117"/>
      <c r="H43" s="118" t="str">
        <f>IF(M38="","",IF(M38="○","×","○"))</f>
        <v>×</v>
      </c>
      <c r="I43" s="114">
        <f>IF(P38="","",P38)</f>
        <v>3</v>
      </c>
      <c r="J43" s="115" t="s">
        <v>390</v>
      </c>
      <c r="K43" s="116">
        <f>IF(N38="","",N38)</f>
        <v>11</v>
      </c>
      <c r="L43" s="120"/>
      <c r="M43" s="284" t="str">
        <f>IF(M44="","",IF(M44&gt;Q44,"○","×"))</f>
        <v/>
      </c>
      <c r="N43" s="284"/>
      <c r="O43" s="284"/>
      <c r="P43" s="284"/>
      <c r="Q43" s="306"/>
      <c r="R43" s="99" t="str">
        <f>IF(R44="","",IF(R44="W","○",IF(R44="L","×",IF(R44&gt;V44,"○","×"))))</f>
        <v>×</v>
      </c>
      <c r="S43" s="100">
        <v>9</v>
      </c>
      <c r="T43" s="101" t="s">
        <v>390</v>
      </c>
      <c r="U43" s="100">
        <v>11</v>
      </c>
      <c r="V43" s="103"/>
      <c r="W43" s="289">
        <f>IF($B43="","",COUNTIF($C43:$V47,"○"))</f>
        <v>0</v>
      </c>
      <c r="X43" s="292">
        <f>IF($B43="","",COUNTIF($C43:$V47,"×"))</f>
        <v>3</v>
      </c>
      <c r="Y43" s="295">
        <f>IF($B43="","",W43*2+X43)</f>
        <v>3</v>
      </c>
      <c r="Z43" s="263">
        <f>IF(ISERROR(RANK(Y43,$Y$33:$Y$52,0))=TRUE,"",RANK(Y43,$Y$33:$Y$52,0))</f>
        <v>4</v>
      </c>
    </row>
    <row r="44" spans="1:26" ht="14.25" customHeight="1" x14ac:dyDescent="0.2">
      <c r="A44" s="279"/>
      <c r="B44" s="282"/>
      <c r="C44" s="266">
        <f>IF(M34="W","L",IF(M34="L","W",IF(M34="","",Q34)))</f>
        <v>2</v>
      </c>
      <c r="D44" s="122">
        <f>IF(P34="","",P34)</f>
        <v>7</v>
      </c>
      <c r="E44" s="109" t="s">
        <v>390</v>
      </c>
      <c r="F44" s="123">
        <f>IF(N34="","",N34)</f>
        <v>11</v>
      </c>
      <c r="G44" s="268">
        <f>IF(OR(C44="L",C44="W"),"",M34)</f>
        <v>3</v>
      </c>
      <c r="H44" s="270">
        <f>IF(M39="W","L",IF(M39="L","W",IF(M39="","",Q39)))</f>
        <v>1</v>
      </c>
      <c r="I44" s="122">
        <f>IF(P39="","",P39)</f>
        <v>11</v>
      </c>
      <c r="J44" s="109" t="s">
        <v>390</v>
      </c>
      <c r="K44" s="123">
        <f>IF(N39="","",N39)</f>
        <v>4</v>
      </c>
      <c r="L44" s="272">
        <f>IF(OR(H44="L",H44="W"),"",M39)</f>
        <v>3</v>
      </c>
      <c r="M44" s="286"/>
      <c r="N44" s="286"/>
      <c r="O44" s="286"/>
      <c r="P44" s="286"/>
      <c r="Q44" s="307"/>
      <c r="R44" s="270">
        <f>IF(S43="","",IF(S43&gt;U43,1,0)+IF(S44&gt;U44,1,0)+IF(S45&gt;U45,1,0)+IF(S46&gt;U46,1,0)+IF(S47&gt;U47,1,0))</f>
        <v>1</v>
      </c>
      <c r="S44" s="108">
        <v>11</v>
      </c>
      <c r="T44" s="109" t="s">
        <v>390</v>
      </c>
      <c r="U44" s="108">
        <v>5</v>
      </c>
      <c r="V44" s="268">
        <f>IF(OR(R44="L",R44="W"),"",IF(S43="","",IF(S43&lt;U43,1,0)+IF(S44&lt;U44,1,0)+IF(S45&lt;U45,1,0)+IF(S46&lt;U46,1,0)+IF(S47&lt;U47,1,0)))</f>
        <v>3</v>
      </c>
      <c r="W44" s="290"/>
      <c r="X44" s="293"/>
      <c r="Y44" s="296"/>
      <c r="Z44" s="264"/>
    </row>
    <row r="45" spans="1:26" ht="14.25" customHeight="1" x14ac:dyDescent="0.2">
      <c r="A45" s="279"/>
      <c r="B45" s="282"/>
      <c r="C45" s="266"/>
      <c r="D45" s="122">
        <f>IF(P35="","",P35)</f>
        <v>11</v>
      </c>
      <c r="E45" s="109" t="s">
        <v>390</v>
      </c>
      <c r="F45" s="123">
        <f>IF(N35="","",N35)</f>
        <v>7</v>
      </c>
      <c r="G45" s="268"/>
      <c r="H45" s="270"/>
      <c r="I45" s="122">
        <f>IF(P40="","",P40)</f>
        <v>10</v>
      </c>
      <c r="J45" s="109" t="s">
        <v>390</v>
      </c>
      <c r="K45" s="123">
        <f>IF(N40="","",N40)</f>
        <v>12</v>
      </c>
      <c r="L45" s="272"/>
      <c r="M45" s="286"/>
      <c r="N45" s="286"/>
      <c r="O45" s="286"/>
      <c r="P45" s="286"/>
      <c r="Q45" s="307"/>
      <c r="R45" s="270"/>
      <c r="S45" s="108">
        <v>9</v>
      </c>
      <c r="T45" s="109" t="s">
        <v>390</v>
      </c>
      <c r="U45" s="108">
        <v>11</v>
      </c>
      <c r="V45" s="268"/>
      <c r="W45" s="290"/>
      <c r="X45" s="293"/>
      <c r="Y45" s="296"/>
      <c r="Z45" s="264"/>
    </row>
    <row r="46" spans="1:26" ht="14.25" customHeight="1" x14ac:dyDescent="0.2">
      <c r="A46" s="279"/>
      <c r="B46" s="298" t="str">
        <f>IF(女子!AZ$42="","",女子!AZ$42)</f>
        <v>(ヴィスポ)</v>
      </c>
      <c r="C46" s="266"/>
      <c r="D46" s="122">
        <f>IF(P36="","",P36)</f>
        <v>7</v>
      </c>
      <c r="E46" s="109" t="s">
        <v>390</v>
      </c>
      <c r="F46" s="123">
        <f>IF(N36="","",N36)</f>
        <v>11</v>
      </c>
      <c r="G46" s="268"/>
      <c r="H46" s="270"/>
      <c r="I46" s="122">
        <f>IF(P41="","",P41)</f>
        <v>4</v>
      </c>
      <c r="J46" s="109" t="s">
        <v>390</v>
      </c>
      <c r="K46" s="123">
        <f>IF(N41="","",N41)</f>
        <v>11</v>
      </c>
      <c r="L46" s="272"/>
      <c r="M46" s="286"/>
      <c r="N46" s="286"/>
      <c r="O46" s="286"/>
      <c r="P46" s="286"/>
      <c r="Q46" s="307"/>
      <c r="R46" s="270"/>
      <c r="S46" s="108">
        <v>9</v>
      </c>
      <c r="T46" s="109" t="s">
        <v>390</v>
      </c>
      <c r="U46" s="108">
        <v>11</v>
      </c>
      <c r="V46" s="268"/>
      <c r="W46" s="290"/>
      <c r="X46" s="293"/>
      <c r="Y46" s="296"/>
      <c r="Z46" s="264"/>
    </row>
    <row r="47" spans="1:26" ht="14.25" customHeight="1" x14ac:dyDescent="0.2">
      <c r="A47" s="305"/>
      <c r="B47" s="310"/>
      <c r="C47" s="300"/>
      <c r="D47" s="124">
        <f>IF(P37="","",P37)</f>
        <v>3</v>
      </c>
      <c r="E47" s="111" t="s">
        <v>390</v>
      </c>
      <c r="F47" s="125">
        <f>IF(N37="","",N37)</f>
        <v>11</v>
      </c>
      <c r="G47" s="301"/>
      <c r="H47" s="302"/>
      <c r="I47" s="124" t="str">
        <f>IF(P42="","",P42)</f>
        <v/>
      </c>
      <c r="J47" s="111" t="s">
        <v>390</v>
      </c>
      <c r="K47" s="125" t="str">
        <f>IF(N42="","",N42)</f>
        <v/>
      </c>
      <c r="L47" s="303"/>
      <c r="M47" s="308"/>
      <c r="N47" s="308"/>
      <c r="O47" s="308"/>
      <c r="P47" s="308"/>
      <c r="Q47" s="309"/>
      <c r="R47" s="302"/>
      <c r="S47" s="110"/>
      <c r="T47" s="111" t="s">
        <v>390</v>
      </c>
      <c r="U47" s="110"/>
      <c r="V47" s="301"/>
      <c r="W47" s="290"/>
      <c r="X47" s="293"/>
      <c r="Y47" s="296"/>
      <c r="Z47" s="264"/>
    </row>
    <row r="48" spans="1:26" ht="14.25" customHeight="1" x14ac:dyDescent="0.2">
      <c r="A48" s="278" t="s">
        <v>393</v>
      </c>
      <c r="B48" s="281" t="str">
        <f>IF(女子!T$39="","",女子!T$39)</f>
        <v>長野</v>
      </c>
      <c r="C48" s="118" t="str">
        <f>IF(R33="","",IF(R33="○","×","○"))</f>
        <v>×</v>
      </c>
      <c r="D48" s="114">
        <f>IF(U33="","",U33)</f>
        <v>9</v>
      </c>
      <c r="E48" s="115" t="s">
        <v>390</v>
      </c>
      <c r="F48" s="116">
        <f>IF(S33="","",S33)</f>
        <v>11</v>
      </c>
      <c r="G48" s="117"/>
      <c r="H48" s="118" t="str">
        <f>IF(R38="","",IF(R38="○","×","○"))</f>
        <v>×</v>
      </c>
      <c r="I48" s="114">
        <f>IF(U38="","",U38)</f>
        <v>7</v>
      </c>
      <c r="J48" s="115" t="s">
        <v>390</v>
      </c>
      <c r="K48" s="116">
        <f>IF(S38="","",S38)</f>
        <v>11</v>
      </c>
      <c r="L48" s="120"/>
      <c r="M48" s="118" t="str">
        <f>IF(R43="","",IF(R43="○","×","○"))</f>
        <v>○</v>
      </c>
      <c r="N48" s="114">
        <f>IF(U43="","",U43)</f>
        <v>11</v>
      </c>
      <c r="O48" s="115" t="s">
        <v>390</v>
      </c>
      <c r="P48" s="116">
        <f>IF(S43="","",S43)</f>
        <v>9</v>
      </c>
      <c r="Q48" s="117"/>
      <c r="R48" s="283" t="str">
        <f>IF(R49="","",IF(R49&gt;V49,"○","×"))</f>
        <v/>
      </c>
      <c r="S48" s="284"/>
      <c r="T48" s="284"/>
      <c r="U48" s="284"/>
      <c r="V48" s="284"/>
      <c r="W48" s="289">
        <f>IF($B48="","",COUNTIF($C48:$V52,"○"))</f>
        <v>1</v>
      </c>
      <c r="X48" s="292">
        <f>IF($B48="","",COUNTIF($C48:$V52,"×"))</f>
        <v>2</v>
      </c>
      <c r="Y48" s="295">
        <f>IF($B48="","",W48*2+X48)</f>
        <v>4</v>
      </c>
      <c r="Z48" s="263">
        <f>IF(ISERROR(RANK(Y48,$Y$33:$Y$52,0))=TRUE,"",RANK(Y48,$Y$33:$Y$52,0))</f>
        <v>3</v>
      </c>
    </row>
    <row r="49" spans="1:26" ht="14.25" customHeight="1" x14ac:dyDescent="0.2">
      <c r="A49" s="279"/>
      <c r="B49" s="282"/>
      <c r="C49" s="266">
        <f>IF(R34="W","L",IF(R34="L","W",IF(R34="","",V34)))</f>
        <v>0</v>
      </c>
      <c r="D49" s="122">
        <f>IF(U34="","",U34)</f>
        <v>2</v>
      </c>
      <c r="E49" s="109" t="s">
        <v>390</v>
      </c>
      <c r="F49" s="123">
        <f>IF(S34="","",S34)</f>
        <v>11</v>
      </c>
      <c r="G49" s="268">
        <f>IF(OR(C49="L",C49="W"),"",R34)</f>
        <v>3</v>
      </c>
      <c r="H49" s="270">
        <f>IF(R39="W","L",IF(R39="L","W",IF(R39="","",V39)))</f>
        <v>0</v>
      </c>
      <c r="I49" s="122">
        <f>IF(U39="","",U39)</f>
        <v>10</v>
      </c>
      <c r="J49" s="109" t="s">
        <v>390</v>
      </c>
      <c r="K49" s="123">
        <f>IF(S39="","",S39)</f>
        <v>12</v>
      </c>
      <c r="L49" s="272">
        <f>IF(OR(H49="L",H49="W"),"",R39)</f>
        <v>3</v>
      </c>
      <c r="M49" s="274">
        <f>IF(R44="W","L",IF(R44="L","W",IF(R44="","",V44)))</f>
        <v>3</v>
      </c>
      <c r="N49" s="122">
        <f>IF(U44="","",U44)</f>
        <v>5</v>
      </c>
      <c r="O49" s="109" t="s">
        <v>390</v>
      </c>
      <c r="P49" s="123">
        <f>IF(S44="","",S44)</f>
        <v>11</v>
      </c>
      <c r="Q49" s="276">
        <f>IF(OR(M49="L",M49="W"),"",R44)</f>
        <v>1</v>
      </c>
      <c r="R49" s="285"/>
      <c r="S49" s="286"/>
      <c r="T49" s="286"/>
      <c r="U49" s="286"/>
      <c r="V49" s="286"/>
      <c r="W49" s="290"/>
      <c r="X49" s="293"/>
      <c r="Y49" s="296"/>
      <c r="Z49" s="264"/>
    </row>
    <row r="50" spans="1:26" ht="14.25" customHeight="1" x14ac:dyDescent="0.2">
      <c r="A50" s="279"/>
      <c r="B50" s="282"/>
      <c r="C50" s="266"/>
      <c r="D50" s="122">
        <f>IF(U35="","",U35)</f>
        <v>10</v>
      </c>
      <c r="E50" s="109" t="s">
        <v>390</v>
      </c>
      <c r="F50" s="123">
        <f>IF(S35="","",S35)</f>
        <v>12</v>
      </c>
      <c r="G50" s="268"/>
      <c r="H50" s="270"/>
      <c r="I50" s="122">
        <f>IF(U40="","",U40)</f>
        <v>7</v>
      </c>
      <c r="J50" s="109" t="s">
        <v>390</v>
      </c>
      <c r="K50" s="123">
        <f>IF(S40="","",S40)</f>
        <v>11</v>
      </c>
      <c r="L50" s="272"/>
      <c r="M50" s="274"/>
      <c r="N50" s="122">
        <f>IF(U45="","",U45)</f>
        <v>11</v>
      </c>
      <c r="O50" s="109" t="s">
        <v>390</v>
      </c>
      <c r="P50" s="123">
        <f>IF(S45="","",S45)</f>
        <v>9</v>
      </c>
      <c r="Q50" s="276"/>
      <c r="R50" s="285"/>
      <c r="S50" s="286"/>
      <c r="T50" s="286"/>
      <c r="U50" s="286"/>
      <c r="V50" s="286"/>
      <c r="W50" s="290"/>
      <c r="X50" s="293"/>
      <c r="Y50" s="296"/>
      <c r="Z50" s="264"/>
    </row>
    <row r="51" spans="1:26" ht="14.25" customHeight="1" x14ac:dyDescent="0.2">
      <c r="A51" s="279"/>
      <c r="B51" s="298" t="str">
        <f>IF(女子!T$42="","",女子!T$42)</f>
        <v>(香川西)</v>
      </c>
      <c r="C51" s="266"/>
      <c r="D51" s="122" t="str">
        <f>IF(U36="","",U36)</f>
        <v/>
      </c>
      <c r="E51" s="109" t="s">
        <v>390</v>
      </c>
      <c r="F51" s="123" t="str">
        <f>IF(S36="","",S36)</f>
        <v/>
      </c>
      <c r="G51" s="268"/>
      <c r="H51" s="270"/>
      <c r="I51" s="122" t="str">
        <f>IF(U41="","",U41)</f>
        <v/>
      </c>
      <c r="J51" s="109" t="s">
        <v>390</v>
      </c>
      <c r="K51" s="123" t="str">
        <f>IF(S41="","",S41)</f>
        <v/>
      </c>
      <c r="L51" s="272"/>
      <c r="M51" s="274"/>
      <c r="N51" s="122">
        <f>IF(U46="","",U46)</f>
        <v>11</v>
      </c>
      <c r="O51" s="109" t="s">
        <v>390</v>
      </c>
      <c r="P51" s="123">
        <f>IF(S46="","",S46)</f>
        <v>9</v>
      </c>
      <c r="Q51" s="276"/>
      <c r="R51" s="285"/>
      <c r="S51" s="286"/>
      <c r="T51" s="286"/>
      <c r="U51" s="286"/>
      <c r="V51" s="286"/>
      <c r="W51" s="290"/>
      <c r="X51" s="293"/>
      <c r="Y51" s="296"/>
      <c r="Z51" s="264"/>
    </row>
    <row r="52" spans="1:26" ht="14.25" customHeight="1" thickBot="1" x14ac:dyDescent="0.25">
      <c r="A52" s="280"/>
      <c r="B52" s="299"/>
      <c r="C52" s="267"/>
      <c r="D52" s="135" t="str">
        <f>IF(U37="","",U37)</f>
        <v/>
      </c>
      <c r="E52" s="136" t="s">
        <v>390</v>
      </c>
      <c r="F52" s="137" t="str">
        <f>IF(S37="","",S37)</f>
        <v/>
      </c>
      <c r="G52" s="269"/>
      <c r="H52" s="271"/>
      <c r="I52" s="135" t="str">
        <f>IF(U42="","",U42)</f>
        <v/>
      </c>
      <c r="J52" s="136" t="s">
        <v>390</v>
      </c>
      <c r="K52" s="137" t="str">
        <f>IF(S42="","",S42)</f>
        <v/>
      </c>
      <c r="L52" s="273"/>
      <c r="M52" s="275"/>
      <c r="N52" s="135" t="str">
        <f>IF(U47="","",U47)</f>
        <v/>
      </c>
      <c r="O52" s="136" t="s">
        <v>390</v>
      </c>
      <c r="P52" s="137" t="str">
        <f>IF(S47="","",S47)</f>
        <v/>
      </c>
      <c r="Q52" s="277"/>
      <c r="R52" s="287"/>
      <c r="S52" s="288"/>
      <c r="T52" s="288"/>
      <c r="U52" s="288"/>
      <c r="V52" s="288"/>
      <c r="W52" s="291"/>
      <c r="X52" s="294"/>
      <c r="Y52" s="297"/>
      <c r="Z52" s="265"/>
    </row>
  </sheetData>
  <mergeCells count="143"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  <mergeCell ref="Y5:Y6"/>
    <mergeCell ref="Z5:Z6"/>
    <mergeCell ref="C6:G6"/>
    <mergeCell ref="H6:L6"/>
    <mergeCell ref="M6:Q6"/>
    <mergeCell ref="R6:V6"/>
    <mergeCell ref="A7:A11"/>
    <mergeCell ref="B7:B9"/>
    <mergeCell ref="C7:G11"/>
    <mergeCell ref="W7:W11"/>
    <mergeCell ref="X7:X11"/>
    <mergeCell ref="Y7:Y11"/>
    <mergeCell ref="B10:B11"/>
    <mergeCell ref="Z7:Z11"/>
    <mergeCell ref="H8:H11"/>
    <mergeCell ref="L8:L11"/>
    <mergeCell ref="M8:M11"/>
    <mergeCell ref="Q8:Q11"/>
    <mergeCell ref="R8:R11"/>
    <mergeCell ref="V8:V11"/>
    <mergeCell ref="A12:A16"/>
    <mergeCell ref="B12:B14"/>
    <mergeCell ref="H12:L16"/>
    <mergeCell ref="W12:W16"/>
    <mergeCell ref="X12:X16"/>
    <mergeCell ref="Y12:Y16"/>
    <mergeCell ref="B15:B16"/>
    <mergeCell ref="Z12:Z16"/>
    <mergeCell ref="C13:C16"/>
    <mergeCell ref="G13:G16"/>
    <mergeCell ref="M13:M16"/>
    <mergeCell ref="Q13:Q16"/>
    <mergeCell ref="R13:R16"/>
    <mergeCell ref="V13:V16"/>
    <mergeCell ref="A17:A21"/>
    <mergeCell ref="B17:B19"/>
    <mergeCell ref="M17:Q21"/>
    <mergeCell ref="W17:W21"/>
    <mergeCell ref="X17:X21"/>
    <mergeCell ref="Y17:Y21"/>
    <mergeCell ref="B20:B21"/>
    <mergeCell ref="Z17:Z21"/>
    <mergeCell ref="C18:C21"/>
    <mergeCell ref="G18:G21"/>
    <mergeCell ref="H18:H21"/>
    <mergeCell ref="L18:L21"/>
    <mergeCell ref="R18:R21"/>
    <mergeCell ref="V18:V21"/>
    <mergeCell ref="A22:A26"/>
    <mergeCell ref="B22:B24"/>
    <mergeCell ref="R22:V26"/>
    <mergeCell ref="W22:W26"/>
    <mergeCell ref="X22:X26"/>
    <mergeCell ref="Y22:Y26"/>
    <mergeCell ref="B25:B26"/>
    <mergeCell ref="Z22:Z26"/>
    <mergeCell ref="C23:C26"/>
    <mergeCell ref="G23:G26"/>
    <mergeCell ref="H23:H26"/>
    <mergeCell ref="L23:L26"/>
    <mergeCell ref="M23:M26"/>
    <mergeCell ref="Q23:Q26"/>
    <mergeCell ref="C29:L29"/>
    <mergeCell ref="O29:T29"/>
    <mergeCell ref="A31:B32"/>
    <mergeCell ref="C31:G31"/>
    <mergeCell ref="H31:L31"/>
    <mergeCell ref="M31:Q31"/>
    <mergeCell ref="R31:V31"/>
    <mergeCell ref="W31:W32"/>
    <mergeCell ref="X31:X32"/>
    <mergeCell ref="Y31:Y32"/>
    <mergeCell ref="Z31:Z32"/>
    <mergeCell ref="C32:G32"/>
    <mergeCell ref="H32:L32"/>
    <mergeCell ref="M32:Q32"/>
    <mergeCell ref="R32:V32"/>
    <mergeCell ref="A33:A37"/>
    <mergeCell ref="B33:B35"/>
    <mergeCell ref="C33:G37"/>
    <mergeCell ref="W33:W37"/>
    <mergeCell ref="X33:X37"/>
    <mergeCell ref="Y33:Y37"/>
    <mergeCell ref="B36:B37"/>
    <mergeCell ref="Z33:Z37"/>
    <mergeCell ref="H34:H37"/>
    <mergeCell ref="L34:L37"/>
    <mergeCell ref="M34:M37"/>
    <mergeCell ref="Q34:Q37"/>
    <mergeCell ref="R34:R37"/>
    <mergeCell ref="V34:V37"/>
    <mergeCell ref="A38:A42"/>
    <mergeCell ref="B38:B40"/>
    <mergeCell ref="H38:L42"/>
    <mergeCell ref="W38:W42"/>
    <mergeCell ref="X38:X42"/>
    <mergeCell ref="Y38:Y42"/>
    <mergeCell ref="B41:B42"/>
    <mergeCell ref="Z38:Z42"/>
    <mergeCell ref="C39:C42"/>
    <mergeCell ref="G39:G42"/>
    <mergeCell ref="M39:M42"/>
    <mergeCell ref="Q39:Q42"/>
    <mergeCell ref="R39:R42"/>
    <mergeCell ref="V39:V42"/>
    <mergeCell ref="A43:A47"/>
    <mergeCell ref="B43:B45"/>
    <mergeCell ref="M43:Q47"/>
    <mergeCell ref="W43:W47"/>
    <mergeCell ref="X43:X47"/>
    <mergeCell ref="Y43:Y47"/>
    <mergeCell ref="B46:B47"/>
    <mergeCell ref="Z43:Z47"/>
    <mergeCell ref="C44:C47"/>
    <mergeCell ref="G44:G47"/>
    <mergeCell ref="H44:H47"/>
    <mergeCell ref="L44:L47"/>
    <mergeCell ref="R44:R47"/>
    <mergeCell ref="V44:V47"/>
    <mergeCell ref="A48:A52"/>
    <mergeCell ref="B48:B50"/>
    <mergeCell ref="R48:V52"/>
    <mergeCell ref="W48:W52"/>
    <mergeCell ref="X48:X52"/>
    <mergeCell ref="Y48:Y52"/>
    <mergeCell ref="B51:B52"/>
    <mergeCell ref="Z48:Z52"/>
    <mergeCell ref="C49:C52"/>
    <mergeCell ref="G49:G52"/>
    <mergeCell ref="H49:H52"/>
    <mergeCell ref="L49:L52"/>
    <mergeCell ref="M49:M52"/>
    <mergeCell ref="Q49:Q52"/>
  </mergeCells>
  <phoneticPr fontId="3"/>
  <conditionalFormatting sqref="H12 M17 R22 C7 H38 M43 R48 C33">
    <cfRule type="cellIs" dxfId="2" priority="1" stopIfTrue="1" operator="equal">
      <formula>"×"</formula>
    </cfRule>
  </conditionalFormatting>
  <conditionalFormatting sqref="H7 M7 R7 M12 R12 C12 M22 H17 R17 H48 C17 C22 H33 M33 R33 M38 R38 C43 C38 C48 R43 M48 H43 H22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399C-EC48-4AEC-895A-39C90784BA92}">
  <dimension ref="A1:O36"/>
  <sheetViews>
    <sheetView tabSelected="1" view="pageBreakPreview" zoomScale="70" zoomScaleNormal="70" zoomScaleSheetLayoutView="70" workbookViewId="0">
      <selection activeCell="B1" sqref="B1:O1"/>
    </sheetView>
  </sheetViews>
  <sheetFormatPr defaultColWidth="9" defaultRowHeight="13.2" x14ac:dyDescent="0.2"/>
  <cols>
    <col min="1" max="1" width="8.77734375" style="356" bestFit="1" customWidth="1"/>
    <col min="2" max="2" width="16.33203125" style="356" bestFit="1" customWidth="1"/>
    <col min="3" max="3" width="7.77734375" style="356" bestFit="1" customWidth="1"/>
    <col min="4" max="4" width="7.109375" style="356" customWidth="1"/>
    <col min="5" max="5" width="8.77734375" style="356" bestFit="1" customWidth="1"/>
    <col min="6" max="6" width="16.33203125" style="356" bestFit="1" customWidth="1"/>
    <col min="7" max="7" width="7.77734375" style="356" bestFit="1" customWidth="1"/>
    <col min="8" max="8" width="7.109375" style="356" customWidth="1"/>
    <col min="9" max="9" width="8.77734375" style="356" bestFit="1" customWidth="1"/>
    <col min="10" max="10" width="9.77734375" style="356" customWidth="1"/>
    <col min="11" max="11" width="10.44140625" style="356" bestFit="1" customWidth="1"/>
    <col min="12" max="12" width="7.109375" style="356" customWidth="1"/>
    <col min="13" max="13" width="8.77734375" style="356" bestFit="1" customWidth="1"/>
    <col min="14" max="14" width="9.77734375" style="356" bestFit="1" customWidth="1"/>
    <col min="15" max="15" width="10.44140625" style="356" bestFit="1" customWidth="1"/>
    <col min="16" max="16384" width="9" style="356"/>
  </cols>
  <sheetData>
    <row r="1" spans="1:15" ht="23.4" x14ac:dyDescent="0.2">
      <c r="B1" s="385" t="s">
        <v>429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ht="15" customHeight="1" x14ac:dyDescent="0.2"/>
    <row r="3" spans="1:15" ht="15" customHeight="1" thickBot="1" x14ac:dyDescent="0.25">
      <c r="A3" s="360"/>
      <c r="B3" s="360"/>
      <c r="C3" s="360"/>
      <c r="D3" s="360"/>
      <c r="E3" s="360"/>
      <c r="F3" s="360"/>
      <c r="G3" s="360"/>
      <c r="I3" s="384" t="s">
        <v>381</v>
      </c>
      <c r="J3" s="384"/>
      <c r="K3" s="384"/>
      <c r="M3" s="384" t="s">
        <v>394</v>
      </c>
      <c r="N3" s="384"/>
      <c r="O3" s="384"/>
    </row>
    <row r="4" spans="1:15" ht="15" customHeight="1" thickBot="1" x14ac:dyDescent="0.25">
      <c r="A4" s="360"/>
      <c r="B4" s="360"/>
      <c r="C4" s="360"/>
      <c r="D4" s="360"/>
      <c r="E4" s="360"/>
      <c r="F4" s="360"/>
      <c r="G4" s="360"/>
      <c r="I4" s="383" t="s">
        <v>428</v>
      </c>
      <c r="J4" s="382" t="s">
        <v>427</v>
      </c>
      <c r="K4" s="381" t="s">
        <v>426</v>
      </c>
      <c r="M4" s="383" t="s">
        <v>428</v>
      </c>
      <c r="N4" s="382" t="s">
        <v>427</v>
      </c>
      <c r="O4" s="381" t="s">
        <v>426</v>
      </c>
    </row>
    <row r="5" spans="1:15" ht="15" customHeight="1" x14ac:dyDescent="0.2">
      <c r="A5" s="360"/>
      <c r="B5" s="360"/>
      <c r="C5" s="360"/>
      <c r="D5" s="360"/>
      <c r="E5" s="360"/>
      <c r="F5" s="360"/>
      <c r="G5" s="360"/>
      <c r="I5" s="380">
        <v>1</v>
      </c>
      <c r="J5" s="379" t="s">
        <v>159</v>
      </c>
      <c r="K5" s="378" t="s">
        <v>6</v>
      </c>
      <c r="M5" s="380">
        <v>1</v>
      </c>
      <c r="N5" s="379" t="s">
        <v>145</v>
      </c>
      <c r="O5" s="378" t="s">
        <v>97</v>
      </c>
    </row>
    <row r="6" spans="1:15" ht="15" customHeight="1" x14ac:dyDescent="0.2">
      <c r="A6" s="360"/>
      <c r="B6" s="360"/>
      <c r="C6" s="360"/>
      <c r="D6" s="360"/>
      <c r="E6" s="360"/>
      <c r="F6" s="360"/>
      <c r="G6" s="360"/>
      <c r="I6" s="377">
        <v>2</v>
      </c>
      <c r="J6" s="376" t="s">
        <v>4</v>
      </c>
      <c r="K6" s="375" t="s">
        <v>6</v>
      </c>
      <c r="M6" s="377">
        <v>2</v>
      </c>
      <c r="N6" s="376" t="s">
        <v>347</v>
      </c>
      <c r="O6" s="375" t="s">
        <v>134</v>
      </c>
    </row>
    <row r="7" spans="1:15" ht="15" customHeight="1" x14ac:dyDescent="0.2">
      <c r="A7" s="360"/>
      <c r="B7" s="360"/>
      <c r="C7" s="360"/>
      <c r="D7" s="360"/>
      <c r="E7" s="360"/>
      <c r="F7" s="360"/>
      <c r="G7" s="360"/>
      <c r="I7" s="377">
        <v>3</v>
      </c>
      <c r="J7" s="376" t="s">
        <v>260</v>
      </c>
      <c r="K7" s="375" t="s">
        <v>134</v>
      </c>
      <c r="M7" s="377">
        <v>3</v>
      </c>
      <c r="N7" s="376" t="s">
        <v>346</v>
      </c>
      <c r="O7" s="375" t="s">
        <v>11</v>
      </c>
    </row>
    <row r="8" spans="1:15" ht="15" customHeight="1" x14ac:dyDescent="0.2">
      <c r="A8" s="360"/>
      <c r="B8" s="360"/>
      <c r="C8" s="360"/>
      <c r="D8" s="360"/>
      <c r="E8" s="360"/>
      <c r="F8" s="360"/>
      <c r="G8" s="360"/>
      <c r="I8" s="377">
        <v>4</v>
      </c>
      <c r="J8" s="376" t="s">
        <v>145</v>
      </c>
      <c r="K8" s="375" t="s">
        <v>97</v>
      </c>
      <c r="M8" s="377">
        <v>4</v>
      </c>
      <c r="N8" s="376" t="s">
        <v>98</v>
      </c>
      <c r="O8" s="375" t="s">
        <v>134</v>
      </c>
    </row>
    <row r="9" spans="1:15" ht="15" customHeight="1" x14ac:dyDescent="0.2">
      <c r="A9" s="360"/>
      <c r="B9" s="360"/>
      <c r="C9" s="360"/>
      <c r="D9" s="360"/>
      <c r="E9" s="360"/>
      <c r="F9" s="360"/>
      <c r="G9" s="360"/>
      <c r="I9" s="366" t="s">
        <v>425</v>
      </c>
      <c r="J9" s="374" t="s">
        <v>10</v>
      </c>
      <c r="K9" s="364" t="s">
        <v>11</v>
      </c>
      <c r="M9" s="366" t="s">
        <v>425</v>
      </c>
      <c r="N9" s="374" t="s">
        <v>117</v>
      </c>
      <c r="O9" s="364" t="s">
        <v>9</v>
      </c>
    </row>
    <row r="10" spans="1:15" ht="15" customHeight="1" x14ac:dyDescent="0.2">
      <c r="A10" s="360"/>
      <c r="B10" s="360"/>
      <c r="C10" s="360"/>
      <c r="D10" s="360"/>
      <c r="E10" s="360"/>
      <c r="F10" s="360"/>
      <c r="G10" s="360"/>
      <c r="I10" s="363"/>
      <c r="J10" s="369" t="s">
        <v>150</v>
      </c>
      <c r="K10" s="361" t="s">
        <v>47</v>
      </c>
      <c r="M10" s="363"/>
      <c r="N10" s="369" t="s">
        <v>27</v>
      </c>
      <c r="O10" s="361" t="s">
        <v>9</v>
      </c>
    </row>
    <row r="11" spans="1:15" ht="15" customHeight="1" x14ac:dyDescent="0.2">
      <c r="A11" s="360"/>
      <c r="B11" s="360"/>
      <c r="C11" s="360"/>
      <c r="D11" s="360"/>
      <c r="E11" s="360"/>
      <c r="F11" s="360"/>
      <c r="G11" s="360"/>
      <c r="I11" s="363"/>
      <c r="J11" s="369" t="s">
        <v>162</v>
      </c>
      <c r="K11" s="361" t="s">
        <v>6</v>
      </c>
      <c r="M11" s="363"/>
      <c r="N11" s="369" t="s">
        <v>302</v>
      </c>
      <c r="O11" s="361" t="s">
        <v>134</v>
      </c>
    </row>
    <row r="12" spans="1:15" ht="15" customHeight="1" x14ac:dyDescent="0.2">
      <c r="A12" s="360"/>
      <c r="B12" s="360"/>
      <c r="C12" s="360"/>
      <c r="D12" s="360"/>
      <c r="E12" s="360"/>
      <c r="F12" s="360"/>
      <c r="G12" s="360"/>
      <c r="I12" s="363"/>
      <c r="J12" s="373" t="s">
        <v>259</v>
      </c>
      <c r="K12" s="372" t="s">
        <v>6</v>
      </c>
      <c r="M12" s="363"/>
      <c r="N12" s="373" t="s">
        <v>303</v>
      </c>
      <c r="O12" s="372" t="s">
        <v>97</v>
      </c>
    </row>
    <row r="13" spans="1:15" ht="15" customHeight="1" x14ac:dyDescent="0.2">
      <c r="A13" s="360"/>
      <c r="B13" s="360"/>
      <c r="C13" s="360"/>
      <c r="D13" s="360"/>
      <c r="E13" s="360"/>
      <c r="F13" s="360"/>
      <c r="G13" s="360"/>
      <c r="I13" s="366" t="s">
        <v>424</v>
      </c>
      <c r="J13" s="371" t="s">
        <v>100</v>
      </c>
      <c r="K13" s="370" t="s">
        <v>47</v>
      </c>
      <c r="M13" s="366" t="s">
        <v>424</v>
      </c>
      <c r="N13" s="371" t="s">
        <v>199</v>
      </c>
      <c r="O13" s="370" t="s">
        <v>41</v>
      </c>
    </row>
    <row r="14" spans="1:15" ht="15" customHeight="1" x14ac:dyDescent="0.2">
      <c r="A14" s="360"/>
      <c r="B14" s="360"/>
      <c r="C14" s="360"/>
      <c r="D14" s="360"/>
      <c r="E14" s="360"/>
      <c r="F14" s="360"/>
      <c r="G14" s="360"/>
      <c r="I14" s="363"/>
      <c r="J14" s="369" t="s">
        <v>96</v>
      </c>
      <c r="K14" s="361" t="s">
        <v>97</v>
      </c>
      <c r="M14" s="363"/>
      <c r="N14" s="369" t="s">
        <v>423</v>
      </c>
      <c r="O14" s="361" t="s">
        <v>294</v>
      </c>
    </row>
    <row r="15" spans="1:15" ht="15" customHeight="1" x14ac:dyDescent="0.2">
      <c r="A15" s="360"/>
      <c r="B15" s="360"/>
      <c r="C15" s="360"/>
      <c r="D15" s="360"/>
      <c r="E15" s="360"/>
      <c r="F15" s="360"/>
      <c r="G15" s="360"/>
      <c r="I15" s="363"/>
      <c r="J15" s="369" t="s">
        <v>163</v>
      </c>
      <c r="K15" s="361" t="s">
        <v>9</v>
      </c>
      <c r="M15" s="363"/>
      <c r="N15" s="369" t="s">
        <v>107</v>
      </c>
      <c r="O15" s="361" t="s">
        <v>47</v>
      </c>
    </row>
    <row r="16" spans="1:15" ht="15" customHeight="1" x14ac:dyDescent="0.2">
      <c r="A16" s="360"/>
      <c r="B16" s="360"/>
      <c r="C16" s="360"/>
      <c r="D16" s="360"/>
      <c r="E16" s="360"/>
      <c r="F16" s="360"/>
      <c r="G16" s="360"/>
      <c r="I16" s="363"/>
      <c r="J16" s="369" t="s">
        <v>160</v>
      </c>
      <c r="K16" s="361" t="s">
        <v>11</v>
      </c>
      <c r="M16" s="363"/>
      <c r="N16" s="369" t="s">
        <v>150</v>
      </c>
      <c r="O16" s="361" t="s">
        <v>9</v>
      </c>
    </row>
    <row r="17" spans="1:15" ht="15" customHeight="1" x14ac:dyDescent="0.2">
      <c r="A17" s="360"/>
      <c r="B17" s="360"/>
      <c r="C17" s="360"/>
      <c r="D17" s="360"/>
      <c r="E17" s="360"/>
      <c r="F17" s="360"/>
      <c r="G17" s="360"/>
      <c r="I17" s="363"/>
      <c r="J17" s="369" t="s">
        <v>98</v>
      </c>
      <c r="K17" s="361" t="s">
        <v>86</v>
      </c>
      <c r="M17" s="363"/>
      <c r="N17" s="369" t="s">
        <v>345</v>
      </c>
      <c r="O17" s="361" t="s">
        <v>6</v>
      </c>
    </row>
    <row r="18" spans="1:15" ht="15" customHeight="1" x14ac:dyDescent="0.2">
      <c r="A18" s="360"/>
      <c r="B18" s="360"/>
      <c r="C18" s="360"/>
      <c r="D18" s="360"/>
      <c r="E18" s="360"/>
      <c r="F18" s="360"/>
      <c r="G18" s="360"/>
      <c r="I18" s="363"/>
      <c r="J18" s="369" t="s">
        <v>58</v>
      </c>
      <c r="K18" s="361" t="s">
        <v>11</v>
      </c>
      <c r="M18" s="363"/>
      <c r="N18" s="369" t="s">
        <v>281</v>
      </c>
      <c r="O18" s="361" t="s">
        <v>62</v>
      </c>
    </row>
    <row r="19" spans="1:15" ht="15" customHeight="1" x14ac:dyDescent="0.2">
      <c r="A19" s="360"/>
      <c r="B19" s="360"/>
      <c r="C19" s="360"/>
      <c r="D19" s="360"/>
      <c r="E19" s="360"/>
      <c r="F19" s="360"/>
      <c r="G19" s="360"/>
      <c r="I19" s="363"/>
      <c r="J19" s="369" t="s">
        <v>166</v>
      </c>
      <c r="K19" s="361" t="s">
        <v>47</v>
      </c>
      <c r="M19" s="363"/>
      <c r="N19" s="369" t="s">
        <v>262</v>
      </c>
      <c r="O19" s="361" t="s">
        <v>47</v>
      </c>
    </row>
    <row r="20" spans="1:15" ht="15" customHeight="1" x14ac:dyDescent="0.2">
      <c r="A20" s="360"/>
      <c r="B20" s="360"/>
      <c r="C20" s="360"/>
      <c r="D20" s="360"/>
      <c r="E20" s="360"/>
      <c r="F20" s="360"/>
      <c r="G20" s="360"/>
      <c r="I20" s="363"/>
      <c r="J20" s="368" t="s">
        <v>161</v>
      </c>
      <c r="K20" s="367" t="s">
        <v>9</v>
      </c>
      <c r="M20" s="363"/>
      <c r="N20" s="368" t="s">
        <v>186</v>
      </c>
      <c r="O20" s="367" t="s">
        <v>11</v>
      </c>
    </row>
    <row r="21" spans="1:15" ht="15" customHeight="1" x14ac:dyDescent="0.2">
      <c r="A21" s="360"/>
      <c r="B21" s="360"/>
      <c r="C21" s="360"/>
      <c r="D21" s="360"/>
      <c r="E21" s="360"/>
      <c r="F21" s="360"/>
      <c r="G21" s="360"/>
      <c r="I21" s="366" t="s">
        <v>422</v>
      </c>
      <c r="J21" s="365" t="s">
        <v>105</v>
      </c>
      <c r="K21" s="364" t="s">
        <v>14</v>
      </c>
      <c r="M21" s="366" t="s">
        <v>422</v>
      </c>
      <c r="N21" s="365" t="s">
        <v>273</v>
      </c>
      <c r="O21" s="364" t="s">
        <v>62</v>
      </c>
    </row>
    <row r="22" spans="1:15" ht="15" customHeight="1" x14ac:dyDescent="0.2">
      <c r="A22" s="360"/>
      <c r="B22" s="360"/>
      <c r="C22" s="360"/>
      <c r="D22" s="360"/>
      <c r="E22" s="360"/>
      <c r="F22" s="360"/>
      <c r="G22" s="360"/>
      <c r="I22" s="363"/>
      <c r="J22" s="362" t="s">
        <v>92</v>
      </c>
      <c r="K22" s="361" t="s">
        <v>62</v>
      </c>
      <c r="M22" s="363"/>
      <c r="N22" s="362" t="s">
        <v>332</v>
      </c>
      <c r="O22" s="361" t="s">
        <v>6</v>
      </c>
    </row>
    <row r="23" spans="1:15" ht="15" customHeight="1" x14ac:dyDescent="0.2">
      <c r="A23" s="360"/>
      <c r="B23" s="360"/>
      <c r="C23" s="360"/>
      <c r="D23" s="360"/>
      <c r="E23" s="360"/>
      <c r="F23" s="360"/>
      <c r="G23" s="360"/>
      <c r="I23" s="363"/>
      <c r="J23" s="362" t="s">
        <v>52</v>
      </c>
      <c r="K23" s="361" t="s">
        <v>11</v>
      </c>
      <c r="M23" s="363"/>
      <c r="N23" s="362" t="s">
        <v>322</v>
      </c>
      <c r="O23" s="361" t="s">
        <v>62</v>
      </c>
    </row>
    <row r="24" spans="1:15" ht="15" customHeight="1" x14ac:dyDescent="0.2">
      <c r="A24" s="360"/>
      <c r="B24" s="360"/>
      <c r="C24" s="360"/>
      <c r="D24" s="360"/>
      <c r="E24" s="360"/>
      <c r="F24" s="360"/>
      <c r="G24" s="360"/>
      <c r="I24" s="363"/>
      <c r="J24" s="362" t="s">
        <v>186</v>
      </c>
      <c r="K24" s="361" t="s">
        <v>9</v>
      </c>
      <c r="M24" s="363"/>
      <c r="N24" s="362" t="s">
        <v>217</v>
      </c>
      <c r="O24" s="361" t="s">
        <v>67</v>
      </c>
    </row>
    <row r="25" spans="1:15" ht="15" customHeight="1" x14ac:dyDescent="0.2">
      <c r="A25" s="360"/>
      <c r="B25" s="360"/>
      <c r="C25" s="360"/>
      <c r="D25" s="360"/>
      <c r="E25" s="360"/>
      <c r="F25" s="360"/>
      <c r="G25" s="360"/>
      <c r="I25" s="363"/>
      <c r="J25" s="362" t="s">
        <v>63</v>
      </c>
      <c r="K25" s="361" t="s">
        <v>47</v>
      </c>
      <c r="M25" s="363"/>
      <c r="N25" s="362" t="s">
        <v>320</v>
      </c>
      <c r="O25" s="361" t="s">
        <v>134</v>
      </c>
    </row>
    <row r="26" spans="1:15" ht="15" customHeight="1" x14ac:dyDescent="0.2">
      <c r="A26" s="360"/>
      <c r="B26" s="360"/>
      <c r="C26" s="360"/>
      <c r="D26" s="360"/>
      <c r="E26" s="360"/>
      <c r="F26" s="360"/>
      <c r="G26" s="360"/>
      <c r="I26" s="363"/>
      <c r="J26" s="362" t="s">
        <v>421</v>
      </c>
      <c r="K26" s="361" t="s">
        <v>62</v>
      </c>
      <c r="M26" s="363"/>
      <c r="N26" s="362" t="s">
        <v>282</v>
      </c>
      <c r="O26" s="361" t="s">
        <v>24</v>
      </c>
    </row>
    <row r="27" spans="1:15" ht="15" customHeight="1" x14ac:dyDescent="0.2">
      <c r="A27" s="360"/>
      <c r="B27" s="360"/>
      <c r="C27" s="360"/>
      <c r="D27" s="360"/>
      <c r="E27" s="360"/>
      <c r="F27" s="360"/>
      <c r="G27" s="360"/>
      <c r="I27" s="363"/>
      <c r="J27" s="362" t="s">
        <v>212</v>
      </c>
      <c r="K27" s="361" t="s">
        <v>47</v>
      </c>
      <c r="M27" s="363"/>
      <c r="N27" s="362" t="s">
        <v>139</v>
      </c>
      <c r="O27" s="361" t="s">
        <v>6</v>
      </c>
    </row>
    <row r="28" spans="1:15" ht="15" customHeight="1" x14ac:dyDescent="0.2">
      <c r="A28" s="360"/>
      <c r="B28" s="360"/>
      <c r="C28" s="360"/>
      <c r="D28" s="360"/>
      <c r="E28" s="360"/>
      <c r="F28" s="360"/>
      <c r="G28" s="360"/>
      <c r="I28" s="363"/>
      <c r="J28" s="362" t="s">
        <v>240</v>
      </c>
      <c r="K28" s="361" t="s">
        <v>47</v>
      </c>
      <c r="M28" s="363"/>
      <c r="N28" s="362" t="s">
        <v>306</v>
      </c>
      <c r="O28" s="361" t="s">
        <v>47</v>
      </c>
    </row>
    <row r="29" spans="1:15" ht="15" customHeight="1" x14ac:dyDescent="0.2">
      <c r="A29" s="360"/>
      <c r="B29" s="360"/>
      <c r="C29" s="360"/>
      <c r="D29" s="360"/>
      <c r="E29" s="360"/>
      <c r="F29" s="360"/>
      <c r="G29" s="360"/>
      <c r="I29" s="363"/>
      <c r="J29" s="362" t="s">
        <v>12</v>
      </c>
      <c r="K29" s="361" t="s">
        <v>9</v>
      </c>
      <c r="M29" s="363"/>
      <c r="N29" s="362" t="s">
        <v>300</v>
      </c>
      <c r="O29" s="361" t="s">
        <v>294</v>
      </c>
    </row>
    <row r="30" spans="1:15" ht="15" customHeight="1" x14ac:dyDescent="0.2">
      <c r="A30" s="360"/>
      <c r="B30" s="360"/>
      <c r="C30" s="360"/>
      <c r="D30" s="360"/>
      <c r="E30" s="360"/>
      <c r="F30" s="360"/>
      <c r="G30" s="360"/>
      <c r="I30" s="363"/>
      <c r="J30" s="362" t="s">
        <v>158</v>
      </c>
      <c r="K30" s="361" t="s">
        <v>9</v>
      </c>
      <c r="M30" s="363"/>
      <c r="N30" s="362" t="s">
        <v>145</v>
      </c>
      <c r="O30" s="361" t="s">
        <v>227</v>
      </c>
    </row>
    <row r="31" spans="1:15" ht="15" customHeight="1" x14ac:dyDescent="0.2">
      <c r="A31" s="360"/>
      <c r="B31" s="360"/>
      <c r="C31" s="360"/>
      <c r="D31" s="360"/>
      <c r="E31" s="360"/>
      <c r="F31" s="360"/>
      <c r="G31" s="360"/>
      <c r="I31" s="363"/>
      <c r="J31" s="362" t="s">
        <v>189</v>
      </c>
      <c r="K31" s="361" t="s">
        <v>86</v>
      </c>
      <c r="M31" s="363"/>
      <c r="N31" s="362" t="s">
        <v>305</v>
      </c>
      <c r="O31" s="361" t="s">
        <v>134</v>
      </c>
    </row>
    <row r="32" spans="1:15" ht="15" customHeight="1" x14ac:dyDescent="0.2">
      <c r="A32" s="360"/>
      <c r="B32" s="360"/>
      <c r="C32" s="360"/>
      <c r="D32" s="360"/>
      <c r="E32" s="360"/>
      <c r="F32" s="360"/>
      <c r="G32" s="360"/>
      <c r="I32" s="363"/>
      <c r="J32" s="362" t="s">
        <v>187</v>
      </c>
      <c r="K32" s="361" t="s">
        <v>62</v>
      </c>
      <c r="M32" s="363"/>
      <c r="N32" s="362" t="s">
        <v>96</v>
      </c>
      <c r="O32" s="361" t="s">
        <v>97</v>
      </c>
    </row>
    <row r="33" spans="1:15" ht="15" customHeight="1" x14ac:dyDescent="0.2">
      <c r="A33" s="360"/>
      <c r="B33" s="360"/>
      <c r="C33" s="360"/>
      <c r="D33" s="360"/>
      <c r="E33" s="360"/>
      <c r="F33" s="360"/>
      <c r="G33" s="360"/>
      <c r="I33" s="363"/>
      <c r="J33" s="362" t="s">
        <v>77</v>
      </c>
      <c r="K33" s="361" t="s">
        <v>62</v>
      </c>
      <c r="M33" s="363"/>
      <c r="N33" s="362" t="s">
        <v>152</v>
      </c>
      <c r="O33" s="361" t="s">
        <v>11</v>
      </c>
    </row>
    <row r="34" spans="1:15" ht="15" customHeight="1" x14ac:dyDescent="0.2">
      <c r="A34" s="360"/>
      <c r="B34" s="360"/>
      <c r="C34" s="360"/>
      <c r="D34" s="360"/>
      <c r="E34" s="360"/>
      <c r="F34" s="360"/>
      <c r="G34" s="360"/>
      <c r="I34" s="363"/>
      <c r="J34" s="362" t="s">
        <v>64</v>
      </c>
      <c r="K34" s="361" t="s">
        <v>6</v>
      </c>
      <c r="M34" s="363"/>
      <c r="N34" s="362" t="s">
        <v>263</v>
      </c>
      <c r="O34" s="361" t="s">
        <v>11</v>
      </c>
    </row>
    <row r="35" spans="1:15" ht="15" customHeight="1" x14ac:dyDescent="0.2">
      <c r="A35" s="360"/>
      <c r="B35" s="360"/>
      <c r="C35" s="360"/>
      <c r="D35" s="360"/>
      <c r="E35" s="360"/>
      <c r="F35" s="360"/>
      <c r="G35" s="360"/>
      <c r="I35" s="363"/>
      <c r="J35" s="362" t="s">
        <v>215</v>
      </c>
      <c r="K35" s="361" t="s">
        <v>62</v>
      </c>
      <c r="M35" s="363"/>
      <c r="N35" s="362" t="s">
        <v>280</v>
      </c>
      <c r="O35" s="361" t="s">
        <v>9</v>
      </c>
    </row>
    <row r="36" spans="1:15" ht="15" customHeight="1" thickBot="1" x14ac:dyDescent="0.25">
      <c r="A36" s="360"/>
      <c r="B36" s="360"/>
      <c r="C36" s="360"/>
      <c r="D36" s="360"/>
      <c r="E36" s="360"/>
      <c r="F36" s="360"/>
      <c r="G36" s="360"/>
      <c r="I36" s="359"/>
      <c r="J36" s="358" t="s">
        <v>214</v>
      </c>
      <c r="K36" s="357" t="s">
        <v>11</v>
      </c>
      <c r="M36" s="359"/>
      <c r="N36" s="358" t="s">
        <v>263</v>
      </c>
      <c r="O36" s="357" t="s">
        <v>134</v>
      </c>
    </row>
  </sheetData>
  <mergeCells count="9">
    <mergeCell ref="I3:K3"/>
    <mergeCell ref="M3:O3"/>
    <mergeCell ref="B1:O1"/>
    <mergeCell ref="I9:I12"/>
    <mergeCell ref="I13:I20"/>
    <mergeCell ref="I21:I36"/>
    <mergeCell ref="M9:M12"/>
    <mergeCell ref="M13:M20"/>
    <mergeCell ref="M21:M36"/>
  </mergeCells>
  <phoneticPr fontId="3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</vt:lpstr>
      <vt:lpstr>女子</vt:lpstr>
      <vt:lpstr>決勝リーグ</vt:lpstr>
      <vt:lpstr>Rank</vt:lpstr>
      <vt:lpstr>Rank!Print_Area</vt:lpstr>
      <vt:lpstr>決勝リーグ!Print_Area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香川県卓球協会</dc:creator>
  <cp:lastModifiedBy>Naoki Okada</cp:lastModifiedBy>
  <cp:lastPrinted>2019-10-22T09:04:25Z</cp:lastPrinted>
  <dcterms:created xsi:type="dcterms:W3CDTF">2019-10-15T23:13:54Z</dcterms:created>
  <dcterms:modified xsi:type="dcterms:W3CDTF">2026-01-31T07:20:46Z</dcterms:modified>
</cp:coreProperties>
</file>