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5" windowHeight="10455" activeTab="1"/>
  </bookViews>
  <sheets>
    <sheet name="男子リーグ" sheetId="1" r:id="rId1"/>
    <sheet name="女子リーグ" sheetId="2" r:id="rId2"/>
    <sheet name="順位リーグ" sheetId="3" r:id="rId3"/>
  </sheets>
  <definedNames>
    <definedName name="Excel_BuiltIn_Print_Area_1" localSheetId="1">#REF!</definedName>
    <definedName name="Excel_BuiltIn_Print_Area_1">#REF!</definedName>
    <definedName name="Excel_BuiltIn_Print_Area_3" localSheetId="1">#REF!</definedName>
    <definedName name="Excel_BuiltIn_Print_Area_3">#REF!</definedName>
    <definedName name="_xlnm.Print_Area" localSheetId="2">'順位リーグ'!$C$1:$BO$33</definedName>
    <definedName name="_xlnm.Print_Area" localSheetId="1">'女子リーグ'!$C$1:$BO$62</definedName>
    <definedName name="_xlnm.Print_Area" localSheetId="0">'男子リーグ'!$C$1:$BJ$57</definedName>
  </definedNames>
  <calcPr fullCalcOnLoad="1"/>
</workbook>
</file>

<file path=xl/sharedStrings.xml><?xml version="1.0" encoding="utf-8"?>
<sst xmlns="http://schemas.openxmlformats.org/spreadsheetml/2006/main" count="619" uniqueCount="67">
  <si>
    <t>勝</t>
  </si>
  <si>
    <t>負</t>
  </si>
  <si>
    <t>勝ち点</t>
  </si>
  <si>
    <t>順位</t>
  </si>
  <si>
    <t>－</t>
  </si>
  <si>
    <t>女子予選リーグ</t>
  </si>
  <si>
    <t>試合順序</t>
  </si>
  <si>
    <t>Aリーグ</t>
  </si>
  <si>
    <t>４人リーグ　　①　１－４　２－３　　　②　１－３　２－４　　　③　１－２　３－４</t>
  </si>
  <si>
    <t>男子予選リーグ</t>
  </si>
  <si>
    <t>A1</t>
  </si>
  <si>
    <t>B1</t>
  </si>
  <si>
    <t>Bリーグ</t>
  </si>
  <si>
    <t>Cリーグ</t>
  </si>
  <si>
    <t>Dリーグ</t>
  </si>
  <si>
    <t>C1</t>
  </si>
  <si>
    <t>D1</t>
  </si>
  <si>
    <t>B1</t>
  </si>
  <si>
    <t>第72回東京卓球選手権大会予選会</t>
  </si>
  <si>
    <t xml:space="preserve">期日：令和元年11月17日(日) </t>
  </si>
  <si>
    <t>会場：善通寺第一高校体育館</t>
  </si>
  <si>
    <t>予選リーグの各リーグ１位になった者で決勝リーグを行い、代表者（東京２名）を決定する。</t>
  </si>
  <si>
    <t>男子決勝リーグ</t>
  </si>
  <si>
    <t>女子決勝リーグ</t>
  </si>
  <si>
    <t>３人リーグ　　①　２－３　　　②　１－３　　　③　１－２</t>
  </si>
  <si>
    <t>長谷川</t>
  </si>
  <si>
    <t>尽誠</t>
  </si>
  <si>
    <t>吉田</t>
  </si>
  <si>
    <t>福岡</t>
  </si>
  <si>
    <t>三宅</t>
  </si>
  <si>
    <t>香川西</t>
  </si>
  <si>
    <t>樋口</t>
  </si>
  <si>
    <t>ｲﾄｳTTC</t>
  </si>
  <si>
    <t>泉川</t>
  </si>
  <si>
    <t>卓球家Jr</t>
  </si>
  <si>
    <t>大恵</t>
  </si>
  <si>
    <t>大川</t>
  </si>
  <si>
    <t>冨田</t>
  </si>
  <si>
    <t>大下</t>
  </si>
  <si>
    <t>三谷</t>
  </si>
  <si>
    <t>丸亀</t>
  </si>
  <si>
    <t>石井</t>
  </si>
  <si>
    <t>高松商</t>
  </si>
  <si>
    <t>長野</t>
  </si>
  <si>
    <t>香川西</t>
  </si>
  <si>
    <t>三谷</t>
  </si>
  <si>
    <t>ヴィスポ</t>
  </si>
  <si>
    <t>成瀬</t>
  </si>
  <si>
    <t>尽誠</t>
  </si>
  <si>
    <t>大西</t>
  </si>
  <si>
    <t>中島</t>
  </si>
  <si>
    <t>高松商</t>
  </si>
  <si>
    <t>小野</t>
  </si>
  <si>
    <t>卓球家Jr</t>
  </si>
  <si>
    <t>櫻井</t>
  </si>
  <si>
    <t>ヴィスポ</t>
  </si>
  <si>
    <t>森</t>
  </si>
  <si>
    <t>川崎</t>
  </si>
  <si>
    <t>小松</t>
  </si>
  <si>
    <t>廣瀬</t>
  </si>
  <si>
    <t>尾崎</t>
  </si>
  <si>
    <t>善一</t>
  </si>
  <si>
    <t>堤</t>
  </si>
  <si>
    <t>樋口</t>
  </si>
  <si>
    <t>ｲﾄｳTTC</t>
  </si>
  <si>
    <t>長尾</t>
  </si>
  <si>
    <t>眞鍋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</si>
</sst>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  <numFmt numFmtId="207" formatCode="\(\ @\ \)"/>
    <numFmt numFmtId="208" formatCode="yyyy/mm/dd\(aaa\)"/>
    <numFmt numFmtId="209" formatCode="0.0%"/>
    <numFmt numFmtId="210" formatCode="yyyy&quot;年&quot;mm&quot;月&quot;dd&quot;日&quot;\(aaa\)"/>
    <numFmt numFmtId="211" formatCode="\(@\)"/>
    <numFmt numFmtId="212" formatCode="yy/mm/dd"/>
    <numFmt numFmtId="213" formatCode="[$-411]ggge&quot;年&quot;mm&quot;月&quot;dd&quot;日&quot;"/>
    <numFmt numFmtId="214" formatCode="yyyy&quot;年&quot;mm&quot;月&quot;dd&quot;日&quot;"/>
    <numFmt numFmtId="215" formatCode="mmm\-yyyy"/>
    <numFmt numFmtId="216" formatCode="mm/dd/yy"/>
    <numFmt numFmtId="217" formatCode="0.00_ "/>
    <numFmt numFmtId="218" formatCode="0.0000_ "/>
    <numFmt numFmtId="219" formatCode="0.000_ "/>
    <numFmt numFmtId="220" formatCode="0.00000000_ "/>
    <numFmt numFmtId="221" formatCode="0.0000000_ "/>
    <numFmt numFmtId="222" formatCode="0.000000_ "/>
    <numFmt numFmtId="223" formatCode="0.00000_ "/>
    <numFmt numFmtId="224" formatCode="0.0_ "/>
    <numFmt numFmtId="225" formatCode="\(0\)"/>
  </numFmts>
  <fonts count="37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20"/>
      <name val="ＭＳ 明朝"/>
      <family val="1"/>
    </font>
    <font>
      <sz val="11"/>
      <name val="ＭＳ Ｐ明朝"/>
      <family val="1"/>
    </font>
    <font>
      <sz val="11"/>
      <name val="Bookman Old Style"/>
      <family val="1"/>
    </font>
    <font>
      <sz val="9"/>
      <color indexed="8"/>
      <name val="HG丸ｺﾞｼｯｸM-PRO"/>
      <family val="3"/>
    </font>
    <font>
      <sz val="9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9"/>
      <color indexed="9"/>
      <name val="HG丸ｺﾞｼｯｸM-PRO"/>
      <family val="3"/>
    </font>
    <font>
      <sz val="9"/>
      <color indexed="60"/>
      <name val="HG丸ｺﾞｼｯｸM-PRO"/>
      <family val="3"/>
    </font>
    <font>
      <sz val="9"/>
      <color indexed="52"/>
      <name val="HG丸ｺﾞｼｯｸM-PRO"/>
      <family val="3"/>
    </font>
    <font>
      <sz val="9"/>
      <color indexed="20"/>
      <name val="HG丸ｺﾞｼｯｸM-PRO"/>
      <family val="3"/>
    </font>
    <font>
      <b/>
      <sz val="9"/>
      <color indexed="52"/>
      <name val="HG丸ｺﾞｼｯｸM-PRO"/>
      <family val="3"/>
    </font>
    <font>
      <sz val="9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9"/>
      <color indexed="8"/>
      <name val="HG丸ｺﾞｼｯｸM-PRO"/>
      <family val="3"/>
    </font>
    <font>
      <b/>
      <sz val="9"/>
      <color indexed="63"/>
      <name val="HG丸ｺﾞｼｯｸM-PRO"/>
      <family val="3"/>
    </font>
    <font>
      <i/>
      <sz val="9"/>
      <color indexed="23"/>
      <name val="HG丸ｺﾞｼｯｸM-PRO"/>
      <family val="3"/>
    </font>
    <font>
      <sz val="9"/>
      <color indexed="62"/>
      <name val="HG丸ｺﾞｼｯｸM-PRO"/>
      <family val="3"/>
    </font>
    <font>
      <sz val="9"/>
      <color indexed="17"/>
      <name val="HG丸ｺﾞｼｯｸM-PRO"/>
      <family val="3"/>
    </font>
    <font>
      <sz val="16"/>
      <name val="HG丸ｺﾞｼｯｸM-PRO"/>
      <family val="3"/>
    </font>
    <font>
      <sz val="10"/>
      <name val="HG丸ｺﾞｼｯｸM-PRO"/>
      <family val="3"/>
    </font>
    <font>
      <sz val="10"/>
      <name val="Bookman Old Style"/>
      <family val="1"/>
    </font>
    <font>
      <sz val="10"/>
      <name val="ＭＳ Ｐ明朝"/>
      <family val="1"/>
    </font>
    <font>
      <sz val="8"/>
      <name val="HG丸ｺﾞｼｯｸM-PRO"/>
      <family val="3"/>
    </font>
    <font>
      <sz val="12"/>
      <name val="HG丸ｺﾞｼｯｸM-PRO"/>
      <family val="3"/>
    </font>
    <font>
      <sz val="14"/>
      <color indexed="9"/>
      <name val="Bookman Old Style"/>
      <family val="1"/>
    </font>
    <font>
      <sz val="20"/>
      <color indexed="9"/>
      <name val="Bookman Old Style"/>
      <family val="1"/>
    </font>
    <font>
      <b/>
      <sz val="20"/>
      <color indexed="9"/>
      <name val="Bookman Old Style"/>
      <family val="1"/>
    </font>
    <font>
      <sz val="14"/>
      <color theme="0"/>
      <name val="Bookman Old Style"/>
      <family val="1"/>
    </font>
    <font>
      <sz val="20"/>
      <color theme="0"/>
      <name val="Bookman Old Style"/>
      <family val="1"/>
    </font>
    <font>
      <b/>
      <sz val="20"/>
      <color theme="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/>
    </border>
    <border>
      <left/>
      <right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hair">
        <color indexed="8"/>
      </left>
      <right style="hair">
        <color indexed="8"/>
      </right>
      <top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medium"/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medium"/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medium"/>
      <diagonal style="thin">
        <color indexed="8"/>
      </diagonal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>
        <color indexed="8"/>
      </right>
      <top/>
      <bottom/>
    </border>
    <border>
      <left style="medium"/>
      <right style="hair">
        <color indexed="8"/>
      </right>
      <top/>
      <bottom style="medium"/>
    </border>
    <border>
      <left style="thin">
        <color indexed="8"/>
      </left>
      <right style="hair">
        <color indexed="8"/>
      </right>
      <top/>
      <bottom style="medium"/>
    </border>
    <border>
      <left style="medium"/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/>
      <bottom>
        <color indexed="63"/>
      </bottom>
    </border>
    <border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 style="medium"/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shrinkToFit="1"/>
    </xf>
    <xf numFmtId="0" fontId="28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center" vertical="center" shrinkToFit="1"/>
    </xf>
    <xf numFmtId="0" fontId="28" fillId="0" borderId="13" xfId="0" applyFont="1" applyFill="1" applyBorder="1" applyAlignment="1">
      <alignment horizontal="center" vertical="center" shrinkToFit="1"/>
    </xf>
    <xf numFmtId="0" fontId="27" fillId="0" borderId="14" xfId="0" applyFont="1" applyFill="1" applyBorder="1" applyAlignment="1">
      <alignment horizontal="center" vertical="center" shrinkToFit="1"/>
    </xf>
    <xf numFmtId="0" fontId="28" fillId="0" borderId="14" xfId="0" applyFont="1" applyFill="1" applyBorder="1" applyAlignment="1">
      <alignment horizontal="center" vertical="center" shrinkToFit="1"/>
    </xf>
    <xf numFmtId="0" fontId="27" fillId="0" borderId="15" xfId="0" applyFont="1" applyFill="1" applyBorder="1" applyAlignment="1">
      <alignment horizontal="center" vertical="center" shrinkToFit="1"/>
    </xf>
    <xf numFmtId="0" fontId="28" fillId="0" borderId="16" xfId="0" applyFont="1" applyFill="1" applyBorder="1" applyAlignment="1">
      <alignment horizontal="center" vertical="center" shrinkToFit="1"/>
    </xf>
    <xf numFmtId="0" fontId="2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vertical="center"/>
    </xf>
    <xf numFmtId="0" fontId="27" fillId="0" borderId="19" xfId="0" applyFont="1" applyFill="1" applyBorder="1" applyAlignment="1">
      <alignment horizontal="center" vertical="center" shrinkToFit="1"/>
    </xf>
    <xf numFmtId="0" fontId="27" fillId="0" borderId="20" xfId="0" applyFont="1" applyFill="1" applyBorder="1" applyAlignment="1">
      <alignment horizontal="center" vertical="center" shrinkToFit="1"/>
    </xf>
    <xf numFmtId="0" fontId="27" fillId="0" borderId="21" xfId="0" applyFont="1" applyFill="1" applyBorder="1" applyAlignment="1">
      <alignment horizontal="center" vertical="center" shrinkToFit="1"/>
    </xf>
    <xf numFmtId="0" fontId="27" fillId="0" borderId="2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vertical="center"/>
    </xf>
    <xf numFmtId="0" fontId="27" fillId="0" borderId="24" xfId="0" applyFont="1" applyFill="1" applyBorder="1" applyAlignment="1">
      <alignment horizontal="center" vertical="center" shrinkToFit="1"/>
    </xf>
    <xf numFmtId="0" fontId="28" fillId="0" borderId="25" xfId="0" applyFont="1" applyFill="1" applyBorder="1" applyAlignment="1">
      <alignment horizontal="center" vertical="center" shrinkToFit="1"/>
    </xf>
    <xf numFmtId="0" fontId="27" fillId="0" borderId="26" xfId="0" applyFont="1" applyFill="1" applyBorder="1" applyAlignment="1">
      <alignment horizontal="center" vertical="center" shrinkToFit="1"/>
    </xf>
    <xf numFmtId="0" fontId="29" fillId="0" borderId="0" xfId="0" applyFont="1" applyFill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top"/>
    </xf>
    <xf numFmtId="211" fontId="4" fillId="0" borderId="0" xfId="0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 shrinkToFit="1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textRotation="255"/>
    </xf>
    <xf numFmtId="0" fontId="5" fillId="0" borderId="0" xfId="0" applyFont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2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9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/>
    </xf>
    <xf numFmtId="0" fontId="6" fillId="0" borderId="0" xfId="0" applyFont="1" applyBorder="1" applyAlignment="1">
      <alignment horizontal="right" vertical="center" shrinkToFi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left" vertical="center" shrinkToFit="1"/>
    </xf>
    <xf numFmtId="0" fontId="34" fillId="0" borderId="28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left" vertical="top"/>
    </xf>
    <xf numFmtId="0" fontId="7" fillId="0" borderId="42" xfId="0" applyFont="1" applyFill="1" applyBorder="1" applyAlignment="1">
      <alignment horizontal="left" vertical="top"/>
    </xf>
    <xf numFmtId="0" fontId="7" fillId="0" borderId="43" xfId="0" applyFont="1" applyFill="1" applyBorder="1" applyAlignment="1">
      <alignment horizontal="left" vertical="top"/>
    </xf>
    <xf numFmtId="0" fontId="25" fillId="0" borderId="44" xfId="0" applyFont="1" applyFill="1" applyBorder="1" applyAlignment="1">
      <alignment horizontal="center" vertical="center" wrapText="1"/>
    </xf>
    <xf numFmtId="0" fontId="25" fillId="0" borderId="44" xfId="0" applyFont="1" applyBorder="1" applyAlignment="1">
      <alignment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211" fontId="4" fillId="0" borderId="44" xfId="0" applyNumberFormat="1" applyFont="1" applyFill="1" applyBorder="1" applyAlignment="1">
      <alignment horizontal="distributed" vertical="center"/>
    </xf>
    <xf numFmtId="211" fontId="4" fillId="0" borderId="54" xfId="0" applyNumberFormat="1" applyFont="1" applyFill="1" applyBorder="1" applyAlignment="1">
      <alignment horizontal="distributed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left" vertical="top"/>
    </xf>
    <xf numFmtId="0" fontId="7" fillId="0" borderId="62" xfId="0" applyFont="1" applyFill="1" applyBorder="1" applyAlignment="1">
      <alignment horizontal="left" vertical="top"/>
    </xf>
    <xf numFmtId="0" fontId="25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211" fontId="4" fillId="0" borderId="67" xfId="0" applyNumberFormat="1" applyFont="1" applyFill="1" applyBorder="1" applyAlignment="1">
      <alignment horizontal="distributed" vertical="center"/>
    </xf>
    <xf numFmtId="0" fontId="25" fillId="0" borderId="68" xfId="0" applyFont="1" applyFill="1" applyBorder="1" applyAlignment="1">
      <alignment horizontal="center" vertical="center"/>
    </xf>
    <xf numFmtId="0" fontId="25" fillId="0" borderId="69" xfId="0" applyFont="1" applyFill="1" applyBorder="1" applyAlignment="1">
      <alignment horizontal="center" vertical="center"/>
    </xf>
    <xf numFmtId="0" fontId="25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left" vertical="top"/>
    </xf>
    <xf numFmtId="0" fontId="7" fillId="0" borderId="72" xfId="0" applyFont="1" applyFill="1" applyBorder="1" applyAlignment="1">
      <alignment horizontal="left" vertical="top"/>
    </xf>
    <xf numFmtId="0" fontId="25" fillId="0" borderId="73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26" fillId="0" borderId="76" xfId="0" applyFont="1" applyFill="1" applyBorder="1" applyAlignment="1">
      <alignment horizontal="center" vertical="center" wrapText="1" shrinkToFit="1"/>
    </xf>
    <xf numFmtId="0" fontId="26" fillId="0" borderId="77" xfId="0" applyFont="1" applyFill="1" applyBorder="1" applyAlignment="1">
      <alignment horizontal="center" vertical="center" wrapText="1" shrinkToFit="1"/>
    </xf>
    <xf numFmtId="0" fontId="26" fillId="0" borderId="78" xfId="0" applyFont="1" applyFill="1" applyBorder="1" applyAlignment="1">
      <alignment horizontal="center" vertical="center" wrapText="1" shrinkToFit="1"/>
    </xf>
    <xf numFmtId="0" fontId="26" fillId="0" borderId="79" xfId="0" applyFont="1" applyFill="1" applyBorder="1" applyAlignment="1">
      <alignment horizontal="center" vertical="center" wrapText="1" shrinkToFit="1"/>
    </xf>
    <xf numFmtId="0" fontId="7" fillId="0" borderId="76" xfId="0" applyFont="1" applyFill="1" applyBorder="1" applyAlignment="1">
      <alignment horizontal="left" vertical="center" shrinkToFit="1"/>
    </xf>
    <xf numFmtId="0" fontId="7" fillId="0" borderId="77" xfId="0" applyFont="1" applyFill="1" applyBorder="1" applyAlignment="1">
      <alignment horizontal="left" vertical="center" shrinkToFit="1"/>
    </xf>
    <xf numFmtId="0" fontId="7" fillId="0" borderId="80" xfId="0" applyFont="1" applyFill="1" applyBorder="1" applyAlignment="1">
      <alignment horizontal="left" vertical="center" shrinkToFit="1"/>
    </xf>
    <xf numFmtId="0" fontId="7" fillId="0" borderId="81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left" vertical="center"/>
    </xf>
    <xf numFmtId="211" fontId="4" fillId="0" borderId="44" xfId="0" applyNumberFormat="1" applyFont="1" applyFill="1" applyBorder="1" applyAlignment="1">
      <alignment horizontal="center" vertical="center" shrinkToFit="1"/>
    </xf>
    <xf numFmtId="211" fontId="4" fillId="0" borderId="54" xfId="0" applyNumberFormat="1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25" fillId="0" borderId="8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4"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rgb="FFFFFFFF"/>
      </font>
      <fill>
        <patternFill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74"/>
  <sheetViews>
    <sheetView view="pageBreakPreview" zoomScale="70" zoomScaleNormal="40" zoomScaleSheetLayoutView="70" zoomScalePageLayoutView="0" workbookViewId="0" topLeftCell="C10">
      <selection activeCell="AL19" sqref="AL19:AL21"/>
    </sheetView>
  </sheetViews>
  <sheetFormatPr defaultColWidth="8.75390625" defaultRowHeight="15" customHeight="1"/>
  <cols>
    <col min="1" max="2" width="8.75390625" style="1" hidden="1" customWidth="1"/>
    <col min="3" max="3" width="3.625" style="1" customWidth="1"/>
    <col min="4" max="4" width="10.625" style="1" customWidth="1"/>
    <col min="5" max="8" width="2.625" style="1" customWidth="1"/>
    <col min="9" max="9" width="2.625" style="24" customWidth="1"/>
    <col min="10" max="13" width="2.625" style="1" customWidth="1"/>
    <col min="14" max="14" width="2.625" style="24" customWidth="1"/>
    <col min="15" max="18" width="2.625" style="1" customWidth="1"/>
    <col min="19" max="24" width="2.625" style="24" customWidth="1"/>
    <col min="25" max="25" width="4.75390625" style="1" customWidth="1"/>
    <col min="26" max="26" width="4.50390625" style="1" customWidth="1"/>
    <col min="27" max="27" width="7.625" style="1" customWidth="1"/>
    <col min="28" max="32" width="2.50390625" style="1" customWidth="1"/>
    <col min="33" max="34" width="2.50390625" style="24" customWidth="1"/>
    <col min="35" max="35" width="2.50390625" style="1" customWidth="1"/>
    <col min="36" max="36" width="2.50390625" style="24" customWidth="1"/>
    <col min="37" max="37" width="3.625" style="1" customWidth="1"/>
    <col min="38" max="38" width="10.75390625" style="1" customWidth="1"/>
    <col min="39" max="40" width="2.75390625" style="1" customWidth="1"/>
    <col min="41" max="41" width="2.75390625" style="24" customWidth="1"/>
    <col min="42" max="45" width="2.75390625" style="1" customWidth="1"/>
    <col min="46" max="46" width="2.75390625" style="24" customWidth="1"/>
    <col min="47" max="53" width="2.75390625" style="1" customWidth="1"/>
    <col min="54" max="58" width="2.625" style="1" customWidth="1"/>
    <col min="59" max="60" width="4.625" style="1" customWidth="1"/>
    <col min="61" max="61" width="7.375" style="1" customWidth="1"/>
    <col min="62" max="16384" width="8.75390625" style="1" customWidth="1"/>
  </cols>
  <sheetData>
    <row r="1" spans="1:67" ht="23.25" customHeight="1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47"/>
      <c r="BL1" s="47"/>
      <c r="BM1" s="47"/>
      <c r="BN1" s="47"/>
      <c r="BO1" s="47"/>
    </row>
    <row r="2" spans="4:62" s="2" customFormat="1" ht="15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AH2" s="3"/>
      <c r="AI2" s="3"/>
      <c r="AJ2" s="3"/>
      <c r="AK2" s="3"/>
      <c r="AL2" s="3"/>
      <c r="AM2" s="3"/>
      <c r="AN2" s="3"/>
      <c r="AO2" s="3"/>
      <c r="AP2" s="3"/>
      <c r="BA2" s="49" t="s">
        <v>19</v>
      </c>
      <c r="BB2" s="49"/>
      <c r="BC2" s="49"/>
      <c r="BD2" s="49"/>
      <c r="BE2" s="49"/>
      <c r="BF2" s="49"/>
      <c r="BG2" s="49"/>
      <c r="BH2" s="49"/>
      <c r="BI2" s="49"/>
      <c r="BJ2" s="49"/>
    </row>
    <row r="3" spans="4:62" s="2" customFormat="1" ht="21" customHeight="1">
      <c r="D3" s="3"/>
      <c r="R3" s="3"/>
      <c r="S3" s="3"/>
      <c r="AK3" s="3"/>
      <c r="BA3" s="49" t="s">
        <v>20</v>
      </c>
      <c r="BB3" s="49"/>
      <c r="BC3" s="49"/>
      <c r="BD3" s="49"/>
      <c r="BE3" s="49"/>
      <c r="BF3" s="49"/>
      <c r="BG3" s="49"/>
      <c r="BH3" s="49"/>
      <c r="BI3" s="49"/>
      <c r="BJ3" s="49"/>
    </row>
    <row r="4" spans="4:61" s="2" customFormat="1" ht="21" customHeight="1">
      <c r="D4" s="3"/>
      <c r="R4" s="3"/>
      <c r="S4" s="3"/>
      <c r="AJ4" s="3"/>
      <c r="BB4" s="31"/>
      <c r="BC4" s="31"/>
      <c r="BD4" s="31"/>
      <c r="BE4" s="31"/>
      <c r="BF4" s="31"/>
      <c r="BG4" s="31"/>
      <c r="BH4" s="31"/>
      <c r="BI4" s="31"/>
    </row>
    <row r="5" spans="2:68" s="2" customFormat="1" ht="22.5" customHeight="1">
      <c r="B5" s="51" t="s">
        <v>9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36"/>
      <c r="BK5" s="36"/>
      <c r="BL5" s="36"/>
      <c r="BM5" s="36"/>
      <c r="BN5" s="36"/>
      <c r="BO5" s="36"/>
      <c r="BP5" s="36"/>
    </row>
    <row r="6" s="2" customFormat="1" ht="12.75" thickBot="1"/>
    <row r="7" spans="3:61" ht="13.5" customHeight="1">
      <c r="C7" s="113" t="s">
        <v>7</v>
      </c>
      <c r="D7" s="114"/>
      <c r="E7" s="117">
        <v>1</v>
      </c>
      <c r="F7" s="118"/>
      <c r="G7" s="118"/>
      <c r="H7" s="118"/>
      <c r="I7" s="119"/>
      <c r="J7" s="120">
        <v>2</v>
      </c>
      <c r="K7" s="118"/>
      <c r="L7" s="118"/>
      <c r="M7" s="118"/>
      <c r="N7" s="119"/>
      <c r="O7" s="120">
        <v>3</v>
      </c>
      <c r="P7" s="118"/>
      <c r="Q7" s="118"/>
      <c r="R7" s="118"/>
      <c r="S7" s="119"/>
      <c r="T7" s="62" t="s">
        <v>0</v>
      </c>
      <c r="U7" s="63"/>
      <c r="V7" s="63" t="s">
        <v>1</v>
      </c>
      <c r="W7" s="63"/>
      <c r="X7" s="63" t="s">
        <v>2</v>
      </c>
      <c r="Y7" s="63"/>
      <c r="Z7" s="63" t="s">
        <v>3</v>
      </c>
      <c r="AA7" s="66"/>
      <c r="AB7" s="2"/>
      <c r="AC7" s="2"/>
      <c r="AD7" s="2"/>
      <c r="AE7" s="2"/>
      <c r="AF7" s="2"/>
      <c r="AG7" s="2"/>
      <c r="AH7" s="2"/>
      <c r="AI7" s="2"/>
      <c r="AJ7" s="46"/>
      <c r="AK7" s="113" t="s">
        <v>12</v>
      </c>
      <c r="AL7" s="114"/>
      <c r="AM7" s="117">
        <v>1</v>
      </c>
      <c r="AN7" s="118"/>
      <c r="AO7" s="118"/>
      <c r="AP7" s="118"/>
      <c r="AQ7" s="119"/>
      <c r="AR7" s="120">
        <v>2</v>
      </c>
      <c r="AS7" s="118"/>
      <c r="AT7" s="118"/>
      <c r="AU7" s="118"/>
      <c r="AV7" s="119"/>
      <c r="AW7" s="120">
        <v>3</v>
      </c>
      <c r="AX7" s="118"/>
      <c r="AY7" s="118"/>
      <c r="AZ7" s="118"/>
      <c r="BA7" s="119"/>
      <c r="BB7" s="62" t="s">
        <v>0</v>
      </c>
      <c r="BC7" s="63"/>
      <c r="BD7" s="63" t="s">
        <v>1</v>
      </c>
      <c r="BE7" s="63"/>
      <c r="BF7" s="63" t="s">
        <v>2</v>
      </c>
      <c r="BG7" s="63"/>
      <c r="BH7" s="63" t="s">
        <v>3</v>
      </c>
      <c r="BI7" s="66"/>
    </row>
    <row r="8" spans="3:61" ht="27.75" customHeight="1" thickBot="1">
      <c r="C8" s="115"/>
      <c r="D8" s="116"/>
      <c r="E8" s="105" t="str">
        <f>IF(D9="","",D9)</f>
        <v>長谷川</v>
      </c>
      <c r="F8" s="106"/>
      <c r="G8" s="106"/>
      <c r="H8" s="106"/>
      <c r="I8" s="106"/>
      <c r="J8" s="107" t="str">
        <f>IF(D14="","",D14)</f>
        <v>三谷</v>
      </c>
      <c r="K8" s="106"/>
      <c r="L8" s="106"/>
      <c r="M8" s="106"/>
      <c r="N8" s="106"/>
      <c r="O8" s="106" t="str">
        <f>IF(D19="","",D19)</f>
        <v>泉川</v>
      </c>
      <c r="P8" s="106"/>
      <c r="Q8" s="106"/>
      <c r="R8" s="106"/>
      <c r="S8" s="106"/>
      <c r="T8" s="64"/>
      <c r="U8" s="65"/>
      <c r="V8" s="65"/>
      <c r="W8" s="65"/>
      <c r="X8" s="65"/>
      <c r="Y8" s="65"/>
      <c r="Z8" s="65"/>
      <c r="AA8" s="67"/>
      <c r="AB8" s="2"/>
      <c r="AC8" s="2"/>
      <c r="AD8" s="2"/>
      <c r="AE8" s="2"/>
      <c r="AF8" s="2"/>
      <c r="AG8" s="2"/>
      <c r="AH8" s="2"/>
      <c r="AI8" s="2"/>
      <c r="AJ8" s="46"/>
      <c r="AK8" s="115"/>
      <c r="AL8" s="116"/>
      <c r="AM8" s="105" t="str">
        <f>IF(AL9="","",AL9)</f>
        <v>吉田</v>
      </c>
      <c r="AN8" s="106"/>
      <c r="AO8" s="106"/>
      <c r="AP8" s="106"/>
      <c r="AQ8" s="106"/>
      <c r="AR8" s="107" t="str">
        <f>IF(AL14="","",AL14)</f>
        <v>石井</v>
      </c>
      <c r="AS8" s="106"/>
      <c r="AT8" s="106"/>
      <c r="AU8" s="106"/>
      <c r="AV8" s="106"/>
      <c r="AW8" s="106" t="str">
        <f>IF(AL19="","",AL19)</f>
        <v>大恵</v>
      </c>
      <c r="AX8" s="106"/>
      <c r="AY8" s="106"/>
      <c r="AZ8" s="106"/>
      <c r="BA8" s="106"/>
      <c r="BB8" s="64"/>
      <c r="BC8" s="65"/>
      <c r="BD8" s="65"/>
      <c r="BE8" s="65"/>
      <c r="BF8" s="65"/>
      <c r="BG8" s="65"/>
      <c r="BH8" s="65"/>
      <c r="BI8" s="67"/>
    </row>
    <row r="9" spans="1:61" ht="12" customHeight="1">
      <c r="A9" s="1">
        <v>1</v>
      </c>
      <c r="B9" s="1">
        <v>1</v>
      </c>
      <c r="C9" s="108">
        <v>1</v>
      </c>
      <c r="D9" s="110" t="s">
        <v>25</v>
      </c>
      <c r="E9" s="111">
        <f>IF(E10="","",IF(E10&gt;I10,"○","×"))</f>
      </c>
      <c r="F9" s="84"/>
      <c r="G9" s="84"/>
      <c r="H9" s="84"/>
      <c r="I9" s="85"/>
      <c r="J9" s="4">
        <f>IF(J10="","",IF(J10="W","○",IF(J10="L","×",IF(J10&gt;N10,"○","×"))))</f>
      </c>
      <c r="K9" s="5"/>
      <c r="L9" s="6" t="s">
        <v>4</v>
      </c>
      <c r="M9" s="5"/>
      <c r="N9" s="7"/>
      <c r="O9" s="4">
        <f>IF(O10="","",IF(O10="W","○",IF(O10="L","×",IF(O10&gt;S10,"○","×"))))</f>
      </c>
      <c r="P9" s="5"/>
      <c r="Q9" s="6" t="s">
        <v>4</v>
      </c>
      <c r="R9" s="5"/>
      <c r="S9" s="7"/>
      <c r="T9" s="68">
        <f>IF(D9="","",COUNTIF($E$9:$S$13,"○"))</f>
        <v>0</v>
      </c>
      <c r="U9" s="69"/>
      <c r="V9" s="69">
        <f>IF(D9="","",COUNTIF($E$9:$S$13,"×"))</f>
        <v>0</v>
      </c>
      <c r="W9" s="69"/>
      <c r="X9" s="70">
        <f>IF(D9="","",T9*2+V9)</f>
        <v>0</v>
      </c>
      <c r="Y9" s="70"/>
      <c r="Z9" s="71">
        <f>IF(D9="","",RANK(X9,$X$9:$Y$23))</f>
        <v>1</v>
      </c>
      <c r="AA9" s="72"/>
      <c r="AB9" s="42"/>
      <c r="AC9" s="42"/>
      <c r="AD9" s="42"/>
      <c r="AE9" s="42"/>
      <c r="AF9" s="42"/>
      <c r="AG9" s="43"/>
      <c r="AH9" s="43"/>
      <c r="AI9" s="43"/>
      <c r="AJ9" s="46"/>
      <c r="AK9" s="108">
        <v>1</v>
      </c>
      <c r="AL9" s="110" t="s">
        <v>27</v>
      </c>
      <c r="AM9" s="111">
        <f>IF(AM10="","",IF(AM10&gt;AQ10,"○","×"))</f>
      </c>
      <c r="AN9" s="84"/>
      <c r="AO9" s="84"/>
      <c r="AP9" s="84"/>
      <c r="AQ9" s="85"/>
      <c r="AR9" s="4">
        <f>IF(AR10="","",IF(AR10="W","○",IF(AR10="L","×",IF(AR10&gt;AV10,"○","×"))))</f>
      </c>
      <c r="AS9" s="5"/>
      <c r="AT9" s="6" t="s">
        <v>4</v>
      </c>
      <c r="AU9" s="5"/>
      <c r="AV9" s="7"/>
      <c r="AW9" s="4">
        <f>IF(AW10="","",IF(AW10="W","○",IF(AW10="L","×",IF(AW10&gt;BA10,"○","×"))))</f>
      </c>
      <c r="AX9" s="5"/>
      <c r="AY9" s="6" t="s">
        <v>4</v>
      </c>
      <c r="AZ9" s="5"/>
      <c r="BA9" s="7"/>
      <c r="BB9" s="68">
        <f>IF(AL9="","",COUNTIF($E$9:$S$13,"○"))</f>
        <v>0</v>
      </c>
      <c r="BC9" s="69"/>
      <c r="BD9" s="69">
        <f>IF(AL9="","",COUNTIF($E$9:$S$13,"×"))</f>
        <v>0</v>
      </c>
      <c r="BE9" s="69"/>
      <c r="BF9" s="70">
        <f>IF(AL9="","",BB9*2+BD9)</f>
        <v>0</v>
      </c>
      <c r="BG9" s="70"/>
      <c r="BH9" s="71">
        <f>IF(AL9="","",RANK(BF9,$BF$9:$BG$23))</f>
        <v>1</v>
      </c>
      <c r="BI9" s="72"/>
    </row>
    <row r="10" spans="1:61" ht="12" customHeight="1">
      <c r="A10" s="1">
        <v>1</v>
      </c>
      <c r="B10" s="1">
        <v>2</v>
      </c>
      <c r="C10" s="76"/>
      <c r="D10" s="79"/>
      <c r="E10" s="111"/>
      <c r="F10" s="84"/>
      <c r="G10" s="84"/>
      <c r="H10" s="84"/>
      <c r="I10" s="85"/>
      <c r="J10" s="93">
        <f>IF(K9="","",IF(K9&gt;M9,1,0)+IF(K10&gt;M10,1,0)+IF(K11&gt;M11,1,0)+IF(K12&gt;M12,1,0)+IF(K13&gt;M13,1,0))</f>
      </c>
      <c r="K10" s="8"/>
      <c r="L10" s="9" t="s">
        <v>4</v>
      </c>
      <c r="M10" s="8"/>
      <c r="N10" s="73">
        <f>IF(OR(J10="L",J10="W"),"",IF(K9="","",IF(K9&lt;M9,1,0)+IF(K10&lt;M10,1,0)+IF(K11&lt;M11,1,0)+IF(K12&lt;M12,1,0)+IF(K13&lt;M13,1,0)))</f>
      </c>
      <c r="O10" s="93">
        <f>IF(P9="","",IF(P9&gt;R9,1,0)+IF(P10&gt;R10,1,0)+IF(P11&gt;R11,1,0)+IF(P12&gt;R12,1,0)+IF(P13&gt;R13,1,0))</f>
      </c>
      <c r="P10" s="8"/>
      <c r="Q10" s="9" t="s">
        <v>4</v>
      </c>
      <c r="R10" s="8"/>
      <c r="S10" s="73">
        <f>IF(OR(O10="L",O10="W"),"",IF(P9="","",IF(P9&lt;R9,1,0)+IF(P10&lt;R10,1,0)+IF(P11&lt;R11,1,0)+IF(P12&lt;R12,1,0)+IF(P13&lt;R13,1,0)))</f>
      </c>
      <c r="T10" s="52"/>
      <c r="U10" s="53"/>
      <c r="V10" s="53"/>
      <c r="W10" s="53"/>
      <c r="X10" s="54"/>
      <c r="Y10" s="54"/>
      <c r="Z10" s="55"/>
      <c r="AA10" s="56"/>
      <c r="AB10" s="42"/>
      <c r="AC10" s="42"/>
      <c r="AD10" s="42"/>
      <c r="AE10" s="42"/>
      <c r="AF10" s="42"/>
      <c r="AG10" s="43"/>
      <c r="AH10" s="43"/>
      <c r="AI10" s="43"/>
      <c r="AJ10" s="46"/>
      <c r="AK10" s="76"/>
      <c r="AL10" s="79"/>
      <c r="AM10" s="111"/>
      <c r="AN10" s="84"/>
      <c r="AO10" s="84"/>
      <c r="AP10" s="84"/>
      <c r="AQ10" s="85"/>
      <c r="AR10" s="93">
        <f>IF(AS9="","",IF(AS9&gt;AU9,1,0)+IF(AS10&gt;AU10,1,0)+IF(AS11&gt;AU11,1,0)+IF(AS12&gt;AU12,1,0)+IF(AS13&gt;AU13,1,0))</f>
      </c>
      <c r="AS10" s="8"/>
      <c r="AT10" s="9" t="s">
        <v>4</v>
      </c>
      <c r="AU10" s="8"/>
      <c r="AV10" s="73">
        <f>IF(OR(AR10="L",AR10="W"),"",IF(AS9="","",IF(AS9&lt;AU9,1,0)+IF(AS10&lt;AU10,1,0)+IF(AS11&lt;AU11,1,0)+IF(AS12&lt;AU12,1,0)+IF(AS13&lt;AU13,1,0)))</f>
      </c>
      <c r="AW10" s="93">
        <f>IF(AX9="","",IF(AX9&gt;AZ9,1,0)+IF(AX10&gt;AZ10,1,0)+IF(AX11&gt;AZ11,1,0)+IF(AX12&gt;AZ12,1,0)+IF(AX13&gt;AZ13,1,0))</f>
      </c>
      <c r="AX10" s="8"/>
      <c r="AY10" s="9" t="s">
        <v>4</v>
      </c>
      <c r="AZ10" s="8"/>
      <c r="BA10" s="73">
        <f>IF(OR(AW10="L",AW10="W"),"",IF(AX9="","",IF(AX9&lt;AZ9,1,0)+IF(AX10&lt;AZ10,1,0)+IF(AX11&lt;AZ11,1,0)+IF(AX12&lt;AZ12,1,0)+IF(AX13&lt;AZ13,1,0)))</f>
      </c>
      <c r="BB10" s="52"/>
      <c r="BC10" s="53"/>
      <c r="BD10" s="53"/>
      <c r="BE10" s="53"/>
      <c r="BF10" s="54"/>
      <c r="BG10" s="54"/>
      <c r="BH10" s="55"/>
      <c r="BI10" s="56"/>
    </row>
    <row r="11" spans="1:61" ht="12" customHeight="1">
      <c r="A11" s="1">
        <v>1</v>
      </c>
      <c r="B11" s="1">
        <v>3</v>
      </c>
      <c r="C11" s="76"/>
      <c r="D11" s="79"/>
      <c r="E11" s="111"/>
      <c r="F11" s="84"/>
      <c r="G11" s="84"/>
      <c r="H11" s="84"/>
      <c r="I11" s="85"/>
      <c r="J11" s="93"/>
      <c r="K11" s="8"/>
      <c r="L11" s="9" t="s">
        <v>4</v>
      </c>
      <c r="M11" s="8"/>
      <c r="N11" s="73"/>
      <c r="O11" s="93"/>
      <c r="P11" s="8"/>
      <c r="Q11" s="9" t="s">
        <v>4</v>
      </c>
      <c r="R11" s="8"/>
      <c r="S11" s="73"/>
      <c r="T11" s="52"/>
      <c r="U11" s="53"/>
      <c r="V11" s="53"/>
      <c r="W11" s="53"/>
      <c r="X11" s="54"/>
      <c r="Y11" s="54"/>
      <c r="Z11" s="55"/>
      <c r="AA11" s="56"/>
      <c r="AB11" s="42"/>
      <c r="AC11" s="42"/>
      <c r="AD11" s="42"/>
      <c r="AE11" s="42"/>
      <c r="AF11" s="42"/>
      <c r="AG11" s="43"/>
      <c r="AH11" s="43"/>
      <c r="AI11" s="43"/>
      <c r="AJ11" s="46"/>
      <c r="AK11" s="76"/>
      <c r="AL11" s="79"/>
      <c r="AM11" s="111"/>
      <c r="AN11" s="84"/>
      <c r="AO11" s="84"/>
      <c r="AP11" s="84"/>
      <c r="AQ11" s="85"/>
      <c r="AR11" s="93"/>
      <c r="AS11" s="8"/>
      <c r="AT11" s="9" t="s">
        <v>4</v>
      </c>
      <c r="AU11" s="8"/>
      <c r="AV11" s="73"/>
      <c r="AW11" s="93"/>
      <c r="AX11" s="8"/>
      <c r="AY11" s="9" t="s">
        <v>4</v>
      </c>
      <c r="AZ11" s="8"/>
      <c r="BA11" s="73"/>
      <c r="BB11" s="52"/>
      <c r="BC11" s="53"/>
      <c r="BD11" s="53"/>
      <c r="BE11" s="53"/>
      <c r="BF11" s="54"/>
      <c r="BG11" s="54"/>
      <c r="BH11" s="55"/>
      <c r="BI11" s="56"/>
    </row>
    <row r="12" spans="1:61" ht="12" customHeight="1">
      <c r="A12" s="1">
        <v>1</v>
      </c>
      <c r="B12" s="1">
        <v>4</v>
      </c>
      <c r="C12" s="76"/>
      <c r="D12" s="89" t="s">
        <v>26</v>
      </c>
      <c r="E12" s="111"/>
      <c r="F12" s="84"/>
      <c r="G12" s="84"/>
      <c r="H12" s="84"/>
      <c r="I12" s="85"/>
      <c r="J12" s="93"/>
      <c r="K12" s="8"/>
      <c r="L12" s="9" t="s">
        <v>4</v>
      </c>
      <c r="M12" s="8"/>
      <c r="N12" s="73"/>
      <c r="O12" s="93"/>
      <c r="P12" s="8"/>
      <c r="Q12" s="9" t="s">
        <v>4</v>
      </c>
      <c r="R12" s="8"/>
      <c r="S12" s="73"/>
      <c r="T12" s="52"/>
      <c r="U12" s="53"/>
      <c r="V12" s="53"/>
      <c r="W12" s="53"/>
      <c r="X12" s="54"/>
      <c r="Y12" s="54"/>
      <c r="Z12" s="55"/>
      <c r="AA12" s="56"/>
      <c r="AB12" s="42"/>
      <c r="AC12" s="42"/>
      <c r="AD12" s="42"/>
      <c r="AE12" s="42"/>
      <c r="AF12" s="42"/>
      <c r="AG12" s="43"/>
      <c r="AH12" s="43"/>
      <c r="AI12" s="43"/>
      <c r="AJ12" s="46"/>
      <c r="AK12" s="76"/>
      <c r="AL12" s="89" t="s">
        <v>26</v>
      </c>
      <c r="AM12" s="111"/>
      <c r="AN12" s="84"/>
      <c r="AO12" s="84"/>
      <c r="AP12" s="84"/>
      <c r="AQ12" s="85"/>
      <c r="AR12" s="93"/>
      <c r="AS12" s="8"/>
      <c r="AT12" s="9" t="s">
        <v>4</v>
      </c>
      <c r="AU12" s="8"/>
      <c r="AV12" s="73"/>
      <c r="AW12" s="93"/>
      <c r="AX12" s="8"/>
      <c r="AY12" s="9" t="s">
        <v>4</v>
      </c>
      <c r="AZ12" s="8"/>
      <c r="BA12" s="73"/>
      <c r="BB12" s="52"/>
      <c r="BC12" s="53"/>
      <c r="BD12" s="53"/>
      <c r="BE12" s="53"/>
      <c r="BF12" s="54"/>
      <c r="BG12" s="54"/>
      <c r="BH12" s="55"/>
      <c r="BI12" s="56"/>
    </row>
    <row r="13" spans="1:61" ht="12" customHeight="1">
      <c r="A13" s="1">
        <v>1</v>
      </c>
      <c r="B13" s="1">
        <v>5</v>
      </c>
      <c r="C13" s="109"/>
      <c r="D13" s="104"/>
      <c r="E13" s="112"/>
      <c r="F13" s="102"/>
      <c r="G13" s="102"/>
      <c r="H13" s="102"/>
      <c r="I13" s="103"/>
      <c r="J13" s="97"/>
      <c r="K13" s="10"/>
      <c r="L13" s="11" t="s">
        <v>4</v>
      </c>
      <c r="M13" s="10"/>
      <c r="N13" s="96"/>
      <c r="O13" s="97"/>
      <c r="P13" s="10"/>
      <c r="Q13" s="11" t="s">
        <v>4</v>
      </c>
      <c r="R13" s="10"/>
      <c r="S13" s="96"/>
      <c r="T13" s="52"/>
      <c r="U13" s="53"/>
      <c r="V13" s="53"/>
      <c r="W13" s="53"/>
      <c r="X13" s="54"/>
      <c r="Y13" s="54"/>
      <c r="Z13" s="55"/>
      <c r="AA13" s="56"/>
      <c r="AB13" s="42"/>
      <c r="AC13" s="42"/>
      <c r="AD13" s="42"/>
      <c r="AE13" s="42"/>
      <c r="AF13" s="42"/>
      <c r="AG13" s="43"/>
      <c r="AH13" s="43"/>
      <c r="AI13" s="43"/>
      <c r="AJ13" s="46"/>
      <c r="AK13" s="109"/>
      <c r="AL13" s="104"/>
      <c r="AM13" s="112"/>
      <c r="AN13" s="102"/>
      <c r="AO13" s="102"/>
      <c r="AP13" s="102"/>
      <c r="AQ13" s="103"/>
      <c r="AR13" s="97"/>
      <c r="AS13" s="10"/>
      <c r="AT13" s="11" t="s">
        <v>4</v>
      </c>
      <c r="AU13" s="10"/>
      <c r="AV13" s="96"/>
      <c r="AW13" s="97"/>
      <c r="AX13" s="10"/>
      <c r="AY13" s="11" t="s">
        <v>4</v>
      </c>
      <c r="AZ13" s="10"/>
      <c r="BA13" s="96"/>
      <c r="BB13" s="52"/>
      <c r="BC13" s="53"/>
      <c r="BD13" s="53"/>
      <c r="BE13" s="53"/>
      <c r="BF13" s="54"/>
      <c r="BG13" s="54"/>
      <c r="BH13" s="55"/>
      <c r="BI13" s="56"/>
    </row>
    <row r="14" spans="1:61" ht="12" customHeight="1">
      <c r="A14" s="1">
        <f aca="true" t="shared" si="0" ref="A14:A50">A9+1</f>
        <v>2</v>
      </c>
      <c r="B14" s="1">
        <f aca="true" t="shared" si="1" ref="B14:B50">B9</f>
        <v>1</v>
      </c>
      <c r="C14" s="98">
        <v>2</v>
      </c>
      <c r="D14" s="100" t="s">
        <v>39</v>
      </c>
      <c r="E14" s="4">
        <f>IF(J9="","",IF(J9="○","×","○"))</f>
      </c>
      <c r="F14" s="12">
        <f>IF(M9="","",M9)</f>
      </c>
      <c r="G14" s="13" t="s">
        <v>4</v>
      </c>
      <c r="H14" s="14">
        <f>IF(K9="","",K9)</f>
      </c>
      <c r="I14" s="15"/>
      <c r="J14" s="80">
        <f>IF(J15="","",IF(J15&gt;N15,"○","×"))</f>
      </c>
      <c r="K14" s="81"/>
      <c r="L14" s="81"/>
      <c r="M14" s="81"/>
      <c r="N14" s="82"/>
      <c r="O14" s="4">
        <f>IF(O15="","",IF(O15="W","○",IF(O15="L","×",IF(O15&gt;S15,"○","×"))))</f>
      </c>
      <c r="P14" s="5"/>
      <c r="Q14" s="6" t="s">
        <v>4</v>
      </c>
      <c r="R14" s="5"/>
      <c r="S14" s="7"/>
      <c r="T14" s="52">
        <f>IF(D14="","",COUNTIF($E$14:$S$18,"○"))</f>
        <v>0</v>
      </c>
      <c r="U14" s="53"/>
      <c r="V14" s="53">
        <f>IF(D14="","",COUNTIF($E$14:$S$18,"×"))</f>
        <v>0</v>
      </c>
      <c r="W14" s="53"/>
      <c r="X14" s="54">
        <f>IF(D14="","",T14*2+V14)</f>
        <v>0</v>
      </c>
      <c r="Y14" s="54"/>
      <c r="Z14" s="55">
        <f>IF(D14="","",RANK(X14,$X$9:$Y$23))</f>
        <v>1</v>
      </c>
      <c r="AA14" s="56"/>
      <c r="AB14" s="42"/>
      <c r="AC14" s="42"/>
      <c r="AD14" s="42"/>
      <c r="AE14" s="42"/>
      <c r="AF14" s="42"/>
      <c r="AG14" s="43"/>
      <c r="AH14" s="43"/>
      <c r="AI14" s="43"/>
      <c r="AJ14" s="46"/>
      <c r="AK14" s="98">
        <v>2</v>
      </c>
      <c r="AL14" s="100" t="s">
        <v>41</v>
      </c>
      <c r="AM14" s="4">
        <f>IF(AR9="","",IF(AR9="○","×","○"))</f>
      </c>
      <c r="AN14" s="12">
        <f>IF(AU9="","",AU9)</f>
      </c>
      <c r="AO14" s="13" t="s">
        <v>4</v>
      </c>
      <c r="AP14" s="14">
        <f>IF(AS9="","",AS9)</f>
      </c>
      <c r="AQ14" s="15"/>
      <c r="AR14" s="80">
        <f>IF(AR15="","",IF(AR15&gt;AV15,"○","×"))</f>
      </c>
      <c r="AS14" s="81"/>
      <c r="AT14" s="81"/>
      <c r="AU14" s="81"/>
      <c r="AV14" s="82"/>
      <c r="AW14" s="4">
        <f>IF(AW15="","",IF(AW15="W","○",IF(AW15="L","×",IF(AW15&gt;BA15,"○","×"))))</f>
      </c>
      <c r="AX14" s="5"/>
      <c r="AY14" s="6" t="s">
        <v>4</v>
      </c>
      <c r="AZ14" s="5"/>
      <c r="BA14" s="7"/>
      <c r="BB14" s="52">
        <f>IF(AL14="","",COUNTIF($E$14:$S$18,"○"))</f>
        <v>0</v>
      </c>
      <c r="BC14" s="53"/>
      <c r="BD14" s="53">
        <f>IF(AL14="","",COUNTIF($E$14:$S$18,"×"))</f>
        <v>0</v>
      </c>
      <c r="BE14" s="53"/>
      <c r="BF14" s="54">
        <f>IF(AL14="","",BB14*2+BD14)</f>
        <v>0</v>
      </c>
      <c r="BG14" s="54"/>
      <c r="BH14" s="55">
        <f>IF(AL14="","",RANK(BF14,$BF$9:$BG$23))</f>
        <v>1</v>
      </c>
      <c r="BI14" s="56"/>
    </row>
    <row r="15" spans="1:61" ht="12" customHeight="1">
      <c r="A15" s="1">
        <f t="shared" si="0"/>
        <v>2</v>
      </c>
      <c r="B15" s="1">
        <f t="shared" si="1"/>
        <v>2</v>
      </c>
      <c r="C15" s="76"/>
      <c r="D15" s="79"/>
      <c r="E15" s="91">
        <f>IF(J10="W","L",IF(J10="L","W",IF(J10="","",N10)))</f>
      </c>
      <c r="F15" s="16">
        <f>IF(M10="","",M10)</f>
      </c>
      <c r="G15" s="9" t="s">
        <v>4</v>
      </c>
      <c r="H15" s="17">
        <f>IF(K10="","",K10)</f>
      </c>
      <c r="I15" s="73">
        <f>IF(OR(E15="L",E15="W"),"",J10)</f>
      </c>
      <c r="J15" s="83"/>
      <c r="K15" s="84"/>
      <c r="L15" s="84"/>
      <c r="M15" s="84"/>
      <c r="N15" s="85"/>
      <c r="O15" s="93">
        <f>IF(P14="","",IF(P14&gt;R14,1,0)+IF(P15&gt;R15,1,0)+IF(P16&gt;R16,1,0)+IF(P17&gt;R17,1,0)+IF(P18&gt;R18,1,0))</f>
      </c>
      <c r="P15" s="8"/>
      <c r="Q15" s="9" t="s">
        <v>4</v>
      </c>
      <c r="R15" s="8"/>
      <c r="S15" s="73">
        <f>IF(OR(O15="L",O15="W"),"",IF(P14="","",IF(P14&lt;R14,1,0)+IF(P15&lt;R15,1,0)+IF(P16&lt;R16,1,0)+IF(P17&lt;R17,1,0)+IF(P18&lt;R18,1,0)))</f>
      </c>
      <c r="T15" s="52"/>
      <c r="U15" s="53"/>
      <c r="V15" s="53"/>
      <c r="W15" s="53"/>
      <c r="X15" s="54"/>
      <c r="Y15" s="54"/>
      <c r="Z15" s="55"/>
      <c r="AA15" s="56"/>
      <c r="AB15" s="42"/>
      <c r="AC15" s="42"/>
      <c r="AD15" s="42"/>
      <c r="AE15" s="42"/>
      <c r="AF15" s="42"/>
      <c r="AG15" s="43"/>
      <c r="AH15" s="43"/>
      <c r="AI15" s="43"/>
      <c r="AJ15" s="46"/>
      <c r="AK15" s="76"/>
      <c r="AL15" s="79"/>
      <c r="AM15" s="91">
        <f>IF(AR10="W","L",IF(AR10="L","W",IF(AR10="","",AV10)))</f>
      </c>
      <c r="AN15" s="16">
        <f>IF(AU10="","",AU10)</f>
      </c>
      <c r="AO15" s="9" t="s">
        <v>4</v>
      </c>
      <c r="AP15" s="17">
        <f>IF(AS10="","",AS10)</f>
      </c>
      <c r="AQ15" s="73">
        <f>IF(OR(AM15="L",AM15="W"),"",AR10)</f>
      </c>
      <c r="AR15" s="83"/>
      <c r="AS15" s="84"/>
      <c r="AT15" s="84"/>
      <c r="AU15" s="84"/>
      <c r="AV15" s="85"/>
      <c r="AW15" s="93">
        <f>IF(AX14="","",IF(AX14&gt;AZ14,1,0)+IF(AX15&gt;AZ15,1,0)+IF(AX16&gt;AZ16,1,0)+IF(AX17&gt;AZ17,1,0)+IF(AX18&gt;AZ18,1,0))</f>
      </c>
      <c r="AX15" s="8"/>
      <c r="AY15" s="9" t="s">
        <v>4</v>
      </c>
      <c r="AZ15" s="8"/>
      <c r="BA15" s="73">
        <f>IF(OR(AW15="L",AW15="W"),"",IF(AX14="","",IF(AX14&lt;AZ14,1,0)+IF(AX15&lt;AZ15,1,0)+IF(AX16&lt;AZ16,1,0)+IF(AX17&lt;AZ17,1,0)+IF(AX18&lt;AZ18,1,0)))</f>
      </c>
      <c r="BB15" s="52"/>
      <c r="BC15" s="53"/>
      <c r="BD15" s="53"/>
      <c r="BE15" s="53"/>
      <c r="BF15" s="54"/>
      <c r="BG15" s="54"/>
      <c r="BH15" s="55"/>
      <c r="BI15" s="56"/>
    </row>
    <row r="16" spans="1:61" ht="12" customHeight="1">
      <c r="A16" s="1">
        <f t="shared" si="0"/>
        <v>2</v>
      </c>
      <c r="B16" s="1">
        <f t="shared" si="1"/>
        <v>3</v>
      </c>
      <c r="C16" s="76"/>
      <c r="D16" s="79"/>
      <c r="E16" s="91"/>
      <c r="F16" s="16">
        <f>IF(M11="","",M11)</f>
      </c>
      <c r="G16" s="9" t="s">
        <v>4</v>
      </c>
      <c r="H16" s="17">
        <f>IF(K11="","",K11)</f>
      </c>
      <c r="I16" s="73"/>
      <c r="J16" s="83"/>
      <c r="K16" s="84"/>
      <c r="L16" s="84"/>
      <c r="M16" s="84"/>
      <c r="N16" s="85"/>
      <c r="O16" s="93"/>
      <c r="P16" s="8"/>
      <c r="Q16" s="9" t="s">
        <v>4</v>
      </c>
      <c r="R16" s="8"/>
      <c r="S16" s="73"/>
      <c r="T16" s="52"/>
      <c r="U16" s="53"/>
      <c r="V16" s="53"/>
      <c r="W16" s="53"/>
      <c r="X16" s="54"/>
      <c r="Y16" s="54"/>
      <c r="Z16" s="55"/>
      <c r="AA16" s="56"/>
      <c r="AB16" s="42"/>
      <c r="AC16" s="42"/>
      <c r="AD16" s="42"/>
      <c r="AE16" s="42"/>
      <c r="AF16" s="42"/>
      <c r="AG16" s="43"/>
      <c r="AH16" s="43"/>
      <c r="AI16" s="43"/>
      <c r="AJ16" s="46"/>
      <c r="AK16" s="76"/>
      <c r="AL16" s="79"/>
      <c r="AM16" s="91"/>
      <c r="AN16" s="16">
        <f>IF(AU11="","",AU11)</f>
      </c>
      <c r="AO16" s="9" t="s">
        <v>4</v>
      </c>
      <c r="AP16" s="17">
        <f>IF(AS11="","",AS11)</f>
      </c>
      <c r="AQ16" s="73"/>
      <c r="AR16" s="83"/>
      <c r="AS16" s="84"/>
      <c r="AT16" s="84"/>
      <c r="AU16" s="84"/>
      <c r="AV16" s="85"/>
      <c r="AW16" s="93"/>
      <c r="AX16" s="8"/>
      <c r="AY16" s="9" t="s">
        <v>4</v>
      </c>
      <c r="AZ16" s="8"/>
      <c r="BA16" s="73"/>
      <c r="BB16" s="52"/>
      <c r="BC16" s="53"/>
      <c r="BD16" s="53"/>
      <c r="BE16" s="53"/>
      <c r="BF16" s="54"/>
      <c r="BG16" s="54"/>
      <c r="BH16" s="55"/>
      <c r="BI16" s="56"/>
    </row>
    <row r="17" spans="1:61" ht="12" customHeight="1">
      <c r="A17" s="1">
        <f t="shared" si="0"/>
        <v>2</v>
      </c>
      <c r="B17" s="1">
        <f t="shared" si="1"/>
        <v>4</v>
      </c>
      <c r="C17" s="76"/>
      <c r="D17" s="89" t="s">
        <v>40</v>
      </c>
      <c r="E17" s="91"/>
      <c r="F17" s="16">
        <f>IF(M12="","",M12)</f>
      </c>
      <c r="G17" s="9" t="s">
        <v>4</v>
      </c>
      <c r="H17" s="17">
        <f>IF(K12="","",K12)</f>
      </c>
      <c r="I17" s="73"/>
      <c r="J17" s="83"/>
      <c r="K17" s="84"/>
      <c r="L17" s="84"/>
      <c r="M17" s="84"/>
      <c r="N17" s="85"/>
      <c r="O17" s="93"/>
      <c r="P17" s="8"/>
      <c r="Q17" s="9" t="s">
        <v>4</v>
      </c>
      <c r="R17" s="8"/>
      <c r="S17" s="73"/>
      <c r="T17" s="52"/>
      <c r="U17" s="53"/>
      <c r="V17" s="53"/>
      <c r="W17" s="53"/>
      <c r="X17" s="54"/>
      <c r="Y17" s="54"/>
      <c r="Z17" s="55"/>
      <c r="AA17" s="56"/>
      <c r="AB17" s="42"/>
      <c r="AC17" s="42"/>
      <c r="AD17" s="42"/>
      <c r="AE17" s="42"/>
      <c r="AF17" s="42"/>
      <c r="AG17" s="43"/>
      <c r="AH17" s="43"/>
      <c r="AI17" s="43"/>
      <c r="AJ17" s="46"/>
      <c r="AK17" s="76"/>
      <c r="AL17" s="89" t="s">
        <v>42</v>
      </c>
      <c r="AM17" s="91"/>
      <c r="AN17" s="16">
        <f>IF(AU12="","",AU12)</f>
      </c>
      <c r="AO17" s="9" t="s">
        <v>4</v>
      </c>
      <c r="AP17" s="17">
        <f>IF(AS12="","",AS12)</f>
      </c>
      <c r="AQ17" s="73"/>
      <c r="AR17" s="83"/>
      <c r="AS17" s="84"/>
      <c r="AT17" s="84"/>
      <c r="AU17" s="84"/>
      <c r="AV17" s="85"/>
      <c r="AW17" s="93"/>
      <c r="AX17" s="8"/>
      <c r="AY17" s="9" t="s">
        <v>4</v>
      </c>
      <c r="AZ17" s="8"/>
      <c r="BA17" s="73"/>
      <c r="BB17" s="52"/>
      <c r="BC17" s="53"/>
      <c r="BD17" s="53"/>
      <c r="BE17" s="53"/>
      <c r="BF17" s="54"/>
      <c r="BG17" s="54"/>
      <c r="BH17" s="55"/>
      <c r="BI17" s="56"/>
    </row>
    <row r="18" spans="1:61" ht="12" customHeight="1">
      <c r="A18" s="1">
        <f t="shared" si="0"/>
        <v>2</v>
      </c>
      <c r="B18" s="1">
        <f t="shared" si="1"/>
        <v>5</v>
      </c>
      <c r="C18" s="99"/>
      <c r="D18" s="104"/>
      <c r="E18" s="95"/>
      <c r="F18" s="18">
        <f>IF(M13="","",M13)</f>
      </c>
      <c r="G18" s="11" t="s">
        <v>4</v>
      </c>
      <c r="H18" s="19">
        <f>IF(K13="","",K13)</f>
      </c>
      <c r="I18" s="96"/>
      <c r="J18" s="101"/>
      <c r="K18" s="102"/>
      <c r="L18" s="102"/>
      <c r="M18" s="102"/>
      <c r="N18" s="103"/>
      <c r="O18" s="97"/>
      <c r="P18" s="10"/>
      <c r="Q18" s="11" t="s">
        <v>4</v>
      </c>
      <c r="R18" s="10"/>
      <c r="S18" s="96"/>
      <c r="T18" s="52"/>
      <c r="U18" s="53"/>
      <c r="V18" s="53"/>
      <c r="W18" s="53"/>
      <c r="X18" s="54"/>
      <c r="Y18" s="54"/>
      <c r="Z18" s="55"/>
      <c r="AA18" s="56"/>
      <c r="AB18" s="42"/>
      <c r="AC18" s="42"/>
      <c r="AD18" s="42"/>
      <c r="AE18" s="42"/>
      <c r="AF18" s="42"/>
      <c r="AG18" s="43"/>
      <c r="AH18" s="43"/>
      <c r="AI18" s="43"/>
      <c r="AJ18" s="46"/>
      <c r="AK18" s="99"/>
      <c r="AL18" s="104"/>
      <c r="AM18" s="95"/>
      <c r="AN18" s="18">
        <f>IF(AU13="","",AU13)</f>
      </c>
      <c r="AO18" s="11" t="s">
        <v>4</v>
      </c>
      <c r="AP18" s="19">
        <f>IF(AS13="","",AS13)</f>
      </c>
      <c r="AQ18" s="96"/>
      <c r="AR18" s="101"/>
      <c r="AS18" s="102"/>
      <c r="AT18" s="102"/>
      <c r="AU18" s="102"/>
      <c r="AV18" s="103"/>
      <c r="AW18" s="97"/>
      <c r="AX18" s="10"/>
      <c r="AY18" s="11" t="s">
        <v>4</v>
      </c>
      <c r="AZ18" s="10"/>
      <c r="BA18" s="96"/>
      <c r="BB18" s="52"/>
      <c r="BC18" s="53"/>
      <c r="BD18" s="53"/>
      <c r="BE18" s="53"/>
      <c r="BF18" s="54"/>
      <c r="BG18" s="54"/>
      <c r="BH18" s="55"/>
      <c r="BI18" s="56"/>
    </row>
    <row r="19" spans="1:61" ht="12" customHeight="1">
      <c r="A19" s="1">
        <f t="shared" si="0"/>
        <v>3</v>
      </c>
      <c r="B19" s="1">
        <f t="shared" si="1"/>
        <v>1</v>
      </c>
      <c r="C19" s="75">
        <v>3</v>
      </c>
      <c r="D19" s="78" t="s">
        <v>33</v>
      </c>
      <c r="E19" s="4">
        <f>IF(O9="","",IF(O9="○","×","○"))</f>
      </c>
      <c r="F19" s="12">
        <f>IF(R9="","",R9)</f>
      </c>
      <c r="G19" s="13" t="s">
        <v>4</v>
      </c>
      <c r="H19" s="14">
        <f>IF(P9="","",P9)</f>
      </c>
      <c r="I19" s="20"/>
      <c r="J19" s="4">
        <f>IF(O14="","",IF(O14="○","×","○"))</f>
      </c>
      <c r="K19" s="12">
        <f>IF(R14="","",R14)</f>
      </c>
      <c r="L19" s="13" t="s">
        <v>4</v>
      </c>
      <c r="M19" s="14">
        <f>IF(P14="","",P14)</f>
      </c>
      <c r="N19" s="20"/>
      <c r="O19" s="80">
        <f>IF(O20="","",IF(O20&gt;S20,"○","×"))</f>
      </c>
      <c r="P19" s="81"/>
      <c r="Q19" s="81"/>
      <c r="R19" s="81"/>
      <c r="S19" s="82"/>
      <c r="T19" s="52">
        <f>IF(D19="","",COUNTIF($E$19:$S$23,"○"))</f>
        <v>0</v>
      </c>
      <c r="U19" s="53"/>
      <c r="V19" s="53">
        <f>IF(D19="","",COUNTIF($E$19:$S$23,"×"))</f>
        <v>0</v>
      </c>
      <c r="W19" s="53"/>
      <c r="X19" s="54">
        <f>IF(D19="","",T19*2+V19)</f>
        <v>0</v>
      </c>
      <c r="Y19" s="54"/>
      <c r="Z19" s="55">
        <f>IF(D19="","",RANK(X19,$X$9:$Y$23))</f>
        <v>1</v>
      </c>
      <c r="AA19" s="56"/>
      <c r="AB19" s="42"/>
      <c r="AC19" s="42"/>
      <c r="AD19" s="42"/>
      <c r="AE19" s="42"/>
      <c r="AF19" s="42"/>
      <c r="AG19" s="43"/>
      <c r="AH19" s="43"/>
      <c r="AI19" s="43"/>
      <c r="AJ19" s="46"/>
      <c r="AK19" s="75">
        <v>3</v>
      </c>
      <c r="AL19" s="78" t="s">
        <v>35</v>
      </c>
      <c r="AM19" s="4">
        <f>IF(AW9="","",IF(AW9="○","×","○"))</f>
      </c>
      <c r="AN19" s="12">
        <f>IF(AZ9="","",AZ9)</f>
      </c>
      <c r="AO19" s="13" t="s">
        <v>4</v>
      </c>
      <c r="AP19" s="14">
        <f>IF(AX9="","",AX9)</f>
      </c>
      <c r="AQ19" s="20"/>
      <c r="AR19" s="4">
        <f>IF(AW14="","",IF(AW14="○","×","○"))</f>
      </c>
      <c r="AS19" s="12">
        <f>IF(AZ14="","",AZ14)</f>
      </c>
      <c r="AT19" s="13" t="s">
        <v>4</v>
      </c>
      <c r="AU19" s="14">
        <f>IF(AX14="","",AX14)</f>
      </c>
      <c r="AV19" s="20"/>
      <c r="AW19" s="80">
        <f>IF(AW20="","",IF(AW20&gt;BA20,"○","×"))</f>
      </c>
      <c r="AX19" s="81"/>
      <c r="AY19" s="81"/>
      <c r="AZ19" s="81"/>
      <c r="BA19" s="82"/>
      <c r="BB19" s="52">
        <f>IF(AL19="","",COUNTIF($E$19:$S$23,"○"))</f>
        <v>0</v>
      </c>
      <c r="BC19" s="53"/>
      <c r="BD19" s="53">
        <f>IF(AL19="","",COUNTIF($E$19:$S$23,"×"))</f>
        <v>0</v>
      </c>
      <c r="BE19" s="53"/>
      <c r="BF19" s="54">
        <f>IF(AL19="","",BB19*2+BD19)</f>
        <v>0</v>
      </c>
      <c r="BG19" s="54"/>
      <c r="BH19" s="55">
        <f>IF(AL19="","",RANK(BF19,$BF$9:$BG$23))</f>
        <v>1</v>
      </c>
      <c r="BI19" s="56"/>
    </row>
    <row r="20" spans="1:61" ht="12" customHeight="1">
      <c r="A20" s="1">
        <f t="shared" si="0"/>
        <v>3</v>
      </c>
      <c r="B20" s="1">
        <f t="shared" si="1"/>
        <v>2</v>
      </c>
      <c r="C20" s="76"/>
      <c r="D20" s="79"/>
      <c r="E20" s="91">
        <f>IF(O10="W","L",IF(O10="L","W",IF(O10="","",S10)))</f>
      </c>
      <c r="F20" s="16">
        <f>IF(R10="","",R10)</f>
      </c>
      <c r="G20" s="9" t="s">
        <v>4</v>
      </c>
      <c r="H20" s="17">
        <f>IF(P10="","",P10)</f>
      </c>
      <c r="I20" s="73">
        <f>IF(OR(E20="L",E20="W"),"",O10)</f>
      </c>
      <c r="J20" s="93">
        <f>IF(O15="W","L",IF(O15="L","W",IF(O15="","",S15)))</f>
      </c>
      <c r="K20" s="16">
        <f>IF(R15="","",R15)</f>
      </c>
      <c r="L20" s="9" t="s">
        <v>4</v>
      </c>
      <c r="M20" s="17">
        <f>IF(P15="","",P15)</f>
      </c>
      <c r="N20" s="73">
        <f>IF(OR(J20="L",J20="W"),"",O15)</f>
      </c>
      <c r="O20" s="83"/>
      <c r="P20" s="84"/>
      <c r="Q20" s="84"/>
      <c r="R20" s="84"/>
      <c r="S20" s="85"/>
      <c r="T20" s="52"/>
      <c r="U20" s="53"/>
      <c r="V20" s="53"/>
      <c r="W20" s="53"/>
      <c r="X20" s="54"/>
      <c r="Y20" s="54"/>
      <c r="Z20" s="55"/>
      <c r="AA20" s="56"/>
      <c r="AB20" s="42"/>
      <c r="AC20" s="42"/>
      <c r="AD20" s="42"/>
      <c r="AE20" s="42"/>
      <c r="AF20" s="42"/>
      <c r="AG20" s="43"/>
      <c r="AH20" s="43"/>
      <c r="AI20" s="43"/>
      <c r="AJ20" s="46"/>
      <c r="AK20" s="76"/>
      <c r="AL20" s="79"/>
      <c r="AM20" s="91">
        <f>IF(AW10="W","L",IF(AW10="L","W",IF(AW10="","",BA10)))</f>
      </c>
      <c r="AN20" s="16">
        <f>IF(AZ10="","",AZ10)</f>
      </c>
      <c r="AO20" s="9" t="s">
        <v>4</v>
      </c>
      <c r="AP20" s="17">
        <f>IF(AX10="","",AX10)</f>
      </c>
      <c r="AQ20" s="73">
        <f>IF(OR(AM20="L",AM20="W"),"",AW10)</f>
      </c>
      <c r="AR20" s="93">
        <f>IF(AW15="W","L",IF(AW15="L","W",IF(AW15="","",BA15)))</f>
      </c>
      <c r="AS20" s="16">
        <f>IF(AZ15="","",AZ15)</f>
      </c>
      <c r="AT20" s="9" t="s">
        <v>4</v>
      </c>
      <c r="AU20" s="17">
        <f>IF(AX15="","",AX15)</f>
      </c>
      <c r="AV20" s="73">
        <f>IF(OR(AR20="L",AR20="W"),"",AW15)</f>
      </c>
      <c r="AW20" s="83"/>
      <c r="AX20" s="84"/>
      <c r="AY20" s="84"/>
      <c r="AZ20" s="84"/>
      <c r="BA20" s="85"/>
      <c r="BB20" s="52"/>
      <c r="BC20" s="53"/>
      <c r="BD20" s="53"/>
      <c r="BE20" s="53"/>
      <c r="BF20" s="54"/>
      <c r="BG20" s="54"/>
      <c r="BH20" s="55"/>
      <c r="BI20" s="56"/>
    </row>
    <row r="21" spans="1:61" ht="12" customHeight="1">
      <c r="A21" s="1">
        <f t="shared" si="0"/>
        <v>3</v>
      </c>
      <c r="B21" s="1">
        <f t="shared" si="1"/>
        <v>3</v>
      </c>
      <c r="C21" s="76"/>
      <c r="D21" s="79"/>
      <c r="E21" s="91"/>
      <c r="F21" s="16">
        <f>IF(R11="","",R11)</f>
      </c>
      <c r="G21" s="9" t="s">
        <v>4</v>
      </c>
      <c r="H21" s="17">
        <f>IF(P11="","",P11)</f>
      </c>
      <c r="I21" s="73"/>
      <c r="J21" s="93"/>
      <c r="K21" s="16">
        <f>IF(R16="","",R16)</f>
      </c>
      <c r="L21" s="9" t="s">
        <v>4</v>
      </c>
      <c r="M21" s="17">
        <f>IF(P16="","",P16)</f>
      </c>
      <c r="N21" s="73"/>
      <c r="O21" s="83"/>
      <c r="P21" s="84"/>
      <c r="Q21" s="84"/>
      <c r="R21" s="84"/>
      <c r="S21" s="85"/>
      <c r="T21" s="52"/>
      <c r="U21" s="53"/>
      <c r="V21" s="53"/>
      <c r="W21" s="53"/>
      <c r="X21" s="54"/>
      <c r="Y21" s="54"/>
      <c r="Z21" s="55"/>
      <c r="AA21" s="56"/>
      <c r="AB21" s="42"/>
      <c r="AC21" s="42"/>
      <c r="AD21" s="42"/>
      <c r="AE21" s="42"/>
      <c r="AF21" s="42"/>
      <c r="AG21" s="43"/>
      <c r="AH21" s="43"/>
      <c r="AI21" s="43"/>
      <c r="AJ21" s="46"/>
      <c r="AK21" s="76"/>
      <c r="AL21" s="79"/>
      <c r="AM21" s="91"/>
      <c r="AN21" s="16">
        <f>IF(AZ11="","",AZ11)</f>
      </c>
      <c r="AO21" s="9" t="s">
        <v>4</v>
      </c>
      <c r="AP21" s="17">
        <f>IF(AX11="","",AX11)</f>
      </c>
      <c r="AQ21" s="73"/>
      <c r="AR21" s="93"/>
      <c r="AS21" s="16">
        <f>IF(AZ16="","",AZ16)</f>
      </c>
      <c r="AT21" s="9" t="s">
        <v>4</v>
      </c>
      <c r="AU21" s="17">
        <f>IF(AX16="","",AX16)</f>
      </c>
      <c r="AV21" s="73"/>
      <c r="AW21" s="83"/>
      <c r="AX21" s="84"/>
      <c r="AY21" s="84"/>
      <c r="AZ21" s="84"/>
      <c r="BA21" s="85"/>
      <c r="BB21" s="52"/>
      <c r="BC21" s="53"/>
      <c r="BD21" s="53"/>
      <c r="BE21" s="53"/>
      <c r="BF21" s="54"/>
      <c r="BG21" s="54"/>
      <c r="BH21" s="55"/>
      <c r="BI21" s="56"/>
    </row>
    <row r="22" spans="1:61" ht="12" customHeight="1">
      <c r="A22" s="1">
        <f t="shared" si="0"/>
        <v>3</v>
      </c>
      <c r="B22" s="1">
        <f t="shared" si="1"/>
        <v>4</v>
      </c>
      <c r="C22" s="76"/>
      <c r="D22" s="89" t="s">
        <v>34</v>
      </c>
      <c r="E22" s="91"/>
      <c r="F22" s="16">
        <f>IF(R12="","",R12)</f>
      </c>
      <c r="G22" s="9" t="s">
        <v>4</v>
      </c>
      <c r="H22" s="17">
        <f>IF(P12="","",P12)</f>
      </c>
      <c r="I22" s="73"/>
      <c r="J22" s="93"/>
      <c r="K22" s="16">
        <f>IF(R17="","",R17)</f>
      </c>
      <c r="L22" s="9" t="s">
        <v>4</v>
      </c>
      <c r="M22" s="17">
        <f>IF(P17="","",P17)</f>
      </c>
      <c r="N22" s="73"/>
      <c r="O22" s="83"/>
      <c r="P22" s="84"/>
      <c r="Q22" s="84"/>
      <c r="R22" s="84"/>
      <c r="S22" s="85"/>
      <c r="T22" s="52"/>
      <c r="U22" s="53"/>
      <c r="V22" s="53"/>
      <c r="W22" s="53"/>
      <c r="X22" s="54"/>
      <c r="Y22" s="54"/>
      <c r="Z22" s="55"/>
      <c r="AA22" s="56"/>
      <c r="AB22" s="42"/>
      <c r="AC22" s="42"/>
      <c r="AD22" s="42"/>
      <c r="AE22" s="42"/>
      <c r="AF22" s="42"/>
      <c r="AG22" s="43"/>
      <c r="AH22" s="43"/>
      <c r="AI22" s="43"/>
      <c r="AJ22" s="46"/>
      <c r="AK22" s="76"/>
      <c r="AL22" s="89" t="s">
        <v>34</v>
      </c>
      <c r="AM22" s="91"/>
      <c r="AN22" s="16">
        <f>IF(AZ12="","",AZ12)</f>
      </c>
      <c r="AO22" s="9" t="s">
        <v>4</v>
      </c>
      <c r="AP22" s="17">
        <f>IF(AX12="","",AX12)</f>
      </c>
      <c r="AQ22" s="73"/>
      <c r="AR22" s="93"/>
      <c r="AS22" s="16">
        <f>IF(AZ17="","",AZ17)</f>
      </c>
      <c r="AT22" s="9" t="s">
        <v>4</v>
      </c>
      <c r="AU22" s="17">
        <f>IF(AX17="","",AX17)</f>
      </c>
      <c r="AV22" s="73"/>
      <c r="AW22" s="83"/>
      <c r="AX22" s="84"/>
      <c r="AY22" s="84"/>
      <c r="AZ22" s="84"/>
      <c r="BA22" s="85"/>
      <c r="BB22" s="52"/>
      <c r="BC22" s="53"/>
      <c r="BD22" s="53"/>
      <c r="BE22" s="53"/>
      <c r="BF22" s="54"/>
      <c r="BG22" s="54"/>
      <c r="BH22" s="55"/>
      <c r="BI22" s="56"/>
    </row>
    <row r="23" spans="1:61" ht="12" customHeight="1" thickBot="1">
      <c r="A23" s="1">
        <f t="shared" si="0"/>
        <v>3</v>
      </c>
      <c r="B23" s="1">
        <f t="shared" si="1"/>
        <v>5</v>
      </c>
      <c r="C23" s="77"/>
      <c r="D23" s="90"/>
      <c r="E23" s="92"/>
      <c r="F23" s="21">
        <f>IF(R13="","",R13)</f>
      </c>
      <c r="G23" s="22" t="s">
        <v>4</v>
      </c>
      <c r="H23" s="23">
        <f>IF(P13="","",P13)</f>
      </c>
      <c r="I23" s="74"/>
      <c r="J23" s="94"/>
      <c r="K23" s="21">
        <f>IF(R18="","",R18)</f>
      </c>
      <c r="L23" s="22" t="s">
        <v>4</v>
      </c>
      <c r="M23" s="23">
        <f>IF(P18="","",P18)</f>
      </c>
      <c r="N23" s="74"/>
      <c r="O23" s="86"/>
      <c r="P23" s="87"/>
      <c r="Q23" s="87"/>
      <c r="R23" s="87"/>
      <c r="S23" s="88"/>
      <c r="T23" s="57"/>
      <c r="U23" s="58"/>
      <c r="V23" s="58"/>
      <c r="W23" s="58"/>
      <c r="X23" s="59"/>
      <c r="Y23" s="59"/>
      <c r="Z23" s="60"/>
      <c r="AA23" s="61"/>
      <c r="AB23" s="42"/>
      <c r="AC23" s="42"/>
      <c r="AD23" s="42"/>
      <c r="AE23" s="42"/>
      <c r="AF23" s="42"/>
      <c r="AG23" s="43"/>
      <c r="AH23" s="43"/>
      <c r="AI23" s="43"/>
      <c r="AJ23" s="46"/>
      <c r="AK23" s="77"/>
      <c r="AL23" s="90"/>
      <c r="AM23" s="92"/>
      <c r="AN23" s="21">
        <f>IF(AZ13="","",AZ13)</f>
      </c>
      <c r="AO23" s="22" t="s">
        <v>4</v>
      </c>
      <c r="AP23" s="23">
        <f>IF(AX13="","",AX13)</f>
      </c>
      <c r="AQ23" s="74"/>
      <c r="AR23" s="94"/>
      <c r="AS23" s="21">
        <f>IF(AZ18="","",AZ18)</f>
      </c>
      <c r="AT23" s="22" t="s">
        <v>4</v>
      </c>
      <c r="AU23" s="23">
        <f>IF(AX18="","",AX18)</f>
      </c>
      <c r="AV23" s="74"/>
      <c r="AW23" s="86"/>
      <c r="AX23" s="87"/>
      <c r="AY23" s="87"/>
      <c r="AZ23" s="87"/>
      <c r="BA23" s="88"/>
      <c r="BB23" s="57"/>
      <c r="BC23" s="58"/>
      <c r="BD23" s="58"/>
      <c r="BE23" s="58"/>
      <c r="BF23" s="59"/>
      <c r="BG23" s="59"/>
      <c r="BH23" s="60"/>
      <c r="BI23" s="61"/>
    </row>
    <row r="24" spans="3:61" ht="12" customHeight="1">
      <c r="C24" s="39"/>
      <c r="D24" s="40"/>
      <c r="E24" s="3"/>
      <c r="F24" s="29"/>
      <c r="G24" s="30"/>
      <c r="H24" s="29"/>
      <c r="I24" s="41"/>
      <c r="J24" s="3"/>
      <c r="K24" s="29"/>
      <c r="L24" s="30"/>
      <c r="M24" s="29"/>
      <c r="N24" s="41"/>
      <c r="O24" s="3"/>
      <c r="P24" s="29"/>
      <c r="Q24" s="30"/>
      <c r="R24" s="29"/>
      <c r="S24" s="41"/>
      <c r="T24" s="2"/>
      <c r="U24" s="2"/>
      <c r="V24" s="2"/>
      <c r="W24" s="2"/>
      <c r="X24" s="2"/>
      <c r="Y24" s="42"/>
      <c r="Z24" s="42"/>
      <c r="AA24" s="42"/>
      <c r="AB24" s="42"/>
      <c r="AC24" s="42"/>
      <c r="AD24" s="42"/>
      <c r="AE24" s="42"/>
      <c r="AF24" s="42"/>
      <c r="AG24" s="43"/>
      <c r="AH24" s="43"/>
      <c r="AI24" s="43"/>
      <c r="AJ24" s="46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3:61" ht="12" customHeight="1">
      <c r="C25" s="39"/>
      <c r="D25" s="40"/>
      <c r="E25" s="3"/>
      <c r="F25" s="29"/>
      <c r="G25" s="30"/>
      <c r="H25" s="29"/>
      <c r="I25" s="41"/>
      <c r="J25" s="3"/>
      <c r="K25" s="29"/>
      <c r="L25" s="30"/>
      <c r="M25" s="29"/>
      <c r="N25" s="41"/>
      <c r="O25" s="3"/>
      <c r="P25" s="29"/>
      <c r="Q25" s="30"/>
      <c r="R25" s="29"/>
      <c r="S25" s="41"/>
      <c r="T25" s="2"/>
      <c r="U25" s="2"/>
      <c r="V25" s="2"/>
      <c r="W25" s="2"/>
      <c r="X25" s="2"/>
      <c r="Y25" s="42"/>
      <c r="Z25" s="42"/>
      <c r="AA25" s="42"/>
      <c r="AB25" s="42"/>
      <c r="AC25" s="42"/>
      <c r="AD25" s="42"/>
      <c r="AE25" s="42"/>
      <c r="AF25" s="42"/>
      <c r="AG25" s="43"/>
      <c r="AH25" s="43"/>
      <c r="AI25" s="43"/>
      <c r="AJ25" s="46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3:61" ht="12" customHeight="1">
      <c r="C26" s="39"/>
      <c r="D26" s="40"/>
      <c r="E26" s="3"/>
      <c r="F26" s="29"/>
      <c r="G26" s="30"/>
      <c r="H26" s="29"/>
      <c r="I26" s="41"/>
      <c r="J26" s="3"/>
      <c r="K26" s="29"/>
      <c r="L26" s="30"/>
      <c r="M26" s="29"/>
      <c r="N26" s="41"/>
      <c r="O26" s="3"/>
      <c r="P26" s="29"/>
      <c r="Q26" s="30"/>
      <c r="R26" s="29"/>
      <c r="S26" s="41"/>
      <c r="T26" s="2"/>
      <c r="U26" s="2"/>
      <c r="V26" s="2"/>
      <c r="W26" s="2"/>
      <c r="X26" s="2"/>
      <c r="Y26" s="42"/>
      <c r="Z26" s="42"/>
      <c r="AA26" s="42"/>
      <c r="AB26" s="42"/>
      <c r="AC26" s="42"/>
      <c r="AD26" s="42"/>
      <c r="AE26" s="42"/>
      <c r="AF26" s="42"/>
      <c r="AG26" s="43"/>
      <c r="AH26" s="43"/>
      <c r="AI26" s="43"/>
      <c r="AJ26" s="46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3:61" ht="12" customHeight="1">
      <c r="C27" s="39"/>
      <c r="D27" s="40"/>
      <c r="E27" s="3"/>
      <c r="F27" s="29"/>
      <c r="G27" s="30"/>
      <c r="H27" s="29"/>
      <c r="I27" s="41"/>
      <c r="J27" s="3"/>
      <c r="K27" s="29"/>
      <c r="L27" s="30"/>
      <c r="M27" s="29"/>
      <c r="N27" s="41"/>
      <c r="O27" s="3"/>
      <c r="P27" s="29"/>
      <c r="Q27" s="30"/>
      <c r="R27" s="29"/>
      <c r="S27" s="41"/>
      <c r="T27" s="2"/>
      <c r="U27" s="2"/>
      <c r="V27" s="2"/>
      <c r="W27" s="2"/>
      <c r="X27" s="2"/>
      <c r="Y27" s="42"/>
      <c r="Z27" s="42"/>
      <c r="AA27" s="42"/>
      <c r="AB27" s="42"/>
      <c r="AC27" s="42"/>
      <c r="AD27" s="42"/>
      <c r="AE27" s="42"/>
      <c r="AF27" s="42"/>
      <c r="AG27" s="43"/>
      <c r="AH27" s="43"/>
      <c r="AI27" s="43"/>
      <c r="AJ27" s="46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3:61" ht="12" customHeight="1">
      <c r="C28" s="39"/>
      <c r="D28" s="40"/>
      <c r="E28" s="3"/>
      <c r="F28" s="29"/>
      <c r="G28" s="30"/>
      <c r="H28" s="29"/>
      <c r="I28" s="41"/>
      <c r="J28" s="3"/>
      <c r="K28" s="29"/>
      <c r="L28" s="30"/>
      <c r="M28" s="29"/>
      <c r="N28" s="41"/>
      <c r="O28" s="3"/>
      <c r="P28" s="29"/>
      <c r="Q28" s="30"/>
      <c r="R28" s="29"/>
      <c r="S28" s="41"/>
      <c r="T28" s="2"/>
      <c r="U28" s="2"/>
      <c r="V28" s="2"/>
      <c r="W28" s="2"/>
      <c r="X28" s="2"/>
      <c r="Y28" s="42"/>
      <c r="Z28" s="42"/>
      <c r="AA28" s="42"/>
      <c r="AB28" s="42"/>
      <c r="AC28" s="42"/>
      <c r="AD28" s="42"/>
      <c r="AE28" s="42"/>
      <c r="AF28" s="42"/>
      <c r="AG28" s="43"/>
      <c r="AH28" s="43"/>
      <c r="AI28" s="43"/>
      <c r="AJ28" s="46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3:61" ht="12" customHeight="1">
      <c r="C29" s="39"/>
      <c r="D29" s="40"/>
      <c r="E29" s="3"/>
      <c r="F29" s="29"/>
      <c r="G29" s="30"/>
      <c r="H29" s="29"/>
      <c r="I29" s="41"/>
      <c r="J29" s="3"/>
      <c r="K29" s="29"/>
      <c r="L29" s="30"/>
      <c r="M29" s="29"/>
      <c r="N29" s="41"/>
      <c r="O29" s="3"/>
      <c r="P29" s="29"/>
      <c r="Q29" s="30"/>
      <c r="R29" s="29"/>
      <c r="S29" s="41"/>
      <c r="T29" s="2"/>
      <c r="U29" s="2"/>
      <c r="V29" s="2"/>
      <c r="W29" s="2"/>
      <c r="X29" s="2"/>
      <c r="Y29" s="42"/>
      <c r="Z29" s="42"/>
      <c r="AA29" s="42"/>
      <c r="AB29" s="42"/>
      <c r="AC29" s="42"/>
      <c r="AD29" s="42"/>
      <c r="AE29" s="42"/>
      <c r="AF29" s="42"/>
      <c r="AG29" s="43"/>
      <c r="AH29" s="43"/>
      <c r="AI29" s="43"/>
      <c r="AJ29" s="46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3:61" ht="12" customHeight="1">
      <c r="C30" s="39"/>
      <c r="D30" s="45"/>
      <c r="E30" s="41"/>
      <c r="F30" s="29"/>
      <c r="G30" s="30"/>
      <c r="H30" s="29"/>
      <c r="I30" s="41"/>
      <c r="J30" s="41"/>
      <c r="K30" s="29"/>
      <c r="L30" s="30"/>
      <c r="M30" s="29"/>
      <c r="N30" s="41"/>
      <c r="O30" s="41"/>
      <c r="P30" s="29"/>
      <c r="Q30" s="30"/>
      <c r="R30" s="29"/>
      <c r="S30" s="41"/>
      <c r="T30" s="2"/>
      <c r="U30" s="2"/>
      <c r="V30" s="2"/>
      <c r="W30" s="2"/>
      <c r="X30" s="2"/>
      <c r="Y30" s="42"/>
      <c r="Z30" s="42"/>
      <c r="AA30" s="42"/>
      <c r="AB30" s="42"/>
      <c r="AC30" s="42"/>
      <c r="AD30" s="42"/>
      <c r="AE30" s="42"/>
      <c r="AF30" s="42"/>
      <c r="AG30" s="43"/>
      <c r="AH30" s="43"/>
      <c r="AI30" s="43"/>
      <c r="AJ30" s="46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3:61" ht="12" customHeight="1">
      <c r="C31" s="26"/>
      <c r="D31" s="27"/>
      <c r="E31" s="28"/>
      <c r="F31" s="29"/>
      <c r="G31" s="30"/>
      <c r="H31" s="29"/>
      <c r="I31" s="28"/>
      <c r="J31" s="28"/>
      <c r="K31" s="29"/>
      <c r="L31" s="30"/>
      <c r="M31" s="29"/>
      <c r="N31" s="28"/>
      <c r="O31" s="3"/>
      <c r="P31" s="3"/>
      <c r="Q31" s="3"/>
      <c r="R31" s="3"/>
      <c r="S31" s="3"/>
      <c r="T31" s="33"/>
      <c r="U31" s="33"/>
      <c r="V31" s="33"/>
      <c r="W31" s="33"/>
      <c r="X31" s="33"/>
      <c r="Y31" s="33"/>
      <c r="Z31" s="34"/>
      <c r="AA31" s="34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3:61" ht="15" customHeight="1">
      <c r="C32" s="3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3:61" ht="15" customHeight="1" thickBot="1">
      <c r="C33" s="3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3:61" ht="13.5" customHeight="1">
      <c r="C34" s="113" t="s">
        <v>13</v>
      </c>
      <c r="D34" s="114"/>
      <c r="E34" s="117">
        <v>1</v>
      </c>
      <c r="F34" s="118"/>
      <c r="G34" s="118"/>
      <c r="H34" s="118"/>
      <c r="I34" s="119"/>
      <c r="J34" s="120">
        <v>2</v>
      </c>
      <c r="K34" s="118"/>
      <c r="L34" s="118"/>
      <c r="M34" s="118"/>
      <c r="N34" s="119"/>
      <c r="O34" s="120">
        <v>3</v>
      </c>
      <c r="P34" s="118"/>
      <c r="Q34" s="118"/>
      <c r="R34" s="118"/>
      <c r="S34" s="119"/>
      <c r="T34" s="62" t="s">
        <v>0</v>
      </c>
      <c r="U34" s="63"/>
      <c r="V34" s="63" t="s">
        <v>1</v>
      </c>
      <c r="W34" s="63"/>
      <c r="X34" s="63" t="s">
        <v>2</v>
      </c>
      <c r="Y34" s="63"/>
      <c r="Z34" s="63" t="s">
        <v>3</v>
      </c>
      <c r="AA34" s="66"/>
      <c r="AB34" s="37"/>
      <c r="AC34" s="37"/>
      <c r="AD34" s="37"/>
      <c r="AE34" s="37"/>
      <c r="AF34" s="37"/>
      <c r="AG34" s="37"/>
      <c r="AH34" s="37"/>
      <c r="AI34" s="2"/>
      <c r="AJ34" s="2"/>
      <c r="AK34" s="113" t="s">
        <v>14</v>
      </c>
      <c r="AL34" s="114"/>
      <c r="AM34" s="117">
        <v>1</v>
      </c>
      <c r="AN34" s="118"/>
      <c r="AO34" s="118"/>
      <c r="AP34" s="118"/>
      <c r="AQ34" s="119"/>
      <c r="AR34" s="120">
        <v>2</v>
      </c>
      <c r="AS34" s="118"/>
      <c r="AT34" s="118"/>
      <c r="AU34" s="118"/>
      <c r="AV34" s="119"/>
      <c r="AW34" s="120">
        <v>3</v>
      </c>
      <c r="AX34" s="118"/>
      <c r="AY34" s="118"/>
      <c r="AZ34" s="118"/>
      <c r="BA34" s="119"/>
      <c r="BB34" s="62" t="s">
        <v>0</v>
      </c>
      <c r="BC34" s="63"/>
      <c r="BD34" s="63" t="s">
        <v>1</v>
      </c>
      <c r="BE34" s="63"/>
      <c r="BF34" s="63" t="s">
        <v>2</v>
      </c>
      <c r="BG34" s="63"/>
      <c r="BH34" s="63" t="s">
        <v>3</v>
      </c>
      <c r="BI34" s="66"/>
    </row>
    <row r="35" spans="3:61" ht="28.5" customHeight="1" thickBot="1">
      <c r="C35" s="115"/>
      <c r="D35" s="116"/>
      <c r="E35" s="105" t="str">
        <f>IF(D36="","",D36)</f>
        <v>福岡</v>
      </c>
      <c r="F35" s="106"/>
      <c r="G35" s="106"/>
      <c r="H35" s="106"/>
      <c r="I35" s="106"/>
      <c r="J35" s="107" t="str">
        <f>IF(D41="","",D41)</f>
        <v>大下</v>
      </c>
      <c r="K35" s="106"/>
      <c r="L35" s="106"/>
      <c r="M35" s="106"/>
      <c r="N35" s="106"/>
      <c r="O35" s="106" t="str">
        <f>IF(D46="","",D46)</f>
        <v>大川</v>
      </c>
      <c r="P35" s="106"/>
      <c r="Q35" s="106"/>
      <c r="R35" s="106"/>
      <c r="S35" s="106"/>
      <c r="T35" s="64"/>
      <c r="U35" s="65"/>
      <c r="V35" s="65"/>
      <c r="W35" s="65"/>
      <c r="X35" s="65"/>
      <c r="Y35" s="65"/>
      <c r="Z35" s="65"/>
      <c r="AA35" s="67"/>
      <c r="AB35" s="38"/>
      <c r="AC35" s="38"/>
      <c r="AD35" s="38"/>
      <c r="AE35" s="38"/>
      <c r="AF35" s="38"/>
      <c r="AG35" s="38"/>
      <c r="AH35" s="38"/>
      <c r="AI35" s="2"/>
      <c r="AJ35" s="2"/>
      <c r="AK35" s="115"/>
      <c r="AL35" s="116"/>
      <c r="AM35" s="105" t="str">
        <f>IF(AL36="","",AL36)</f>
        <v>三宅</v>
      </c>
      <c r="AN35" s="106"/>
      <c r="AO35" s="106"/>
      <c r="AP35" s="106"/>
      <c r="AQ35" s="106"/>
      <c r="AR35" s="107" t="str">
        <f>IF(AL41="","",AL41)</f>
        <v>冨田</v>
      </c>
      <c r="AS35" s="106"/>
      <c r="AT35" s="106"/>
      <c r="AU35" s="106"/>
      <c r="AV35" s="106"/>
      <c r="AW35" s="106" t="str">
        <f>IF(AL46="","",AL46)</f>
        <v>樋口</v>
      </c>
      <c r="AX35" s="106"/>
      <c r="AY35" s="106"/>
      <c r="AZ35" s="106"/>
      <c r="BA35" s="106"/>
      <c r="BB35" s="64"/>
      <c r="BC35" s="65"/>
      <c r="BD35" s="65"/>
      <c r="BE35" s="65"/>
      <c r="BF35" s="65"/>
      <c r="BG35" s="65"/>
      <c r="BH35" s="65"/>
      <c r="BI35" s="67"/>
    </row>
    <row r="36" spans="1:61" ht="12" customHeight="1">
      <c r="A36" s="1">
        <v>1</v>
      </c>
      <c r="B36" s="1">
        <v>1</v>
      </c>
      <c r="C36" s="108">
        <v>1</v>
      </c>
      <c r="D36" s="110" t="s">
        <v>28</v>
      </c>
      <c r="E36" s="111">
        <f>IF(E37="","",IF(E37&gt;I37,"○","×"))</f>
      </c>
      <c r="F36" s="84"/>
      <c r="G36" s="84"/>
      <c r="H36" s="84"/>
      <c r="I36" s="85"/>
      <c r="J36" s="4">
        <f>IF(J37="","",IF(J37="W","○",IF(J37="L","×",IF(J37&gt;N37,"○","×"))))</f>
      </c>
      <c r="K36" s="5"/>
      <c r="L36" s="6" t="s">
        <v>4</v>
      </c>
      <c r="M36" s="5"/>
      <c r="N36" s="7"/>
      <c r="O36" s="4">
        <f>IF(O37="","",IF(O37="W","○",IF(O37="L","×",IF(O37&gt;S37,"○","×"))))</f>
      </c>
      <c r="P36" s="5"/>
      <c r="Q36" s="6" t="s">
        <v>4</v>
      </c>
      <c r="R36" s="5"/>
      <c r="S36" s="7"/>
      <c r="T36" s="68">
        <f>IF(D36="","",COUNTIF($E$9:$S$13,"○"))</f>
        <v>0</v>
      </c>
      <c r="U36" s="69"/>
      <c r="V36" s="69">
        <f>IF(D36="","",COUNTIF($E$9:$S$13,"×"))</f>
        <v>0</v>
      </c>
      <c r="W36" s="69"/>
      <c r="X36" s="70">
        <f>IF(D36="","",T36*2+V36)</f>
        <v>0</v>
      </c>
      <c r="Y36" s="70"/>
      <c r="Z36" s="71">
        <f>IF(D36="","",RANK(X36,$X$36:$Y$50))</f>
        <v>1</v>
      </c>
      <c r="AA36" s="72"/>
      <c r="AB36" s="29"/>
      <c r="AC36" s="29"/>
      <c r="AD36" s="29"/>
      <c r="AE36" s="29"/>
      <c r="AF36" s="29"/>
      <c r="AG36" s="41"/>
      <c r="AH36" s="41"/>
      <c r="AI36" s="42"/>
      <c r="AJ36" s="2"/>
      <c r="AK36" s="108">
        <v>1</v>
      </c>
      <c r="AL36" s="110" t="s">
        <v>29</v>
      </c>
      <c r="AM36" s="111">
        <f>IF(AM37="","",IF(AM37&gt;AQ37,"○","×"))</f>
      </c>
      <c r="AN36" s="84"/>
      <c r="AO36" s="84"/>
      <c r="AP36" s="84"/>
      <c r="AQ36" s="85"/>
      <c r="AR36" s="4">
        <f>IF(AR37="","",IF(AR37="W","○",IF(AR37="L","×",IF(AR37&gt;AV37,"○","×"))))</f>
      </c>
      <c r="AS36" s="5"/>
      <c r="AT36" s="6" t="s">
        <v>4</v>
      </c>
      <c r="AU36" s="5"/>
      <c r="AV36" s="7"/>
      <c r="AW36" s="4">
        <f>IF(AW37="","",IF(AW37="W","○",IF(AW37="L","×",IF(AW37&gt;BA37,"○","×"))))</f>
      </c>
      <c r="AX36" s="5"/>
      <c r="AY36" s="6" t="s">
        <v>4</v>
      </c>
      <c r="AZ36" s="5"/>
      <c r="BA36" s="7"/>
      <c r="BB36" s="68">
        <f>IF(AL36="","",COUNTIF($E$9:$S$13,"○"))</f>
        <v>0</v>
      </c>
      <c r="BC36" s="69"/>
      <c r="BD36" s="69">
        <f>IF(AL36="","",COUNTIF($E$9:$S$13,"×"))</f>
        <v>0</v>
      </c>
      <c r="BE36" s="69"/>
      <c r="BF36" s="70">
        <f>IF(AL36="","",BB36*2+BD36)</f>
        <v>0</v>
      </c>
      <c r="BG36" s="70"/>
      <c r="BH36" s="71">
        <f>IF(AL36="","",RANK(BF36,$BF$36:$BG$50))</f>
        <v>1</v>
      </c>
      <c r="BI36" s="72"/>
    </row>
    <row r="37" spans="1:61" ht="12" customHeight="1">
      <c r="A37" s="1">
        <v>1</v>
      </c>
      <c r="B37" s="1">
        <v>2</v>
      </c>
      <c r="C37" s="76"/>
      <c r="D37" s="79"/>
      <c r="E37" s="111"/>
      <c r="F37" s="84"/>
      <c r="G37" s="84"/>
      <c r="H37" s="84"/>
      <c r="I37" s="85"/>
      <c r="J37" s="93">
        <f>IF(K36="","",IF(K36&gt;M36,1,0)+IF(K37&gt;M37,1,0)+IF(K38&gt;M38,1,0)+IF(K39&gt;M39,1,0)+IF(K40&gt;M40,1,0))</f>
      </c>
      <c r="K37" s="8"/>
      <c r="L37" s="9" t="s">
        <v>4</v>
      </c>
      <c r="M37" s="8"/>
      <c r="N37" s="73">
        <f>IF(OR(J37="L",J37="W"),"",IF(K36="","",IF(K36&lt;M36,1,0)+IF(K37&lt;M37,1,0)+IF(K38&lt;M38,1,0)+IF(K39&lt;M39,1,0)+IF(K40&lt;M40,1,0)))</f>
      </c>
      <c r="O37" s="93">
        <f>IF(P36="","",IF(P36&gt;R36,1,0)+IF(P37&gt;R37,1,0)+IF(P38&gt;R38,1,0)+IF(P39&gt;R39,1,0)+IF(P40&gt;R40,1,0))</f>
      </c>
      <c r="P37" s="8"/>
      <c r="Q37" s="9" t="s">
        <v>4</v>
      </c>
      <c r="R37" s="8"/>
      <c r="S37" s="73">
        <f>IF(OR(O37="L",O37="W"),"",IF(P36="","",IF(P36&lt;R36,1,0)+IF(P37&lt;R37,1,0)+IF(P38&lt;R38,1,0)+IF(P39&lt;R39,1,0)+IF(P40&lt;R40,1,0)))</f>
      </c>
      <c r="T37" s="52"/>
      <c r="U37" s="53"/>
      <c r="V37" s="53"/>
      <c r="W37" s="53"/>
      <c r="X37" s="54"/>
      <c r="Y37" s="54"/>
      <c r="Z37" s="55"/>
      <c r="AA37" s="56"/>
      <c r="AB37" s="29"/>
      <c r="AC37" s="29"/>
      <c r="AD37" s="29"/>
      <c r="AE37" s="29"/>
      <c r="AF37" s="29"/>
      <c r="AG37" s="41"/>
      <c r="AH37" s="41"/>
      <c r="AI37" s="42"/>
      <c r="AJ37" s="2"/>
      <c r="AK37" s="76"/>
      <c r="AL37" s="79"/>
      <c r="AM37" s="111"/>
      <c r="AN37" s="84"/>
      <c r="AO37" s="84"/>
      <c r="AP37" s="84"/>
      <c r="AQ37" s="85"/>
      <c r="AR37" s="93">
        <f>IF(AS36="","",IF(AS36&gt;AU36,1,0)+IF(AS37&gt;AU37,1,0)+IF(AS38&gt;AU38,1,0)+IF(AS39&gt;AU39,1,0)+IF(AS40&gt;AU40,1,0))</f>
      </c>
      <c r="AS37" s="8"/>
      <c r="AT37" s="9" t="s">
        <v>4</v>
      </c>
      <c r="AU37" s="8"/>
      <c r="AV37" s="73">
        <f>IF(OR(AR37="L",AR37="W"),"",IF(AS36="","",IF(AS36&lt;AU36,1,0)+IF(AS37&lt;AU37,1,0)+IF(AS38&lt;AU38,1,0)+IF(AS39&lt;AU39,1,0)+IF(AS40&lt;AU40,1,0)))</f>
      </c>
      <c r="AW37" s="93">
        <f>IF(AX36="","",IF(AX36&gt;AZ36,1,0)+IF(AX37&gt;AZ37,1,0)+IF(AX38&gt;AZ38,1,0)+IF(AX39&gt;AZ39,1,0)+IF(AX40&gt;AZ40,1,0))</f>
      </c>
      <c r="AX37" s="8"/>
      <c r="AY37" s="9" t="s">
        <v>4</v>
      </c>
      <c r="AZ37" s="8"/>
      <c r="BA37" s="73">
        <f>IF(OR(AW37="L",AW37="W"),"",IF(AX36="","",IF(AX36&lt;AZ36,1,0)+IF(AX37&lt;AZ37,1,0)+IF(AX38&lt;AZ38,1,0)+IF(AX39&lt;AZ39,1,0)+IF(AX40&lt;AZ40,1,0)))</f>
      </c>
      <c r="BB37" s="52"/>
      <c r="BC37" s="53"/>
      <c r="BD37" s="53"/>
      <c r="BE37" s="53"/>
      <c r="BF37" s="54"/>
      <c r="BG37" s="54"/>
      <c r="BH37" s="55"/>
      <c r="BI37" s="56"/>
    </row>
    <row r="38" spans="1:61" ht="12" customHeight="1">
      <c r="A38" s="1">
        <v>1</v>
      </c>
      <c r="B38" s="1">
        <v>3</v>
      </c>
      <c r="C38" s="76"/>
      <c r="D38" s="79"/>
      <c r="E38" s="111"/>
      <c r="F38" s="84"/>
      <c r="G38" s="84"/>
      <c r="H38" s="84"/>
      <c r="I38" s="85"/>
      <c r="J38" s="93"/>
      <c r="K38" s="8"/>
      <c r="L38" s="9" t="s">
        <v>4</v>
      </c>
      <c r="M38" s="8"/>
      <c r="N38" s="73"/>
      <c r="O38" s="93"/>
      <c r="P38" s="8"/>
      <c r="Q38" s="9" t="s">
        <v>4</v>
      </c>
      <c r="R38" s="8"/>
      <c r="S38" s="73"/>
      <c r="T38" s="52"/>
      <c r="U38" s="53"/>
      <c r="V38" s="53"/>
      <c r="W38" s="53"/>
      <c r="X38" s="54"/>
      <c r="Y38" s="54"/>
      <c r="Z38" s="55"/>
      <c r="AA38" s="56"/>
      <c r="AB38" s="29"/>
      <c r="AC38" s="29"/>
      <c r="AD38" s="29"/>
      <c r="AE38" s="29"/>
      <c r="AF38" s="29"/>
      <c r="AG38" s="41"/>
      <c r="AH38" s="41"/>
      <c r="AI38" s="42"/>
      <c r="AJ38" s="2"/>
      <c r="AK38" s="76"/>
      <c r="AL38" s="79"/>
      <c r="AM38" s="111"/>
      <c r="AN38" s="84"/>
      <c r="AO38" s="84"/>
      <c r="AP38" s="84"/>
      <c r="AQ38" s="85"/>
      <c r="AR38" s="93"/>
      <c r="AS38" s="8"/>
      <c r="AT38" s="9" t="s">
        <v>4</v>
      </c>
      <c r="AU38" s="8"/>
      <c r="AV38" s="73"/>
      <c r="AW38" s="93"/>
      <c r="AX38" s="8"/>
      <c r="AY38" s="9" t="s">
        <v>4</v>
      </c>
      <c r="AZ38" s="8"/>
      <c r="BA38" s="73"/>
      <c r="BB38" s="52"/>
      <c r="BC38" s="53"/>
      <c r="BD38" s="53"/>
      <c r="BE38" s="53"/>
      <c r="BF38" s="54"/>
      <c r="BG38" s="54"/>
      <c r="BH38" s="55"/>
      <c r="BI38" s="56"/>
    </row>
    <row r="39" spans="1:61" ht="12" customHeight="1">
      <c r="A39" s="1">
        <v>1</v>
      </c>
      <c r="B39" s="1">
        <v>4</v>
      </c>
      <c r="C39" s="76"/>
      <c r="D39" s="89" t="s">
        <v>26</v>
      </c>
      <c r="E39" s="111"/>
      <c r="F39" s="84"/>
      <c r="G39" s="84"/>
      <c r="H39" s="84"/>
      <c r="I39" s="85"/>
      <c r="J39" s="93"/>
      <c r="K39" s="8"/>
      <c r="L39" s="9" t="s">
        <v>4</v>
      </c>
      <c r="M39" s="8"/>
      <c r="N39" s="73"/>
      <c r="O39" s="93"/>
      <c r="P39" s="8"/>
      <c r="Q39" s="9" t="s">
        <v>4</v>
      </c>
      <c r="R39" s="8"/>
      <c r="S39" s="73"/>
      <c r="T39" s="52"/>
      <c r="U39" s="53"/>
      <c r="V39" s="53"/>
      <c r="W39" s="53"/>
      <c r="X39" s="54"/>
      <c r="Y39" s="54"/>
      <c r="Z39" s="55"/>
      <c r="AA39" s="56"/>
      <c r="AB39" s="29"/>
      <c r="AC39" s="29"/>
      <c r="AD39" s="29"/>
      <c r="AE39" s="29"/>
      <c r="AF39" s="29"/>
      <c r="AG39" s="41"/>
      <c r="AH39" s="41"/>
      <c r="AI39" s="42"/>
      <c r="AJ39" s="2"/>
      <c r="AK39" s="76"/>
      <c r="AL39" s="89" t="s">
        <v>30</v>
      </c>
      <c r="AM39" s="111"/>
      <c r="AN39" s="84"/>
      <c r="AO39" s="84"/>
      <c r="AP39" s="84"/>
      <c r="AQ39" s="85"/>
      <c r="AR39" s="93"/>
      <c r="AS39" s="8"/>
      <c r="AT39" s="9" t="s">
        <v>4</v>
      </c>
      <c r="AU39" s="8"/>
      <c r="AV39" s="73"/>
      <c r="AW39" s="93"/>
      <c r="AX39" s="8"/>
      <c r="AY39" s="9" t="s">
        <v>4</v>
      </c>
      <c r="AZ39" s="8"/>
      <c r="BA39" s="73"/>
      <c r="BB39" s="52"/>
      <c r="BC39" s="53"/>
      <c r="BD39" s="53"/>
      <c r="BE39" s="53"/>
      <c r="BF39" s="54"/>
      <c r="BG39" s="54"/>
      <c r="BH39" s="55"/>
      <c r="BI39" s="56"/>
    </row>
    <row r="40" spans="1:61" ht="12" customHeight="1">
      <c r="A40" s="1">
        <v>1</v>
      </c>
      <c r="B40" s="1">
        <v>5</v>
      </c>
      <c r="C40" s="109"/>
      <c r="D40" s="104"/>
      <c r="E40" s="112"/>
      <c r="F40" s="102"/>
      <c r="G40" s="102"/>
      <c r="H40" s="102"/>
      <c r="I40" s="103"/>
      <c r="J40" s="97"/>
      <c r="K40" s="10"/>
      <c r="L40" s="11" t="s">
        <v>4</v>
      </c>
      <c r="M40" s="10"/>
      <c r="N40" s="96"/>
      <c r="O40" s="97"/>
      <c r="P40" s="10"/>
      <c r="Q40" s="11" t="s">
        <v>4</v>
      </c>
      <c r="R40" s="10"/>
      <c r="S40" s="96"/>
      <c r="T40" s="52"/>
      <c r="U40" s="53"/>
      <c r="V40" s="53"/>
      <c r="W40" s="53"/>
      <c r="X40" s="54"/>
      <c r="Y40" s="54"/>
      <c r="Z40" s="55"/>
      <c r="AA40" s="56"/>
      <c r="AB40" s="29"/>
      <c r="AC40" s="29"/>
      <c r="AD40" s="29"/>
      <c r="AE40" s="29"/>
      <c r="AF40" s="29"/>
      <c r="AG40" s="41"/>
      <c r="AH40" s="41"/>
      <c r="AI40" s="42"/>
      <c r="AJ40" s="2"/>
      <c r="AK40" s="109"/>
      <c r="AL40" s="104"/>
      <c r="AM40" s="112"/>
      <c r="AN40" s="102"/>
      <c r="AO40" s="102"/>
      <c r="AP40" s="102"/>
      <c r="AQ40" s="103"/>
      <c r="AR40" s="97"/>
      <c r="AS40" s="10"/>
      <c r="AT40" s="11" t="s">
        <v>4</v>
      </c>
      <c r="AU40" s="10"/>
      <c r="AV40" s="96"/>
      <c r="AW40" s="97"/>
      <c r="AX40" s="10"/>
      <c r="AY40" s="11" t="s">
        <v>4</v>
      </c>
      <c r="AZ40" s="10"/>
      <c r="BA40" s="96"/>
      <c r="BB40" s="52"/>
      <c r="BC40" s="53"/>
      <c r="BD40" s="53"/>
      <c r="BE40" s="53"/>
      <c r="BF40" s="54"/>
      <c r="BG40" s="54"/>
      <c r="BH40" s="55"/>
      <c r="BI40" s="56"/>
    </row>
    <row r="41" spans="1:61" ht="12" customHeight="1">
      <c r="A41" s="1">
        <f t="shared" si="0"/>
        <v>2</v>
      </c>
      <c r="B41" s="1">
        <f t="shared" si="1"/>
        <v>1</v>
      </c>
      <c r="C41" s="98">
        <v>2</v>
      </c>
      <c r="D41" s="100" t="s">
        <v>38</v>
      </c>
      <c r="E41" s="4">
        <f>IF(J36="","",IF(J36="○","×","○"))</f>
      </c>
      <c r="F41" s="12">
        <f>IF(M36="","",M36)</f>
      </c>
      <c r="G41" s="13" t="s">
        <v>4</v>
      </c>
      <c r="H41" s="14">
        <f>IF(K36="","",K36)</f>
      </c>
      <c r="I41" s="15"/>
      <c r="J41" s="80">
        <f>IF(J42="","",IF(J42&gt;N42,"○","×"))</f>
      </c>
      <c r="K41" s="81"/>
      <c r="L41" s="81"/>
      <c r="M41" s="81"/>
      <c r="N41" s="82"/>
      <c r="O41" s="4">
        <f>IF(O42="","",IF(O42="W","○",IF(O42="L","×",IF(O42&gt;S42,"○","×"))))</f>
      </c>
      <c r="P41" s="5"/>
      <c r="Q41" s="6" t="s">
        <v>4</v>
      </c>
      <c r="R41" s="5"/>
      <c r="S41" s="7"/>
      <c r="T41" s="52">
        <f>IF(D41="","",COUNTIF($E$14:$S$18,"○"))</f>
        <v>0</v>
      </c>
      <c r="U41" s="53"/>
      <c r="V41" s="53">
        <f>IF(D41="","",COUNTIF($E$14:$S$18,"×"))</f>
        <v>0</v>
      </c>
      <c r="W41" s="53"/>
      <c r="X41" s="54">
        <f>IF(D41="","",T41*2+V41)</f>
        <v>0</v>
      </c>
      <c r="Y41" s="54"/>
      <c r="Z41" s="55">
        <f>IF(D41="","",RANK(X41,$X$36:$Y$50))</f>
        <v>1</v>
      </c>
      <c r="AA41" s="56"/>
      <c r="AB41" s="29"/>
      <c r="AC41" s="29"/>
      <c r="AD41" s="29"/>
      <c r="AE41" s="29"/>
      <c r="AF41" s="29"/>
      <c r="AG41" s="41"/>
      <c r="AH41" s="41"/>
      <c r="AI41" s="42"/>
      <c r="AJ41" s="2"/>
      <c r="AK41" s="98">
        <v>2</v>
      </c>
      <c r="AL41" s="100" t="s">
        <v>37</v>
      </c>
      <c r="AM41" s="4">
        <f>IF(AR36="","",IF(AR36="○","×","○"))</f>
      </c>
      <c r="AN41" s="12">
        <f>IF(AU36="","",AU36)</f>
      </c>
      <c r="AO41" s="13" t="s">
        <v>4</v>
      </c>
      <c r="AP41" s="14">
        <f>IF(AS36="","",AS36)</f>
      </c>
      <c r="AQ41" s="15"/>
      <c r="AR41" s="80">
        <f>IF(AR42="","",IF(AR42&gt;AV42,"○","×"))</f>
      </c>
      <c r="AS41" s="81"/>
      <c r="AT41" s="81"/>
      <c r="AU41" s="81"/>
      <c r="AV41" s="82"/>
      <c r="AW41" s="4">
        <f>IF(AW42="","",IF(AW42="W","○",IF(AW42="L","×",IF(AW42&gt;BA42,"○","×"))))</f>
      </c>
      <c r="AX41" s="5"/>
      <c r="AY41" s="6" t="s">
        <v>4</v>
      </c>
      <c r="AZ41" s="5"/>
      <c r="BA41" s="7"/>
      <c r="BB41" s="52">
        <f>IF(AL41="","",COUNTIF($E$14:$S$18,"○"))</f>
        <v>0</v>
      </c>
      <c r="BC41" s="53"/>
      <c r="BD41" s="53">
        <f>IF(AL41="","",COUNTIF($E$14:$S$18,"×"))</f>
        <v>0</v>
      </c>
      <c r="BE41" s="53"/>
      <c r="BF41" s="54">
        <f>IF(AL41="","",BB41*2+BD41)</f>
        <v>0</v>
      </c>
      <c r="BG41" s="54"/>
      <c r="BH41" s="55">
        <f>IF(AL41="","",RANK(BF41,$BF$36:$BG$50))</f>
        <v>1</v>
      </c>
      <c r="BI41" s="56"/>
    </row>
    <row r="42" spans="1:61" ht="12" customHeight="1">
      <c r="A42" s="1">
        <f t="shared" si="0"/>
        <v>2</v>
      </c>
      <c r="B42" s="1">
        <f t="shared" si="1"/>
        <v>2</v>
      </c>
      <c r="C42" s="76"/>
      <c r="D42" s="79"/>
      <c r="E42" s="91">
        <f>IF(J37="W","L",IF(J37="L","W",IF(J37="","",N37)))</f>
      </c>
      <c r="F42" s="16">
        <f>IF(M37="","",M37)</f>
      </c>
      <c r="G42" s="9" t="s">
        <v>4</v>
      </c>
      <c r="H42" s="17">
        <f>IF(K37="","",K37)</f>
      </c>
      <c r="I42" s="73">
        <f>IF(OR(E42="L",E42="W"),"",J37)</f>
      </c>
      <c r="J42" s="83"/>
      <c r="K42" s="84"/>
      <c r="L42" s="84"/>
      <c r="M42" s="84"/>
      <c r="N42" s="85"/>
      <c r="O42" s="93">
        <f>IF(P41="","",IF(P41&gt;R41,1,0)+IF(P42&gt;R42,1,0)+IF(P43&gt;R43,1,0)+IF(P44&gt;R44,1,0)+IF(P45&gt;R45,1,0))</f>
      </c>
      <c r="P42" s="8"/>
      <c r="Q42" s="9" t="s">
        <v>4</v>
      </c>
      <c r="R42" s="8"/>
      <c r="S42" s="73">
        <f>IF(OR(O42="L",O42="W"),"",IF(P41="","",IF(P41&lt;R41,1,0)+IF(P42&lt;R42,1,0)+IF(P43&lt;R43,1,0)+IF(P44&lt;R44,1,0)+IF(P45&lt;R45,1,0)))</f>
      </c>
      <c r="T42" s="52"/>
      <c r="U42" s="53"/>
      <c r="V42" s="53"/>
      <c r="W42" s="53"/>
      <c r="X42" s="54"/>
      <c r="Y42" s="54"/>
      <c r="Z42" s="55"/>
      <c r="AA42" s="56"/>
      <c r="AB42" s="29"/>
      <c r="AC42" s="29"/>
      <c r="AD42" s="29"/>
      <c r="AE42" s="29"/>
      <c r="AF42" s="29"/>
      <c r="AG42" s="41"/>
      <c r="AH42" s="41"/>
      <c r="AI42" s="42"/>
      <c r="AJ42" s="2"/>
      <c r="AK42" s="76"/>
      <c r="AL42" s="79"/>
      <c r="AM42" s="91">
        <f>IF(AR37="W","L",IF(AR37="L","W",IF(AR37="","",AV37)))</f>
      </c>
      <c r="AN42" s="16">
        <f>IF(AU37="","",AU37)</f>
      </c>
      <c r="AO42" s="9" t="s">
        <v>4</v>
      </c>
      <c r="AP42" s="17">
        <f>IF(AS37="","",AS37)</f>
      </c>
      <c r="AQ42" s="73">
        <f>IF(OR(AM42="L",AM42="W"),"",AR37)</f>
      </c>
      <c r="AR42" s="83"/>
      <c r="AS42" s="84"/>
      <c r="AT42" s="84"/>
      <c r="AU42" s="84"/>
      <c r="AV42" s="85"/>
      <c r="AW42" s="93">
        <f>IF(AX41="","",IF(AX41&gt;AZ41,1,0)+IF(AX42&gt;AZ42,1,0)+IF(AX43&gt;AZ43,1,0)+IF(AX44&gt;AZ44,1,0)+IF(AX45&gt;AZ45,1,0))</f>
      </c>
      <c r="AX42" s="8"/>
      <c r="AY42" s="9" t="s">
        <v>4</v>
      </c>
      <c r="AZ42" s="8"/>
      <c r="BA42" s="73">
        <f>IF(OR(AW42="L",AW42="W"),"",IF(AX41="","",IF(AX41&lt;AZ41,1,0)+IF(AX42&lt;AZ42,1,0)+IF(AX43&lt;AZ43,1,0)+IF(AX44&lt;AZ44,1,0)+IF(AX45&lt;AZ45,1,0)))</f>
      </c>
      <c r="BB42" s="52"/>
      <c r="BC42" s="53"/>
      <c r="BD42" s="53"/>
      <c r="BE42" s="53"/>
      <c r="BF42" s="54"/>
      <c r="BG42" s="54"/>
      <c r="BH42" s="55"/>
      <c r="BI42" s="56"/>
    </row>
    <row r="43" spans="1:61" ht="12" customHeight="1">
      <c r="A43" s="1">
        <f t="shared" si="0"/>
        <v>2</v>
      </c>
      <c r="B43" s="1">
        <f t="shared" si="1"/>
        <v>3</v>
      </c>
      <c r="C43" s="76"/>
      <c r="D43" s="79"/>
      <c r="E43" s="91"/>
      <c r="F43" s="16">
        <f>IF(M38="","",M38)</f>
      </c>
      <c r="G43" s="9" t="s">
        <v>4</v>
      </c>
      <c r="H43" s="17">
        <f>IF(K38="","",K38)</f>
      </c>
      <c r="I43" s="73"/>
      <c r="J43" s="83"/>
      <c r="K43" s="84"/>
      <c r="L43" s="84"/>
      <c r="M43" s="84"/>
      <c r="N43" s="85"/>
      <c r="O43" s="93"/>
      <c r="P43" s="8"/>
      <c r="Q43" s="9" t="s">
        <v>4</v>
      </c>
      <c r="R43" s="8"/>
      <c r="S43" s="73"/>
      <c r="T43" s="52"/>
      <c r="U43" s="53"/>
      <c r="V43" s="53"/>
      <c r="W43" s="53"/>
      <c r="X43" s="54"/>
      <c r="Y43" s="54"/>
      <c r="Z43" s="55"/>
      <c r="AA43" s="56"/>
      <c r="AB43" s="29"/>
      <c r="AC43" s="29"/>
      <c r="AD43" s="29"/>
      <c r="AE43" s="29"/>
      <c r="AF43" s="29"/>
      <c r="AG43" s="41"/>
      <c r="AH43" s="41"/>
      <c r="AI43" s="42"/>
      <c r="AJ43" s="2"/>
      <c r="AK43" s="76"/>
      <c r="AL43" s="79"/>
      <c r="AM43" s="91"/>
      <c r="AN43" s="16">
        <f>IF(AU38="","",AU38)</f>
      </c>
      <c r="AO43" s="9" t="s">
        <v>4</v>
      </c>
      <c r="AP43" s="17">
        <f>IF(AS38="","",AS38)</f>
      </c>
      <c r="AQ43" s="73"/>
      <c r="AR43" s="83"/>
      <c r="AS43" s="84"/>
      <c r="AT43" s="84"/>
      <c r="AU43" s="84"/>
      <c r="AV43" s="85"/>
      <c r="AW43" s="93"/>
      <c r="AX43" s="8"/>
      <c r="AY43" s="9" t="s">
        <v>4</v>
      </c>
      <c r="AZ43" s="8"/>
      <c r="BA43" s="73"/>
      <c r="BB43" s="52"/>
      <c r="BC43" s="53"/>
      <c r="BD43" s="53"/>
      <c r="BE43" s="53"/>
      <c r="BF43" s="54"/>
      <c r="BG43" s="54"/>
      <c r="BH43" s="55"/>
      <c r="BI43" s="56"/>
    </row>
    <row r="44" spans="1:61" ht="12" customHeight="1">
      <c r="A44" s="1">
        <f t="shared" si="0"/>
        <v>2</v>
      </c>
      <c r="B44" s="1">
        <f t="shared" si="1"/>
        <v>4</v>
      </c>
      <c r="C44" s="76"/>
      <c r="D44" s="89" t="s">
        <v>30</v>
      </c>
      <c r="E44" s="91"/>
      <c r="F44" s="16">
        <f>IF(M39="","",M39)</f>
      </c>
      <c r="G44" s="9" t="s">
        <v>4</v>
      </c>
      <c r="H44" s="17">
        <f>IF(K39="","",K39)</f>
      </c>
      <c r="I44" s="73"/>
      <c r="J44" s="83"/>
      <c r="K44" s="84"/>
      <c r="L44" s="84"/>
      <c r="M44" s="84"/>
      <c r="N44" s="85"/>
      <c r="O44" s="93"/>
      <c r="P44" s="8"/>
      <c r="Q44" s="9" t="s">
        <v>4</v>
      </c>
      <c r="R44" s="8"/>
      <c r="S44" s="73"/>
      <c r="T44" s="52"/>
      <c r="U44" s="53"/>
      <c r="V44" s="53"/>
      <c r="W44" s="53"/>
      <c r="X44" s="54"/>
      <c r="Y44" s="54"/>
      <c r="Z44" s="55"/>
      <c r="AA44" s="56"/>
      <c r="AB44" s="29"/>
      <c r="AC44" s="29"/>
      <c r="AD44" s="29"/>
      <c r="AE44" s="29"/>
      <c r="AF44" s="29"/>
      <c r="AG44" s="41"/>
      <c r="AH44" s="41"/>
      <c r="AI44" s="42"/>
      <c r="AJ44" s="2"/>
      <c r="AK44" s="76"/>
      <c r="AL44" s="89" t="s">
        <v>26</v>
      </c>
      <c r="AM44" s="91"/>
      <c r="AN44" s="16">
        <f>IF(AU39="","",AU39)</f>
      </c>
      <c r="AO44" s="9" t="s">
        <v>4</v>
      </c>
      <c r="AP44" s="17">
        <f>IF(AS39="","",AS39)</f>
      </c>
      <c r="AQ44" s="73"/>
      <c r="AR44" s="83"/>
      <c r="AS44" s="84"/>
      <c r="AT44" s="84"/>
      <c r="AU44" s="84"/>
      <c r="AV44" s="85"/>
      <c r="AW44" s="93"/>
      <c r="AX44" s="8"/>
      <c r="AY44" s="9" t="s">
        <v>4</v>
      </c>
      <c r="AZ44" s="8"/>
      <c r="BA44" s="73"/>
      <c r="BB44" s="52"/>
      <c r="BC44" s="53"/>
      <c r="BD44" s="53"/>
      <c r="BE44" s="53"/>
      <c r="BF44" s="54"/>
      <c r="BG44" s="54"/>
      <c r="BH44" s="55"/>
      <c r="BI44" s="56"/>
    </row>
    <row r="45" spans="1:61" ht="12" customHeight="1">
      <c r="A45" s="1">
        <f t="shared" si="0"/>
        <v>2</v>
      </c>
      <c r="B45" s="1">
        <f t="shared" si="1"/>
        <v>5</v>
      </c>
      <c r="C45" s="99"/>
      <c r="D45" s="104"/>
      <c r="E45" s="95"/>
      <c r="F45" s="18">
        <f>IF(M40="","",M40)</f>
      </c>
      <c r="G45" s="11" t="s">
        <v>4</v>
      </c>
      <c r="H45" s="19">
        <f>IF(K40="","",K40)</f>
      </c>
      <c r="I45" s="96"/>
      <c r="J45" s="101"/>
      <c r="K45" s="102"/>
      <c r="L45" s="102"/>
      <c r="M45" s="102"/>
      <c r="N45" s="103"/>
      <c r="O45" s="97"/>
      <c r="P45" s="10"/>
      <c r="Q45" s="11" t="s">
        <v>4</v>
      </c>
      <c r="R45" s="10"/>
      <c r="S45" s="96"/>
      <c r="T45" s="52"/>
      <c r="U45" s="53"/>
      <c r="V45" s="53"/>
      <c r="W45" s="53"/>
      <c r="X45" s="54"/>
      <c r="Y45" s="54"/>
      <c r="Z45" s="55"/>
      <c r="AA45" s="56"/>
      <c r="AB45" s="29"/>
      <c r="AC45" s="29"/>
      <c r="AD45" s="29"/>
      <c r="AE45" s="29"/>
      <c r="AF45" s="29"/>
      <c r="AG45" s="41"/>
      <c r="AH45" s="41"/>
      <c r="AI45" s="42"/>
      <c r="AJ45" s="2"/>
      <c r="AK45" s="99"/>
      <c r="AL45" s="104"/>
      <c r="AM45" s="95"/>
      <c r="AN45" s="18">
        <f>IF(AU40="","",AU40)</f>
      </c>
      <c r="AO45" s="11" t="s">
        <v>4</v>
      </c>
      <c r="AP45" s="19">
        <f>IF(AS40="","",AS40)</f>
      </c>
      <c r="AQ45" s="96"/>
      <c r="AR45" s="101"/>
      <c r="AS45" s="102"/>
      <c r="AT45" s="102"/>
      <c r="AU45" s="102"/>
      <c r="AV45" s="103"/>
      <c r="AW45" s="97"/>
      <c r="AX45" s="10"/>
      <c r="AY45" s="11" t="s">
        <v>4</v>
      </c>
      <c r="AZ45" s="10"/>
      <c r="BA45" s="96"/>
      <c r="BB45" s="52"/>
      <c r="BC45" s="53"/>
      <c r="BD45" s="53"/>
      <c r="BE45" s="53"/>
      <c r="BF45" s="54"/>
      <c r="BG45" s="54"/>
      <c r="BH45" s="55"/>
      <c r="BI45" s="56"/>
    </row>
    <row r="46" spans="1:61" ht="12" customHeight="1">
      <c r="A46" s="1">
        <f t="shared" si="0"/>
        <v>3</v>
      </c>
      <c r="B46" s="1">
        <f t="shared" si="1"/>
        <v>1</v>
      </c>
      <c r="C46" s="75">
        <v>3</v>
      </c>
      <c r="D46" s="78" t="s">
        <v>36</v>
      </c>
      <c r="E46" s="4">
        <f>IF(O36="","",IF(O36="○","×","○"))</f>
      </c>
      <c r="F46" s="12">
        <f>IF(R36="","",R36)</f>
      </c>
      <c r="G46" s="13" t="s">
        <v>4</v>
      </c>
      <c r="H46" s="14">
        <f>IF(P36="","",P36)</f>
      </c>
      <c r="I46" s="20"/>
      <c r="J46" s="4">
        <f>IF(O41="","",IF(O41="○","×","○"))</f>
      </c>
      <c r="K46" s="12">
        <f>IF(R41="","",R41)</f>
      </c>
      <c r="L46" s="13" t="s">
        <v>4</v>
      </c>
      <c r="M46" s="14">
        <f>IF(P41="","",P41)</f>
      </c>
      <c r="N46" s="20"/>
      <c r="O46" s="80">
        <f>IF(O47="","",IF(O47&gt;S47,"○","×"))</f>
      </c>
      <c r="P46" s="81"/>
      <c r="Q46" s="81"/>
      <c r="R46" s="81"/>
      <c r="S46" s="82"/>
      <c r="T46" s="52">
        <f>IF(D46="","",COUNTIF($E$19:$S$23,"○"))</f>
        <v>0</v>
      </c>
      <c r="U46" s="53"/>
      <c r="V46" s="53">
        <f>IF(D46="","",COUNTIF($E$19:$S$23,"×"))</f>
        <v>0</v>
      </c>
      <c r="W46" s="53"/>
      <c r="X46" s="54">
        <f>IF(D46="","",T46*2+V46)</f>
        <v>0</v>
      </c>
      <c r="Y46" s="54"/>
      <c r="Z46" s="55">
        <f>IF(D46="","",RANK(X46,$X$36:$Y$50))</f>
        <v>1</v>
      </c>
      <c r="AA46" s="56"/>
      <c r="AB46" s="29"/>
      <c r="AC46" s="29"/>
      <c r="AD46" s="29"/>
      <c r="AE46" s="29"/>
      <c r="AF46" s="29"/>
      <c r="AG46" s="41"/>
      <c r="AH46" s="41"/>
      <c r="AI46" s="42"/>
      <c r="AJ46" s="2"/>
      <c r="AK46" s="75">
        <v>3</v>
      </c>
      <c r="AL46" s="78" t="s">
        <v>31</v>
      </c>
      <c r="AM46" s="4">
        <f>IF(AW36="","",IF(AW36="○","×","○"))</f>
      </c>
      <c r="AN46" s="12">
        <f>IF(AZ36="","",AZ36)</f>
      </c>
      <c r="AO46" s="13" t="s">
        <v>4</v>
      </c>
      <c r="AP46" s="14">
        <f>IF(AX36="","",AX36)</f>
      </c>
      <c r="AQ46" s="20"/>
      <c r="AR46" s="4">
        <f>IF(AW41="","",IF(AW41="○","×","○"))</f>
      </c>
      <c r="AS46" s="12">
        <f>IF(AZ41="","",AZ41)</f>
      </c>
      <c r="AT46" s="13" t="s">
        <v>4</v>
      </c>
      <c r="AU46" s="14">
        <f>IF(AX41="","",AX41)</f>
      </c>
      <c r="AV46" s="20"/>
      <c r="AW46" s="80">
        <f>IF(AW47="","",IF(AW47&gt;BA47,"○","×"))</f>
      </c>
      <c r="AX46" s="81"/>
      <c r="AY46" s="81"/>
      <c r="AZ46" s="81"/>
      <c r="BA46" s="82"/>
      <c r="BB46" s="52">
        <f>IF(AL46="","",COUNTIF($E$19:$S$23,"○"))</f>
        <v>0</v>
      </c>
      <c r="BC46" s="53"/>
      <c r="BD46" s="53">
        <f>IF(AL46="","",COUNTIF($E$19:$S$23,"×"))</f>
        <v>0</v>
      </c>
      <c r="BE46" s="53"/>
      <c r="BF46" s="54">
        <f>IF(AL46="","",BB46*2+BD46)</f>
        <v>0</v>
      </c>
      <c r="BG46" s="54"/>
      <c r="BH46" s="55">
        <f>IF(AL46="","",RANK(BF46,$BF$36:$BG$50))</f>
        <v>1</v>
      </c>
      <c r="BI46" s="56"/>
    </row>
    <row r="47" spans="1:61" ht="12" customHeight="1">
      <c r="A47" s="1">
        <f t="shared" si="0"/>
        <v>3</v>
      </c>
      <c r="B47" s="1">
        <f t="shared" si="1"/>
        <v>2</v>
      </c>
      <c r="C47" s="76"/>
      <c r="D47" s="79"/>
      <c r="E47" s="91">
        <f>IF(O37="W","L",IF(O37="L","W",IF(O37="","",S37)))</f>
      </c>
      <c r="F47" s="16">
        <f>IF(R37="","",R37)</f>
      </c>
      <c r="G47" s="9" t="s">
        <v>4</v>
      </c>
      <c r="H47" s="17">
        <f>IF(P37="","",P37)</f>
      </c>
      <c r="I47" s="73">
        <f>IF(OR(E47="L",E47="W"),"",O37)</f>
      </c>
      <c r="J47" s="93">
        <f>IF(O42="W","L",IF(O42="L","W",IF(O42="","",S42)))</f>
      </c>
      <c r="K47" s="16">
        <f>IF(R42="","",R42)</f>
      </c>
      <c r="L47" s="9" t="s">
        <v>4</v>
      </c>
      <c r="M47" s="17">
        <f>IF(P42="","",P42)</f>
      </c>
      <c r="N47" s="73">
        <f>IF(OR(J47="L",J47="W"),"",O42)</f>
      </c>
      <c r="O47" s="83"/>
      <c r="P47" s="84"/>
      <c r="Q47" s="84"/>
      <c r="R47" s="84"/>
      <c r="S47" s="85"/>
      <c r="T47" s="52"/>
      <c r="U47" s="53"/>
      <c r="V47" s="53"/>
      <c r="W47" s="53"/>
      <c r="X47" s="54"/>
      <c r="Y47" s="54"/>
      <c r="Z47" s="55"/>
      <c r="AA47" s="56"/>
      <c r="AB47" s="29"/>
      <c r="AC47" s="29"/>
      <c r="AD47" s="29"/>
      <c r="AE47" s="29"/>
      <c r="AF47" s="29"/>
      <c r="AG47" s="41"/>
      <c r="AH47" s="41"/>
      <c r="AI47" s="42"/>
      <c r="AJ47" s="2"/>
      <c r="AK47" s="76"/>
      <c r="AL47" s="79"/>
      <c r="AM47" s="91">
        <f>IF(AW37="W","L",IF(AW37="L","W",IF(AW37="","",BA37)))</f>
      </c>
      <c r="AN47" s="16">
        <f>IF(AZ37="","",AZ37)</f>
      </c>
      <c r="AO47" s="9" t="s">
        <v>4</v>
      </c>
      <c r="AP47" s="17">
        <f>IF(AX37="","",AX37)</f>
      </c>
      <c r="AQ47" s="73">
        <f>IF(OR(AM47="L",AM47="W"),"",AW37)</f>
      </c>
      <c r="AR47" s="93">
        <f>IF(AW42="W","L",IF(AW42="L","W",IF(AW42="","",BA42)))</f>
      </c>
      <c r="AS47" s="16">
        <f>IF(AZ42="","",AZ42)</f>
      </c>
      <c r="AT47" s="9" t="s">
        <v>4</v>
      </c>
      <c r="AU47" s="17">
        <f>IF(AX42="","",AX42)</f>
      </c>
      <c r="AV47" s="73">
        <f>IF(OR(AR47="L",AR47="W"),"",AW42)</f>
      </c>
      <c r="AW47" s="83"/>
      <c r="AX47" s="84"/>
      <c r="AY47" s="84"/>
      <c r="AZ47" s="84"/>
      <c r="BA47" s="85"/>
      <c r="BB47" s="52"/>
      <c r="BC47" s="53"/>
      <c r="BD47" s="53"/>
      <c r="BE47" s="53"/>
      <c r="BF47" s="54"/>
      <c r="BG47" s="54"/>
      <c r="BH47" s="55"/>
      <c r="BI47" s="56"/>
    </row>
    <row r="48" spans="1:61" ht="12" customHeight="1">
      <c r="A48" s="1">
        <f t="shared" si="0"/>
        <v>3</v>
      </c>
      <c r="B48" s="1">
        <f t="shared" si="1"/>
        <v>3</v>
      </c>
      <c r="C48" s="76"/>
      <c r="D48" s="79"/>
      <c r="E48" s="91"/>
      <c r="F48" s="16">
        <f>IF(R38="","",R38)</f>
      </c>
      <c r="G48" s="9" t="s">
        <v>4</v>
      </c>
      <c r="H48" s="17">
        <f>IF(P38="","",P38)</f>
      </c>
      <c r="I48" s="73"/>
      <c r="J48" s="93"/>
      <c r="K48" s="16">
        <f>IF(R43="","",R43)</f>
      </c>
      <c r="L48" s="9" t="s">
        <v>4</v>
      </c>
      <c r="M48" s="17">
        <f>IF(P43="","",P43)</f>
      </c>
      <c r="N48" s="73"/>
      <c r="O48" s="83"/>
      <c r="P48" s="84"/>
      <c r="Q48" s="84"/>
      <c r="R48" s="84"/>
      <c r="S48" s="85"/>
      <c r="T48" s="52"/>
      <c r="U48" s="53"/>
      <c r="V48" s="53"/>
      <c r="W48" s="53"/>
      <c r="X48" s="54"/>
      <c r="Y48" s="54"/>
      <c r="Z48" s="55"/>
      <c r="AA48" s="56"/>
      <c r="AB48" s="29"/>
      <c r="AC48" s="29"/>
      <c r="AD48" s="29"/>
      <c r="AE48" s="29"/>
      <c r="AF48" s="29"/>
      <c r="AG48" s="41"/>
      <c r="AH48" s="41"/>
      <c r="AI48" s="42"/>
      <c r="AJ48" s="2"/>
      <c r="AK48" s="76"/>
      <c r="AL48" s="79"/>
      <c r="AM48" s="91"/>
      <c r="AN48" s="16">
        <f>IF(AZ38="","",AZ38)</f>
      </c>
      <c r="AO48" s="9" t="s">
        <v>4</v>
      </c>
      <c r="AP48" s="17">
        <f>IF(AX38="","",AX38)</f>
      </c>
      <c r="AQ48" s="73"/>
      <c r="AR48" s="93"/>
      <c r="AS48" s="16">
        <f>IF(AZ43="","",AZ43)</f>
      </c>
      <c r="AT48" s="9" t="s">
        <v>4</v>
      </c>
      <c r="AU48" s="17">
        <f>IF(AX43="","",AX43)</f>
      </c>
      <c r="AV48" s="73"/>
      <c r="AW48" s="83"/>
      <c r="AX48" s="84"/>
      <c r="AY48" s="84"/>
      <c r="AZ48" s="84"/>
      <c r="BA48" s="85"/>
      <c r="BB48" s="52"/>
      <c r="BC48" s="53"/>
      <c r="BD48" s="53"/>
      <c r="BE48" s="53"/>
      <c r="BF48" s="54"/>
      <c r="BG48" s="54"/>
      <c r="BH48" s="55"/>
      <c r="BI48" s="56"/>
    </row>
    <row r="49" spans="1:61" ht="12" customHeight="1">
      <c r="A49" s="1">
        <f t="shared" si="0"/>
        <v>3</v>
      </c>
      <c r="B49" s="1">
        <f t="shared" si="1"/>
        <v>4</v>
      </c>
      <c r="C49" s="76"/>
      <c r="D49" s="89" t="s">
        <v>34</v>
      </c>
      <c r="E49" s="91"/>
      <c r="F49" s="16">
        <f>IF(R39="","",R39)</f>
      </c>
      <c r="G49" s="9" t="s">
        <v>4</v>
      </c>
      <c r="H49" s="17">
        <f>IF(P39="","",P39)</f>
      </c>
      <c r="I49" s="73"/>
      <c r="J49" s="93"/>
      <c r="K49" s="16">
        <f>IF(R44="","",R44)</f>
      </c>
      <c r="L49" s="9" t="s">
        <v>4</v>
      </c>
      <c r="M49" s="17">
        <f>IF(P44="","",P44)</f>
      </c>
      <c r="N49" s="73"/>
      <c r="O49" s="83"/>
      <c r="P49" s="84"/>
      <c r="Q49" s="84"/>
      <c r="R49" s="84"/>
      <c r="S49" s="85"/>
      <c r="T49" s="52"/>
      <c r="U49" s="53"/>
      <c r="V49" s="53"/>
      <c r="W49" s="53"/>
      <c r="X49" s="54"/>
      <c r="Y49" s="54"/>
      <c r="Z49" s="55"/>
      <c r="AA49" s="56"/>
      <c r="AB49" s="29"/>
      <c r="AC49" s="29"/>
      <c r="AD49" s="29"/>
      <c r="AE49" s="29"/>
      <c r="AF49" s="29"/>
      <c r="AG49" s="41"/>
      <c r="AH49" s="41"/>
      <c r="AI49" s="42"/>
      <c r="AJ49" s="2"/>
      <c r="AK49" s="76"/>
      <c r="AL49" s="89" t="s">
        <v>32</v>
      </c>
      <c r="AM49" s="91"/>
      <c r="AN49" s="16">
        <f>IF(AZ39="","",AZ39)</f>
      </c>
      <c r="AO49" s="9" t="s">
        <v>4</v>
      </c>
      <c r="AP49" s="17">
        <f>IF(AX39="","",AX39)</f>
      </c>
      <c r="AQ49" s="73"/>
      <c r="AR49" s="93"/>
      <c r="AS49" s="16">
        <f>IF(AZ44="","",AZ44)</f>
      </c>
      <c r="AT49" s="9" t="s">
        <v>4</v>
      </c>
      <c r="AU49" s="17">
        <f>IF(AX44="","",AX44)</f>
      </c>
      <c r="AV49" s="73"/>
      <c r="AW49" s="83"/>
      <c r="AX49" s="84"/>
      <c r="AY49" s="84"/>
      <c r="AZ49" s="84"/>
      <c r="BA49" s="85"/>
      <c r="BB49" s="52"/>
      <c r="BC49" s="53"/>
      <c r="BD49" s="53"/>
      <c r="BE49" s="53"/>
      <c r="BF49" s="54"/>
      <c r="BG49" s="54"/>
      <c r="BH49" s="55"/>
      <c r="BI49" s="56"/>
    </row>
    <row r="50" spans="1:61" ht="12" customHeight="1" thickBot="1">
      <c r="A50" s="1">
        <f t="shared" si="0"/>
        <v>3</v>
      </c>
      <c r="B50" s="1">
        <f t="shared" si="1"/>
        <v>5</v>
      </c>
      <c r="C50" s="77"/>
      <c r="D50" s="90"/>
      <c r="E50" s="92"/>
      <c r="F50" s="21">
        <f>IF(R40="","",R40)</f>
      </c>
      <c r="G50" s="22" t="s">
        <v>4</v>
      </c>
      <c r="H50" s="23">
        <f>IF(P40="","",P40)</f>
      </c>
      <c r="I50" s="74"/>
      <c r="J50" s="94"/>
      <c r="K50" s="21">
        <f>IF(R45="","",R45)</f>
      </c>
      <c r="L50" s="22" t="s">
        <v>4</v>
      </c>
      <c r="M50" s="23">
        <f>IF(P45="","",P45)</f>
      </c>
      <c r="N50" s="74"/>
      <c r="O50" s="86"/>
      <c r="P50" s="87"/>
      <c r="Q50" s="87"/>
      <c r="R50" s="87"/>
      <c r="S50" s="88"/>
      <c r="T50" s="57"/>
      <c r="U50" s="58"/>
      <c r="V50" s="58"/>
      <c r="W50" s="58"/>
      <c r="X50" s="59"/>
      <c r="Y50" s="59"/>
      <c r="Z50" s="60"/>
      <c r="AA50" s="61"/>
      <c r="AB50" s="29"/>
      <c r="AC50" s="29"/>
      <c r="AD50" s="29"/>
      <c r="AE50" s="29"/>
      <c r="AF50" s="29"/>
      <c r="AG50" s="41"/>
      <c r="AH50" s="41"/>
      <c r="AI50" s="42"/>
      <c r="AJ50" s="46"/>
      <c r="AK50" s="77"/>
      <c r="AL50" s="90"/>
      <c r="AM50" s="92"/>
      <c r="AN50" s="21">
        <f>IF(AZ40="","",AZ40)</f>
      </c>
      <c r="AO50" s="22" t="s">
        <v>4</v>
      </c>
      <c r="AP50" s="23">
        <f>IF(AX40="","",AX40)</f>
      </c>
      <c r="AQ50" s="74"/>
      <c r="AR50" s="94"/>
      <c r="AS50" s="21">
        <f>IF(AZ45="","",AZ45)</f>
      </c>
      <c r="AT50" s="22" t="s">
        <v>4</v>
      </c>
      <c r="AU50" s="23">
        <f>IF(AX45="","",AX45)</f>
      </c>
      <c r="AV50" s="74"/>
      <c r="AW50" s="86"/>
      <c r="AX50" s="87"/>
      <c r="AY50" s="87"/>
      <c r="AZ50" s="87"/>
      <c r="BA50" s="88"/>
      <c r="BB50" s="57"/>
      <c r="BC50" s="58"/>
      <c r="BD50" s="58"/>
      <c r="BE50" s="58"/>
      <c r="BF50" s="59"/>
      <c r="BG50" s="59"/>
      <c r="BH50" s="60"/>
      <c r="BI50" s="61"/>
    </row>
    <row r="51" spans="3:63" ht="12" customHeight="1">
      <c r="C51" s="39"/>
      <c r="D51" s="40"/>
      <c r="E51" s="3"/>
      <c r="F51" s="29"/>
      <c r="G51" s="30"/>
      <c r="H51" s="29"/>
      <c r="I51" s="41"/>
      <c r="J51" s="3"/>
      <c r="K51" s="29"/>
      <c r="L51" s="30"/>
      <c r="M51" s="29"/>
      <c r="N51" s="41"/>
      <c r="O51" s="3"/>
      <c r="P51" s="29"/>
      <c r="Q51" s="30"/>
      <c r="R51" s="29"/>
      <c r="S51" s="41"/>
      <c r="T51" s="2"/>
      <c r="U51" s="2"/>
      <c r="V51" s="2"/>
      <c r="W51" s="2"/>
      <c r="X51" s="2"/>
      <c r="Y51" s="42"/>
      <c r="Z51" s="42"/>
      <c r="AA51" s="43"/>
      <c r="AB51" s="44"/>
      <c r="AC51" s="44"/>
      <c r="AD51" s="44"/>
      <c r="AE51" s="44"/>
      <c r="AF51" s="44"/>
      <c r="AJ51" s="1"/>
      <c r="AL51" s="39"/>
      <c r="AM51" s="40"/>
      <c r="AN51" s="3"/>
      <c r="AO51" s="29"/>
      <c r="AP51" s="30"/>
      <c r="AQ51" s="29"/>
      <c r="AR51" s="41"/>
      <c r="AS51" s="3"/>
      <c r="AT51" s="29"/>
      <c r="AU51" s="30"/>
      <c r="AV51" s="29"/>
      <c r="AW51" s="41"/>
      <c r="AX51" s="3"/>
      <c r="AY51" s="29"/>
      <c r="AZ51" s="30"/>
      <c r="BA51" s="29"/>
      <c r="BB51" s="41"/>
      <c r="BC51" s="2"/>
      <c r="BD51" s="2"/>
      <c r="BE51" s="2"/>
      <c r="BF51" s="2"/>
      <c r="BG51" s="2"/>
      <c r="BH51" s="42"/>
      <c r="BI51" s="42"/>
      <c r="BJ51" s="43"/>
      <c r="BK51" s="44"/>
    </row>
    <row r="52" spans="3:63" ht="12" customHeight="1">
      <c r="C52" s="39"/>
      <c r="D52" s="45"/>
      <c r="E52" s="41"/>
      <c r="F52" s="29"/>
      <c r="G52" s="30"/>
      <c r="H52" s="29"/>
      <c r="I52" s="41"/>
      <c r="J52" s="41"/>
      <c r="K52" s="29"/>
      <c r="L52" s="30"/>
      <c r="M52" s="29"/>
      <c r="N52" s="41"/>
      <c r="O52" s="41"/>
      <c r="P52" s="29"/>
      <c r="Q52" s="30"/>
      <c r="R52" s="29"/>
      <c r="S52" s="41"/>
      <c r="T52" s="2"/>
      <c r="U52" s="2"/>
      <c r="V52" s="2"/>
      <c r="W52" s="2"/>
      <c r="X52" s="2"/>
      <c r="Y52" s="42"/>
      <c r="Z52" s="42"/>
      <c r="AA52" s="43"/>
      <c r="AB52" s="44"/>
      <c r="AC52" s="44"/>
      <c r="AD52" s="44"/>
      <c r="AE52" s="44"/>
      <c r="AF52" s="44"/>
      <c r="AJ52" s="1"/>
      <c r="AL52" s="39"/>
      <c r="AM52" s="45"/>
      <c r="AN52" s="41"/>
      <c r="AO52" s="29"/>
      <c r="AP52" s="30"/>
      <c r="AQ52" s="29"/>
      <c r="AR52" s="41"/>
      <c r="AS52" s="41"/>
      <c r="AT52" s="29"/>
      <c r="AU52" s="30"/>
      <c r="AV52" s="29"/>
      <c r="AW52" s="41"/>
      <c r="AX52" s="41"/>
      <c r="AY52" s="29"/>
      <c r="AZ52" s="30"/>
      <c r="BA52" s="29"/>
      <c r="BB52" s="41"/>
      <c r="BC52" s="2"/>
      <c r="BD52" s="2"/>
      <c r="BE52" s="2"/>
      <c r="BF52" s="2"/>
      <c r="BG52" s="2"/>
      <c r="BH52" s="42"/>
      <c r="BI52" s="42"/>
      <c r="BJ52" s="43"/>
      <c r="BK52" s="44"/>
    </row>
    <row r="53" spans="3:53" ht="15" customHeight="1">
      <c r="C53" s="123" t="s">
        <v>6</v>
      </c>
      <c r="D53" s="123"/>
      <c r="AJ53" s="1"/>
      <c r="AM53" s="24"/>
      <c r="AO53" s="1"/>
      <c r="AQ53" s="24"/>
      <c r="AT53" s="1"/>
      <c r="AV53" s="24"/>
      <c r="BA53" s="24"/>
    </row>
    <row r="54" spans="3:53" ht="13.5" customHeight="1">
      <c r="C54" s="48"/>
      <c r="D54" s="48"/>
      <c r="I54" s="1"/>
      <c r="N54" s="1"/>
      <c r="S54" s="1"/>
      <c r="T54" s="1"/>
      <c r="U54" s="1"/>
      <c r="V54" s="1"/>
      <c r="W54" s="1"/>
      <c r="AJ54" s="1"/>
      <c r="AL54" s="24"/>
      <c r="AO54" s="1"/>
      <c r="AQ54" s="24"/>
      <c r="AT54" s="1"/>
      <c r="AV54" s="24"/>
      <c r="BA54" s="24"/>
    </row>
    <row r="55" spans="3:46" ht="14.25">
      <c r="C55" s="48" t="s">
        <v>24</v>
      </c>
      <c r="D55" s="48"/>
      <c r="I55" s="1"/>
      <c r="N55" s="1"/>
      <c r="S55" s="1"/>
      <c r="T55" s="1"/>
      <c r="U55" s="1"/>
      <c r="V55" s="1"/>
      <c r="AJ55" s="1"/>
      <c r="AK55" s="48" t="s">
        <v>21</v>
      </c>
      <c r="AM55" s="24"/>
      <c r="AO55" s="1"/>
      <c r="AR55" s="24"/>
      <c r="AT55" s="1"/>
    </row>
    <row r="56" spans="9:46" ht="14.25">
      <c r="I56" s="1"/>
      <c r="N56" s="1"/>
      <c r="S56" s="1"/>
      <c r="T56" s="1"/>
      <c r="U56" s="1"/>
      <c r="V56" s="1"/>
      <c r="AJ56" s="1"/>
      <c r="AL56" s="48"/>
      <c r="AM56" s="24"/>
      <c r="AO56" s="1"/>
      <c r="AR56" s="24"/>
      <c r="AT56" s="1"/>
    </row>
    <row r="57" spans="9:49" ht="12.75">
      <c r="I57" s="1"/>
      <c r="N57" s="1"/>
      <c r="S57" s="1"/>
      <c r="T57" s="1"/>
      <c r="U57" s="1"/>
      <c r="V57" s="1"/>
      <c r="AJ57" s="1"/>
      <c r="AM57" s="24"/>
      <c r="AO57" s="1"/>
      <c r="AR57" s="24"/>
      <c r="AT57" s="1"/>
      <c r="AW57" s="24"/>
    </row>
    <row r="58" spans="9:60" ht="13.5" customHeight="1">
      <c r="I58" s="1"/>
      <c r="N58" s="1"/>
      <c r="S58" s="1"/>
      <c r="T58" s="1"/>
      <c r="U58" s="1"/>
      <c r="V58" s="1"/>
      <c r="W58" s="1"/>
      <c r="X58" s="1"/>
      <c r="BB58" s="121"/>
      <c r="BC58" s="121"/>
      <c r="BD58" s="121"/>
      <c r="BE58" s="121"/>
      <c r="BF58" s="121"/>
      <c r="BG58" s="121"/>
      <c r="BH58" s="121"/>
    </row>
    <row r="59" spans="9:60" ht="13.5" customHeight="1">
      <c r="I59" s="1"/>
      <c r="N59" s="1"/>
      <c r="S59" s="1"/>
      <c r="T59" s="1"/>
      <c r="U59" s="1"/>
      <c r="V59" s="1"/>
      <c r="W59" s="1"/>
      <c r="BB59" s="121"/>
      <c r="BC59" s="121"/>
      <c r="BD59" s="121"/>
      <c r="BE59" s="121"/>
      <c r="BF59" s="121"/>
      <c r="BG59" s="121"/>
      <c r="BH59" s="121"/>
    </row>
    <row r="60" spans="9:60" ht="13.5" customHeight="1">
      <c r="I60" s="1"/>
      <c r="N60" s="1"/>
      <c r="S60" s="1"/>
      <c r="T60" s="1"/>
      <c r="U60" s="1"/>
      <c r="V60" s="1"/>
      <c r="W60" s="1"/>
      <c r="BB60" s="122"/>
      <c r="BC60" s="122"/>
      <c r="BD60" s="122"/>
      <c r="BE60" s="122"/>
      <c r="BF60" s="122"/>
      <c r="BG60" s="122"/>
      <c r="BH60" s="122"/>
    </row>
    <row r="61" spans="9:60" ht="13.5" customHeight="1">
      <c r="I61" s="1"/>
      <c r="N61" s="1"/>
      <c r="S61" s="1"/>
      <c r="T61" s="1"/>
      <c r="U61" s="1"/>
      <c r="V61" s="1"/>
      <c r="W61" s="1"/>
      <c r="AT61" s="1"/>
      <c r="BB61" s="122"/>
      <c r="BC61" s="122"/>
      <c r="BD61" s="122"/>
      <c r="BE61" s="122"/>
      <c r="BF61" s="122"/>
      <c r="BG61" s="122"/>
      <c r="BH61" s="122"/>
    </row>
    <row r="62" spans="9:60" ht="12" customHeight="1">
      <c r="I62" s="1"/>
      <c r="N62" s="1"/>
      <c r="S62" s="1"/>
      <c r="T62" s="1"/>
      <c r="U62" s="1"/>
      <c r="V62" s="1"/>
      <c r="W62" s="1"/>
      <c r="AT62" s="1"/>
      <c r="BB62" s="122"/>
      <c r="BC62" s="122"/>
      <c r="BD62" s="122"/>
      <c r="BE62" s="122"/>
      <c r="BF62" s="122"/>
      <c r="BG62" s="122"/>
      <c r="BH62" s="122"/>
    </row>
    <row r="63" spans="9:60" ht="12" customHeight="1">
      <c r="I63" s="1"/>
      <c r="N63" s="1"/>
      <c r="S63" s="1"/>
      <c r="T63" s="1"/>
      <c r="U63" s="1"/>
      <c r="V63" s="1"/>
      <c r="W63" s="1"/>
      <c r="AT63" s="1"/>
      <c r="BB63" s="122"/>
      <c r="BC63" s="122"/>
      <c r="BD63" s="122"/>
      <c r="BE63" s="122"/>
      <c r="BF63" s="122"/>
      <c r="BG63" s="122"/>
      <c r="BH63" s="122"/>
    </row>
    <row r="64" spans="9:65" ht="12" customHeight="1">
      <c r="I64" s="1"/>
      <c r="N64" s="1"/>
      <c r="S64" s="1"/>
      <c r="T64" s="1"/>
      <c r="U64" s="1"/>
      <c r="V64" s="1"/>
      <c r="W64" s="1"/>
      <c r="AT64" s="1"/>
      <c r="AY64" s="24"/>
      <c r="AZ64" s="24"/>
      <c r="BA64" s="24"/>
      <c r="BB64" s="122"/>
      <c r="BC64" s="122"/>
      <c r="BD64" s="122"/>
      <c r="BE64" s="122"/>
      <c r="BF64" s="122"/>
      <c r="BG64" s="122"/>
      <c r="BH64" s="122"/>
      <c r="BI64" s="24"/>
      <c r="BJ64" s="24"/>
      <c r="BK64" s="24"/>
      <c r="BL64" s="24"/>
      <c r="BM64" s="24"/>
    </row>
    <row r="65" spans="9:66" ht="12" customHeight="1">
      <c r="I65" s="1"/>
      <c r="N65" s="1"/>
      <c r="S65" s="1"/>
      <c r="T65" s="1"/>
      <c r="U65" s="1"/>
      <c r="V65" s="1"/>
      <c r="W65" s="1"/>
      <c r="AT65" s="1"/>
      <c r="AY65" s="24"/>
      <c r="AZ65" s="24"/>
      <c r="BA65" s="24"/>
      <c r="BB65" s="122"/>
      <c r="BC65" s="122"/>
      <c r="BD65" s="122"/>
      <c r="BE65" s="122"/>
      <c r="BF65" s="122"/>
      <c r="BG65" s="122"/>
      <c r="BH65" s="122"/>
      <c r="BI65" s="24"/>
      <c r="BJ65" s="24"/>
      <c r="BK65" s="24"/>
      <c r="BL65" s="24"/>
      <c r="BM65" s="24"/>
      <c r="BN65" s="24"/>
    </row>
    <row r="66" spans="9:66" ht="12" customHeight="1">
      <c r="I66" s="1"/>
      <c r="N66" s="1"/>
      <c r="S66" s="1"/>
      <c r="T66" s="1"/>
      <c r="U66" s="1"/>
      <c r="V66" s="1"/>
      <c r="W66" s="1"/>
      <c r="AT66" s="1"/>
      <c r="AY66" s="24"/>
      <c r="AZ66" s="24"/>
      <c r="BA66" s="24"/>
      <c r="BB66" s="122"/>
      <c r="BC66" s="122"/>
      <c r="BD66" s="122"/>
      <c r="BE66" s="122"/>
      <c r="BF66" s="122"/>
      <c r="BG66" s="122"/>
      <c r="BH66" s="122"/>
      <c r="BI66" s="24"/>
      <c r="BJ66" s="24"/>
      <c r="BK66" s="24"/>
      <c r="BL66" s="24"/>
      <c r="BM66" s="24"/>
      <c r="BN66" s="24"/>
    </row>
    <row r="67" spans="9:66" ht="12" customHeight="1">
      <c r="I67" s="1"/>
      <c r="N67" s="1"/>
      <c r="S67" s="1"/>
      <c r="T67" s="1"/>
      <c r="U67" s="1"/>
      <c r="V67" s="1"/>
      <c r="W67" s="1"/>
      <c r="AT67" s="1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</row>
    <row r="68" spans="9:66" ht="12" customHeight="1">
      <c r="I68" s="1"/>
      <c r="N68" s="1"/>
      <c r="S68" s="1"/>
      <c r="T68" s="1"/>
      <c r="U68" s="1"/>
      <c r="V68" s="1"/>
      <c r="W68" s="1"/>
      <c r="AT68" s="1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</row>
    <row r="69" spans="1:50" s="24" customFormat="1" ht="12" customHeight="1">
      <c r="A69" s="1"/>
      <c r="B69" s="1"/>
      <c r="Y69" s="1"/>
      <c r="Z69" s="1"/>
      <c r="AA69" s="1"/>
      <c r="AB69" s="1"/>
      <c r="AC69" s="1"/>
      <c r="AD69" s="1"/>
      <c r="AE69" s="1"/>
      <c r="AF69" s="1"/>
      <c r="AI69" s="1"/>
      <c r="AK69" s="1"/>
      <c r="AL69" s="1"/>
      <c r="AM69" s="1"/>
      <c r="AN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66" s="24" customFormat="1" ht="12" customHeight="1">
      <c r="A70" s="1"/>
      <c r="B70" s="1"/>
      <c r="Y70" s="1"/>
      <c r="Z70" s="1"/>
      <c r="AA70" s="1"/>
      <c r="AB70" s="1"/>
      <c r="AC70" s="1"/>
      <c r="AD70" s="1"/>
      <c r="AE70" s="1"/>
      <c r="AF70" s="1"/>
      <c r="AI70" s="1"/>
      <c r="AK70" s="1"/>
      <c r="AL70" s="1"/>
      <c r="AM70" s="1"/>
      <c r="AN70" s="1"/>
      <c r="AP70" s="1"/>
      <c r="AQ70" s="1"/>
      <c r="AR70" s="1"/>
      <c r="AS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s="24" customFormat="1" ht="12" customHeight="1">
      <c r="A71" s="1"/>
      <c r="B71" s="1"/>
      <c r="Y71" s="1"/>
      <c r="Z71" s="1"/>
      <c r="AA71" s="1"/>
      <c r="AB71" s="1"/>
      <c r="AC71" s="1"/>
      <c r="AD71" s="1"/>
      <c r="AE71" s="1"/>
      <c r="AF71" s="1"/>
      <c r="AI71" s="1"/>
      <c r="AK71" s="1"/>
      <c r="AL71" s="1"/>
      <c r="AM71" s="1"/>
      <c r="AN71" s="1"/>
      <c r="AP71" s="1"/>
      <c r="AQ71" s="1"/>
      <c r="AR71" s="1"/>
      <c r="AS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s="24" customFormat="1" ht="12" customHeight="1">
      <c r="A72" s="1"/>
      <c r="B72" s="1"/>
      <c r="Y72" s="1"/>
      <c r="Z72" s="1"/>
      <c r="AA72" s="1"/>
      <c r="AB72" s="1"/>
      <c r="AC72" s="1"/>
      <c r="AD72" s="1"/>
      <c r="AE72" s="1"/>
      <c r="AF72" s="1"/>
      <c r="AI72" s="1"/>
      <c r="AK72" s="1"/>
      <c r="AL72" s="1"/>
      <c r="AM72" s="1"/>
      <c r="AN72" s="1"/>
      <c r="AP72" s="1"/>
      <c r="AQ72" s="1"/>
      <c r="AR72" s="1"/>
      <c r="AS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s="24" customFormat="1" ht="12" customHeight="1">
      <c r="A73" s="1"/>
      <c r="B73" s="1"/>
      <c r="Y73" s="1"/>
      <c r="Z73" s="1"/>
      <c r="AA73" s="1"/>
      <c r="AB73" s="1"/>
      <c r="AC73" s="1"/>
      <c r="AD73" s="1"/>
      <c r="AE73" s="1"/>
      <c r="AF73" s="1"/>
      <c r="AI73" s="1"/>
      <c r="AK73" s="1"/>
      <c r="AL73" s="1"/>
      <c r="AM73" s="1"/>
      <c r="AN73" s="1"/>
      <c r="AP73" s="1"/>
      <c r="AQ73" s="1"/>
      <c r="AR73" s="1"/>
      <c r="AS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s="24" customFormat="1" ht="12" customHeight="1">
      <c r="A74" s="1"/>
      <c r="B74" s="1"/>
      <c r="Y74" s="1"/>
      <c r="Z74" s="1"/>
      <c r="AA74" s="1"/>
      <c r="AB74" s="1"/>
      <c r="AC74" s="1"/>
      <c r="AD74" s="1"/>
      <c r="AE74" s="1"/>
      <c r="AF74" s="1"/>
      <c r="AI74" s="1"/>
      <c r="AK74" s="1"/>
      <c r="AL74" s="1"/>
      <c r="AM74" s="1"/>
      <c r="AN74" s="1"/>
      <c r="AP74" s="1"/>
      <c r="AQ74" s="1"/>
      <c r="AR74" s="1"/>
      <c r="AS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</sheetData>
  <sheetProtection/>
  <mergeCells count="195">
    <mergeCell ref="BB58:BH59"/>
    <mergeCell ref="BB60:BH66"/>
    <mergeCell ref="E47:E50"/>
    <mergeCell ref="C53:D53"/>
    <mergeCell ref="D44:D45"/>
    <mergeCell ref="I47:I50"/>
    <mergeCell ref="O42:O45"/>
    <mergeCell ref="J47:J50"/>
    <mergeCell ref="N47:N50"/>
    <mergeCell ref="D49:D50"/>
    <mergeCell ref="AR34:AV34"/>
    <mergeCell ref="D39:D40"/>
    <mergeCell ref="S42:S45"/>
    <mergeCell ref="Z36:AA40"/>
    <mergeCell ref="C36:C40"/>
    <mergeCell ref="D36:D38"/>
    <mergeCell ref="E36:I40"/>
    <mergeCell ref="C41:C45"/>
    <mergeCell ref="D41:D43"/>
    <mergeCell ref="J41:N45"/>
    <mergeCell ref="E42:E45"/>
    <mergeCell ref="I42:I45"/>
    <mergeCell ref="X36:Y40"/>
    <mergeCell ref="C34:D35"/>
    <mergeCell ref="E34:I34"/>
    <mergeCell ref="J34:N34"/>
    <mergeCell ref="O34:S34"/>
    <mergeCell ref="E35:I35"/>
    <mergeCell ref="J37:J40"/>
    <mergeCell ref="N37:N40"/>
    <mergeCell ref="O37:O40"/>
    <mergeCell ref="S37:S40"/>
    <mergeCell ref="T7:U8"/>
    <mergeCell ref="AL12:AL13"/>
    <mergeCell ref="J35:N35"/>
    <mergeCell ref="O35:S35"/>
    <mergeCell ref="S15:S18"/>
    <mergeCell ref="J14:N18"/>
    <mergeCell ref="C19:C23"/>
    <mergeCell ref="D19:D21"/>
    <mergeCell ref="C9:C13"/>
    <mergeCell ref="D9:D11"/>
    <mergeCell ref="E9:I13"/>
    <mergeCell ref="E15:E18"/>
    <mergeCell ref="N10:N13"/>
    <mergeCell ref="D22:D23"/>
    <mergeCell ref="C7:D8"/>
    <mergeCell ref="E7:I7"/>
    <mergeCell ref="O15:O18"/>
    <mergeCell ref="D12:D13"/>
    <mergeCell ref="C14:C18"/>
    <mergeCell ref="D14:D16"/>
    <mergeCell ref="I15:I18"/>
    <mergeCell ref="D17:D18"/>
    <mergeCell ref="J20:J23"/>
    <mergeCell ref="N20:N23"/>
    <mergeCell ref="J7:N7"/>
    <mergeCell ref="O7:S7"/>
    <mergeCell ref="E8:I8"/>
    <mergeCell ref="J8:N8"/>
    <mergeCell ref="O8:S8"/>
    <mergeCell ref="O10:O13"/>
    <mergeCell ref="S10:S13"/>
    <mergeCell ref="J10:J13"/>
    <mergeCell ref="AK7:AL8"/>
    <mergeCell ref="AK9:AK13"/>
    <mergeCell ref="AL9:AL11"/>
    <mergeCell ref="AK19:AK23"/>
    <mergeCell ref="C46:C50"/>
    <mergeCell ref="D46:D48"/>
    <mergeCell ref="O46:S50"/>
    <mergeCell ref="O19:S23"/>
    <mergeCell ref="E20:E23"/>
    <mergeCell ref="I20:I23"/>
    <mergeCell ref="BF7:BG8"/>
    <mergeCell ref="BH7:BI8"/>
    <mergeCell ref="AM8:AQ8"/>
    <mergeCell ref="AR8:AV8"/>
    <mergeCell ref="AW8:BA8"/>
    <mergeCell ref="AR7:AV7"/>
    <mergeCell ref="AW7:BA7"/>
    <mergeCell ref="BD7:BE8"/>
    <mergeCell ref="BB7:BC8"/>
    <mergeCell ref="AM7:AQ7"/>
    <mergeCell ref="BB14:BC18"/>
    <mergeCell ref="BD9:BE13"/>
    <mergeCell ref="BF9:BG13"/>
    <mergeCell ref="BH9:BI13"/>
    <mergeCell ref="AR10:AR13"/>
    <mergeCell ref="AV10:AV13"/>
    <mergeCell ref="AW10:AW13"/>
    <mergeCell ref="BA10:BA13"/>
    <mergeCell ref="BB9:BC13"/>
    <mergeCell ref="AW15:AW18"/>
    <mergeCell ref="BA15:BA18"/>
    <mergeCell ref="AK14:AK18"/>
    <mergeCell ref="AL14:AL16"/>
    <mergeCell ref="AR14:AV18"/>
    <mergeCell ref="AL17:AL18"/>
    <mergeCell ref="BH19:BI23"/>
    <mergeCell ref="AM20:AM23"/>
    <mergeCell ref="AQ20:AQ23"/>
    <mergeCell ref="AR20:AR23"/>
    <mergeCell ref="AV20:AV23"/>
    <mergeCell ref="BD14:BE18"/>
    <mergeCell ref="BF14:BG18"/>
    <mergeCell ref="BH14:BI18"/>
    <mergeCell ref="AM15:AM18"/>
    <mergeCell ref="AQ15:AQ18"/>
    <mergeCell ref="BB34:BC35"/>
    <mergeCell ref="BD34:BE35"/>
    <mergeCell ref="BF34:BG35"/>
    <mergeCell ref="BH34:BI35"/>
    <mergeCell ref="AL22:AL23"/>
    <mergeCell ref="AW19:BA23"/>
    <mergeCell ref="AL19:AL21"/>
    <mergeCell ref="BB19:BC23"/>
    <mergeCell ref="BD19:BE23"/>
    <mergeCell ref="BF19:BG23"/>
    <mergeCell ref="AW35:BA35"/>
    <mergeCell ref="AK36:AK40"/>
    <mergeCell ref="AL36:AL38"/>
    <mergeCell ref="AM36:AQ40"/>
    <mergeCell ref="AL39:AL40"/>
    <mergeCell ref="AK34:AL35"/>
    <mergeCell ref="AM34:AQ34"/>
    <mergeCell ref="AW34:BA34"/>
    <mergeCell ref="BF41:BG45"/>
    <mergeCell ref="AL44:AL45"/>
    <mergeCell ref="BB36:BC40"/>
    <mergeCell ref="BD36:BE40"/>
    <mergeCell ref="BF36:BG40"/>
    <mergeCell ref="BH36:BI40"/>
    <mergeCell ref="AR37:AR40"/>
    <mergeCell ref="AV37:AV40"/>
    <mergeCell ref="AW37:AW40"/>
    <mergeCell ref="BA37:BA40"/>
    <mergeCell ref="BH41:BI45"/>
    <mergeCell ref="AM42:AM45"/>
    <mergeCell ref="AQ42:AQ45"/>
    <mergeCell ref="AW42:AW45"/>
    <mergeCell ref="BA42:BA45"/>
    <mergeCell ref="AK41:AK45"/>
    <mergeCell ref="AL41:AL43"/>
    <mergeCell ref="AR41:AV45"/>
    <mergeCell ref="BB41:BC45"/>
    <mergeCell ref="BD41:BE45"/>
    <mergeCell ref="AW46:BA50"/>
    <mergeCell ref="BB46:BC50"/>
    <mergeCell ref="BD46:BE50"/>
    <mergeCell ref="BF46:BG50"/>
    <mergeCell ref="AL49:AL50"/>
    <mergeCell ref="AM47:AM50"/>
    <mergeCell ref="AQ47:AQ50"/>
    <mergeCell ref="AR47:AR50"/>
    <mergeCell ref="X9:Y13"/>
    <mergeCell ref="Z9:AA13"/>
    <mergeCell ref="T14:U18"/>
    <mergeCell ref="V14:W18"/>
    <mergeCell ref="AV47:AV50"/>
    <mergeCell ref="AK46:AK50"/>
    <mergeCell ref="AL46:AL48"/>
    <mergeCell ref="AM35:AQ35"/>
    <mergeCell ref="AR35:AV35"/>
    <mergeCell ref="AM9:AQ13"/>
    <mergeCell ref="T19:U23"/>
    <mergeCell ref="V19:W23"/>
    <mergeCell ref="X19:Y23"/>
    <mergeCell ref="Z19:AA23"/>
    <mergeCell ref="BH46:BI50"/>
    <mergeCell ref="V7:W8"/>
    <mergeCell ref="X7:Y8"/>
    <mergeCell ref="Z7:AA8"/>
    <mergeCell ref="T9:U13"/>
    <mergeCell ref="V9:W13"/>
    <mergeCell ref="T46:U50"/>
    <mergeCell ref="V46:W50"/>
    <mergeCell ref="X46:Y50"/>
    <mergeCell ref="Z46:AA50"/>
    <mergeCell ref="T34:U35"/>
    <mergeCell ref="V34:W35"/>
    <mergeCell ref="X34:Y35"/>
    <mergeCell ref="Z34:AA35"/>
    <mergeCell ref="T36:U40"/>
    <mergeCell ref="V36:W40"/>
    <mergeCell ref="BA2:BJ2"/>
    <mergeCell ref="BA3:BJ3"/>
    <mergeCell ref="A1:BJ1"/>
    <mergeCell ref="B5:BI5"/>
    <mergeCell ref="T41:U45"/>
    <mergeCell ref="V41:W45"/>
    <mergeCell ref="X41:Y45"/>
    <mergeCell ref="Z41:AA45"/>
    <mergeCell ref="X14:Y18"/>
    <mergeCell ref="Z14:AA18"/>
  </mergeCells>
  <conditionalFormatting sqref="E24:E29 J24:J29 O24:O29">
    <cfRule type="cellIs" priority="67" dxfId="83" operator="equal" stopIfTrue="1">
      <formula>"×"</formula>
    </cfRule>
    <cfRule type="cellIs" priority="68" dxfId="0" operator="equal" stopIfTrue="1">
      <formula>"○"</formula>
    </cfRule>
  </conditionalFormatting>
  <conditionalFormatting sqref="Z31">
    <cfRule type="expression" priority="112" dxfId="1" stopIfTrue="1">
      <formula>COUNTIF(男子リーグ!#REF!,Z31)&gt;1</formula>
    </cfRule>
  </conditionalFormatting>
  <conditionalFormatting sqref="T24:T29">
    <cfRule type="cellIs" priority="65" dxfId="0" operator="equal" stopIfTrue="1">
      <formula>"×"</formula>
    </cfRule>
  </conditionalFormatting>
  <conditionalFormatting sqref="J9 O9 O14 E14 E19 J19">
    <cfRule type="cellIs" priority="27" dxfId="83" operator="equal" stopIfTrue="1">
      <formula>"×"</formula>
    </cfRule>
    <cfRule type="cellIs" priority="28" dxfId="0" operator="equal" stopIfTrue="1">
      <formula>"○"</formula>
    </cfRule>
  </conditionalFormatting>
  <conditionalFormatting sqref="J14 O19 E9">
    <cfRule type="cellIs" priority="26" dxfId="0" operator="equal" stopIfTrue="1">
      <formula>"×"</formula>
    </cfRule>
  </conditionalFormatting>
  <conditionalFormatting sqref="Z9:Z23">
    <cfRule type="expression" priority="25" dxfId="1" stopIfTrue="1">
      <formula>COUNTIF(男子リーグ!#REF!,Z9)&gt;1</formula>
    </cfRule>
  </conditionalFormatting>
  <conditionalFormatting sqref="BH36:BH50">
    <cfRule type="expression" priority="13" dxfId="1" stopIfTrue="1">
      <formula>COUNTIF(男子リーグ!#REF!,BH36)&gt;1</formula>
    </cfRule>
  </conditionalFormatting>
  <conditionalFormatting sqref="J41 O46 E36">
    <cfRule type="cellIs" priority="22" dxfId="0" operator="equal" stopIfTrue="1">
      <formula>"×"</formula>
    </cfRule>
  </conditionalFormatting>
  <conditionalFormatting sqref="J36 O36 O41 E41 E46 J46">
    <cfRule type="cellIs" priority="23" dxfId="83" operator="equal" stopIfTrue="1">
      <formula>"×"</formula>
    </cfRule>
    <cfRule type="cellIs" priority="24" dxfId="0" operator="equal" stopIfTrue="1">
      <formula>"○"</formula>
    </cfRule>
  </conditionalFormatting>
  <conditionalFormatting sqref="Z36:Z50">
    <cfRule type="expression" priority="21" dxfId="1" stopIfTrue="1">
      <formula>COUNTIF(男子リーグ!#REF!,Z36)&gt;1</formula>
    </cfRule>
  </conditionalFormatting>
  <conditionalFormatting sqref="AR14 AW19 AM9">
    <cfRule type="cellIs" priority="18" dxfId="0" operator="equal" stopIfTrue="1">
      <formula>"×"</formula>
    </cfRule>
  </conditionalFormatting>
  <conditionalFormatting sqref="AR9 AW9 AW14 AM14 AM19 AR19">
    <cfRule type="cellIs" priority="19" dxfId="83" operator="equal" stopIfTrue="1">
      <formula>"×"</formula>
    </cfRule>
    <cfRule type="cellIs" priority="20" dxfId="0" operator="equal" stopIfTrue="1">
      <formula>"○"</formula>
    </cfRule>
  </conditionalFormatting>
  <conditionalFormatting sqref="BH9:BH23">
    <cfRule type="expression" priority="17" dxfId="1" stopIfTrue="1">
      <formula>COUNTIF(男子リーグ!#REF!,BH9)&gt;1</formula>
    </cfRule>
  </conditionalFormatting>
  <conditionalFormatting sqref="AR41 AW46 AM36">
    <cfRule type="cellIs" priority="14" dxfId="0" operator="equal" stopIfTrue="1">
      <formula>"×"</formula>
    </cfRule>
  </conditionalFormatting>
  <conditionalFormatting sqref="AR36 AW36 AW41 AM41 AM46 AR46">
    <cfRule type="cellIs" priority="15" dxfId="83" operator="equal" stopIfTrue="1">
      <formula>"×"</formula>
    </cfRule>
    <cfRule type="cellIs" priority="16" dxfId="0" operator="equal" stopIfTrue="1">
      <formula>"○"</formula>
    </cfRule>
  </conditionalFormatting>
  <conditionalFormatting sqref="E51 J51 O51">
    <cfRule type="cellIs" priority="11" dxfId="83" operator="equal" stopIfTrue="1">
      <formula>"×"</formula>
    </cfRule>
    <cfRule type="cellIs" priority="12" dxfId="0" operator="equal" stopIfTrue="1">
      <formula>"○"</formula>
    </cfRule>
  </conditionalFormatting>
  <conditionalFormatting sqref="AB51:AF52">
    <cfRule type="expression" priority="10" dxfId="1" stopIfTrue="1">
      <formula>COUNTIF(男子リーグ!#REF!,AB51)&gt;1</formula>
    </cfRule>
  </conditionalFormatting>
  <conditionalFormatting sqref="T51">
    <cfRule type="cellIs" priority="9" dxfId="0" operator="equal" stopIfTrue="1">
      <formula>"×"</formula>
    </cfRule>
  </conditionalFormatting>
  <conditionalFormatting sqref="AN51 AS51 AX51">
    <cfRule type="cellIs" priority="5" dxfId="83" operator="equal" stopIfTrue="1">
      <formula>"×"</formula>
    </cfRule>
    <cfRule type="cellIs" priority="6" dxfId="0" operator="equal" stopIfTrue="1">
      <formula>"○"</formula>
    </cfRule>
  </conditionalFormatting>
  <conditionalFormatting sqref="BK51:BK52">
    <cfRule type="expression" priority="4" dxfId="1" stopIfTrue="1">
      <formula>COUNTIF(男子リーグ!#REF!,BK51)&gt;1</formula>
    </cfRule>
  </conditionalFormatting>
  <conditionalFormatting sqref="BC51">
    <cfRule type="cellIs" priority="3" dxfId="0" operator="equal" stopIfTrue="1">
      <formula>"×"</formula>
    </cfRule>
  </conditionalFormatting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12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79"/>
  <sheetViews>
    <sheetView tabSelected="1" view="pageBreakPreview" zoomScale="70" zoomScaleNormal="40" zoomScaleSheetLayoutView="70" zoomScalePageLayoutView="0" workbookViewId="0" topLeftCell="C1">
      <selection activeCell="AM56" sqref="AM56"/>
    </sheetView>
  </sheetViews>
  <sheetFormatPr defaultColWidth="8.75390625" defaultRowHeight="15" customHeight="1"/>
  <cols>
    <col min="1" max="2" width="8.75390625" style="1" hidden="1" customWidth="1"/>
    <col min="3" max="3" width="3.625" style="1" customWidth="1"/>
    <col min="4" max="4" width="10.625" style="1" customWidth="1"/>
    <col min="5" max="8" width="2.625" style="1" customWidth="1"/>
    <col min="9" max="9" width="2.625" style="24" customWidth="1"/>
    <col min="10" max="13" width="2.625" style="1" customWidth="1"/>
    <col min="14" max="14" width="2.625" style="24" customWidth="1"/>
    <col min="15" max="18" width="2.625" style="1" customWidth="1"/>
    <col min="19" max="19" width="2.625" style="24" customWidth="1"/>
    <col min="20" max="23" width="2.625" style="1" customWidth="1"/>
    <col min="24" max="29" width="2.625" style="24" customWidth="1"/>
    <col min="30" max="30" width="4.75390625" style="1" customWidth="1"/>
    <col min="31" max="31" width="4.50390625" style="1" customWidth="1"/>
    <col min="32" max="32" width="7.625" style="1" customWidth="1"/>
    <col min="33" max="33" width="2.50390625" style="1" customWidth="1"/>
    <col min="34" max="35" width="2.50390625" style="24" customWidth="1"/>
    <col min="36" max="36" width="2.50390625" style="1" customWidth="1"/>
    <col min="37" max="37" width="2.50390625" style="24" customWidth="1"/>
    <col min="38" max="38" width="3.625" style="1" customWidth="1"/>
    <col min="39" max="39" width="10.75390625" style="1" customWidth="1"/>
    <col min="40" max="41" width="2.75390625" style="1" customWidth="1"/>
    <col min="42" max="42" width="2.75390625" style="24" customWidth="1"/>
    <col min="43" max="46" width="2.75390625" style="1" customWidth="1"/>
    <col min="47" max="47" width="2.75390625" style="24" customWidth="1"/>
    <col min="48" max="59" width="2.75390625" style="1" customWidth="1"/>
    <col min="60" max="64" width="2.625" style="1" customWidth="1"/>
    <col min="65" max="66" width="4.625" style="1" customWidth="1"/>
    <col min="67" max="67" width="7.375" style="1" customWidth="1"/>
    <col min="68" max="16384" width="8.75390625" style="1" customWidth="1"/>
  </cols>
  <sheetData>
    <row r="1" spans="2:67" ht="23.25" customHeight="1">
      <c r="B1" s="50" t="s">
        <v>18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</row>
    <row r="2" spans="4:67" s="2" customFormat="1" ht="15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AH2" s="3"/>
      <c r="AI2" s="3"/>
      <c r="AJ2" s="3"/>
      <c r="AK2" s="3"/>
      <c r="AL2" s="3"/>
      <c r="AM2" s="3"/>
      <c r="AN2" s="3"/>
      <c r="AO2" s="3"/>
      <c r="AP2" s="3"/>
      <c r="BF2" s="49" t="s">
        <v>19</v>
      </c>
      <c r="BG2" s="49"/>
      <c r="BH2" s="49"/>
      <c r="BI2" s="49"/>
      <c r="BJ2" s="49"/>
      <c r="BK2" s="49"/>
      <c r="BL2" s="49"/>
      <c r="BM2" s="49"/>
      <c r="BN2" s="49"/>
      <c r="BO2" s="49"/>
    </row>
    <row r="3" spans="4:67" s="2" customFormat="1" ht="21" customHeight="1">
      <c r="D3" s="3"/>
      <c r="R3" s="3"/>
      <c r="S3" s="3"/>
      <c r="AK3" s="3"/>
      <c r="BF3" s="49" t="s">
        <v>20</v>
      </c>
      <c r="BG3" s="49"/>
      <c r="BH3" s="49"/>
      <c r="BI3" s="49"/>
      <c r="BJ3" s="49"/>
      <c r="BK3" s="49"/>
      <c r="BL3" s="49"/>
      <c r="BM3" s="49"/>
      <c r="BN3" s="49"/>
      <c r="BO3" s="49"/>
    </row>
    <row r="4" spans="4:67" s="2" customFormat="1" ht="21" customHeight="1">
      <c r="D4" s="3"/>
      <c r="R4" s="3"/>
      <c r="S4" s="3"/>
      <c r="AK4" s="3"/>
      <c r="BF4" s="31"/>
      <c r="BG4" s="31"/>
      <c r="BH4" s="31"/>
      <c r="BI4" s="31"/>
      <c r="BJ4" s="31"/>
      <c r="BK4" s="31"/>
      <c r="BL4" s="31"/>
      <c r="BM4" s="31"/>
      <c r="BN4" s="31"/>
      <c r="BO4" s="31"/>
    </row>
    <row r="5" spans="2:74" s="2" customFormat="1" ht="22.5" customHeight="1">
      <c r="B5" s="51" t="s">
        <v>5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36"/>
      <c r="BQ5" s="36"/>
      <c r="BR5" s="36"/>
      <c r="BS5" s="36"/>
      <c r="BT5" s="36"/>
      <c r="BU5" s="36"/>
      <c r="BV5" s="36"/>
    </row>
    <row r="6" s="2" customFormat="1" ht="12.75" thickBot="1"/>
    <row r="7" spans="3:67" ht="13.5" customHeight="1">
      <c r="C7" s="113" t="s">
        <v>7</v>
      </c>
      <c r="D7" s="114"/>
      <c r="E7" s="117">
        <v>1</v>
      </c>
      <c r="F7" s="118"/>
      <c r="G7" s="118"/>
      <c r="H7" s="118"/>
      <c r="I7" s="119"/>
      <c r="J7" s="120">
        <v>2</v>
      </c>
      <c r="K7" s="118"/>
      <c r="L7" s="118"/>
      <c r="M7" s="118"/>
      <c r="N7" s="119"/>
      <c r="O7" s="120">
        <v>3</v>
      </c>
      <c r="P7" s="118"/>
      <c r="Q7" s="118"/>
      <c r="R7" s="118"/>
      <c r="S7" s="119"/>
      <c r="T7" s="120">
        <v>4</v>
      </c>
      <c r="U7" s="118"/>
      <c r="V7" s="118"/>
      <c r="W7" s="118"/>
      <c r="X7" s="118"/>
      <c r="Y7" s="62" t="s">
        <v>0</v>
      </c>
      <c r="Z7" s="63"/>
      <c r="AA7" s="63" t="s">
        <v>1</v>
      </c>
      <c r="AB7" s="63"/>
      <c r="AC7" s="63" t="s">
        <v>2</v>
      </c>
      <c r="AD7" s="63"/>
      <c r="AE7" s="63" t="s">
        <v>3</v>
      </c>
      <c r="AF7" s="66"/>
      <c r="AG7" s="2"/>
      <c r="AH7" s="2"/>
      <c r="AI7" s="2"/>
      <c r="AJ7" s="2"/>
      <c r="AK7" s="46"/>
      <c r="AL7" s="113" t="s">
        <v>12</v>
      </c>
      <c r="AM7" s="114"/>
      <c r="AN7" s="117">
        <v>1</v>
      </c>
      <c r="AO7" s="118"/>
      <c r="AP7" s="118"/>
      <c r="AQ7" s="118"/>
      <c r="AR7" s="119"/>
      <c r="AS7" s="120">
        <v>2</v>
      </c>
      <c r="AT7" s="118"/>
      <c r="AU7" s="118"/>
      <c r="AV7" s="118"/>
      <c r="AW7" s="119"/>
      <c r="AX7" s="120">
        <v>3</v>
      </c>
      <c r="AY7" s="118"/>
      <c r="AZ7" s="118"/>
      <c r="BA7" s="118"/>
      <c r="BB7" s="119"/>
      <c r="BC7" s="120">
        <v>4</v>
      </c>
      <c r="BD7" s="118"/>
      <c r="BE7" s="118"/>
      <c r="BF7" s="118"/>
      <c r="BG7" s="118"/>
      <c r="BH7" s="62" t="s">
        <v>0</v>
      </c>
      <c r="BI7" s="63"/>
      <c r="BJ7" s="63" t="s">
        <v>1</v>
      </c>
      <c r="BK7" s="63"/>
      <c r="BL7" s="63" t="s">
        <v>2</v>
      </c>
      <c r="BM7" s="63"/>
      <c r="BN7" s="63" t="s">
        <v>3</v>
      </c>
      <c r="BO7" s="66"/>
    </row>
    <row r="8" spans="3:67" ht="27.75" customHeight="1" thickBot="1">
      <c r="C8" s="115"/>
      <c r="D8" s="116"/>
      <c r="E8" s="105" t="str">
        <f>IF(D9="","",D9)</f>
        <v>長野</v>
      </c>
      <c r="F8" s="106"/>
      <c r="G8" s="106"/>
      <c r="H8" s="106"/>
      <c r="I8" s="106"/>
      <c r="J8" s="107" t="str">
        <f>IF(D14="","",D14)</f>
        <v>森</v>
      </c>
      <c r="K8" s="106"/>
      <c r="L8" s="106"/>
      <c r="M8" s="106"/>
      <c r="N8" s="106"/>
      <c r="O8" s="106" t="str">
        <f>IF(D19="","",D19)</f>
        <v>小松</v>
      </c>
      <c r="P8" s="106"/>
      <c r="Q8" s="106"/>
      <c r="R8" s="106"/>
      <c r="S8" s="106"/>
      <c r="T8" s="106" t="str">
        <f>IF(D24="","",D24)</f>
        <v>堤</v>
      </c>
      <c r="U8" s="106"/>
      <c r="V8" s="106"/>
      <c r="W8" s="106"/>
      <c r="X8" s="128"/>
      <c r="Y8" s="64"/>
      <c r="Z8" s="65"/>
      <c r="AA8" s="65"/>
      <c r="AB8" s="65"/>
      <c r="AC8" s="65"/>
      <c r="AD8" s="65"/>
      <c r="AE8" s="65"/>
      <c r="AF8" s="67"/>
      <c r="AG8" s="2"/>
      <c r="AH8" s="2"/>
      <c r="AI8" s="2"/>
      <c r="AJ8" s="2"/>
      <c r="AK8" s="46"/>
      <c r="AL8" s="115"/>
      <c r="AM8" s="116"/>
      <c r="AN8" s="105" t="str">
        <f>IF(AM9="","",AM9)</f>
        <v>三谷</v>
      </c>
      <c r="AO8" s="106"/>
      <c r="AP8" s="106"/>
      <c r="AQ8" s="106"/>
      <c r="AR8" s="106"/>
      <c r="AS8" s="107" t="str">
        <f>IF(AM14="","",AM14)</f>
        <v>小野</v>
      </c>
      <c r="AT8" s="106"/>
      <c r="AU8" s="106"/>
      <c r="AV8" s="106"/>
      <c r="AW8" s="106"/>
      <c r="AX8" s="106" t="str">
        <f>IF(AM19="","",AM19)</f>
        <v>廣瀬</v>
      </c>
      <c r="AY8" s="106"/>
      <c r="AZ8" s="106"/>
      <c r="BA8" s="106"/>
      <c r="BB8" s="106"/>
      <c r="BC8" s="106" t="str">
        <f>IF(AM24="","",AM24)</f>
        <v>樋口</v>
      </c>
      <c r="BD8" s="106"/>
      <c r="BE8" s="106"/>
      <c r="BF8" s="106"/>
      <c r="BG8" s="128"/>
      <c r="BH8" s="64"/>
      <c r="BI8" s="65"/>
      <c r="BJ8" s="65"/>
      <c r="BK8" s="65"/>
      <c r="BL8" s="65"/>
      <c r="BM8" s="65"/>
      <c r="BN8" s="65"/>
      <c r="BO8" s="67"/>
    </row>
    <row r="9" spans="1:67" ht="12" customHeight="1">
      <c r="A9" s="1">
        <v>1</v>
      </c>
      <c r="B9" s="1">
        <v>1</v>
      </c>
      <c r="C9" s="108">
        <v>1</v>
      </c>
      <c r="D9" s="110" t="s">
        <v>43</v>
      </c>
      <c r="E9" s="111">
        <f>IF(E10="","",IF(E10&gt;I10,"○","×"))</f>
      </c>
      <c r="F9" s="84"/>
      <c r="G9" s="84"/>
      <c r="H9" s="84"/>
      <c r="I9" s="85"/>
      <c r="J9" s="4">
        <f>IF(J10="","",IF(J10="W","○",IF(J10="L","×",IF(J10&gt;N10,"○","×"))))</f>
      </c>
      <c r="K9" s="5"/>
      <c r="L9" s="6" t="s">
        <v>4</v>
      </c>
      <c r="M9" s="5"/>
      <c r="N9" s="7"/>
      <c r="O9" s="4">
        <f>IF(O10="","",IF(O10="W","○",IF(O10="L","×",IF(O10&gt;S10,"○","×"))))</f>
      </c>
      <c r="P9" s="5"/>
      <c r="Q9" s="6" t="s">
        <v>4</v>
      </c>
      <c r="R9" s="5"/>
      <c r="S9" s="7"/>
      <c r="T9" s="4">
        <f>IF(T10="","",IF(T10="W","○",IF(T10="L","×",IF(T10&gt;X10,"○","×"))))</f>
      </c>
      <c r="U9" s="5"/>
      <c r="V9" s="6" t="s">
        <v>4</v>
      </c>
      <c r="W9" s="5"/>
      <c r="X9" s="25"/>
      <c r="Y9" s="68">
        <f>IF(D9="","",COUNTIF($E$9:$X$13,"○"))</f>
        <v>0</v>
      </c>
      <c r="Z9" s="69"/>
      <c r="AA9" s="69">
        <f>IF(D9="","",COUNTIF($E$9:$X$13,"×"))</f>
        <v>0</v>
      </c>
      <c r="AB9" s="69"/>
      <c r="AC9" s="70">
        <f>IF(D9="","",Y9*2+AA9)</f>
        <v>0</v>
      </c>
      <c r="AD9" s="70"/>
      <c r="AE9" s="71">
        <f>IF(D9="","",RANK(AC9,$AC$9:$AD$28))</f>
        <v>1</v>
      </c>
      <c r="AF9" s="72"/>
      <c r="AG9" s="42"/>
      <c r="AH9" s="43"/>
      <c r="AI9" s="43"/>
      <c r="AJ9" s="43"/>
      <c r="AK9" s="46"/>
      <c r="AL9" s="108">
        <v>1</v>
      </c>
      <c r="AM9" s="110" t="s">
        <v>45</v>
      </c>
      <c r="AN9" s="111">
        <f>IF(AN10="","",IF(AN10&gt;AR10,"○","×"))</f>
      </c>
      <c r="AO9" s="84"/>
      <c r="AP9" s="84"/>
      <c r="AQ9" s="84"/>
      <c r="AR9" s="85"/>
      <c r="AS9" s="4">
        <f>IF(AS10="","",IF(AS10="W","○",IF(AS10="L","×",IF(AS10&gt;AW10,"○","×"))))</f>
      </c>
      <c r="AT9" s="5"/>
      <c r="AU9" s="6" t="s">
        <v>4</v>
      </c>
      <c r="AV9" s="5"/>
      <c r="AW9" s="7"/>
      <c r="AX9" s="4">
        <f>IF(AX10="","",IF(AX10="W","○",IF(AX10="L","×",IF(AX10&gt;BB10,"○","×"))))</f>
      </c>
      <c r="AY9" s="5"/>
      <c r="AZ9" s="6" t="s">
        <v>4</v>
      </c>
      <c r="BA9" s="5"/>
      <c r="BB9" s="7"/>
      <c r="BC9" s="4">
        <f>IF(BC10="","",IF(BC10="W","○",IF(BC10="L","×",IF(BC10&gt;BG10,"○","×"))))</f>
      </c>
      <c r="BD9" s="5"/>
      <c r="BE9" s="6" t="s">
        <v>4</v>
      </c>
      <c r="BF9" s="5"/>
      <c r="BG9" s="25"/>
      <c r="BH9" s="68">
        <f>IF(AM9="","",COUNTIF($E$9:$X$13,"○"))</f>
        <v>0</v>
      </c>
      <c r="BI9" s="69"/>
      <c r="BJ9" s="69">
        <f>IF(AM9="","",COUNTIF($E$9:$X$13,"×"))</f>
        <v>0</v>
      </c>
      <c r="BK9" s="69"/>
      <c r="BL9" s="70">
        <f>IF(AM9="","",BH9*2+BJ9)</f>
        <v>0</v>
      </c>
      <c r="BM9" s="70"/>
      <c r="BN9" s="71">
        <f>IF(AM9="","",RANK(BL9,$BL$9:$BM$28))</f>
        <v>1</v>
      </c>
      <c r="BO9" s="72"/>
    </row>
    <row r="10" spans="1:67" ht="12" customHeight="1">
      <c r="A10" s="1">
        <v>1</v>
      </c>
      <c r="B10" s="1">
        <v>2</v>
      </c>
      <c r="C10" s="76"/>
      <c r="D10" s="79"/>
      <c r="E10" s="111"/>
      <c r="F10" s="84"/>
      <c r="G10" s="84"/>
      <c r="H10" s="84"/>
      <c r="I10" s="85"/>
      <c r="J10" s="93">
        <f>IF(K9="","",IF(K9&gt;M9,1,0)+IF(K10&gt;M10,1,0)+IF(K11&gt;M11,1,0)+IF(K12&gt;M12,1,0)+IF(K13&gt;M13,1,0))</f>
      </c>
      <c r="K10" s="8"/>
      <c r="L10" s="9" t="s">
        <v>4</v>
      </c>
      <c r="M10" s="8"/>
      <c r="N10" s="73">
        <f>IF(OR(J10="L",J10="W"),"",IF(K9="","",IF(K9&lt;M9,1,0)+IF(K10&lt;M10,1,0)+IF(K11&lt;M11,1,0)+IF(K12&lt;M12,1,0)+IF(K13&lt;M13,1,0)))</f>
      </c>
      <c r="O10" s="93">
        <f>IF(P9="","",IF(P9&gt;R9,1,0)+IF(P10&gt;R10,1,0)+IF(P11&gt;R11,1,0)+IF(P12&gt;R12,1,0)+IF(P13&gt;R13,1,0))</f>
      </c>
      <c r="P10" s="8"/>
      <c r="Q10" s="9" t="s">
        <v>4</v>
      </c>
      <c r="R10" s="8"/>
      <c r="S10" s="73">
        <f>IF(OR(O10="L",O10="W"),"",IF(P9="","",IF(P9&lt;R9,1,0)+IF(P10&lt;R10,1,0)+IF(P11&lt;R11,1,0)+IF(P12&lt;R12,1,0)+IF(P13&lt;R13,1,0)))</f>
      </c>
      <c r="T10" s="93">
        <f>IF(U9="","",IF(U9&gt;W9,1,0)+IF(U10&gt;W10,1,0)+IF(U11&gt;W11,1,0)+IF(U12&gt;W12,1,0)+IF(U13&gt;W13,1,0))</f>
      </c>
      <c r="U10" s="8"/>
      <c r="V10" s="9" t="s">
        <v>4</v>
      </c>
      <c r="W10" s="8"/>
      <c r="X10" s="126">
        <f>IF(OR(T10="L",T10="W"),"",IF(U9="","",IF(U9&lt;W9,1,0)+IF(U10&lt;W10,1,0)+IF(U11&lt;W11,1,0)+IF(U12&lt;W12,1,0)+IF(U13&lt;W13,1,0)))</f>
      </c>
      <c r="Y10" s="52"/>
      <c r="Z10" s="53"/>
      <c r="AA10" s="53"/>
      <c r="AB10" s="53"/>
      <c r="AC10" s="54"/>
      <c r="AD10" s="54"/>
      <c r="AE10" s="55"/>
      <c r="AF10" s="56"/>
      <c r="AG10" s="42"/>
      <c r="AH10" s="43"/>
      <c r="AI10" s="43"/>
      <c r="AJ10" s="43"/>
      <c r="AK10" s="46"/>
      <c r="AL10" s="76"/>
      <c r="AM10" s="79"/>
      <c r="AN10" s="111"/>
      <c r="AO10" s="84"/>
      <c r="AP10" s="84"/>
      <c r="AQ10" s="84"/>
      <c r="AR10" s="85"/>
      <c r="AS10" s="93">
        <f>IF(AT9="","",IF(AT9&gt;AV9,1,0)+IF(AT10&gt;AV10,1,0)+IF(AT11&gt;AV11,1,0)+IF(AT12&gt;AV12,1,0)+IF(AT13&gt;AV13,1,0))</f>
      </c>
      <c r="AT10" s="8"/>
      <c r="AU10" s="9" t="s">
        <v>4</v>
      </c>
      <c r="AV10" s="8"/>
      <c r="AW10" s="73">
        <f>IF(OR(AS10="L",AS10="W"),"",IF(AT9="","",IF(AT9&lt;AV9,1,0)+IF(AT10&lt;AV10,1,0)+IF(AT11&lt;AV11,1,0)+IF(AT12&lt;AV12,1,0)+IF(AT13&lt;AV13,1,0)))</f>
      </c>
      <c r="AX10" s="93">
        <f>IF(AY9="","",IF(AY9&gt;BA9,1,0)+IF(AY10&gt;BA10,1,0)+IF(AY11&gt;BA11,1,0)+IF(AY12&gt;BA12,1,0)+IF(AY13&gt;BA13,1,0))</f>
      </c>
      <c r="AY10" s="8"/>
      <c r="AZ10" s="9" t="s">
        <v>4</v>
      </c>
      <c r="BA10" s="8"/>
      <c r="BB10" s="73">
        <f>IF(OR(AX10="L",AX10="W"),"",IF(AY9="","",IF(AY9&lt;BA9,1,0)+IF(AY10&lt;BA10,1,0)+IF(AY11&lt;BA11,1,0)+IF(AY12&lt;BA12,1,0)+IF(AY13&lt;BA13,1,0)))</f>
      </c>
      <c r="BC10" s="93">
        <f>IF(BD9="","",IF(BD9&gt;BF9,1,0)+IF(BD10&gt;BF10,1,0)+IF(BD11&gt;BF11,1,0)+IF(BD12&gt;BF12,1,0)+IF(BD13&gt;BF13,1,0))</f>
      </c>
      <c r="BD10" s="8"/>
      <c r="BE10" s="9" t="s">
        <v>4</v>
      </c>
      <c r="BF10" s="8"/>
      <c r="BG10" s="126">
        <f>IF(OR(BC10="L",BC10="W"),"",IF(BD9="","",IF(BD9&lt;BF9,1,0)+IF(BD10&lt;BF10,1,0)+IF(BD11&lt;BF11,1,0)+IF(BD12&lt;BF12,1,0)+IF(BD13&lt;BF13,1,0)))</f>
      </c>
      <c r="BH10" s="52"/>
      <c r="BI10" s="53"/>
      <c r="BJ10" s="53"/>
      <c r="BK10" s="53"/>
      <c r="BL10" s="54"/>
      <c r="BM10" s="54"/>
      <c r="BN10" s="55"/>
      <c r="BO10" s="56"/>
    </row>
    <row r="11" spans="1:67" ht="12" customHeight="1">
      <c r="A11" s="1">
        <v>1</v>
      </c>
      <c r="B11" s="1">
        <v>3</v>
      </c>
      <c r="C11" s="76"/>
      <c r="D11" s="79"/>
      <c r="E11" s="111"/>
      <c r="F11" s="84"/>
      <c r="G11" s="84"/>
      <c r="H11" s="84"/>
      <c r="I11" s="85"/>
      <c r="J11" s="93"/>
      <c r="K11" s="8"/>
      <c r="L11" s="9" t="s">
        <v>4</v>
      </c>
      <c r="M11" s="8"/>
      <c r="N11" s="73"/>
      <c r="O11" s="93"/>
      <c r="P11" s="8"/>
      <c r="Q11" s="9" t="s">
        <v>4</v>
      </c>
      <c r="R11" s="8"/>
      <c r="S11" s="73"/>
      <c r="T11" s="93"/>
      <c r="U11" s="8"/>
      <c r="V11" s="9" t="s">
        <v>4</v>
      </c>
      <c r="W11" s="8"/>
      <c r="X11" s="126"/>
      <c r="Y11" s="52"/>
      <c r="Z11" s="53"/>
      <c r="AA11" s="53"/>
      <c r="AB11" s="53"/>
      <c r="AC11" s="54"/>
      <c r="AD11" s="54"/>
      <c r="AE11" s="55"/>
      <c r="AF11" s="56"/>
      <c r="AG11" s="42"/>
      <c r="AH11" s="43"/>
      <c r="AI11" s="43"/>
      <c r="AJ11" s="43"/>
      <c r="AK11" s="46"/>
      <c r="AL11" s="76"/>
      <c r="AM11" s="79"/>
      <c r="AN11" s="111"/>
      <c r="AO11" s="84"/>
      <c r="AP11" s="84"/>
      <c r="AQ11" s="84"/>
      <c r="AR11" s="85"/>
      <c r="AS11" s="93"/>
      <c r="AT11" s="8"/>
      <c r="AU11" s="9" t="s">
        <v>4</v>
      </c>
      <c r="AV11" s="8"/>
      <c r="AW11" s="73"/>
      <c r="AX11" s="93"/>
      <c r="AY11" s="8"/>
      <c r="AZ11" s="9" t="s">
        <v>4</v>
      </c>
      <c r="BA11" s="8"/>
      <c r="BB11" s="73"/>
      <c r="BC11" s="93"/>
      <c r="BD11" s="8"/>
      <c r="BE11" s="9" t="s">
        <v>4</v>
      </c>
      <c r="BF11" s="8"/>
      <c r="BG11" s="126"/>
      <c r="BH11" s="52"/>
      <c r="BI11" s="53"/>
      <c r="BJ11" s="53"/>
      <c r="BK11" s="53"/>
      <c r="BL11" s="54"/>
      <c r="BM11" s="54"/>
      <c r="BN11" s="55"/>
      <c r="BO11" s="56"/>
    </row>
    <row r="12" spans="1:67" ht="12" customHeight="1">
      <c r="A12" s="1">
        <v>1</v>
      </c>
      <c r="B12" s="1">
        <v>4</v>
      </c>
      <c r="C12" s="76"/>
      <c r="D12" s="89" t="s">
        <v>44</v>
      </c>
      <c r="E12" s="111"/>
      <c r="F12" s="84"/>
      <c r="G12" s="84"/>
      <c r="H12" s="84"/>
      <c r="I12" s="85"/>
      <c r="J12" s="93"/>
      <c r="K12" s="8"/>
      <c r="L12" s="9" t="s">
        <v>4</v>
      </c>
      <c r="M12" s="8"/>
      <c r="N12" s="73"/>
      <c r="O12" s="93"/>
      <c r="P12" s="8"/>
      <c r="Q12" s="9" t="s">
        <v>4</v>
      </c>
      <c r="R12" s="8"/>
      <c r="S12" s="73"/>
      <c r="T12" s="93"/>
      <c r="U12" s="8"/>
      <c r="V12" s="9" t="s">
        <v>4</v>
      </c>
      <c r="W12" s="8"/>
      <c r="X12" s="126"/>
      <c r="Y12" s="52"/>
      <c r="Z12" s="53"/>
      <c r="AA12" s="53"/>
      <c r="AB12" s="53"/>
      <c r="AC12" s="54"/>
      <c r="AD12" s="54"/>
      <c r="AE12" s="55"/>
      <c r="AF12" s="56"/>
      <c r="AG12" s="42"/>
      <c r="AH12" s="43"/>
      <c r="AI12" s="43"/>
      <c r="AJ12" s="43"/>
      <c r="AK12" s="46"/>
      <c r="AL12" s="76"/>
      <c r="AM12" s="89" t="s">
        <v>46</v>
      </c>
      <c r="AN12" s="111"/>
      <c r="AO12" s="84"/>
      <c r="AP12" s="84"/>
      <c r="AQ12" s="84"/>
      <c r="AR12" s="85"/>
      <c r="AS12" s="93"/>
      <c r="AT12" s="8"/>
      <c r="AU12" s="9" t="s">
        <v>4</v>
      </c>
      <c r="AV12" s="8"/>
      <c r="AW12" s="73"/>
      <c r="AX12" s="93"/>
      <c r="AY12" s="8"/>
      <c r="AZ12" s="9" t="s">
        <v>4</v>
      </c>
      <c r="BA12" s="8"/>
      <c r="BB12" s="73"/>
      <c r="BC12" s="93"/>
      <c r="BD12" s="8"/>
      <c r="BE12" s="9" t="s">
        <v>4</v>
      </c>
      <c r="BF12" s="8"/>
      <c r="BG12" s="126"/>
      <c r="BH12" s="52"/>
      <c r="BI12" s="53"/>
      <c r="BJ12" s="53"/>
      <c r="BK12" s="53"/>
      <c r="BL12" s="54"/>
      <c r="BM12" s="54"/>
      <c r="BN12" s="55"/>
      <c r="BO12" s="56"/>
    </row>
    <row r="13" spans="1:67" ht="12" customHeight="1">
      <c r="A13" s="1">
        <v>1</v>
      </c>
      <c r="B13" s="1">
        <v>5</v>
      </c>
      <c r="C13" s="109"/>
      <c r="D13" s="104"/>
      <c r="E13" s="112"/>
      <c r="F13" s="102"/>
      <c r="G13" s="102"/>
      <c r="H13" s="102"/>
      <c r="I13" s="103"/>
      <c r="J13" s="97"/>
      <c r="K13" s="10"/>
      <c r="L13" s="11" t="s">
        <v>4</v>
      </c>
      <c r="M13" s="10"/>
      <c r="N13" s="96"/>
      <c r="O13" s="97"/>
      <c r="P13" s="10"/>
      <c r="Q13" s="11" t="s">
        <v>4</v>
      </c>
      <c r="R13" s="10"/>
      <c r="S13" s="96"/>
      <c r="T13" s="97"/>
      <c r="U13" s="10"/>
      <c r="V13" s="11" t="s">
        <v>4</v>
      </c>
      <c r="W13" s="10"/>
      <c r="X13" s="127"/>
      <c r="Y13" s="52"/>
      <c r="Z13" s="53"/>
      <c r="AA13" s="53"/>
      <c r="AB13" s="53"/>
      <c r="AC13" s="54"/>
      <c r="AD13" s="54"/>
      <c r="AE13" s="55"/>
      <c r="AF13" s="56"/>
      <c r="AG13" s="42"/>
      <c r="AH13" s="43"/>
      <c r="AI13" s="43"/>
      <c r="AJ13" s="43"/>
      <c r="AK13" s="46"/>
      <c r="AL13" s="109"/>
      <c r="AM13" s="104"/>
      <c r="AN13" s="112"/>
      <c r="AO13" s="102"/>
      <c r="AP13" s="102"/>
      <c r="AQ13" s="102"/>
      <c r="AR13" s="103"/>
      <c r="AS13" s="97"/>
      <c r="AT13" s="10"/>
      <c r="AU13" s="11" t="s">
        <v>4</v>
      </c>
      <c r="AV13" s="10"/>
      <c r="AW13" s="96"/>
      <c r="AX13" s="97"/>
      <c r="AY13" s="10"/>
      <c r="AZ13" s="11" t="s">
        <v>4</v>
      </c>
      <c r="BA13" s="10"/>
      <c r="BB13" s="96"/>
      <c r="BC13" s="97"/>
      <c r="BD13" s="10"/>
      <c r="BE13" s="11" t="s">
        <v>4</v>
      </c>
      <c r="BF13" s="10"/>
      <c r="BG13" s="127"/>
      <c r="BH13" s="52"/>
      <c r="BI13" s="53"/>
      <c r="BJ13" s="53"/>
      <c r="BK13" s="53"/>
      <c r="BL13" s="54"/>
      <c r="BM13" s="54"/>
      <c r="BN13" s="55"/>
      <c r="BO13" s="56"/>
    </row>
    <row r="14" spans="1:67" ht="12" customHeight="1">
      <c r="A14" s="1">
        <f aca="true" t="shared" si="0" ref="A14:A28">A9+1</f>
        <v>2</v>
      </c>
      <c r="B14" s="1">
        <f aca="true" t="shared" si="1" ref="B14:B28">B9</f>
        <v>1</v>
      </c>
      <c r="C14" s="98">
        <v>2</v>
      </c>
      <c r="D14" s="100" t="s">
        <v>56</v>
      </c>
      <c r="E14" s="4">
        <f>IF(J9="","",IF(J9="○","×","○"))</f>
      </c>
      <c r="F14" s="12">
        <f>IF(M9="","",M9)</f>
      </c>
      <c r="G14" s="13" t="s">
        <v>4</v>
      </c>
      <c r="H14" s="14">
        <f>IF(K9="","",K9)</f>
      </c>
      <c r="I14" s="15"/>
      <c r="J14" s="80">
        <f>IF(J15="","",IF(J15&gt;N15,"○","×"))</f>
      </c>
      <c r="K14" s="81"/>
      <c r="L14" s="81"/>
      <c r="M14" s="81"/>
      <c r="N14" s="82"/>
      <c r="O14" s="4">
        <f>IF(O15="","",IF(O15="W","○",IF(O15="L","×",IF(O15&gt;S15,"○","×"))))</f>
      </c>
      <c r="P14" s="5"/>
      <c r="Q14" s="6" t="s">
        <v>4</v>
      </c>
      <c r="R14" s="5"/>
      <c r="S14" s="7"/>
      <c r="T14" s="4">
        <f>IF(T15="","",IF(T15="W","○",IF(T15="L","×",IF(T15&gt;X15,"○","×"))))</f>
      </c>
      <c r="U14" s="5"/>
      <c r="V14" s="6" t="s">
        <v>4</v>
      </c>
      <c r="W14" s="5"/>
      <c r="X14" s="25"/>
      <c r="Y14" s="52">
        <f>IF(D14="","",COUNTIF($E$14:$X$18,"○"))</f>
        <v>0</v>
      </c>
      <c r="Z14" s="53"/>
      <c r="AA14" s="53">
        <f>IF(D14="","",COUNTIF($E$14:$X$18,"×"))</f>
        <v>0</v>
      </c>
      <c r="AB14" s="53"/>
      <c r="AC14" s="54">
        <f>IF(D14="","",Y14*2+AA14)</f>
        <v>0</v>
      </c>
      <c r="AD14" s="54"/>
      <c r="AE14" s="55">
        <f>IF(D14="","",RANK(AC14,$AC$9:$AD$28))</f>
        <v>1</v>
      </c>
      <c r="AF14" s="56"/>
      <c r="AG14" s="42"/>
      <c r="AH14" s="43"/>
      <c r="AI14" s="43"/>
      <c r="AJ14" s="43"/>
      <c r="AK14" s="46"/>
      <c r="AL14" s="98">
        <v>2</v>
      </c>
      <c r="AM14" s="100" t="s">
        <v>52</v>
      </c>
      <c r="AN14" s="4">
        <f>IF(AS9="","",IF(AS9="○","×","○"))</f>
      </c>
      <c r="AO14" s="12">
        <f>IF(AV9="","",AV9)</f>
      </c>
      <c r="AP14" s="13" t="s">
        <v>4</v>
      </c>
      <c r="AQ14" s="14">
        <f>IF(AT9="","",AT9)</f>
      </c>
      <c r="AR14" s="15"/>
      <c r="AS14" s="80">
        <f>IF(AS15="","",IF(AS15&gt;AW15,"○","×"))</f>
      </c>
      <c r="AT14" s="81"/>
      <c r="AU14" s="81"/>
      <c r="AV14" s="81"/>
      <c r="AW14" s="82"/>
      <c r="AX14" s="4">
        <f>IF(AX15="","",IF(AX15="W","○",IF(AX15="L","×",IF(AX15&gt;BB15,"○","×"))))</f>
      </c>
      <c r="AY14" s="5"/>
      <c r="AZ14" s="6" t="s">
        <v>4</v>
      </c>
      <c r="BA14" s="5"/>
      <c r="BB14" s="7"/>
      <c r="BC14" s="4">
        <f>IF(BC15="","",IF(BC15="W","○",IF(BC15="L","×",IF(BC15&gt;BG15,"○","×"))))</f>
      </c>
      <c r="BD14" s="5"/>
      <c r="BE14" s="6" t="s">
        <v>4</v>
      </c>
      <c r="BF14" s="5"/>
      <c r="BG14" s="25"/>
      <c r="BH14" s="52">
        <f>IF(AM14="","",COUNTIF($E$14:$X$18,"○"))</f>
        <v>0</v>
      </c>
      <c r="BI14" s="53"/>
      <c r="BJ14" s="53">
        <f>IF(AM14="","",COUNTIF($E$14:$X$18,"×"))</f>
        <v>0</v>
      </c>
      <c r="BK14" s="53"/>
      <c r="BL14" s="54">
        <f>IF(AM14="","",BH14*2+BJ14)</f>
        <v>0</v>
      </c>
      <c r="BM14" s="54"/>
      <c r="BN14" s="55">
        <f>IF(AM14="","",RANK(BL14,$BL$9:$BM$28))</f>
        <v>1</v>
      </c>
      <c r="BO14" s="56"/>
    </row>
    <row r="15" spans="1:67" ht="12" customHeight="1">
      <c r="A15" s="1">
        <f t="shared" si="0"/>
        <v>2</v>
      </c>
      <c r="B15" s="1">
        <f t="shared" si="1"/>
        <v>2</v>
      </c>
      <c r="C15" s="76"/>
      <c r="D15" s="79"/>
      <c r="E15" s="91">
        <f>IF(J10="W","L",IF(J10="L","W",IF(J10="","",N10)))</f>
      </c>
      <c r="F15" s="16">
        <f>IF(M10="","",M10)</f>
      </c>
      <c r="G15" s="9" t="s">
        <v>4</v>
      </c>
      <c r="H15" s="17">
        <f>IF(K10="","",K10)</f>
      </c>
      <c r="I15" s="73">
        <f>IF(OR(E15="L",E15="W"),"",J10)</f>
      </c>
      <c r="J15" s="83"/>
      <c r="K15" s="84"/>
      <c r="L15" s="84"/>
      <c r="M15" s="84"/>
      <c r="N15" s="85"/>
      <c r="O15" s="93">
        <f>IF(P14="","",IF(P14&gt;R14,1,0)+IF(P15&gt;R15,1,0)+IF(P16&gt;R16,1,0)+IF(P17&gt;R17,1,0)+IF(P18&gt;R18,1,0))</f>
      </c>
      <c r="P15" s="8"/>
      <c r="Q15" s="9" t="s">
        <v>4</v>
      </c>
      <c r="R15" s="8"/>
      <c r="S15" s="73">
        <f>IF(OR(O15="L",O15="W"),"",IF(P14="","",IF(P14&lt;R14,1,0)+IF(P15&lt;R15,1,0)+IF(P16&lt;R16,1,0)+IF(P17&lt;R17,1,0)+IF(P18&lt;R18,1,0)))</f>
      </c>
      <c r="T15" s="93">
        <f>IF(U14="","",IF(U14&gt;W14,1,0)+IF(U15&gt;W15,1,0)+IF(U16&gt;W16,1,0)+IF(U17&gt;W17,1,0)+IF(U18&gt;W18,1,0))</f>
      </c>
      <c r="U15" s="8"/>
      <c r="V15" s="9" t="s">
        <v>4</v>
      </c>
      <c r="W15" s="8"/>
      <c r="X15" s="126">
        <f>IF(OR(T15="L",T15="W"),"",IF(U14="","",IF(U14&lt;W14,1,0)+IF(U15&lt;W15,1,0)+IF(U16&lt;W16,1,0)+IF(U17&lt;W17,1,0)+IF(U18&lt;W18,1,0)))</f>
      </c>
      <c r="Y15" s="52"/>
      <c r="Z15" s="53"/>
      <c r="AA15" s="53"/>
      <c r="AB15" s="53"/>
      <c r="AC15" s="54"/>
      <c r="AD15" s="54"/>
      <c r="AE15" s="55"/>
      <c r="AF15" s="56"/>
      <c r="AG15" s="42"/>
      <c r="AH15" s="43"/>
      <c r="AI15" s="43"/>
      <c r="AJ15" s="43"/>
      <c r="AK15" s="46"/>
      <c r="AL15" s="76"/>
      <c r="AM15" s="79"/>
      <c r="AN15" s="91">
        <f>IF(AS10="W","L",IF(AS10="L","W",IF(AS10="","",AW10)))</f>
      </c>
      <c r="AO15" s="16">
        <f>IF(AV10="","",AV10)</f>
      </c>
      <c r="AP15" s="9" t="s">
        <v>4</v>
      </c>
      <c r="AQ15" s="17">
        <f>IF(AT10="","",AT10)</f>
      </c>
      <c r="AR15" s="73">
        <f>IF(OR(AN15="L",AN15="W"),"",AS10)</f>
      </c>
      <c r="AS15" s="83"/>
      <c r="AT15" s="84"/>
      <c r="AU15" s="84"/>
      <c r="AV15" s="84"/>
      <c r="AW15" s="85"/>
      <c r="AX15" s="93">
        <f>IF(AY14="","",IF(AY14&gt;BA14,1,0)+IF(AY15&gt;BA15,1,0)+IF(AY16&gt;BA16,1,0)+IF(AY17&gt;BA17,1,0)+IF(AY18&gt;BA18,1,0))</f>
      </c>
      <c r="AY15" s="8"/>
      <c r="AZ15" s="9" t="s">
        <v>4</v>
      </c>
      <c r="BA15" s="8"/>
      <c r="BB15" s="73">
        <f>IF(OR(AX15="L",AX15="W"),"",IF(AY14="","",IF(AY14&lt;BA14,1,0)+IF(AY15&lt;BA15,1,0)+IF(AY16&lt;BA16,1,0)+IF(AY17&lt;BA17,1,0)+IF(AY18&lt;BA18,1,0)))</f>
      </c>
      <c r="BC15" s="93">
        <f>IF(BD14="","",IF(BD14&gt;BF14,1,0)+IF(BD15&gt;BF15,1,0)+IF(BD16&gt;BF16,1,0)+IF(BD17&gt;BF17,1,0)+IF(BD18&gt;BF18,1,0))</f>
      </c>
      <c r="BD15" s="8"/>
      <c r="BE15" s="9" t="s">
        <v>4</v>
      </c>
      <c r="BF15" s="8"/>
      <c r="BG15" s="126">
        <f>IF(OR(BC15="L",BC15="W"),"",IF(BD14="","",IF(BD14&lt;BF14,1,0)+IF(BD15&lt;BF15,1,0)+IF(BD16&lt;BF16,1,0)+IF(BD17&lt;BF17,1,0)+IF(BD18&lt;BF18,1,0)))</f>
      </c>
      <c r="BH15" s="52"/>
      <c r="BI15" s="53"/>
      <c r="BJ15" s="53"/>
      <c r="BK15" s="53"/>
      <c r="BL15" s="54"/>
      <c r="BM15" s="54"/>
      <c r="BN15" s="55"/>
      <c r="BO15" s="56"/>
    </row>
    <row r="16" spans="1:67" ht="12" customHeight="1">
      <c r="A16" s="1">
        <f t="shared" si="0"/>
        <v>2</v>
      </c>
      <c r="B16" s="1">
        <f t="shared" si="1"/>
        <v>3</v>
      </c>
      <c r="C16" s="76"/>
      <c r="D16" s="79"/>
      <c r="E16" s="91"/>
      <c r="F16" s="16">
        <f>IF(M11="","",M11)</f>
      </c>
      <c r="G16" s="9" t="s">
        <v>4</v>
      </c>
      <c r="H16" s="17">
        <f>IF(K11="","",K11)</f>
      </c>
      <c r="I16" s="73"/>
      <c r="J16" s="83"/>
      <c r="K16" s="84"/>
      <c r="L16" s="84"/>
      <c r="M16" s="84"/>
      <c r="N16" s="85"/>
      <c r="O16" s="93"/>
      <c r="P16" s="8"/>
      <c r="Q16" s="9" t="s">
        <v>4</v>
      </c>
      <c r="R16" s="8"/>
      <c r="S16" s="73"/>
      <c r="T16" s="93"/>
      <c r="U16" s="8"/>
      <c r="V16" s="9" t="s">
        <v>4</v>
      </c>
      <c r="W16" s="8"/>
      <c r="X16" s="126"/>
      <c r="Y16" s="52"/>
      <c r="Z16" s="53"/>
      <c r="AA16" s="53"/>
      <c r="AB16" s="53"/>
      <c r="AC16" s="54"/>
      <c r="AD16" s="54"/>
      <c r="AE16" s="55"/>
      <c r="AF16" s="56"/>
      <c r="AG16" s="42"/>
      <c r="AH16" s="43"/>
      <c r="AI16" s="43"/>
      <c r="AJ16" s="43"/>
      <c r="AK16" s="46"/>
      <c r="AL16" s="76"/>
      <c r="AM16" s="79"/>
      <c r="AN16" s="91"/>
      <c r="AO16" s="16">
        <f>IF(AV11="","",AV11)</f>
      </c>
      <c r="AP16" s="9" t="s">
        <v>4</v>
      </c>
      <c r="AQ16" s="17">
        <f>IF(AT11="","",AT11)</f>
      </c>
      <c r="AR16" s="73"/>
      <c r="AS16" s="83"/>
      <c r="AT16" s="84"/>
      <c r="AU16" s="84"/>
      <c r="AV16" s="84"/>
      <c r="AW16" s="85"/>
      <c r="AX16" s="93"/>
      <c r="AY16" s="8"/>
      <c r="AZ16" s="9" t="s">
        <v>4</v>
      </c>
      <c r="BA16" s="8"/>
      <c r="BB16" s="73"/>
      <c r="BC16" s="93"/>
      <c r="BD16" s="8"/>
      <c r="BE16" s="9" t="s">
        <v>4</v>
      </c>
      <c r="BF16" s="8"/>
      <c r="BG16" s="126"/>
      <c r="BH16" s="52"/>
      <c r="BI16" s="53"/>
      <c r="BJ16" s="53"/>
      <c r="BK16" s="53"/>
      <c r="BL16" s="54"/>
      <c r="BM16" s="54"/>
      <c r="BN16" s="55"/>
      <c r="BO16" s="56"/>
    </row>
    <row r="17" spans="1:67" ht="12" customHeight="1">
      <c r="A17" s="1">
        <f t="shared" si="0"/>
        <v>2</v>
      </c>
      <c r="B17" s="1">
        <f t="shared" si="1"/>
        <v>4</v>
      </c>
      <c r="C17" s="76"/>
      <c r="D17" s="89" t="s">
        <v>53</v>
      </c>
      <c r="E17" s="91"/>
      <c r="F17" s="16">
        <f>IF(M12="","",M12)</f>
      </c>
      <c r="G17" s="9" t="s">
        <v>4</v>
      </c>
      <c r="H17" s="17">
        <f>IF(K12="","",K12)</f>
      </c>
      <c r="I17" s="73"/>
      <c r="J17" s="83"/>
      <c r="K17" s="84"/>
      <c r="L17" s="84"/>
      <c r="M17" s="84"/>
      <c r="N17" s="85"/>
      <c r="O17" s="93"/>
      <c r="P17" s="8"/>
      <c r="Q17" s="9" t="s">
        <v>4</v>
      </c>
      <c r="R17" s="8"/>
      <c r="S17" s="73"/>
      <c r="T17" s="93"/>
      <c r="U17" s="8"/>
      <c r="V17" s="9" t="s">
        <v>4</v>
      </c>
      <c r="W17" s="8"/>
      <c r="X17" s="126"/>
      <c r="Y17" s="52"/>
      <c r="Z17" s="53"/>
      <c r="AA17" s="53"/>
      <c r="AB17" s="53"/>
      <c r="AC17" s="54"/>
      <c r="AD17" s="54"/>
      <c r="AE17" s="55"/>
      <c r="AF17" s="56"/>
      <c r="AG17" s="42"/>
      <c r="AH17" s="43"/>
      <c r="AI17" s="43"/>
      <c r="AJ17" s="43"/>
      <c r="AK17" s="46"/>
      <c r="AL17" s="76"/>
      <c r="AM17" s="89" t="s">
        <v>53</v>
      </c>
      <c r="AN17" s="91"/>
      <c r="AO17" s="16">
        <f>IF(AV12="","",AV12)</f>
      </c>
      <c r="AP17" s="9" t="s">
        <v>4</v>
      </c>
      <c r="AQ17" s="17">
        <f>IF(AT12="","",AT12)</f>
      </c>
      <c r="AR17" s="73"/>
      <c r="AS17" s="83"/>
      <c r="AT17" s="84"/>
      <c r="AU17" s="84"/>
      <c r="AV17" s="84"/>
      <c r="AW17" s="85"/>
      <c r="AX17" s="93"/>
      <c r="AY17" s="8"/>
      <c r="AZ17" s="9" t="s">
        <v>4</v>
      </c>
      <c r="BA17" s="8"/>
      <c r="BB17" s="73"/>
      <c r="BC17" s="93"/>
      <c r="BD17" s="8"/>
      <c r="BE17" s="9" t="s">
        <v>4</v>
      </c>
      <c r="BF17" s="8"/>
      <c r="BG17" s="126"/>
      <c r="BH17" s="52"/>
      <c r="BI17" s="53"/>
      <c r="BJ17" s="53"/>
      <c r="BK17" s="53"/>
      <c r="BL17" s="54"/>
      <c r="BM17" s="54"/>
      <c r="BN17" s="55"/>
      <c r="BO17" s="56"/>
    </row>
    <row r="18" spans="1:67" ht="12" customHeight="1">
      <c r="A18" s="1">
        <f t="shared" si="0"/>
        <v>2</v>
      </c>
      <c r="B18" s="1">
        <f t="shared" si="1"/>
        <v>5</v>
      </c>
      <c r="C18" s="99"/>
      <c r="D18" s="104"/>
      <c r="E18" s="95"/>
      <c r="F18" s="18">
        <f>IF(M13="","",M13)</f>
      </c>
      <c r="G18" s="11" t="s">
        <v>4</v>
      </c>
      <c r="H18" s="19">
        <f>IF(K13="","",K13)</f>
      </c>
      <c r="I18" s="96"/>
      <c r="J18" s="101"/>
      <c r="K18" s="102"/>
      <c r="L18" s="102"/>
      <c r="M18" s="102"/>
      <c r="N18" s="103"/>
      <c r="O18" s="97"/>
      <c r="P18" s="10"/>
      <c r="Q18" s="11" t="s">
        <v>4</v>
      </c>
      <c r="R18" s="10"/>
      <c r="S18" s="96"/>
      <c r="T18" s="97"/>
      <c r="U18" s="10"/>
      <c r="V18" s="11" t="s">
        <v>4</v>
      </c>
      <c r="W18" s="10"/>
      <c r="X18" s="127"/>
      <c r="Y18" s="52"/>
      <c r="Z18" s="53"/>
      <c r="AA18" s="53"/>
      <c r="AB18" s="53"/>
      <c r="AC18" s="54"/>
      <c r="AD18" s="54"/>
      <c r="AE18" s="55"/>
      <c r="AF18" s="56"/>
      <c r="AG18" s="42"/>
      <c r="AH18" s="43"/>
      <c r="AI18" s="43"/>
      <c r="AJ18" s="43"/>
      <c r="AK18" s="46"/>
      <c r="AL18" s="99"/>
      <c r="AM18" s="104"/>
      <c r="AN18" s="95"/>
      <c r="AO18" s="18">
        <f>IF(AV13="","",AV13)</f>
      </c>
      <c r="AP18" s="11" t="s">
        <v>4</v>
      </c>
      <c r="AQ18" s="19">
        <f>IF(AT13="","",AT13)</f>
      </c>
      <c r="AR18" s="96"/>
      <c r="AS18" s="101"/>
      <c r="AT18" s="102"/>
      <c r="AU18" s="102"/>
      <c r="AV18" s="102"/>
      <c r="AW18" s="103"/>
      <c r="AX18" s="97"/>
      <c r="AY18" s="10"/>
      <c r="AZ18" s="11" t="s">
        <v>4</v>
      </c>
      <c r="BA18" s="10"/>
      <c r="BB18" s="96"/>
      <c r="BC18" s="97"/>
      <c r="BD18" s="10"/>
      <c r="BE18" s="11" t="s">
        <v>4</v>
      </c>
      <c r="BF18" s="10"/>
      <c r="BG18" s="127"/>
      <c r="BH18" s="52"/>
      <c r="BI18" s="53"/>
      <c r="BJ18" s="53"/>
      <c r="BK18" s="53"/>
      <c r="BL18" s="54"/>
      <c r="BM18" s="54"/>
      <c r="BN18" s="55"/>
      <c r="BO18" s="56"/>
    </row>
    <row r="19" spans="1:67" ht="12" customHeight="1">
      <c r="A19" s="1">
        <f t="shared" si="0"/>
        <v>3</v>
      </c>
      <c r="B19" s="1">
        <f t="shared" si="1"/>
        <v>1</v>
      </c>
      <c r="C19" s="75">
        <v>3</v>
      </c>
      <c r="D19" s="78" t="s">
        <v>58</v>
      </c>
      <c r="E19" s="4">
        <f>IF(O9="","",IF(O9="○","×","○"))</f>
      </c>
      <c r="F19" s="12">
        <f>IF(R9="","",R9)</f>
      </c>
      <c r="G19" s="13" t="s">
        <v>4</v>
      </c>
      <c r="H19" s="14">
        <f>IF(P9="","",P9)</f>
      </c>
      <c r="I19" s="20"/>
      <c r="J19" s="4">
        <f>IF(O14="","",IF(O14="○","×","○"))</f>
      </c>
      <c r="K19" s="12">
        <f>IF(R14="","",R14)</f>
      </c>
      <c r="L19" s="13" t="s">
        <v>4</v>
      </c>
      <c r="M19" s="14">
        <f>IF(P14="","",P14)</f>
      </c>
      <c r="N19" s="20"/>
      <c r="O19" s="80">
        <f>IF(O20="","",IF(O20&gt;S20,"○","×"))</f>
      </c>
      <c r="P19" s="81"/>
      <c r="Q19" s="81"/>
      <c r="R19" s="81"/>
      <c r="S19" s="82"/>
      <c r="T19" s="4">
        <f>IF(T20="","",IF(T20="W","○",IF(T20="L","×",IF(T20&gt;X20,"○","×"))))</f>
      </c>
      <c r="U19" s="5"/>
      <c r="V19" s="6" t="s">
        <v>4</v>
      </c>
      <c r="W19" s="5"/>
      <c r="X19" s="25"/>
      <c r="Y19" s="52">
        <f>IF(D19="","",COUNTIF($E$19:$X$23,"○"))</f>
        <v>0</v>
      </c>
      <c r="Z19" s="53"/>
      <c r="AA19" s="53">
        <f>IF(D19="","",COUNTIF($E$19:$X$23,"×"))</f>
        <v>0</v>
      </c>
      <c r="AB19" s="53"/>
      <c r="AC19" s="54">
        <f>IF(D19="","",Y19*2+AA19)</f>
        <v>0</v>
      </c>
      <c r="AD19" s="54"/>
      <c r="AE19" s="55">
        <f>IF(D19="","",RANK(AC19,$AC$9:$AD$28))</f>
        <v>1</v>
      </c>
      <c r="AF19" s="56"/>
      <c r="AG19" s="42"/>
      <c r="AH19" s="43"/>
      <c r="AI19" s="43"/>
      <c r="AJ19" s="43"/>
      <c r="AK19" s="46"/>
      <c r="AL19" s="75">
        <v>3</v>
      </c>
      <c r="AM19" s="78" t="s">
        <v>59</v>
      </c>
      <c r="AN19" s="4">
        <f>IF(AX9="","",IF(AX9="○","×","○"))</f>
      </c>
      <c r="AO19" s="12">
        <f>IF(BA9="","",BA9)</f>
      </c>
      <c r="AP19" s="13" t="s">
        <v>4</v>
      </c>
      <c r="AQ19" s="14">
        <f>IF(AY9="","",AY9)</f>
      </c>
      <c r="AR19" s="20"/>
      <c r="AS19" s="4">
        <f>IF(AX14="","",IF(AX14="○","×","○"))</f>
      </c>
      <c r="AT19" s="12">
        <f>IF(BA14="","",BA14)</f>
      </c>
      <c r="AU19" s="13" t="s">
        <v>4</v>
      </c>
      <c r="AV19" s="14">
        <f>IF(AY14="","",AY14)</f>
      </c>
      <c r="AW19" s="20"/>
      <c r="AX19" s="80">
        <f>IF(AX20="","",IF(AX20&gt;BB20,"○","×"))</f>
      </c>
      <c r="AY19" s="81"/>
      <c r="AZ19" s="81"/>
      <c r="BA19" s="81"/>
      <c r="BB19" s="82"/>
      <c r="BC19" s="4">
        <f>IF(BC20="","",IF(BC20="W","○",IF(BC20="L","×",IF(BC20&gt;BG20,"○","×"))))</f>
      </c>
      <c r="BD19" s="5"/>
      <c r="BE19" s="6" t="s">
        <v>4</v>
      </c>
      <c r="BF19" s="5"/>
      <c r="BG19" s="25"/>
      <c r="BH19" s="52">
        <f>IF(AM19="","",COUNTIF($E$19:$X$23,"○"))</f>
        <v>0</v>
      </c>
      <c r="BI19" s="53"/>
      <c r="BJ19" s="53">
        <f>IF(AM19="","",COUNTIF($E$19:$X$23,"×"))</f>
        <v>0</v>
      </c>
      <c r="BK19" s="53"/>
      <c r="BL19" s="54">
        <f>IF(AM19="","",BH19*2+BJ19)</f>
        <v>0</v>
      </c>
      <c r="BM19" s="54"/>
      <c r="BN19" s="55">
        <f>IF(AM19="","",RANK(BL19,$BL$9:$BM$28))</f>
        <v>1</v>
      </c>
      <c r="BO19" s="56"/>
    </row>
    <row r="20" spans="1:67" ht="12" customHeight="1">
      <c r="A20" s="1">
        <f t="shared" si="0"/>
        <v>3</v>
      </c>
      <c r="B20" s="1">
        <f t="shared" si="1"/>
        <v>2</v>
      </c>
      <c r="C20" s="76"/>
      <c r="D20" s="79"/>
      <c r="E20" s="91">
        <f>IF(O10="W","L",IF(O10="L","W",IF(O10="","",S10)))</f>
      </c>
      <c r="F20" s="16">
        <f>IF(R10="","",R10)</f>
      </c>
      <c r="G20" s="9" t="s">
        <v>4</v>
      </c>
      <c r="H20" s="17">
        <f>IF(P10="","",P10)</f>
      </c>
      <c r="I20" s="73">
        <f>IF(OR(E20="L",E20="W"),"",O10)</f>
      </c>
      <c r="J20" s="93">
        <f>IF(O15="W","L",IF(O15="L","W",IF(O15="","",S15)))</f>
      </c>
      <c r="K20" s="16">
        <f>IF(R15="","",R15)</f>
      </c>
      <c r="L20" s="9" t="s">
        <v>4</v>
      </c>
      <c r="M20" s="17">
        <f>IF(P15="","",P15)</f>
      </c>
      <c r="N20" s="73">
        <f>IF(OR(J20="L",J20="W"),"",O15)</f>
      </c>
      <c r="O20" s="83"/>
      <c r="P20" s="84"/>
      <c r="Q20" s="84"/>
      <c r="R20" s="84"/>
      <c r="S20" s="85"/>
      <c r="T20" s="93">
        <f>IF(U19="","",IF(U19&gt;W19,1,0)+IF(U20&gt;W20,1,0)+IF(U21&gt;W21,1,0)+IF(U22&gt;W22,1,0)+IF(U23&gt;W23,1,0))</f>
      </c>
      <c r="U20" s="8"/>
      <c r="V20" s="9" t="s">
        <v>4</v>
      </c>
      <c r="W20" s="8"/>
      <c r="X20" s="126">
        <f>IF(OR(T20="L",T20="W"),"",IF(U19="","",IF(U19&lt;W19,1,0)+IF(U20&lt;W20,1,0)+IF(U21&lt;W21,1,0)+IF(U22&lt;W22,1,0)+IF(U23&lt;W23,1,0)))</f>
      </c>
      <c r="Y20" s="52"/>
      <c r="Z20" s="53"/>
      <c r="AA20" s="53"/>
      <c r="AB20" s="53"/>
      <c r="AC20" s="54"/>
      <c r="AD20" s="54"/>
      <c r="AE20" s="55"/>
      <c r="AF20" s="56"/>
      <c r="AG20" s="42"/>
      <c r="AH20" s="43"/>
      <c r="AI20" s="43"/>
      <c r="AJ20" s="43"/>
      <c r="AK20" s="46"/>
      <c r="AL20" s="76"/>
      <c r="AM20" s="79"/>
      <c r="AN20" s="91">
        <f>IF(AX10="W","L",IF(AX10="L","W",IF(AX10="","",BB10)))</f>
      </c>
      <c r="AO20" s="16">
        <f>IF(BA10="","",BA10)</f>
      </c>
      <c r="AP20" s="9" t="s">
        <v>4</v>
      </c>
      <c r="AQ20" s="17">
        <f>IF(AY10="","",AY10)</f>
      </c>
      <c r="AR20" s="73">
        <f>IF(OR(AN20="L",AN20="W"),"",AX10)</f>
      </c>
      <c r="AS20" s="93">
        <f>IF(AX15="W","L",IF(AX15="L","W",IF(AX15="","",BB15)))</f>
      </c>
      <c r="AT20" s="16">
        <f>IF(BA15="","",BA15)</f>
      </c>
      <c r="AU20" s="9" t="s">
        <v>4</v>
      </c>
      <c r="AV20" s="17">
        <f>IF(AY15="","",AY15)</f>
      </c>
      <c r="AW20" s="73">
        <f>IF(OR(AS20="L",AS20="W"),"",AX15)</f>
      </c>
      <c r="AX20" s="83"/>
      <c r="AY20" s="84"/>
      <c r="AZ20" s="84"/>
      <c r="BA20" s="84"/>
      <c r="BB20" s="85"/>
      <c r="BC20" s="93">
        <f>IF(BD19="","",IF(BD19&gt;BF19,1,0)+IF(BD20&gt;BF20,1,0)+IF(BD21&gt;BF21,1,0)+IF(BD22&gt;BF22,1,0)+IF(BD23&gt;BF23,1,0))</f>
      </c>
      <c r="BD20" s="8"/>
      <c r="BE20" s="9" t="s">
        <v>4</v>
      </c>
      <c r="BF20" s="8"/>
      <c r="BG20" s="126">
        <f>IF(OR(BC20="L",BC20="W"),"",IF(BD19="","",IF(BD19&lt;BF19,1,0)+IF(BD20&lt;BF20,1,0)+IF(BD21&lt;BF21,1,0)+IF(BD22&lt;BF22,1,0)+IF(BD23&lt;BF23,1,0)))</f>
      </c>
      <c r="BH20" s="52"/>
      <c r="BI20" s="53"/>
      <c r="BJ20" s="53"/>
      <c r="BK20" s="53"/>
      <c r="BL20" s="54"/>
      <c r="BM20" s="54"/>
      <c r="BN20" s="55"/>
      <c r="BO20" s="56"/>
    </row>
    <row r="21" spans="1:67" ht="12" customHeight="1">
      <c r="A21" s="1">
        <f t="shared" si="0"/>
        <v>3</v>
      </c>
      <c r="B21" s="1">
        <f t="shared" si="1"/>
        <v>3</v>
      </c>
      <c r="C21" s="76"/>
      <c r="D21" s="79"/>
      <c r="E21" s="91"/>
      <c r="F21" s="16">
        <f>IF(R11="","",R11)</f>
      </c>
      <c r="G21" s="9" t="s">
        <v>4</v>
      </c>
      <c r="H21" s="17">
        <f>IF(P11="","",P11)</f>
      </c>
      <c r="I21" s="73"/>
      <c r="J21" s="93"/>
      <c r="K21" s="16">
        <f>IF(R16="","",R16)</f>
      </c>
      <c r="L21" s="9" t="s">
        <v>4</v>
      </c>
      <c r="M21" s="17">
        <f>IF(P16="","",P16)</f>
      </c>
      <c r="N21" s="73"/>
      <c r="O21" s="83"/>
      <c r="P21" s="84"/>
      <c r="Q21" s="84"/>
      <c r="R21" s="84"/>
      <c r="S21" s="85"/>
      <c r="T21" s="93"/>
      <c r="U21" s="8"/>
      <c r="V21" s="9" t="s">
        <v>4</v>
      </c>
      <c r="W21" s="8"/>
      <c r="X21" s="126"/>
      <c r="Y21" s="52"/>
      <c r="Z21" s="53"/>
      <c r="AA21" s="53"/>
      <c r="AB21" s="53"/>
      <c r="AC21" s="54"/>
      <c r="AD21" s="54"/>
      <c r="AE21" s="55"/>
      <c r="AF21" s="56"/>
      <c r="AG21" s="42"/>
      <c r="AH21" s="43"/>
      <c r="AI21" s="43"/>
      <c r="AJ21" s="43"/>
      <c r="AK21" s="46"/>
      <c r="AL21" s="76"/>
      <c r="AM21" s="79"/>
      <c r="AN21" s="91"/>
      <c r="AO21" s="16">
        <f>IF(BA11="","",BA11)</f>
      </c>
      <c r="AP21" s="9" t="s">
        <v>4</v>
      </c>
      <c r="AQ21" s="17">
        <f>IF(AY11="","",AY11)</f>
      </c>
      <c r="AR21" s="73"/>
      <c r="AS21" s="93"/>
      <c r="AT21" s="16">
        <f>IF(BA16="","",BA16)</f>
      </c>
      <c r="AU21" s="9" t="s">
        <v>4</v>
      </c>
      <c r="AV21" s="17">
        <f>IF(AY16="","",AY16)</f>
      </c>
      <c r="AW21" s="73"/>
      <c r="AX21" s="83"/>
      <c r="AY21" s="84"/>
      <c r="AZ21" s="84"/>
      <c r="BA21" s="84"/>
      <c r="BB21" s="85"/>
      <c r="BC21" s="93"/>
      <c r="BD21" s="8"/>
      <c r="BE21" s="9" t="s">
        <v>4</v>
      </c>
      <c r="BF21" s="8"/>
      <c r="BG21" s="126"/>
      <c r="BH21" s="52"/>
      <c r="BI21" s="53"/>
      <c r="BJ21" s="53"/>
      <c r="BK21" s="53"/>
      <c r="BL21" s="54"/>
      <c r="BM21" s="54"/>
      <c r="BN21" s="55"/>
      <c r="BO21" s="56"/>
    </row>
    <row r="22" spans="1:67" ht="12" customHeight="1">
      <c r="A22" s="1">
        <f t="shared" si="0"/>
        <v>3</v>
      </c>
      <c r="B22" s="1">
        <f t="shared" si="1"/>
        <v>4</v>
      </c>
      <c r="C22" s="76"/>
      <c r="D22" s="89" t="s">
        <v>51</v>
      </c>
      <c r="E22" s="91"/>
      <c r="F22" s="16">
        <f>IF(R12="","",R12)</f>
      </c>
      <c r="G22" s="9" t="s">
        <v>4</v>
      </c>
      <c r="H22" s="17">
        <f>IF(P12="","",P12)</f>
      </c>
      <c r="I22" s="73"/>
      <c r="J22" s="93"/>
      <c r="K22" s="16">
        <f>IF(R17="","",R17)</f>
      </c>
      <c r="L22" s="9" t="s">
        <v>4</v>
      </c>
      <c r="M22" s="17">
        <f>IF(P17="","",P17)</f>
      </c>
      <c r="N22" s="73"/>
      <c r="O22" s="83"/>
      <c r="P22" s="84"/>
      <c r="Q22" s="84"/>
      <c r="R22" s="84"/>
      <c r="S22" s="85"/>
      <c r="T22" s="93"/>
      <c r="U22" s="8"/>
      <c r="V22" s="9" t="s">
        <v>4</v>
      </c>
      <c r="W22" s="8"/>
      <c r="X22" s="126"/>
      <c r="Y22" s="52"/>
      <c r="Z22" s="53"/>
      <c r="AA22" s="53"/>
      <c r="AB22" s="53"/>
      <c r="AC22" s="54"/>
      <c r="AD22" s="54"/>
      <c r="AE22" s="55"/>
      <c r="AF22" s="56"/>
      <c r="AG22" s="42"/>
      <c r="AH22" s="43"/>
      <c r="AI22" s="43"/>
      <c r="AJ22" s="43"/>
      <c r="AK22" s="46"/>
      <c r="AL22" s="76"/>
      <c r="AM22" s="89" t="s">
        <v>51</v>
      </c>
      <c r="AN22" s="91"/>
      <c r="AO22" s="16">
        <f>IF(BA12="","",BA12)</f>
      </c>
      <c r="AP22" s="9" t="s">
        <v>4</v>
      </c>
      <c r="AQ22" s="17">
        <f>IF(AY12="","",AY12)</f>
      </c>
      <c r="AR22" s="73"/>
      <c r="AS22" s="93"/>
      <c r="AT22" s="16">
        <f>IF(BA17="","",BA17)</f>
      </c>
      <c r="AU22" s="9" t="s">
        <v>4</v>
      </c>
      <c r="AV22" s="17">
        <f>IF(AY17="","",AY17)</f>
      </c>
      <c r="AW22" s="73"/>
      <c r="AX22" s="83"/>
      <c r="AY22" s="84"/>
      <c r="AZ22" s="84"/>
      <c r="BA22" s="84"/>
      <c r="BB22" s="85"/>
      <c r="BC22" s="93"/>
      <c r="BD22" s="8"/>
      <c r="BE22" s="9" t="s">
        <v>4</v>
      </c>
      <c r="BF22" s="8"/>
      <c r="BG22" s="126"/>
      <c r="BH22" s="52"/>
      <c r="BI22" s="53"/>
      <c r="BJ22" s="53"/>
      <c r="BK22" s="53"/>
      <c r="BL22" s="54"/>
      <c r="BM22" s="54"/>
      <c r="BN22" s="55"/>
      <c r="BO22" s="56"/>
    </row>
    <row r="23" spans="1:67" ht="12" customHeight="1">
      <c r="A23" s="1">
        <f t="shared" si="0"/>
        <v>3</v>
      </c>
      <c r="B23" s="1">
        <f t="shared" si="1"/>
        <v>5</v>
      </c>
      <c r="C23" s="99"/>
      <c r="D23" s="104"/>
      <c r="E23" s="95"/>
      <c r="F23" s="18">
        <f>IF(R13="","",R13)</f>
      </c>
      <c r="G23" s="11" t="s">
        <v>4</v>
      </c>
      <c r="H23" s="19">
        <f>IF(P13="","",P13)</f>
      </c>
      <c r="I23" s="96"/>
      <c r="J23" s="97"/>
      <c r="K23" s="18">
        <f>IF(R18="","",R18)</f>
      </c>
      <c r="L23" s="11" t="s">
        <v>4</v>
      </c>
      <c r="M23" s="19">
        <f>IF(P18="","",P18)</f>
      </c>
      <c r="N23" s="96"/>
      <c r="O23" s="101"/>
      <c r="P23" s="102"/>
      <c r="Q23" s="102"/>
      <c r="R23" s="102"/>
      <c r="S23" s="103"/>
      <c r="T23" s="97"/>
      <c r="U23" s="10"/>
      <c r="V23" s="11" t="s">
        <v>4</v>
      </c>
      <c r="W23" s="10"/>
      <c r="X23" s="127"/>
      <c r="Y23" s="52"/>
      <c r="Z23" s="53"/>
      <c r="AA23" s="53"/>
      <c r="AB23" s="53"/>
      <c r="AC23" s="54"/>
      <c r="AD23" s="54"/>
      <c r="AE23" s="55"/>
      <c r="AF23" s="56"/>
      <c r="AG23" s="42"/>
      <c r="AH23" s="43"/>
      <c r="AI23" s="43"/>
      <c r="AJ23" s="43"/>
      <c r="AK23" s="46"/>
      <c r="AL23" s="99"/>
      <c r="AM23" s="104"/>
      <c r="AN23" s="95"/>
      <c r="AO23" s="18">
        <f>IF(BA13="","",BA13)</f>
      </c>
      <c r="AP23" s="11" t="s">
        <v>4</v>
      </c>
      <c r="AQ23" s="19">
        <f>IF(AY13="","",AY13)</f>
      </c>
      <c r="AR23" s="96"/>
      <c r="AS23" s="97"/>
      <c r="AT23" s="18">
        <f>IF(BA18="","",BA18)</f>
      </c>
      <c r="AU23" s="11" t="s">
        <v>4</v>
      </c>
      <c r="AV23" s="19">
        <f>IF(AY18="","",AY18)</f>
      </c>
      <c r="AW23" s="96"/>
      <c r="AX23" s="101"/>
      <c r="AY23" s="102"/>
      <c r="AZ23" s="102"/>
      <c r="BA23" s="102"/>
      <c r="BB23" s="103"/>
      <c r="BC23" s="97"/>
      <c r="BD23" s="10"/>
      <c r="BE23" s="11" t="s">
        <v>4</v>
      </c>
      <c r="BF23" s="10"/>
      <c r="BG23" s="127"/>
      <c r="BH23" s="52"/>
      <c r="BI23" s="53"/>
      <c r="BJ23" s="53"/>
      <c r="BK23" s="53"/>
      <c r="BL23" s="54"/>
      <c r="BM23" s="54"/>
      <c r="BN23" s="55"/>
      <c r="BO23" s="56"/>
    </row>
    <row r="24" spans="1:67" ht="12" customHeight="1">
      <c r="A24" s="1">
        <f t="shared" si="0"/>
        <v>4</v>
      </c>
      <c r="B24" s="1">
        <f t="shared" si="1"/>
        <v>1</v>
      </c>
      <c r="C24" s="98">
        <v>4</v>
      </c>
      <c r="D24" s="100" t="s">
        <v>62</v>
      </c>
      <c r="E24" s="4">
        <f>IF(T9="","",IF(T9="○","×","○"))</f>
      </c>
      <c r="F24" s="12">
        <f>IF(W9="","",W9)</f>
      </c>
      <c r="G24" s="13" t="s">
        <v>4</v>
      </c>
      <c r="H24" s="14">
        <f>IF(U9="","",U9)</f>
      </c>
      <c r="I24" s="20"/>
      <c r="J24" s="4">
        <f>IF(T14="","",IF(T14="○","×","○"))</f>
      </c>
      <c r="K24" s="12">
        <f>IF(W14="","",W14)</f>
      </c>
      <c r="L24" s="13" t="s">
        <v>4</v>
      </c>
      <c r="M24" s="14">
        <f>IF(U14="","",U14)</f>
      </c>
      <c r="N24" s="20"/>
      <c r="O24" s="4">
        <f>IF(T19="","",IF(T19="○","×","○"))</f>
      </c>
      <c r="P24" s="12">
        <f>IF(W19="","",W19)</f>
      </c>
      <c r="Q24" s="13" t="s">
        <v>4</v>
      </c>
      <c r="R24" s="14">
        <f>IF(U19="","",U19)</f>
      </c>
      <c r="S24" s="20"/>
      <c r="T24" s="80">
        <f>IF(T25="","",IF(T25&gt;X25,"○","×"))</f>
      </c>
      <c r="U24" s="81"/>
      <c r="V24" s="81"/>
      <c r="W24" s="81"/>
      <c r="X24" s="81"/>
      <c r="Y24" s="52">
        <f>IF(D24="","",COUNTIF($E$24:$X$28,"○"))</f>
        <v>0</v>
      </c>
      <c r="Z24" s="53"/>
      <c r="AA24" s="53">
        <f>IF(D24="","",COUNTIF($E$24:$X$28,"×"))</f>
        <v>0</v>
      </c>
      <c r="AB24" s="53"/>
      <c r="AC24" s="54">
        <f>IF(D24="","",Y24*2+AA24)</f>
        <v>0</v>
      </c>
      <c r="AD24" s="54"/>
      <c r="AE24" s="55">
        <f>IF(D24="","",RANK(AC24,$AC$9:$AD$28))</f>
        <v>1</v>
      </c>
      <c r="AF24" s="56"/>
      <c r="AG24" s="42"/>
      <c r="AH24" s="43"/>
      <c r="AI24" s="43"/>
      <c r="AJ24" s="43"/>
      <c r="AK24" s="46"/>
      <c r="AL24" s="98">
        <v>4</v>
      </c>
      <c r="AM24" s="100" t="s">
        <v>63</v>
      </c>
      <c r="AN24" s="4">
        <f>IF(BC9="","",IF(BC9="○","×","○"))</f>
      </c>
      <c r="AO24" s="12">
        <f>IF(BF9="","",BF9)</f>
      </c>
      <c r="AP24" s="13" t="s">
        <v>4</v>
      </c>
      <c r="AQ24" s="14">
        <f>IF(BD9="","",BD9)</f>
      </c>
      <c r="AR24" s="20"/>
      <c r="AS24" s="4">
        <f>IF(BC14="","",IF(BC14="○","×","○"))</f>
      </c>
      <c r="AT24" s="12">
        <f>IF(BF14="","",BF14)</f>
      </c>
      <c r="AU24" s="13" t="s">
        <v>4</v>
      </c>
      <c r="AV24" s="14">
        <f>IF(BD14="","",BD14)</f>
      </c>
      <c r="AW24" s="20"/>
      <c r="AX24" s="4">
        <f>IF(BC19="","",IF(BC19="○","×","○"))</f>
      </c>
      <c r="AY24" s="12">
        <f>IF(BF19="","",BF19)</f>
      </c>
      <c r="AZ24" s="13" t="s">
        <v>4</v>
      </c>
      <c r="BA24" s="14">
        <f>IF(BD19="","",BD19)</f>
      </c>
      <c r="BB24" s="20"/>
      <c r="BC24" s="80">
        <f>IF(BC25="","",IF(BC25&gt;BG25,"○","×"))</f>
      </c>
      <c r="BD24" s="81"/>
      <c r="BE24" s="81"/>
      <c r="BF24" s="81"/>
      <c r="BG24" s="81"/>
      <c r="BH24" s="52">
        <f>IF(AM24="","",COUNTIF($E$24:$X$28,"○"))</f>
        <v>0</v>
      </c>
      <c r="BI24" s="53"/>
      <c r="BJ24" s="53">
        <f>IF(AM24="","",COUNTIF($E$24:$X$28,"×"))</f>
        <v>0</v>
      </c>
      <c r="BK24" s="53"/>
      <c r="BL24" s="54">
        <f>IF(AM24="","",BH24*2+BJ24)</f>
        <v>0</v>
      </c>
      <c r="BM24" s="54"/>
      <c r="BN24" s="55">
        <f>IF(AM24="","",RANK(BL24,$BL$9:$BM$28))</f>
        <v>1</v>
      </c>
      <c r="BO24" s="56"/>
    </row>
    <row r="25" spans="1:67" ht="12" customHeight="1">
      <c r="A25" s="1">
        <f t="shared" si="0"/>
        <v>4</v>
      </c>
      <c r="B25" s="1">
        <f t="shared" si="1"/>
        <v>2</v>
      </c>
      <c r="C25" s="76"/>
      <c r="D25" s="79"/>
      <c r="E25" s="91">
        <f>IF(T10="W","L",IF(T10="L","W",IF(T10="","",X10)))</f>
      </c>
      <c r="F25" s="16">
        <f>IF(W10="","",W10)</f>
      </c>
      <c r="G25" s="9" t="s">
        <v>4</v>
      </c>
      <c r="H25" s="17">
        <f>IF(U10="","",U10)</f>
      </c>
      <c r="I25" s="73">
        <f>IF(OR(E25="L",E25="W"),"",T10)</f>
      </c>
      <c r="J25" s="93">
        <f>IF(T15="W","L",IF(T15="L","W",IF(T15="","",X15)))</f>
      </c>
      <c r="K25" s="16">
        <f>IF(W15="","",W15)</f>
      </c>
      <c r="L25" s="9" t="s">
        <v>4</v>
      </c>
      <c r="M25" s="17">
        <f>IF(U15="","",U15)</f>
      </c>
      <c r="N25" s="73">
        <f>IF(OR(J25="L",J25="W"),"",T15)</f>
      </c>
      <c r="O25" s="93">
        <f>IF(T20="W","L",IF(T20="L","W",IF(T20="","",X20)))</f>
      </c>
      <c r="P25" s="16">
        <f>IF(W20="","",W20)</f>
      </c>
      <c r="Q25" s="9" t="s">
        <v>4</v>
      </c>
      <c r="R25" s="17">
        <f>IF(U20="","",U20)</f>
      </c>
      <c r="S25" s="73">
        <f>IF(OR(O25="L",O25="W"),"",T20)</f>
      </c>
      <c r="T25" s="83"/>
      <c r="U25" s="84"/>
      <c r="V25" s="84"/>
      <c r="W25" s="84"/>
      <c r="X25" s="84"/>
      <c r="Y25" s="52"/>
      <c r="Z25" s="53"/>
      <c r="AA25" s="53"/>
      <c r="AB25" s="53"/>
      <c r="AC25" s="54"/>
      <c r="AD25" s="54"/>
      <c r="AE25" s="55"/>
      <c r="AF25" s="56"/>
      <c r="AG25" s="42"/>
      <c r="AH25" s="43"/>
      <c r="AI25" s="43"/>
      <c r="AJ25" s="43"/>
      <c r="AK25" s="46"/>
      <c r="AL25" s="76"/>
      <c r="AM25" s="79"/>
      <c r="AN25" s="91">
        <f>IF(BC10="W","L",IF(BC10="L","W",IF(BC10="","",BG10)))</f>
      </c>
      <c r="AO25" s="16">
        <f>IF(BF10="","",BF10)</f>
      </c>
      <c r="AP25" s="9" t="s">
        <v>4</v>
      </c>
      <c r="AQ25" s="17">
        <f>IF(BD10="","",BD10)</f>
      </c>
      <c r="AR25" s="73">
        <f>IF(OR(AN25="L",AN25="W"),"",BC10)</f>
      </c>
      <c r="AS25" s="93">
        <f>IF(BC15="W","L",IF(BC15="L","W",IF(BC15="","",BG15)))</f>
      </c>
      <c r="AT25" s="16">
        <f>IF(BF15="","",BF15)</f>
      </c>
      <c r="AU25" s="9" t="s">
        <v>4</v>
      </c>
      <c r="AV25" s="17">
        <f>IF(BD15="","",BD15)</f>
      </c>
      <c r="AW25" s="73">
        <f>IF(OR(AS25="L",AS25="W"),"",BC15)</f>
      </c>
      <c r="AX25" s="93">
        <f>IF(BC20="W","L",IF(BC20="L","W",IF(BC20="","",BG20)))</f>
      </c>
      <c r="AY25" s="16">
        <f>IF(BF20="","",BF20)</f>
      </c>
      <c r="AZ25" s="9" t="s">
        <v>4</v>
      </c>
      <c r="BA25" s="17">
        <f>IF(BD20="","",BD20)</f>
      </c>
      <c r="BB25" s="73">
        <f>IF(OR(AX25="L",AX25="W"),"",BC20)</f>
      </c>
      <c r="BC25" s="83"/>
      <c r="BD25" s="84"/>
      <c r="BE25" s="84"/>
      <c r="BF25" s="84"/>
      <c r="BG25" s="84"/>
      <c r="BH25" s="52"/>
      <c r="BI25" s="53"/>
      <c r="BJ25" s="53"/>
      <c r="BK25" s="53"/>
      <c r="BL25" s="54"/>
      <c r="BM25" s="54"/>
      <c r="BN25" s="55"/>
      <c r="BO25" s="56"/>
    </row>
    <row r="26" spans="1:67" ht="12" customHeight="1">
      <c r="A26" s="1">
        <f t="shared" si="0"/>
        <v>4</v>
      </c>
      <c r="B26" s="1">
        <f t="shared" si="1"/>
        <v>3</v>
      </c>
      <c r="C26" s="76"/>
      <c r="D26" s="79"/>
      <c r="E26" s="91"/>
      <c r="F26" s="16">
        <f>IF(W11="","",W11)</f>
      </c>
      <c r="G26" s="9" t="s">
        <v>4</v>
      </c>
      <c r="H26" s="17">
        <f>IF(U11="","",U11)</f>
      </c>
      <c r="I26" s="73"/>
      <c r="J26" s="93"/>
      <c r="K26" s="16">
        <f>IF(W16="","",W16)</f>
      </c>
      <c r="L26" s="9" t="s">
        <v>4</v>
      </c>
      <c r="M26" s="17">
        <f>IF(U16="","",U16)</f>
      </c>
      <c r="N26" s="73"/>
      <c r="O26" s="93"/>
      <c r="P26" s="16">
        <f>IF(W21="","",W21)</f>
      </c>
      <c r="Q26" s="9" t="s">
        <v>4</v>
      </c>
      <c r="R26" s="17">
        <f>IF(U21="","",U21)</f>
      </c>
      <c r="S26" s="73"/>
      <c r="T26" s="83"/>
      <c r="U26" s="84"/>
      <c r="V26" s="84"/>
      <c r="W26" s="84"/>
      <c r="X26" s="84"/>
      <c r="Y26" s="52"/>
      <c r="Z26" s="53"/>
      <c r="AA26" s="53"/>
      <c r="AB26" s="53"/>
      <c r="AC26" s="54"/>
      <c r="AD26" s="54"/>
      <c r="AE26" s="55"/>
      <c r="AF26" s="56"/>
      <c r="AG26" s="42"/>
      <c r="AH26" s="43"/>
      <c r="AI26" s="43"/>
      <c r="AJ26" s="43"/>
      <c r="AK26" s="46"/>
      <c r="AL26" s="76"/>
      <c r="AM26" s="79"/>
      <c r="AN26" s="91"/>
      <c r="AO26" s="16">
        <f>IF(BF11="","",BF11)</f>
      </c>
      <c r="AP26" s="9" t="s">
        <v>4</v>
      </c>
      <c r="AQ26" s="17">
        <f>IF(BD11="","",BD11)</f>
      </c>
      <c r="AR26" s="73"/>
      <c r="AS26" s="93"/>
      <c r="AT26" s="16">
        <f>IF(BF16="","",BF16)</f>
      </c>
      <c r="AU26" s="9" t="s">
        <v>4</v>
      </c>
      <c r="AV26" s="17">
        <f>IF(BD16="","",BD16)</f>
      </c>
      <c r="AW26" s="73"/>
      <c r="AX26" s="93"/>
      <c r="AY26" s="16">
        <f>IF(BF21="","",BF21)</f>
      </c>
      <c r="AZ26" s="9" t="s">
        <v>4</v>
      </c>
      <c r="BA26" s="17">
        <f>IF(BD21="","",BD21)</f>
      </c>
      <c r="BB26" s="73"/>
      <c r="BC26" s="83"/>
      <c r="BD26" s="84"/>
      <c r="BE26" s="84"/>
      <c r="BF26" s="84"/>
      <c r="BG26" s="84"/>
      <c r="BH26" s="52"/>
      <c r="BI26" s="53"/>
      <c r="BJ26" s="53"/>
      <c r="BK26" s="53"/>
      <c r="BL26" s="54"/>
      <c r="BM26" s="54"/>
      <c r="BN26" s="55"/>
      <c r="BO26" s="56"/>
    </row>
    <row r="27" spans="1:67" ht="12" customHeight="1">
      <c r="A27" s="1">
        <f t="shared" si="0"/>
        <v>4</v>
      </c>
      <c r="B27" s="1">
        <f t="shared" si="1"/>
        <v>4</v>
      </c>
      <c r="C27" s="76"/>
      <c r="D27" s="89" t="s">
        <v>55</v>
      </c>
      <c r="E27" s="91"/>
      <c r="F27" s="16">
        <f>IF(W12="","",W12)</f>
      </c>
      <c r="G27" s="9" t="s">
        <v>4</v>
      </c>
      <c r="H27" s="17">
        <f>IF(U12="","",U12)</f>
      </c>
      <c r="I27" s="73"/>
      <c r="J27" s="93"/>
      <c r="K27" s="16">
        <f>IF(W17="","",W17)</f>
      </c>
      <c r="L27" s="9" t="s">
        <v>4</v>
      </c>
      <c r="M27" s="17">
        <f>IF(U17="","",U17)</f>
      </c>
      <c r="N27" s="73"/>
      <c r="O27" s="93"/>
      <c r="P27" s="16">
        <f>IF(W22="","",W22)</f>
      </c>
      <c r="Q27" s="9" t="s">
        <v>4</v>
      </c>
      <c r="R27" s="17">
        <f>IF(U22="","",U22)</f>
      </c>
      <c r="S27" s="73"/>
      <c r="T27" s="83"/>
      <c r="U27" s="84"/>
      <c r="V27" s="84"/>
      <c r="W27" s="84"/>
      <c r="X27" s="84"/>
      <c r="Y27" s="52"/>
      <c r="Z27" s="53"/>
      <c r="AA27" s="53"/>
      <c r="AB27" s="53"/>
      <c r="AC27" s="54"/>
      <c r="AD27" s="54"/>
      <c r="AE27" s="55"/>
      <c r="AF27" s="56"/>
      <c r="AG27" s="42"/>
      <c r="AH27" s="43"/>
      <c r="AI27" s="43"/>
      <c r="AJ27" s="43"/>
      <c r="AK27" s="46"/>
      <c r="AL27" s="76"/>
      <c r="AM27" s="89" t="s">
        <v>64</v>
      </c>
      <c r="AN27" s="91"/>
      <c r="AO27" s="16">
        <f>IF(BF12="","",BF12)</f>
      </c>
      <c r="AP27" s="9" t="s">
        <v>4</v>
      </c>
      <c r="AQ27" s="17">
        <f>IF(BD12="","",BD12)</f>
      </c>
      <c r="AR27" s="73"/>
      <c r="AS27" s="93"/>
      <c r="AT27" s="16">
        <f>IF(BF17="","",BF17)</f>
      </c>
      <c r="AU27" s="9" t="s">
        <v>4</v>
      </c>
      <c r="AV27" s="17">
        <f>IF(BD17="","",BD17)</f>
      </c>
      <c r="AW27" s="73"/>
      <c r="AX27" s="93"/>
      <c r="AY27" s="16">
        <f>IF(BF22="","",BF22)</f>
      </c>
      <c r="AZ27" s="9" t="s">
        <v>4</v>
      </c>
      <c r="BA27" s="17">
        <f>IF(BD22="","",BD22)</f>
      </c>
      <c r="BB27" s="73"/>
      <c r="BC27" s="83"/>
      <c r="BD27" s="84"/>
      <c r="BE27" s="84"/>
      <c r="BF27" s="84"/>
      <c r="BG27" s="84"/>
      <c r="BH27" s="52"/>
      <c r="BI27" s="53"/>
      <c r="BJ27" s="53"/>
      <c r="BK27" s="53"/>
      <c r="BL27" s="54"/>
      <c r="BM27" s="54"/>
      <c r="BN27" s="55"/>
      <c r="BO27" s="56"/>
    </row>
    <row r="28" spans="1:67" ht="12" customHeight="1" thickBot="1">
      <c r="A28" s="1">
        <f t="shared" si="0"/>
        <v>4</v>
      </c>
      <c r="B28" s="1">
        <f t="shared" si="1"/>
        <v>5</v>
      </c>
      <c r="C28" s="77"/>
      <c r="D28" s="90"/>
      <c r="E28" s="92"/>
      <c r="F28" s="21">
        <f>IF(W13="","",W13)</f>
      </c>
      <c r="G28" s="22" t="s">
        <v>4</v>
      </c>
      <c r="H28" s="23">
        <f>IF(U13="","",U13)</f>
      </c>
      <c r="I28" s="74"/>
      <c r="J28" s="94"/>
      <c r="K28" s="21">
        <f>IF(W18="","",W18)</f>
      </c>
      <c r="L28" s="22" t="s">
        <v>4</v>
      </c>
      <c r="M28" s="23">
        <f>IF(U18="","",U18)</f>
      </c>
      <c r="N28" s="74"/>
      <c r="O28" s="94"/>
      <c r="P28" s="21">
        <f>IF(W23="","",W23)</f>
      </c>
      <c r="Q28" s="22" t="s">
        <v>4</v>
      </c>
      <c r="R28" s="23">
        <f>IF(U23="","",U23)</f>
      </c>
      <c r="S28" s="74"/>
      <c r="T28" s="86"/>
      <c r="U28" s="87"/>
      <c r="V28" s="87"/>
      <c r="W28" s="87"/>
      <c r="X28" s="87"/>
      <c r="Y28" s="57"/>
      <c r="Z28" s="58"/>
      <c r="AA28" s="58"/>
      <c r="AB28" s="58"/>
      <c r="AC28" s="59"/>
      <c r="AD28" s="59"/>
      <c r="AE28" s="60"/>
      <c r="AF28" s="61"/>
      <c r="AG28" s="42"/>
      <c r="AH28" s="43"/>
      <c r="AI28" s="43"/>
      <c r="AJ28" s="43"/>
      <c r="AK28" s="46"/>
      <c r="AL28" s="77"/>
      <c r="AM28" s="90"/>
      <c r="AN28" s="92"/>
      <c r="AO28" s="21">
        <f>IF(BF13="","",BF13)</f>
      </c>
      <c r="AP28" s="22" t="s">
        <v>4</v>
      </c>
      <c r="AQ28" s="23">
        <f>IF(BD13="","",BD13)</f>
      </c>
      <c r="AR28" s="74"/>
      <c r="AS28" s="94"/>
      <c r="AT28" s="21">
        <f>IF(BF18="","",BF18)</f>
      </c>
      <c r="AU28" s="22" t="s">
        <v>4</v>
      </c>
      <c r="AV28" s="23">
        <f>IF(BD18="","",BD18)</f>
      </c>
      <c r="AW28" s="74"/>
      <c r="AX28" s="94"/>
      <c r="AY28" s="21">
        <f>IF(BF23="","",BF23)</f>
      </c>
      <c r="AZ28" s="22" t="s">
        <v>4</v>
      </c>
      <c r="BA28" s="23">
        <f>IF(BD23="","",BD23)</f>
      </c>
      <c r="BB28" s="74"/>
      <c r="BC28" s="86"/>
      <c r="BD28" s="87"/>
      <c r="BE28" s="87"/>
      <c r="BF28" s="87"/>
      <c r="BG28" s="87"/>
      <c r="BH28" s="57"/>
      <c r="BI28" s="58"/>
      <c r="BJ28" s="58"/>
      <c r="BK28" s="58"/>
      <c r="BL28" s="59"/>
      <c r="BM28" s="59"/>
      <c r="BN28" s="60"/>
      <c r="BO28" s="61"/>
    </row>
    <row r="29" spans="3:67" ht="12" customHeight="1">
      <c r="C29" s="39"/>
      <c r="D29" s="40"/>
      <c r="E29" s="3"/>
      <c r="F29" s="29"/>
      <c r="G29" s="30"/>
      <c r="H29" s="29"/>
      <c r="I29" s="41"/>
      <c r="J29" s="3"/>
      <c r="K29" s="29"/>
      <c r="L29" s="30"/>
      <c r="M29" s="29"/>
      <c r="N29" s="41"/>
      <c r="O29" s="3"/>
      <c r="P29" s="29"/>
      <c r="Q29" s="30"/>
      <c r="R29" s="29"/>
      <c r="S29" s="41"/>
      <c r="T29" s="3"/>
      <c r="U29" s="29"/>
      <c r="V29" s="30"/>
      <c r="W29" s="29"/>
      <c r="X29" s="41"/>
      <c r="Y29" s="2"/>
      <c r="Z29" s="2"/>
      <c r="AA29" s="2"/>
      <c r="AB29" s="2"/>
      <c r="AC29" s="2"/>
      <c r="AD29" s="42"/>
      <c r="AE29" s="42"/>
      <c r="AF29" s="42"/>
      <c r="AG29" s="42"/>
      <c r="AH29" s="43"/>
      <c r="AI29" s="43"/>
      <c r="AJ29" s="43"/>
      <c r="AK29" s="46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3:67" ht="12" customHeight="1">
      <c r="C30" s="39"/>
      <c r="D30" s="45"/>
      <c r="E30" s="41"/>
      <c r="F30" s="29"/>
      <c r="G30" s="30"/>
      <c r="H30" s="29"/>
      <c r="I30" s="41"/>
      <c r="J30" s="41"/>
      <c r="K30" s="29"/>
      <c r="L30" s="30"/>
      <c r="M30" s="29"/>
      <c r="N30" s="41"/>
      <c r="O30" s="41"/>
      <c r="P30" s="29"/>
      <c r="Q30" s="30"/>
      <c r="R30" s="29"/>
      <c r="S30" s="41"/>
      <c r="T30" s="41"/>
      <c r="U30" s="29"/>
      <c r="V30" s="30"/>
      <c r="W30" s="29"/>
      <c r="X30" s="41"/>
      <c r="Y30" s="2"/>
      <c r="Z30" s="2"/>
      <c r="AA30" s="2"/>
      <c r="AB30" s="2"/>
      <c r="AC30" s="2"/>
      <c r="AD30" s="42"/>
      <c r="AE30" s="42"/>
      <c r="AF30" s="42"/>
      <c r="AG30" s="42"/>
      <c r="AH30" s="43"/>
      <c r="AI30" s="43"/>
      <c r="AJ30" s="43"/>
      <c r="AK30" s="46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3:67" ht="12" customHeight="1">
      <c r="C31" s="26"/>
      <c r="D31" s="27"/>
      <c r="E31" s="28"/>
      <c r="F31" s="29"/>
      <c r="G31" s="30"/>
      <c r="H31" s="29"/>
      <c r="I31" s="28"/>
      <c r="J31" s="28"/>
      <c r="K31" s="29"/>
      <c r="L31" s="30"/>
      <c r="M31" s="29"/>
      <c r="N31" s="28"/>
      <c r="O31" s="3"/>
      <c r="P31" s="3"/>
      <c r="Q31" s="3"/>
      <c r="R31" s="3"/>
      <c r="S31" s="3"/>
      <c r="T31" s="32"/>
      <c r="U31" s="32"/>
      <c r="V31" s="32"/>
      <c r="W31" s="32"/>
      <c r="X31" s="33"/>
      <c r="Y31" s="33"/>
      <c r="Z31" s="33"/>
      <c r="AA31" s="33"/>
      <c r="AB31" s="33"/>
      <c r="AC31" s="33"/>
      <c r="AD31" s="33"/>
      <c r="AE31" s="34"/>
      <c r="AF31" s="34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3:67" ht="15" customHeight="1">
      <c r="C32" s="3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3:67" ht="15" customHeight="1" thickBot="1">
      <c r="C33" s="3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3:67" ht="13.5" customHeight="1">
      <c r="C34" s="113" t="s">
        <v>13</v>
      </c>
      <c r="D34" s="114"/>
      <c r="E34" s="117">
        <v>1</v>
      </c>
      <c r="F34" s="118"/>
      <c r="G34" s="118"/>
      <c r="H34" s="118"/>
      <c r="I34" s="119"/>
      <c r="J34" s="120">
        <v>2</v>
      </c>
      <c r="K34" s="118"/>
      <c r="L34" s="118"/>
      <c r="M34" s="118"/>
      <c r="N34" s="119"/>
      <c r="O34" s="120">
        <v>3</v>
      </c>
      <c r="P34" s="118"/>
      <c r="Q34" s="118"/>
      <c r="R34" s="118"/>
      <c r="S34" s="119"/>
      <c r="T34" s="120">
        <v>4</v>
      </c>
      <c r="U34" s="118"/>
      <c r="V34" s="118"/>
      <c r="W34" s="118"/>
      <c r="X34" s="118"/>
      <c r="Y34" s="62" t="s">
        <v>0</v>
      </c>
      <c r="Z34" s="63"/>
      <c r="AA34" s="63" t="s">
        <v>1</v>
      </c>
      <c r="AB34" s="63"/>
      <c r="AC34" s="63" t="s">
        <v>2</v>
      </c>
      <c r="AD34" s="63"/>
      <c r="AE34" s="63" t="s">
        <v>3</v>
      </c>
      <c r="AF34" s="66"/>
      <c r="AG34" s="37"/>
      <c r="AH34" s="37"/>
      <c r="AI34" s="37"/>
      <c r="AJ34" s="2"/>
      <c r="AK34" s="2"/>
      <c r="AL34" s="113" t="s">
        <v>14</v>
      </c>
      <c r="AM34" s="114"/>
      <c r="AN34" s="117">
        <v>1</v>
      </c>
      <c r="AO34" s="118"/>
      <c r="AP34" s="118"/>
      <c r="AQ34" s="118"/>
      <c r="AR34" s="119"/>
      <c r="AS34" s="120">
        <v>2</v>
      </c>
      <c r="AT34" s="118"/>
      <c r="AU34" s="118"/>
      <c r="AV34" s="118"/>
      <c r="AW34" s="119"/>
      <c r="AX34" s="120">
        <v>3</v>
      </c>
      <c r="AY34" s="118"/>
      <c r="AZ34" s="118"/>
      <c r="BA34" s="118"/>
      <c r="BB34" s="119"/>
      <c r="BC34" s="120">
        <v>4</v>
      </c>
      <c r="BD34" s="118"/>
      <c r="BE34" s="118"/>
      <c r="BF34" s="118"/>
      <c r="BG34" s="118"/>
      <c r="BH34" s="62" t="s">
        <v>0</v>
      </c>
      <c r="BI34" s="63"/>
      <c r="BJ34" s="63" t="s">
        <v>1</v>
      </c>
      <c r="BK34" s="63"/>
      <c r="BL34" s="63" t="s">
        <v>2</v>
      </c>
      <c r="BM34" s="63"/>
      <c r="BN34" s="63" t="s">
        <v>3</v>
      </c>
      <c r="BO34" s="66"/>
    </row>
    <row r="35" spans="3:67" ht="28.5" customHeight="1" thickBot="1">
      <c r="C35" s="115"/>
      <c r="D35" s="116"/>
      <c r="E35" s="105" t="str">
        <f>IF(D36="","",D36)</f>
        <v>成瀬</v>
      </c>
      <c r="F35" s="106"/>
      <c r="G35" s="106"/>
      <c r="H35" s="106"/>
      <c r="I35" s="106"/>
      <c r="J35" s="107" t="str">
        <f>IF(D41="","",D41)</f>
        <v>櫻井</v>
      </c>
      <c r="K35" s="106"/>
      <c r="L35" s="106"/>
      <c r="M35" s="106"/>
      <c r="N35" s="106"/>
      <c r="O35" s="106" t="str">
        <f>IF(D46="","",D46)</f>
        <v>川崎</v>
      </c>
      <c r="P35" s="106"/>
      <c r="Q35" s="106"/>
      <c r="R35" s="106"/>
      <c r="S35" s="106"/>
      <c r="T35" s="106" t="str">
        <f>IF(D51="","",D51)</f>
        <v>長尾</v>
      </c>
      <c r="U35" s="106"/>
      <c r="V35" s="106"/>
      <c r="W35" s="106"/>
      <c r="X35" s="128"/>
      <c r="Y35" s="64"/>
      <c r="Z35" s="65"/>
      <c r="AA35" s="65"/>
      <c r="AB35" s="65"/>
      <c r="AC35" s="65"/>
      <c r="AD35" s="65"/>
      <c r="AE35" s="65"/>
      <c r="AF35" s="67"/>
      <c r="AG35" s="38"/>
      <c r="AH35" s="38"/>
      <c r="AI35" s="38"/>
      <c r="AJ35" s="2"/>
      <c r="AK35" s="2"/>
      <c r="AL35" s="115"/>
      <c r="AM35" s="116"/>
      <c r="AN35" s="105" t="str">
        <f>IF(AM36="","",AM36)</f>
        <v>大西</v>
      </c>
      <c r="AO35" s="106"/>
      <c r="AP35" s="106"/>
      <c r="AQ35" s="106"/>
      <c r="AR35" s="106"/>
      <c r="AS35" s="107" t="str">
        <f>IF(AM41="","",AM41)</f>
        <v>中島</v>
      </c>
      <c r="AT35" s="106"/>
      <c r="AU35" s="106"/>
      <c r="AV35" s="106"/>
      <c r="AW35" s="106"/>
      <c r="AX35" s="106" t="str">
        <f>IF(AM46="","",AM46)</f>
        <v>尾崎</v>
      </c>
      <c r="AY35" s="106"/>
      <c r="AZ35" s="106"/>
      <c r="BA35" s="106"/>
      <c r="BB35" s="106"/>
      <c r="BC35" s="106" t="str">
        <f>IF(AM51="","",AM51)</f>
        <v>眞鍋</v>
      </c>
      <c r="BD35" s="106"/>
      <c r="BE35" s="106"/>
      <c r="BF35" s="106"/>
      <c r="BG35" s="128"/>
      <c r="BH35" s="64"/>
      <c r="BI35" s="65"/>
      <c r="BJ35" s="65"/>
      <c r="BK35" s="65"/>
      <c r="BL35" s="65"/>
      <c r="BM35" s="65"/>
      <c r="BN35" s="65"/>
      <c r="BO35" s="67"/>
    </row>
    <row r="36" spans="1:67" ht="12" customHeight="1">
      <c r="A36" s="1">
        <v>1</v>
      </c>
      <c r="B36" s="1">
        <v>1</v>
      </c>
      <c r="C36" s="108">
        <v>1</v>
      </c>
      <c r="D36" s="110" t="s">
        <v>47</v>
      </c>
      <c r="E36" s="111">
        <f>IF(E37="","",IF(E37&gt;I37,"○","×"))</f>
      </c>
      <c r="F36" s="84"/>
      <c r="G36" s="84"/>
      <c r="H36" s="84"/>
      <c r="I36" s="85"/>
      <c r="J36" s="4">
        <f>IF(J37="","",IF(J37="W","○",IF(J37="L","×",IF(J37&gt;N37,"○","×"))))</f>
      </c>
      <c r="K36" s="5"/>
      <c r="L36" s="6" t="s">
        <v>4</v>
      </c>
      <c r="M36" s="5"/>
      <c r="N36" s="7"/>
      <c r="O36" s="4">
        <f>IF(O37="","",IF(O37="W","○",IF(O37="L","×",IF(O37&gt;S37,"○","×"))))</f>
      </c>
      <c r="P36" s="5"/>
      <c r="Q36" s="6" t="s">
        <v>4</v>
      </c>
      <c r="R36" s="5"/>
      <c r="S36" s="7"/>
      <c r="T36" s="4">
        <f>IF(T37="","",IF(T37="W","○",IF(T37="L","×",IF(T37&gt;X37,"○","×"))))</f>
      </c>
      <c r="U36" s="5"/>
      <c r="V36" s="6" t="s">
        <v>4</v>
      </c>
      <c r="W36" s="5"/>
      <c r="X36" s="25"/>
      <c r="Y36" s="68">
        <f>IF(D36="","",COUNTIF($E$9:$X$13,"○"))</f>
        <v>0</v>
      </c>
      <c r="Z36" s="69"/>
      <c r="AA36" s="69">
        <f>IF(D36="","",COUNTIF($E$9:$X$13,"×"))</f>
        <v>0</v>
      </c>
      <c r="AB36" s="69"/>
      <c r="AC36" s="70">
        <f>IF(D36="","",Y36*2+AA36)</f>
        <v>0</v>
      </c>
      <c r="AD36" s="70"/>
      <c r="AE36" s="71">
        <f>IF(D36="","",RANK(AC36,$AC$36:$AD$55))</f>
        <v>1</v>
      </c>
      <c r="AF36" s="72"/>
      <c r="AG36" s="29"/>
      <c r="AH36" s="41"/>
      <c r="AI36" s="41"/>
      <c r="AJ36" s="42"/>
      <c r="AK36" s="2"/>
      <c r="AL36" s="108">
        <v>1</v>
      </c>
      <c r="AM36" s="110" t="s">
        <v>49</v>
      </c>
      <c r="AN36" s="111">
        <f>IF(AN37="","",IF(AN37&gt;AR37,"○","×"))</f>
      </c>
      <c r="AO36" s="84"/>
      <c r="AP36" s="84"/>
      <c r="AQ36" s="84"/>
      <c r="AR36" s="85"/>
      <c r="AS36" s="4">
        <f>IF(AS37="","",IF(AS37="W","○",IF(AS37="L","×",IF(AS37&gt;AW37,"○","×"))))</f>
      </c>
      <c r="AT36" s="5"/>
      <c r="AU36" s="6" t="s">
        <v>4</v>
      </c>
      <c r="AV36" s="5"/>
      <c r="AW36" s="7"/>
      <c r="AX36" s="4">
        <f>IF(AX37="","",IF(AX37="W","○",IF(AX37="L","×",IF(AX37&gt;BB37,"○","×"))))</f>
      </c>
      <c r="AY36" s="5"/>
      <c r="AZ36" s="6" t="s">
        <v>4</v>
      </c>
      <c r="BA36" s="5"/>
      <c r="BB36" s="7"/>
      <c r="BC36" s="4">
        <f>IF(BC37="","",IF(BC37="W","○",IF(BC37="L","×",IF(BC37&gt;BG37,"○","×"))))</f>
      </c>
      <c r="BD36" s="5"/>
      <c r="BE36" s="6" t="s">
        <v>4</v>
      </c>
      <c r="BF36" s="5"/>
      <c r="BG36" s="25"/>
      <c r="BH36" s="68">
        <f>IF(AM36="","",COUNTIF($E$9:$X$13,"○"))</f>
        <v>0</v>
      </c>
      <c r="BI36" s="69"/>
      <c r="BJ36" s="69">
        <f>IF(AM36="","",COUNTIF($E$9:$X$13,"×"))</f>
        <v>0</v>
      </c>
      <c r="BK36" s="69"/>
      <c r="BL36" s="70">
        <f>IF(AM36="","",BH36*2+BJ36)</f>
        <v>0</v>
      </c>
      <c r="BM36" s="70"/>
      <c r="BN36" s="71">
        <f>IF(AM36="","",RANK(BL36,$BL$36:$BM$55))</f>
        <v>1</v>
      </c>
      <c r="BO36" s="72"/>
    </row>
    <row r="37" spans="1:67" ht="12" customHeight="1">
      <c r="A37" s="1">
        <v>1</v>
      </c>
      <c r="B37" s="1">
        <v>2</v>
      </c>
      <c r="C37" s="76"/>
      <c r="D37" s="79"/>
      <c r="E37" s="111"/>
      <c r="F37" s="84"/>
      <c r="G37" s="84"/>
      <c r="H37" s="84"/>
      <c r="I37" s="85"/>
      <c r="J37" s="93">
        <f>IF(K36="","",IF(K36&gt;M36,1,0)+IF(K37&gt;M37,1,0)+IF(K38&gt;M38,1,0)+IF(K39&gt;M39,1,0)+IF(K40&gt;M40,1,0))</f>
      </c>
      <c r="K37" s="8"/>
      <c r="L37" s="9" t="s">
        <v>4</v>
      </c>
      <c r="M37" s="8"/>
      <c r="N37" s="73">
        <f>IF(OR(J37="L",J37="W"),"",IF(K36="","",IF(K36&lt;M36,1,0)+IF(K37&lt;M37,1,0)+IF(K38&lt;M38,1,0)+IF(K39&lt;M39,1,0)+IF(K40&lt;M40,1,0)))</f>
      </c>
      <c r="O37" s="93">
        <f>IF(P36="","",IF(P36&gt;R36,1,0)+IF(P37&gt;R37,1,0)+IF(P38&gt;R38,1,0)+IF(P39&gt;R39,1,0)+IF(P40&gt;R40,1,0))</f>
      </c>
      <c r="P37" s="8"/>
      <c r="Q37" s="9" t="s">
        <v>4</v>
      </c>
      <c r="R37" s="8"/>
      <c r="S37" s="73">
        <f>IF(OR(O37="L",O37="W"),"",IF(P36="","",IF(P36&lt;R36,1,0)+IF(P37&lt;R37,1,0)+IF(P38&lt;R38,1,0)+IF(P39&lt;R39,1,0)+IF(P40&lt;R40,1,0)))</f>
      </c>
      <c r="T37" s="93">
        <f>IF(U36="","",IF(U36&gt;W36,1,0)+IF(U37&gt;W37,1,0)+IF(U38&gt;W38,1,0)+IF(U39&gt;W39,1,0)+IF(U40&gt;W40,1,0))</f>
      </c>
      <c r="U37" s="8"/>
      <c r="V37" s="9" t="s">
        <v>4</v>
      </c>
      <c r="W37" s="8"/>
      <c r="X37" s="126">
        <f>IF(OR(T37="L",T37="W"),"",IF(U36="","",IF(U36&lt;W36,1,0)+IF(U37&lt;W37,1,0)+IF(U38&lt;W38,1,0)+IF(U39&lt;W39,1,0)+IF(U40&lt;W40,1,0)))</f>
      </c>
      <c r="Y37" s="52"/>
      <c r="Z37" s="53"/>
      <c r="AA37" s="53"/>
      <c r="AB37" s="53"/>
      <c r="AC37" s="54"/>
      <c r="AD37" s="54"/>
      <c r="AE37" s="55"/>
      <c r="AF37" s="56"/>
      <c r="AG37" s="29"/>
      <c r="AH37" s="41"/>
      <c r="AI37" s="41"/>
      <c r="AJ37" s="42"/>
      <c r="AK37" s="2"/>
      <c r="AL37" s="76"/>
      <c r="AM37" s="79"/>
      <c r="AN37" s="111"/>
      <c r="AO37" s="84"/>
      <c r="AP37" s="84"/>
      <c r="AQ37" s="84"/>
      <c r="AR37" s="85"/>
      <c r="AS37" s="93">
        <f>IF(AT36="","",IF(AT36&gt;AV36,1,0)+IF(AT37&gt;AV37,1,0)+IF(AT38&gt;AV38,1,0)+IF(AT39&gt;AV39,1,0)+IF(AT40&gt;AV40,1,0))</f>
      </c>
      <c r="AT37" s="8"/>
      <c r="AU37" s="9" t="s">
        <v>4</v>
      </c>
      <c r="AV37" s="8"/>
      <c r="AW37" s="73">
        <f>IF(OR(AS37="L",AS37="W"),"",IF(AT36="","",IF(AT36&lt;AV36,1,0)+IF(AT37&lt;AV37,1,0)+IF(AT38&lt;AV38,1,0)+IF(AT39&lt;AV39,1,0)+IF(AT40&lt;AV40,1,0)))</f>
      </c>
      <c r="AX37" s="93">
        <f>IF(AY36="","",IF(AY36&gt;BA36,1,0)+IF(AY37&gt;BA37,1,0)+IF(AY38&gt;BA38,1,0)+IF(AY39&gt;BA39,1,0)+IF(AY40&gt;BA40,1,0))</f>
      </c>
      <c r="AY37" s="8"/>
      <c r="AZ37" s="9" t="s">
        <v>4</v>
      </c>
      <c r="BA37" s="8"/>
      <c r="BB37" s="73">
        <f>IF(OR(AX37="L",AX37="W"),"",IF(AY36="","",IF(AY36&lt;BA36,1,0)+IF(AY37&lt;BA37,1,0)+IF(AY38&lt;BA38,1,0)+IF(AY39&lt;BA39,1,0)+IF(AY40&lt;BA40,1,0)))</f>
      </c>
      <c r="BC37" s="93">
        <f>IF(BD36="","",IF(BD36&gt;BF36,1,0)+IF(BD37&gt;BF37,1,0)+IF(BD38&gt;BF38,1,0)+IF(BD39&gt;BF39,1,0)+IF(BD40&gt;BF40,1,0))</f>
      </c>
      <c r="BD37" s="8"/>
      <c r="BE37" s="9" t="s">
        <v>4</v>
      </c>
      <c r="BF37" s="8"/>
      <c r="BG37" s="126">
        <f>IF(OR(BC37="L",BC37="W"),"",IF(BD36="","",IF(BD36&lt;BF36,1,0)+IF(BD37&lt;BF37,1,0)+IF(BD38&lt;BF38,1,0)+IF(BD39&lt;BF39,1,0)+IF(BD40&lt;BF40,1,0)))</f>
      </c>
      <c r="BH37" s="52"/>
      <c r="BI37" s="53"/>
      <c r="BJ37" s="53"/>
      <c r="BK37" s="53"/>
      <c r="BL37" s="54"/>
      <c r="BM37" s="54"/>
      <c r="BN37" s="55"/>
      <c r="BO37" s="56"/>
    </row>
    <row r="38" spans="1:67" ht="12" customHeight="1">
      <c r="A38" s="1">
        <v>1</v>
      </c>
      <c r="B38" s="1">
        <v>3</v>
      </c>
      <c r="C38" s="76"/>
      <c r="D38" s="79"/>
      <c r="E38" s="111"/>
      <c r="F38" s="84"/>
      <c r="G38" s="84"/>
      <c r="H38" s="84"/>
      <c r="I38" s="85"/>
      <c r="J38" s="93"/>
      <c r="K38" s="8"/>
      <c r="L38" s="9" t="s">
        <v>4</v>
      </c>
      <c r="M38" s="8"/>
      <c r="N38" s="73"/>
      <c r="O38" s="93"/>
      <c r="P38" s="8"/>
      <c r="Q38" s="9" t="s">
        <v>4</v>
      </c>
      <c r="R38" s="8"/>
      <c r="S38" s="73"/>
      <c r="T38" s="93"/>
      <c r="U38" s="8"/>
      <c r="V38" s="9" t="s">
        <v>4</v>
      </c>
      <c r="W38" s="8"/>
      <c r="X38" s="126"/>
      <c r="Y38" s="52"/>
      <c r="Z38" s="53"/>
      <c r="AA38" s="53"/>
      <c r="AB38" s="53"/>
      <c r="AC38" s="54"/>
      <c r="AD38" s="54"/>
      <c r="AE38" s="55"/>
      <c r="AF38" s="56"/>
      <c r="AG38" s="29"/>
      <c r="AH38" s="41"/>
      <c r="AI38" s="41"/>
      <c r="AJ38" s="42"/>
      <c r="AK38" s="2"/>
      <c r="AL38" s="76"/>
      <c r="AM38" s="79"/>
      <c r="AN38" s="111"/>
      <c r="AO38" s="84"/>
      <c r="AP38" s="84"/>
      <c r="AQ38" s="84"/>
      <c r="AR38" s="85"/>
      <c r="AS38" s="93"/>
      <c r="AT38" s="8"/>
      <c r="AU38" s="9" t="s">
        <v>4</v>
      </c>
      <c r="AV38" s="8"/>
      <c r="AW38" s="73"/>
      <c r="AX38" s="93"/>
      <c r="AY38" s="8"/>
      <c r="AZ38" s="9" t="s">
        <v>4</v>
      </c>
      <c r="BA38" s="8"/>
      <c r="BB38" s="73"/>
      <c r="BC38" s="93"/>
      <c r="BD38" s="8"/>
      <c r="BE38" s="9" t="s">
        <v>4</v>
      </c>
      <c r="BF38" s="8"/>
      <c r="BG38" s="126"/>
      <c r="BH38" s="52"/>
      <c r="BI38" s="53"/>
      <c r="BJ38" s="53"/>
      <c r="BK38" s="53"/>
      <c r="BL38" s="54"/>
      <c r="BM38" s="54"/>
      <c r="BN38" s="55"/>
      <c r="BO38" s="56"/>
    </row>
    <row r="39" spans="1:67" ht="12" customHeight="1">
      <c r="A39" s="1">
        <v>1</v>
      </c>
      <c r="B39" s="1">
        <v>4</v>
      </c>
      <c r="C39" s="76"/>
      <c r="D39" s="89" t="s">
        <v>48</v>
      </c>
      <c r="E39" s="111"/>
      <c r="F39" s="84"/>
      <c r="G39" s="84"/>
      <c r="H39" s="84"/>
      <c r="I39" s="85"/>
      <c r="J39" s="93"/>
      <c r="K39" s="8"/>
      <c r="L39" s="9" t="s">
        <v>4</v>
      </c>
      <c r="M39" s="8"/>
      <c r="N39" s="73"/>
      <c r="O39" s="93"/>
      <c r="P39" s="8"/>
      <c r="Q39" s="9" t="s">
        <v>4</v>
      </c>
      <c r="R39" s="8"/>
      <c r="S39" s="73"/>
      <c r="T39" s="93"/>
      <c r="U39" s="8"/>
      <c r="V39" s="9" t="s">
        <v>4</v>
      </c>
      <c r="W39" s="8"/>
      <c r="X39" s="126"/>
      <c r="Y39" s="52"/>
      <c r="Z39" s="53"/>
      <c r="AA39" s="53"/>
      <c r="AB39" s="53"/>
      <c r="AC39" s="54"/>
      <c r="AD39" s="54"/>
      <c r="AE39" s="55"/>
      <c r="AF39" s="56"/>
      <c r="AG39" s="29"/>
      <c r="AH39" s="41"/>
      <c r="AI39" s="41"/>
      <c r="AJ39" s="42"/>
      <c r="AK39" s="2"/>
      <c r="AL39" s="76"/>
      <c r="AM39" s="89" t="s">
        <v>44</v>
      </c>
      <c r="AN39" s="111"/>
      <c r="AO39" s="84"/>
      <c r="AP39" s="84"/>
      <c r="AQ39" s="84"/>
      <c r="AR39" s="85"/>
      <c r="AS39" s="93"/>
      <c r="AT39" s="8"/>
      <c r="AU39" s="9" t="s">
        <v>4</v>
      </c>
      <c r="AV39" s="8"/>
      <c r="AW39" s="73"/>
      <c r="AX39" s="93"/>
      <c r="AY39" s="8"/>
      <c r="AZ39" s="9" t="s">
        <v>4</v>
      </c>
      <c r="BA39" s="8"/>
      <c r="BB39" s="73"/>
      <c r="BC39" s="93"/>
      <c r="BD39" s="8"/>
      <c r="BE39" s="9" t="s">
        <v>4</v>
      </c>
      <c r="BF39" s="8"/>
      <c r="BG39" s="126"/>
      <c r="BH39" s="52"/>
      <c r="BI39" s="53"/>
      <c r="BJ39" s="53"/>
      <c r="BK39" s="53"/>
      <c r="BL39" s="54"/>
      <c r="BM39" s="54"/>
      <c r="BN39" s="55"/>
      <c r="BO39" s="56"/>
    </row>
    <row r="40" spans="1:67" ht="12" customHeight="1">
      <c r="A40" s="1">
        <v>1</v>
      </c>
      <c r="B40" s="1">
        <v>5</v>
      </c>
      <c r="C40" s="109"/>
      <c r="D40" s="104"/>
      <c r="E40" s="112"/>
      <c r="F40" s="102"/>
      <c r="G40" s="102"/>
      <c r="H40" s="102"/>
      <c r="I40" s="103"/>
      <c r="J40" s="97"/>
      <c r="K40" s="10"/>
      <c r="L40" s="11" t="s">
        <v>4</v>
      </c>
      <c r="M40" s="10"/>
      <c r="N40" s="96"/>
      <c r="O40" s="97"/>
      <c r="P40" s="10"/>
      <c r="Q40" s="11" t="s">
        <v>4</v>
      </c>
      <c r="R40" s="10"/>
      <c r="S40" s="96"/>
      <c r="T40" s="97"/>
      <c r="U40" s="10"/>
      <c r="V40" s="11" t="s">
        <v>4</v>
      </c>
      <c r="W40" s="10"/>
      <c r="X40" s="127"/>
      <c r="Y40" s="52"/>
      <c r="Z40" s="53"/>
      <c r="AA40" s="53"/>
      <c r="AB40" s="53"/>
      <c r="AC40" s="54"/>
      <c r="AD40" s="54"/>
      <c r="AE40" s="55"/>
      <c r="AF40" s="56"/>
      <c r="AG40" s="29"/>
      <c r="AH40" s="41"/>
      <c r="AI40" s="41"/>
      <c r="AJ40" s="42"/>
      <c r="AK40" s="2"/>
      <c r="AL40" s="109"/>
      <c r="AM40" s="104"/>
      <c r="AN40" s="112"/>
      <c r="AO40" s="102"/>
      <c r="AP40" s="102"/>
      <c r="AQ40" s="102"/>
      <c r="AR40" s="103"/>
      <c r="AS40" s="97"/>
      <c r="AT40" s="10"/>
      <c r="AU40" s="11" t="s">
        <v>4</v>
      </c>
      <c r="AV40" s="10"/>
      <c r="AW40" s="96"/>
      <c r="AX40" s="97"/>
      <c r="AY40" s="10"/>
      <c r="AZ40" s="11" t="s">
        <v>4</v>
      </c>
      <c r="BA40" s="10"/>
      <c r="BB40" s="96"/>
      <c r="BC40" s="97"/>
      <c r="BD40" s="10"/>
      <c r="BE40" s="11" t="s">
        <v>4</v>
      </c>
      <c r="BF40" s="10"/>
      <c r="BG40" s="127"/>
      <c r="BH40" s="52"/>
      <c r="BI40" s="53"/>
      <c r="BJ40" s="53"/>
      <c r="BK40" s="53"/>
      <c r="BL40" s="54"/>
      <c r="BM40" s="54"/>
      <c r="BN40" s="55"/>
      <c r="BO40" s="56"/>
    </row>
    <row r="41" spans="1:67" ht="12" customHeight="1">
      <c r="A41" s="1">
        <f aca="true" t="shared" si="2" ref="A41:A55">A36+1</f>
        <v>2</v>
      </c>
      <c r="B41" s="1">
        <f aca="true" t="shared" si="3" ref="B41:B55">B36</f>
        <v>1</v>
      </c>
      <c r="C41" s="98">
        <v>2</v>
      </c>
      <c r="D41" s="100" t="s">
        <v>54</v>
      </c>
      <c r="E41" s="4">
        <f>IF(J36="","",IF(J36="○","×","○"))</f>
      </c>
      <c r="F41" s="12">
        <f>IF(M36="","",M36)</f>
      </c>
      <c r="G41" s="13" t="s">
        <v>4</v>
      </c>
      <c r="H41" s="14">
        <f>IF(K36="","",K36)</f>
      </c>
      <c r="I41" s="15"/>
      <c r="J41" s="80">
        <f>IF(J42="","",IF(J42&gt;N42,"○","×"))</f>
      </c>
      <c r="K41" s="81"/>
      <c r="L41" s="81"/>
      <c r="M41" s="81"/>
      <c r="N41" s="82"/>
      <c r="O41" s="4">
        <f>IF(O42="","",IF(O42="W","○",IF(O42="L","×",IF(O42&gt;S42,"○","×"))))</f>
      </c>
      <c r="P41" s="5"/>
      <c r="Q41" s="6" t="s">
        <v>4</v>
      </c>
      <c r="R41" s="5"/>
      <c r="S41" s="7"/>
      <c r="T41" s="4">
        <f>IF(T42="","",IF(T42="W","○",IF(T42="L","×",IF(T42&gt;X42,"○","×"))))</f>
      </c>
      <c r="U41" s="5"/>
      <c r="V41" s="6" t="s">
        <v>4</v>
      </c>
      <c r="W41" s="5"/>
      <c r="X41" s="25"/>
      <c r="Y41" s="52">
        <f>IF(D41="","",COUNTIF($E$14:$X$18,"○"))</f>
        <v>0</v>
      </c>
      <c r="Z41" s="53"/>
      <c r="AA41" s="53">
        <f>IF(D41="","",COUNTIF($E$14:$X$18,"×"))</f>
        <v>0</v>
      </c>
      <c r="AB41" s="53"/>
      <c r="AC41" s="54">
        <f>IF(D41="","",Y41*2+AA41)</f>
        <v>0</v>
      </c>
      <c r="AD41" s="54"/>
      <c r="AE41" s="55">
        <f>IF(D41="","",RANK(AC41,$AC$36:$AD$55))</f>
        <v>1</v>
      </c>
      <c r="AF41" s="56"/>
      <c r="AG41" s="29"/>
      <c r="AH41" s="41"/>
      <c r="AI41" s="41"/>
      <c r="AJ41" s="42"/>
      <c r="AK41" s="2"/>
      <c r="AL41" s="98">
        <v>2</v>
      </c>
      <c r="AM41" s="100" t="s">
        <v>50</v>
      </c>
      <c r="AN41" s="4">
        <f>IF(AS36="","",IF(AS36="○","×","○"))</f>
      </c>
      <c r="AO41" s="12">
        <f>IF(AV36="","",AV36)</f>
      </c>
      <c r="AP41" s="13" t="s">
        <v>4</v>
      </c>
      <c r="AQ41" s="14">
        <f>IF(AT36="","",AT36)</f>
      </c>
      <c r="AR41" s="15"/>
      <c r="AS41" s="80">
        <f>IF(AS42="","",IF(AS42&gt;AW42,"○","×"))</f>
      </c>
      <c r="AT41" s="81"/>
      <c r="AU41" s="81"/>
      <c r="AV41" s="81"/>
      <c r="AW41" s="82"/>
      <c r="AX41" s="4">
        <f>IF(AX42="","",IF(AX42="W","○",IF(AX42="L","×",IF(AX42&gt;BB42,"○","×"))))</f>
      </c>
      <c r="AY41" s="5"/>
      <c r="AZ41" s="6" t="s">
        <v>4</v>
      </c>
      <c r="BA41" s="5"/>
      <c r="BB41" s="7"/>
      <c r="BC41" s="4">
        <f>IF(BC42="","",IF(BC42="W","○",IF(BC42="L","×",IF(BC42&gt;BG42,"○","×"))))</f>
      </c>
      <c r="BD41" s="5"/>
      <c r="BE41" s="6" t="s">
        <v>4</v>
      </c>
      <c r="BF41" s="5"/>
      <c r="BG41" s="25"/>
      <c r="BH41" s="52">
        <f>IF(AM41="","",COUNTIF($E$14:$X$18,"○"))</f>
        <v>0</v>
      </c>
      <c r="BI41" s="53"/>
      <c r="BJ41" s="53">
        <f>IF(AM41="","",COUNTIF($E$14:$X$18,"×"))</f>
        <v>0</v>
      </c>
      <c r="BK41" s="53"/>
      <c r="BL41" s="54">
        <f>IF(AM41="","",BH41*2+BJ41)</f>
        <v>0</v>
      </c>
      <c r="BM41" s="54"/>
      <c r="BN41" s="55">
        <f>IF(AM41="","",RANK(BL41,$BL$36:$BM$55))</f>
        <v>1</v>
      </c>
      <c r="BO41" s="56"/>
    </row>
    <row r="42" spans="1:67" ht="12" customHeight="1">
      <c r="A42" s="1">
        <f t="shared" si="2"/>
        <v>2</v>
      </c>
      <c r="B42" s="1">
        <f t="shared" si="3"/>
        <v>2</v>
      </c>
      <c r="C42" s="76"/>
      <c r="D42" s="79"/>
      <c r="E42" s="91">
        <f>IF(J37="W","L",IF(J37="L","W",IF(J37="","",N37)))</f>
      </c>
      <c r="F42" s="16">
        <f>IF(M37="","",M37)</f>
      </c>
      <c r="G42" s="9" t="s">
        <v>4</v>
      </c>
      <c r="H42" s="17">
        <f>IF(K37="","",K37)</f>
      </c>
      <c r="I42" s="73">
        <f>IF(OR(E42="L",E42="W"),"",J37)</f>
      </c>
      <c r="J42" s="83"/>
      <c r="K42" s="84"/>
      <c r="L42" s="84"/>
      <c r="M42" s="84"/>
      <c r="N42" s="85"/>
      <c r="O42" s="93">
        <f>IF(P41="","",IF(P41&gt;R41,1,0)+IF(P42&gt;R42,1,0)+IF(P43&gt;R43,1,0)+IF(P44&gt;R44,1,0)+IF(P45&gt;R45,1,0))</f>
      </c>
      <c r="P42" s="8"/>
      <c r="Q42" s="9" t="s">
        <v>4</v>
      </c>
      <c r="R42" s="8"/>
      <c r="S42" s="73">
        <f>IF(OR(O42="L",O42="W"),"",IF(P41="","",IF(P41&lt;R41,1,0)+IF(P42&lt;R42,1,0)+IF(P43&lt;R43,1,0)+IF(P44&lt;R44,1,0)+IF(P45&lt;R45,1,0)))</f>
      </c>
      <c r="T42" s="93">
        <f>IF(U41="","",IF(U41&gt;W41,1,0)+IF(U42&gt;W42,1,0)+IF(U43&gt;W43,1,0)+IF(U44&gt;W44,1,0)+IF(U45&gt;W45,1,0))</f>
      </c>
      <c r="U42" s="8"/>
      <c r="V42" s="9" t="s">
        <v>4</v>
      </c>
      <c r="W42" s="8"/>
      <c r="X42" s="126">
        <f>IF(OR(T42="L",T42="W"),"",IF(U41="","",IF(U41&lt;W41,1,0)+IF(U42&lt;W42,1,0)+IF(U43&lt;W43,1,0)+IF(U44&lt;W44,1,0)+IF(U45&lt;W45,1,0)))</f>
      </c>
      <c r="Y42" s="52"/>
      <c r="Z42" s="53"/>
      <c r="AA42" s="53"/>
      <c r="AB42" s="53"/>
      <c r="AC42" s="54"/>
      <c r="AD42" s="54"/>
      <c r="AE42" s="55"/>
      <c r="AF42" s="56"/>
      <c r="AG42" s="29"/>
      <c r="AH42" s="41"/>
      <c r="AI42" s="41"/>
      <c r="AJ42" s="42"/>
      <c r="AK42" s="2"/>
      <c r="AL42" s="76"/>
      <c r="AM42" s="79"/>
      <c r="AN42" s="91">
        <f>IF(AS37="W","L",IF(AS37="L","W",IF(AS37="","",AW37)))</f>
      </c>
      <c r="AO42" s="16">
        <f>IF(AV37="","",AV37)</f>
      </c>
      <c r="AP42" s="9" t="s">
        <v>4</v>
      </c>
      <c r="AQ42" s="17">
        <f>IF(AT37="","",AT37)</f>
      </c>
      <c r="AR42" s="73">
        <f>IF(OR(AN42="L",AN42="W"),"",AS37)</f>
      </c>
      <c r="AS42" s="83"/>
      <c r="AT42" s="84"/>
      <c r="AU42" s="84"/>
      <c r="AV42" s="84"/>
      <c r="AW42" s="85"/>
      <c r="AX42" s="93">
        <f>IF(AY41="","",IF(AY41&gt;BA41,1,0)+IF(AY42&gt;BA42,1,0)+IF(AY43&gt;BA43,1,0)+IF(AY44&gt;BA44,1,0)+IF(AY45&gt;BA45,1,0))</f>
      </c>
      <c r="AY42" s="8"/>
      <c r="AZ42" s="9" t="s">
        <v>4</v>
      </c>
      <c r="BA42" s="8"/>
      <c r="BB42" s="73">
        <f>IF(OR(AX42="L",AX42="W"),"",IF(AY41="","",IF(AY41&lt;BA41,1,0)+IF(AY42&lt;BA42,1,0)+IF(AY43&lt;BA43,1,0)+IF(AY44&lt;BA44,1,0)+IF(AY45&lt;BA45,1,0)))</f>
      </c>
      <c r="BC42" s="93">
        <f>IF(BD41="","",IF(BD41&gt;BF41,1,0)+IF(BD42&gt;BF42,1,0)+IF(BD43&gt;BF43,1,0)+IF(BD44&gt;BF44,1,0)+IF(BD45&gt;BF45,1,0))</f>
      </c>
      <c r="BD42" s="8"/>
      <c r="BE42" s="9" t="s">
        <v>4</v>
      </c>
      <c r="BF42" s="8"/>
      <c r="BG42" s="126">
        <f>IF(OR(BC42="L",BC42="W"),"",IF(BD41="","",IF(BD41&lt;BF41,1,0)+IF(BD42&lt;BF42,1,0)+IF(BD43&lt;BF43,1,0)+IF(BD44&lt;BF44,1,0)+IF(BD45&lt;BF45,1,0)))</f>
      </c>
      <c r="BH42" s="52"/>
      <c r="BI42" s="53"/>
      <c r="BJ42" s="53"/>
      <c r="BK42" s="53"/>
      <c r="BL42" s="54"/>
      <c r="BM42" s="54"/>
      <c r="BN42" s="55"/>
      <c r="BO42" s="56"/>
    </row>
    <row r="43" spans="1:67" ht="12" customHeight="1">
      <c r="A43" s="1">
        <f t="shared" si="2"/>
        <v>2</v>
      </c>
      <c r="B43" s="1">
        <f t="shared" si="3"/>
        <v>3</v>
      </c>
      <c r="C43" s="76"/>
      <c r="D43" s="79"/>
      <c r="E43" s="91"/>
      <c r="F43" s="16">
        <f>IF(M38="","",M38)</f>
      </c>
      <c r="G43" s="9" t="s">
        <v>4</v>
      </c>
      <c r="H43" s="17">
        <f>IF(K38="","",K38)</f>
      </c>
      <c r="I43" s="73"/>
      <c r="J43" s="83"/>
      <c r="K43" s="84"/>
      <c r="L43" s="84"/>
      <c r="M43" s="84"/>
      <c r="N43" s="85"/>
      <c r="O43" s="93"/>
      <c r="P43" s="8"/>
      <c r="Q43" s="9" t="s">
        <v>4</v>
      </c>
      <c r="R43" s="8"/>
      <c r="S43" s="73"/>
      <c r="T43" s="93"/>
      <c r="U43" s="8"/>
      <c r="V43" s="9" t="s">
        <v>4</v>
      </c>
      <c r="W43" s="8"/>
      <c r="X43" s="126"/>
      <c r="Y43" s="52"/>
      <c r="Z43" s="53"/>
      <c r="AA43" s="53"/>
      <c r="AB43" s="53"/>
      <c r="AC43" s="54"/>
      <c r="AD43" s="54"/>
      <c r="AE43" s="55"/>
      <c r="AF43" s="56"/>
      <c r="AG43" s="29"/>
      <c r="AH43" s="41"/>
      <c r="AI43" s="41"/>
      <c r="AJ43" s="42"/>
      <c r="AK43" s="2"/>
      <c r="AL43" s="76"/>
      <c r="AM43" s="79"/>
      <c r="AN43" s="91"/>
      <c r="AO43" s="16">
        <f>IF(AV38="","",AV38)</f>
      </c>
      <c r="AP43" s="9" t="s">
        <v>4</v>
      </c>
      <c r="AQ43" s="17">
        <f>IF(AT38="","",AT38)</f>
      </c>
      <c r="AR43" s="73"/>
      <c r="AS43" s="83"/>
      <c r="AT43" s="84"/>
      <c r="AU43" s="84"/>
      <c r="AV43" s="84"/>
      <c r="AW43" s="85"/>
      <c r="AX43" s="93"/>
      <c r="AY43" s="8"/>
      <c r="AZ43" s="9" t="s">
        <v>4</v>
      </c>
      <c r="BA43" s="8"/>
      <c r="BB43" s="73"/>
      <c r="BC43" s="93"/>
      <c r="BD43" s="8"/>
      <c r="BE43" s="9" t="s">
        <v>4</v>
      </c>
      <c r="BF43" s="8"/>
      <c r="BG43" s="126"/>
      <c r="BH43" s="52"/>
      <c r="BI43" s="53"/>
      <c r="BJ43" s="53"/>
      <c r="BK43" s="53"/>
      <c r="BL43" s="54"/>
      <c r="BM43" s="54"/>
      <c r="BN43" s="55"/>
      <c r="BO43" s="56"/>
    </row>
    <row r="44" spans="1:67" ht="12" customHeight="1">
      <c r="A44" s="1">
        <f t="shared" si="2"/>
        <v>2</v>
      </c>
      <c r="B44" s="1">
        <f t="shared" si="3"/>
        <v>4</v>
      </c>
      <c r="C44" s="76"/>
      <c r="D44" s="89" t="s">
        <v>55</v>
      </c>
      <c r="E44" s="91"/>
      <c r="F44" s="16">
        <f>IF(M39="","",M39)</f>
      </c>
      <c r="G44" s="9" t="s">
        <v>4</v>
      </c>
      <c r="H44" s="17">
        <f>IF(K39="","",K39)</f>
      </c>
      <c r="I44" s="73"/>
      <c r="J44" s="83"/>
      <c r="K44" s="84"/>
      <c r="L44" s="84"/>
      <c r="M44" s="84"/>
      <c r="N44" s="85"/>
      <c r="O44" s="93"/>
      <c r="P44" s="8"/>
      <c r="Q44" s="9" t="s">
        <v>4</v>
      </c>
      <c r="R44" s="8"/>
      <c r="S44" s="73"/>
      <c r="T44" s="93"/>
      <c r="U44" s="8"/>
      <c r="V44" s="9" t="s">
        <v>4</v>
      </c>
      <c r="W44" s="8"/>
      <c r="X44" s="126"/>
      <c r="Y44" s="52"/>
      <c r="Z44" s="53"/>
      <c r="AA44" s="53"/>
      <c r="AB44" s="53"/>
      <c r="AC44" s="54"/>
      <c r="AD44" s="54"/>
      <c r="AE44" s="55"/>
      <c r="AF44" s="56"/>
      <c r="AG44" s="29"/>
      <c r="AH44" s="41"/>
      <c r="AI44" s="41"/>
      <c r="AJ44" s="42"/>
      <c r="AK44" s="2"/>
      <c r="AL44" s="76"/>
      <c r="AM44" s="89" t="s">
        <v>51</v>
      </c>
      <c r="AN44" s="91"/>
      <c r="AO44" s="16">
        <f>IF(AV39="","",AV39)</f>
      </c>
      <c r="AP44" s="9" t="s">
        <v>4</v>
      </c>
      <c r="AQ44" s="17">
        <f>IF(AT39="","",AT39)</f>
      </c>
      <c r="AR44" s="73"/>
      <c r="AS44" s="83"/>
      <c r="AT44" s="84"/>
      <c r="AU44" s="84"/>
      <c r="AV44" s="84"/>
      <c r="AW44" s="85"/>
      <c r="AX44" s="93"/>
      <c r="AY44" s="8"/>
      <c r="AZ44" s="9" t="s">
        <v>4</v>
      </c>
      <c r="BA44" s="8"/>
      <c r="BB44" s="73"/>
      <c r="BC44" s="93"/>
      <c r="BD44" s="8"/>
      <c r="BE44" s="9" t="s">
        <v>4</v>
      </c>
      <c r="BF44" s="8"/>
      <c r="BG44" s="126"/>
      <c r="BH44" s="52"/>
      <c r="BI44" s="53"/>
      <c r="BJ44" s="53"/>
      <c r="BK44" s="53"/>
      <c r="BL44" s="54"/>
      <c r="BM44" s="54"/>
      <c r="BN44" s="55"/>
      <c r="BO44" s="56"/>
    </row>
    <row r="45" spans="1:67" ht="12" customHeight="1">
      <c r="A45" s="1">
        <f t="shared" si="2"/>
        <v>2</v>
      </c>
      <c r="B45" s="1">
        <f t="shared" si="3"/>
        <v>5</v>
      </c>
      <c r="C45" s="99"/>
      <c r="D45" s="104"/>
      <c r="E45" s="95"/>
      <c r="F45" s="18">
        <f>IF(M40="","",M40)</f>
      </c>
      <c r="G45" s="11" t="s">
        <v>4</v>
      </c>
      <c r="H45" s="19">
        <f>IF(K40="","",K40)</f>
      </c>
      <c r="I45" s="96"/>
      <c r="J45" s="101"/>
      <c r="K45" s="102"/>
      <c r="L45" s="102"/>
      <c r="M45" s="102"/>
      <c r="N45" s="103"/>
      <c r="O45" s="97"/>
      <c r="P45" s="10"/>
      <c r="Q45" s="11" t="s">
        <v>4</v>
      </c>
      <c r="R45" s="10"/>
      <c r="S45" s="96"/>
      <c r="T45" s="97"/>
      <c r="U45" s="10"/>
      <c r="V45" s="11" t="s">
        <v>4</v>
      </c>
      <c r="W45" s="10"/>
      <c r="X45" s="127"/>
      <c r="Y45" s="52"/>
      <c r="Z45" s="53"/>
      <c r="AA45" s="53"/>
      <c r="AB45" s="53"/>
      <c r="AC45" s="54"/>
      <c r="AD45" s="54"/>
      <c r="AE45" s="55"/>
      <c r="AF45" s="56"/>
      <c r="AG45" s="29"/>
      <c r="AH45" s="41"/>
      <c r="AI45" s="41"/>
      <c r="AJ45" s="42"/>
      <c r="AK45" s="2"/>
      <c r="AL45" s="99"/>
      <c r="AM45" s="104"/>
      <c r="AN45" s="95"/>
      <c r="AO45" s="18">
        <f>IF(AV40="","",AV40)</f>
      </c>
      <c r="AP45" s="11" t="s">
        <v>4</v>
      </c>
      <c r="AQ45" s="19">
        <f>IF(AT40="","",AT40)</f>
      </c>
      <c r="AR45" s="96"/>
      <c r="AS45" s="101"/>
      <c r="AT45" s="102"/>
      <c r="AU45" s="102"/>
      <c r="AV45" s="102"/>
      <c r="AW45" s="103"/>
      <c r="AX45" s="97"/>
      <c r="AY45" s="10"/>
      <c r="AZ45" s="11" t="s">
        <v>4</v>
      </c>
      <c r="BA45" s="10"/>
      <c r="BB45" s="96"/>
      <c r="BC45" s="97"/>
      <c r="BD45" s="10"/>
      <c r="BE45" s="11" t="s">
        <v>4</v>
      </c>
      <c r="BF45" s="10"/>
      <c r="BG45" s="127"/>
      <c r="BH45" s="52"/>
      <c r="BI45" s="53"/>
      <c r="BJ45" s="53"/>
      <c r="BK45" s="53"/>
      <c r="BL45" s="54"/>
      <c r="BM45" s="54"/>
      <c r="BN45" s="55"/>
      <c r="BO45" s="56"/>
    </row>
    <row r="46" spans="1:67" ht="12" customHeight="1">
      <c r="A46" s="1">
        <f t="shared" si="2"/>
        <v>3</v>
      </c>
      <c r="B46" s="1">
        <f t="shared" si="3"/>
        <v>1</v>
      </c>
      <c r="C46" s="75">
        <v>3</v>
      </c>
      <c r="D46" s="78" t="s">
        <v>57</v>
      </c>
      <c r="E46" s="4">
        <f>IF(O36="","",IF(O36="○","×","○"))</f>
      </c>
      <c r="F46" s="12">
        <f>IF(R36="","",R36)</f>
      </c>
      <c r="G46" s="13" t="s">
        <v>4</v>
      </c>
      <c r="H46" s="14">
        <f>IF(P36="","",P36)</f>
      </c>
      <c r="I46" s="20"/>
      <c r="J46" s="4">
        <f>IF(O41="","",IF(O41="○","×","○"))</f>
      </c>
      <c r="K46" s="12">
        <f>IF(R41="","",R41)</f>
      </c>
      <c r="L46" s="13" t="s">
        <v>4</v>
      </c>
      <c r="M46" s="14">
        <f>IF(P41="","",P41)</f>
      </c>
      <c r="N46" s="20"/>
      <c r="O46" s="80">
        <f>IF(O47="","",IF(O47&gt;S47,"○","×"))</f>
      </c>
      <c r="P46" s="81"/>
      <c r="Q46" s="81"/>
      <c r="R46" s="81"/>
      <c r="S46" s="82"/>
      <c r="T46" s="4">
        <f>IF(T47="","",IF(T47="W","○",IF(T47="L","×",IF(T47&gt;X47,"○","×"))))</f>
      </c>
      <c r="U46" s="5"/>
      <c r="V46" s="6" t="s">
        <v>4</v>
      </c>
      <c r="W46" s="5"/>
      <c r="X46" s="25"/>
      <c r="Y46" s="52">
        <f>IF(D46="","",COUNTIF($E$19:$X$23,"○"))</f>
        <v>0</v>
      </c>
      <c r="Z46" s="53"/>
      <c r="AA46" s="53">
        <f>IF(D46="","",COUNTIF($E$19:$X$23,"×"))</f>
        <v>0</v>
      </c>
      <c r="AB46" s="53"/>
      <c r="AC46" s="54">
        <f>IF(D46="","",Y46*2+AA46)</f>
        <v>0</v>
      </c>
      <c r="AD46" s="54"/>
      <c r="AE46" s="55">
        <f>IF(D46="","",RANK(AC46,$AC$36:$AD$55))</f>
        <v>1</v>
      </c>
      <c r="AF46" s="56"/>
      <c r="AG46" s="29"/>
      <c r="AH46" s="41"/>
      <c r="AI46" s="41"/>
      <c r="AJ46" s="42"/>
      <c r="AK46" s="2"/>
      <c r="AL46" s="75">
        <v>3</v>
      </c>
      <c r="AM46" s="78" t="s">
        <v>60</v>
      </c>
      <c r="AN46" s="4">
        <f>IF(AX36="","",IF(AX36="○","×","○"))</f>
      </c>
      <c r="AO46" s="12">
        <f>IF(BA36="","",BA36)</f>
      </c>
      <c r="AP46" s="13" t="s">
        <v>4</v>
      </c>
      <c r="AQ46" s="14">
        <f>IF(AY36="","",AY36)</f>
      </c>
      <c r="AR46" s="20"/>
      <c r="AS46" s="4">
        <f>IF(AX41="","",IF(AX41="○","×","○"))</f>
      </c>
      <c r="AT46" s="12">
        <f>IF(BA41="","",BA41)</f>
      </c>
      <c r="AU46" s="13" t="s">
        <v>4</v>
      </c>
      <c r="AV46" s="14">
        <f>IF(AY41="","",AY41)</f>
      </c>
      <c r="AW46" s="20"/>
      <c r="AX46" s="80">
        <f>IF(AX47="","",IF(AX47&gt;BB47,"○","×"))</f>
      </c>
      <c r="AY46" s="81"/>
      <c r="AZ46" s="81"/>
      <c r="BA46" s="81"/>
      <c r="BB46" s="82"/>
      <c r="BC46" s="4">
        <f>IF(BC47="","",IF(BC47="W","○",IF(BC47="L","×",IF(BC47&gt;BG47,"○","×"))))</f>
      </c>
      <c r="BD46" s="5"/>
      <c r="BE46" s="6" t="s">
        <v>4</v>
      </c>
      <c r="BF46" s="5"/>
      <c r="BG46" s="25"/>
      <c r="BH46" s="52">
        <f>IF(AM46="","",COUNTIF($E$19:$X$23,"○"))</f>
        <v>0</v>
      </c>
      <c r="BI46" s="53"/>
      <c r="BJ46" s="53">
        <f>IF(AM46="","",COUNTIF($E$19:$X$23,"×"))</f>
        <v>0</v>
      </c>
      <c r="BK46" s="53"/>
      <c r="BL46" s="54">
        <f>IF(AM46="","",BH46*2+BJ46)</f>
        <v>0</v>
      </c>
      <c r="BM46" s="54"/>
      <c r="BN46" s="55">
        <f>IF(AM46="","",RANK(BL46,$BL$36:$BM$55))</f>
        <v>1</v>
      </c>
      <c r="BO46" s="56"/>
    </row>
    <row r="47" spans="1:67" ht="12" customHeight="1">
      <c r="A47" s="1">
        <f t="shared" si="2"/>
        <v>3</v>
      </c>
      <c r="B47" s="1">
        <f t="shared" si="3"/>
        <v>2</v>
      </c>
      <c r="C47" s="76"/>
      <c r="D47" s="79"/>
      <c r="E47" s="91">
        <f>IF(O37="W","L",IF(O37="L","W",IF(O37="","",S37)))</f>
      </c>
      <c r="F47" s="16">
        <f>IF(R37="","",R37)</f>
      </c>
      <c r="G47" s="9" t="s">
        <v>4</v>
      </c>
      <c r="H47" s="17">
        <f>IF(P37="","",P37)</f>
      </c>
      <c r="I47" s="73">
        <f>IF(OR(E47="L",E47="W"),"",O37)</f>
      </c>
      <c r="J47" s="93">
        <f>IF(O42="W","L",IF(O42="L","W",IF(O42="","",S42)))</f>
      </c>
      <c r="K47" s="16">
        <f>IF(R42="","",R42)</f>
      </c>
      <c r="L47" s="9" t="s">
        <v>4</v>
      </c>
      <c r="M47" s="17">
        <f>IF(P42="","",P42)</f>
      </c>
      <c r="N47" s="73">
        <f>IF(OR(J47="L",J47="W"),"",O42)</f>
      </c>
      <c r="O47" s="83"/>
      <c r="P47" s="84"/>
      <c r="Q47" s="84"/>
      <c r="R47" s="84"/>
      <c r="S47" s="85"/>
      <c r="T47" s="93">
        <f>IF(U46="","",IF(U46&gt;W46,1,0)+IF(U47&gt;W47,1,0)+IF(U48&gt;W48,1,0)+IF(U49&gt;W49,1,0)+IF(U50&gt;W50,1,0))</f>
      </c>
      <c r="U47" s="8"/>
      <c r="V47" s="9" t="s">
        <v>4</v>
      </c>
      <c r="W47" s="8"/>
      <c r="X47" s="126">
        <f>IF(OR(T47="L",T47="W"),"",IF(U46="","",IF(U46&lt;W46,1,0)+IF(U47&lt;W47,1,0)+IF(U48&lt;W48,1,0)+IF(U49&lt;W49,1,0)+IF(U50&lt;W50,1,0)))</f>
      </c>
      <c r="Y47" s="52"/>
      <c r="Z47" s="53"/>
      <c r="AA47" s="53"/>
      <c r="AB47" s="53"/>
      <c r="AC47" s="54"/>
      <c r="AD47" s="54"/>
      <c r="AE47" s="55"/>
      <c r="AF47" s="56"/>
      <c r="AG47" s="29"/>
      <c r="AH47" s="41"/>
      <c r="AI47" s="41"/>
      <c r="AJ47" s="42"/>
      <c r="AK47" s="2"/>
      <c r="AL47" s="76"/>
      <c r="AM47" s="79"/>
      <c r="AN47" s="91">
        <f>IF(AX37="W","L",IF(AX37="L","W",IF(AX37="","",BB37)))</f>
      </c>
      <c r="AO47" s="16">
        <f>IF(BA37="","",BA37)</f>
      </c>
      <c r="AP47" s="9" t="s">
        <v>4</v>
      </c>
      <c r="AQ47" s="17">
        <f>IF(AY37="","",AY37)</f>
      </c>
      <c r="AR47" s="73">
        <f>IF(OR(AN47="L",AN47="W"),"",AX37)</f>
      </c>
      <c r="AS47" s="93">
        <f>IF(AX42="W","L",IF(AX42="L","W",IF(AX42="","",BB42)))</f>
      </c>
      <c r="AT47" s="16">
        <f>IF(BA42="","",BA42)</f>
      </c>
      <c r="AU47" s="9" t="s">
        <v>4</v>
      </c>
      <c r="AV47" s="17">
        <f>IF(AY42="","",AY42)</f>
      </c>
      <c r="AW47" s="73">
        <f>IF(OR(AS47="L",AS47="W"),"",AX42)</f>
      </c>
      <c r="AX47" s="83"/>
      <c r="AY47" s="84"/>
      <c r="AZ47" s="84"/>
      <c r="BA47" s="84"/>
      <c r="BB47" s="85"/>
      <c r="BC47" s="93">
        <f>IF(BD46="","",IF(BD46&gt;BF46,1,0)+IF(BD47&gt;BF47,1,0)+IF(BD48&gt;BF48,1,0)+IF(BD49&gt;BF49,1,0)+IF(BD50&gt;BF50,1,0))</f>
      </c>
      <c r="BD47" s="8"/>
      <c r="BE47" s="9" t="s">
        <v>4</v>
      </c>
      <c r="BF47" s="8"/>
      <c r="BG47" s="126">
        <f>IF(OR(BC47="L",BC47="W"),"",IF(BD46="","",IF(BD46&lt;BF46,1,0)+IF(BD47&lt;BF47,1,0)+IF(BD48&lt;BF48,1,0)+IF(BD49&lt;BF49,1,0)+IF(BD50&lt;BF50,1,0)))</f>
      </c>
      <c r="BH47" s="52"/>
      <c r="BI47" s="53"/>
      <c r="BJ47" s="53"/>
      <c r="BK47" s="53"/>
      <c r="BL47" s="54"/>
      <c r="BM47" s="54"/>
      <c r="BN47" s="55"/>
      <c r="BO47" s="56"/>
    </row>
    <row r="48" spans="1:67" ht="12" customHeight="1">
      <c r="A48" s="1">
        <f t="shared" si="2"/>
        <v>3</v>
      </c>
      <c r="B48" s="1">
        <f t="shared" si="3"/>
        <v>3</v>
      </c>
      <c r="C48" s="76"/>
      <c r="D48" s="79"/>
      <c r="E48" s="91"/>
      <c r="F48" s="16">
        <f>IF(R38="","",R38)</f>
      </c>
      <c r="G48" s="9" t="s">
        <v>4</v>
      </c>
      <c r="H48" s="17">
        <f>IF(P38="","",P38)</f>
      </c>
      <c r="I48" s="73"/>
      <c r="J48" s="93"/>
      <c r="K48" s="16">
        <f>IF(R43="","",R43)</f>
      </c>
      <c r="L48" s="9" t="s">
        <v>4</v>
      </c>
      <c r="M48" s="17">
        <f>IF(P43="","",P43)</f>
      </c>
      <c r="N48" s="73"/>
      <c r="O48" s="83"/>
      <c r="P48" s="84"/>
      <c r="Q48" s="84"/>
      <c r="R48" s="84"/>
      <c r="S48" s="85"/>
      <c r="T48" s="93"/>
      <c r="U48" s="8"/>
      <c r="V48" s="9" t="s">
        <v>4</v>
      </c>
      <c r="W48" s="8"/>
      <c r="X48" s="126"/>
      <c r="Y48" s="52"/>
      <c r="Z48" s="53"/>
      <c r="AA48" s="53"/>
      <c r="AB48" s="53"/>
      <c r="AC48" s="54"/>
      <c r="AD48" s="54"/>
      <c r="AE48" s="55"/>
      <c r="AF48" s="56"/>
      <c r="AG48" s="29"/>
      <c r="AH48" s="41"/>
      <c r="AI48" s="41"/>
      <c r="AJ48" s="42"/>
      <c r="AK48" s="2"/>
      <c r="AL48" s="76"/>
      <c r="AM48" s="79"/>
      <c r="AN48" s="91"/>
      <c r="AO48" s="16">
        <f>IF(BA38="","",BA38)</f>
      </c>
      <c r="AP48" s="9" t="s">
        <v>4</v>
      </c>
      <c r="AQ48" s="17">
        <f>IF(AY38="","",AY38)</f>
      </c>
      <c r="AR48" s="73"/>
      <c r="AS48" s="93"/>
      <c r="AT48" s="16">
        <f>IF(BA43="","",BA43)</f>
      </c>
      <c r="AU48" s="9" t="s">
        <v>4</v>
      </c>
      <c r="AV48" s="17">
        <f>IF(AY43="","",AY43)</f>
      </c>
      <c r="AW48" s="73"/>
      <c r="AX48" s="83"/>
      <c r="AY48" s="84"/>
      <c r="AZ48" s="84"/>
      <c r="BA48" s="84"/>
      <c r="BB48" s="85"/>
      <c r="BC48" s="93"/>
      <c r="BD48" s="8"/>
      <c r="BE48" s="9" t="s">
        <v>4</v>
      </c>
      <c r="BF48" s="8"/>
      <c r="BG48" s="126"/>
      <c r="BH48" s="52"/>
      <c r="BI48" s="53"/>
      <c r="BJ48" s="53"/>
      <c r="BK48" s="53"/>
      <c r="BL48" s="54"/>
      <c r="BM48" s="54"/>
      <c r="BN48" s="55"/>
      <c r="BO48" s="56"/>
    </row>
    <row r="49" spans="1:67" ht="12" customHeight="1">
      <c r="A49" s="1">
        <f t="shared" si="2"/>
        <v>3</v>
      </c>
      <c r="B49" s="1">
        <f t="shared" si="3"/>
        <v>4</v>
      </c>
      <c r="C49" s="76"/>
      <c r="D49" s="89" t="s">
        <v>44</v>
      </c>
      <c r="E49" s="91"/>
      <c r="F49" s="16">
        <f>IF(R39="","",R39)</f>
      </c>
      <c r="G49" s="9" t="s">
        <v>4</v>
      </c>
      <c r="H49" s="17">
        <f>IF(P39="","",P39)</f>
      </c>
      <c r="I49" s="73"/>
      <c r="J49" s="93"/>
      <c r="K49" s="16">
        <f>IF(R44="","",R44)</f>
      </c>
      <c r="L49" s="9" t="s">
        <v>4</v>
      </c>
      <c r="M49" s="17">
        <f>IF(P44="","",P44)</f>
      </c>
      <c r="N49" s="73"/>
      <c r="O49" s="83"/>
      <c r="P49" s="84"/>
      <c r="Q49" s="84"/>
      <c r="R49" s="84"/>
      <c r="S49" s="85"/>
      <c r="T49" s="93"/>
      <c r="U49" s="8"/>
      <c r="V49" s="9" t="s">
        <v>4</v>
      </c>
      <c r="W49" s="8"/>
      <c r="X49" s="126"/>
      <c r="Y49" s="52"/>
      <c r="Z49" s="53"/>
      <c r="AA49" s="53"/>
      <c r="AB49" s="53"/>
      <c r="AC49" s="54"/>
      <c r="AD49" s="54"/>
      <c r="AE49" s="55"/>
      <c r="AF49" s="56"/>
      <c r="AG49" s="29"/>
      <c r="AH49" s="41"/>
      <c r="AI49" s="41"/>
      <c r="AJ49" s="42"/>
      <c r="AK49" s="2"/>
      <c r="AL49" s="76"/>
      <c r="AM49" s="89" t="s">
        <v>61</v>
      </c>
      <c r="AN49" s="91"/>
      <c r="AO49" s="16">
        <f>IF(BA39="","",BA39)</f>
      </c>
      <c r="AP49" s="9" t="s">
        <v>4</v>
      </c>
      <c r="AQ49" s="17">
        <f>IF(AY39="","",AY39)</f>
      </c>
      <c r="AR49" s="73"/>
      <c r="AS49" s="93"/>
      <c r="AT49" s="16">
        <f>IF(BA44="","",BA44)</f>
      </c>
      <c r="AU49" s="9" t="s">
        <v>4</v>
      </c>
      <c r="AV49" s="17">
        <f>IF(AY44="","",AY44)</f>
      </c>
      <c r="AW49" s="73"/>
      <c r="AX49" s="83"/>
      <c r="AY49" s="84"/>
      <c r="AZ49" s="84"/>
      <c r="BA49" s="84"/>
      <c r="BB49" s="85"/>
      <c r="BC49" s="93"/>
      <c r="BD49" s="8"/>
      <c r="BE49" s="9" t="s">
        <v>4</v>
      </c>
      <c r="BF49" s="8"/>
      <c r="BG49" s="126"/>
      <c r="BH49" s="52"/>
      <c r="BI49" s="53"/>
      <c r="BJ49" s="53"/>
      <c r="BK49" s="53"/>
      <c r="BL49" s="54"/>
      <c r="BM49" s="54"/>
      <c r="BN49" s="55"/>
      <c r="BO49" s="56"/>
    </row>
    <row r="50" spans="1:67" ht="12" customHeight="1">
      <c r="A50" s="1">
        <f t="shared" si="2"/>
        <v>3</v>
      </c>
      <c r="B50" s="1">
        <f t="shared" si="3"/>
        <v>5</v>
      </c>
      <c r="C50" s="99"/>
      <c r="D50" s="104"/>
      <c r="E50" s="95"/>
      <c r="F50" s="18">
        <f>IF(R40="","",R40)</f>
      </c>
      <c r="G50" s="11" t="s">
        <v>4</v>
      </c>
      <c r="H50" s="19">
        <f>IF(P40="","",P40)</f>
      </c>
      <c r="I50" s="96"/>
      <c r="J50" s="97"/>
      <c r="K50" s="18">
        <f>IF(R45="","",R45)</f>
      </c>
      <c r="L50" s="11" t="s">
        <v>4</v>
      </c>
      <c r="M50" s="19">
        <f>IF(P45="","",P45)</f>
      </c>
      <c r="N50" s="96"/>
      <c r="O50" s="101"/>
      <c r="P50" s="102"/>
      <c r="Q50" s="102"/>
      <c r="R50" s="102"/>
      <c r="S50" s="103"/>
      <c r="T50" s="97"/>
      <c r="U50" s="10"/>
      <c r="V50" s="11" t="s">
        <v>4</v>
      </c>
      <c r="W50" s="10"/>
      <c r="X50" s="127"/>
      <c r="Y50" s="52"/>
      <c r="Z50" s="53"/>
      <c r="AA50" s="53"/>
      <c r="AB50" s="53"/>
      <c r="AC50" s="54"/>
      <c r="AD50" s="54"/>
      <c r="AE50" s="55"/>
      <c r="AF50" s="56"/>
      <c r="AG50" s="29"/>
      <c r="AH50" s="41"/>
      <c r="AI50" s="41"/>
      <c r="AJ50" s="42"/>
      <c r="AK50" s="46"/>
      <c r="AL50" s="99"/>
      <c r="AM50" s="104"/>
      <c r="AN50" s="95"/>
      <c r="AO50" s="18">
        <f>IF(BA40="","",BA40)</f>
      </c>
      <c r="AP50" s="11" t="s">
        <v>4</v>
      </c>
      <c r="AQ50" s="19">
        <f>IF(AY40="","",AY40)</f>
      </c>
      <c r="AR50" s="96"/>
      <c r="AS50" s="97"/>
      <c r="AT50" s="18">
        <f>IF(BA45="","",BA45)</f>
      </c>
      <c r="AU50" s="11" t="s">
        <v>4</v>
      </c>
      <c r="AV50" s="19">
        <f>IF(AY45="","",AY45)</f>
      </c>
      <c r="AW50" s="96"/>
      <c r="AX50" s="101"/>
      <c r="AY50" s="102"/>
      <c r="AZ50" s="102"/>
      <c r="BA50" s="102"/>
      <c r="BB50" s="103"/>
      <c r="BC50" s="97"/>
      <c r="BD50" s="10"/>
      <c r="BE50" s="11" t="s">
        <v>4</v>
      </c>
      <c r="BF50" s="10"/>
      <c r="BG50" s="127"/>
      <c r="BH50" s="52"/>
      <c r="BI50" s="53"/>
      <c r="BJ50" s="53"/>
      <c r="BK50" s="53"/>
      <c r="BL50" s="54"/>
      <c r="BM50" s="54"/>
      <c r="BN50" s="55"/>
      <c r="BO50" s="56"/>
    </row>
    <row r="51" spans="1:67" ht="12" customHeight="1">
      <c r="A51" s="1">
        <f t="shared" si="2"/>
        <v>4</v>
      </c>
      <c r="B51" s="1">
        <f t="shared" si="3"/>
        <v>1</v>
      </c>
      <c r="C51" s="98">
        <v>4</v>
      </c>
      <c r="D51" s="100" t="s">
        <v>65</v>
      </c>
      <c r="E51" s="4">
        <f>IF(T36="","",IF(T36="○","×","○"))</f>
      </c>
      <c r="F51" s="12">
        <f>IF(W36="","",W36)</f>
      </c>
      <c r="G51" s="13" t="s">
        <v>4</v>
      </c>
      <c r="H51" s="14">
        <f>IF(U36="","",U36)</f>
      </c>
      <c r="I51" s="20"/>
      <c r="J51" s="4">
        <f>IF(T41="","",IF(T41="○","×","○"))</f>
      </c>
      <c r="K51" s="12">
        <f>IF(W41="","",W41)</f>
      </c>
      <c r="L51" s="13" t="s">
        <v>4</v>
      </c>
      <c r="M51" s="14">
        <f>IF(U41="","",U41)</f>
      </c>
      <c r="N51" s="20"/>
      <c r="O51" s="4">
        <f>IF(T46="","",IF(T46="○","×","○"))</f>
      </c>
      <c r="P51" s="12">
        <f>IF(W46="","",W46)</f>
      </c>
      <c r="Q51" s="13" t="s">
        <v>4</v>
      </c>
      <c r="R51" s="14">
        <f>IF(U46="","",U46)</f>
      </c>
      <c r="S51" s="20"/>
      <c r="T51" s="80">
        <f>IF(T52="","",IF(T52&gt;X52,"○","×"))</f>
      </c>
      <c r="U51" s="81"/>
      <c r="V51" s="81"/>
      <c r="W51" s="81"/>
      <c r="X51" s="81"/>
      <c r="Y51" s="52">
        <f>IF(D51="","",COUNTIF($E$24:$X$28,"○"))</f>
        <v>0</v>
      </c>
      <c r="Z51" s="53"/>
      <c r="AA51" s="53">
        <f>IF(D51="","",COUNTIF($E$24:$X$28,"×"))</f>
        <v>0</v>
      </c>
      <c r="AB51" s="53"/>
      <c r="AC51" s="54">
        <f>IF(D51="","",Y51*2+AA51)</f>
        <v>0</v>
      </c>
      <c r="AD51" s="54"/>
      <c r="AE51" s="55">
        <f>IF(D51="","",RANK(AC51,$AC$36:$AD$55))</f>
        <v>1</v>
      </c>
      <c r="AF51" s="56"/>
      <c r="AG51" s="29"/>
      <c r="AH51" s="41"/>
      <c r="AI51" s="41"/>
      <c r="AJ51" s="42"/>
      <c r="AK51" s="46"/>
      <c r="AL51" s="98">
        <v>4</v>
      </c>
      <c r="AM51" s="100" t="s">
        <v>66</v>
      </c>
      <c r="AN51" s="4">
        <f>IF(BC36="","",IF(BC36="○","×","○"))</f>
      </c>
      <c r="AO51" s="12">
        <f>IF(BF36="","",BF36)</f>
      </c>
      <c r="AP51" s="13" t="s">
        <v>4</v>
      </c>
      <c r="AQ51" s="14">
        <f>IF(BD36="","",BD36)</f>
      </c>
      <c r="AR51" s="20"/>
      <c r="AS51" s="4">
        <f>IF(BC41="","",IF(BC41="○","×","○"))</f>
      </c>
      <c r="AT51" s="12">
        <f>IF(BF41="","",BF41)</f>
      </c>
      <c r="AU51" s="13" t="s">
        <v>4</v>
      </c>
      <c r="AV51" s="14">
        <f>IF(BD41="","",BD41)</f>
      </c>
      <c r="AW51" s="20"/>
      <c r="AX51" s="4">
        <f>IF(BC46="","",IF(BC46="○","×","○"))</f>
      </c>
      <c r="AY51" s="12">
        <f>IF(BF46="","",BF46)</f>
      </c>
      <c r="AZ51" s="13" t="s">
        <v>4</v>
      </c>
      <c r="BA51" s="14">
        <f>IF(BD46="","",BD46)</f>
      </c>
      <c r="BB51" s="20"/>
      <c r="BC51" s="80">
        <f>IF(BC52="","",IF(BC52&gt;BG52,"○","×"))</f>
      </c>
      <c r="BD51" s="81"/>
      <c r="BE51" s="81"/>
      <c r="BF51" s="81"/>
      <c r="BG51" s="81"/>
      <c r="BH51" s="52">
        <f>IF(AM51="","",COUNTIF($E$24:$X$28,"○"))</f>
        <v>0</v>
      </c>
      <c r="BI51" s="53"/>
      <c r="BJ51" s="53">
        <f>IF(AM51="","",COUNTIF($E$24:$X$28,"×"))</f>
        <v>0</v>
      </c>
      <c r="BK51" s="53"/>
      <c r="BL51" s="54">
        <f>IF(AM51="","",BH51*2+BJ51)</f>
        <v>0</v>
      </c>
      <c r="BM51" s="54"/>
      <c r="BN51" s="55">
        <f>IF(AM51="","",RANK(BL51,$BL$36:$BM$55))</f>
        <v>1</v>
      </c>
      <c r="BO51" s="56"/>
    </row>
    <row r="52" spans="1:67" ht="12" customHeight="1">
      <c r="A52" s="1">
        <f t="shared" si="2"/>
        <v>4</v>
      </c>
      <c r="B52" s="1">
        <f t="shared" si="3"/>
        <v>2</v>
      </c>
      <c r="C52" s="76"/>
      <c r="D52" s="79"/>
      <c r="E52" s="91">
        <f>IF(T37="W","L",IF(T37="L","W",IF(T37="","",X37)))</f>
      </c>
      <c r="F52" s="16">
        <f>IF(W37="","",W37)</f>
      </c>
      <c r="G52" s="9" t="s">
        <v>4</v>
      </c>
      <c r="H52" s="17">
        <f>IF(U37="","",U37)</f>
      </c>
      <c r="I52" s="73">
        <f>IF(OR(E52="L",E52="W"),"",T37)</f>
      </c>
      <c r="J52" s="93">
        <f>IF(T42="W","L",IF(T42="L","W",IF(T42="","",X42)))</f>
      </c>
      <c r="K52" s="16">
        <f>IF(W42="","",W42)</f>
      </c>
      <c r="L52" s="9" t="s">
        <v>4</v>
      </c>
      <c r="M52" s="17">
        <f>IF(U42="","",U42)</f>
      </c>
      <c r="N52" s="73">
        <f>IF(OR(J52="L",J52="W"),"",T42)</f>
      </c>
      <c r="O52" s="93">
        <f>IF(T47="W","L",IF(T47="L","W",IF(T47="","",X47)))</f>
      </c>
      <c r="P52" s="16">
        <f>IF(W47="","",W47)</f>
      </c>
      <c r="Q52" s="9" t="s">
        <v>4</v>
      </c>
      <c r="R52" s="17">
        <f>IF(U47="","",U47)</f>
      </c>
      <c r="S52" s="73">
        <f>IF(OR(O52="L",O52="W"),"",T47)</f>
      </c>
      <c r="T52" s="83"/>
      <c r="U52" s="84"/>
      <c r="V52" s="84"/>
      <c r="W52" s="84"/>
      <c r="X52" s="84"/>
      <c r="Y52" s="52"/>
      <c r="Z52" s="53"/>
      <c r="AA52" s="53"/>
      <c r="AB52" s="53"/>
      <c r="AC52" s="54"/>
      <c r="AD52" s="54"/>
      <c r="AE52" s="55"/>
      <c r="AF52" s="56"/>
      <c r="AG52" s="29"/>
      <c r="AH52" s="41"/>
      <c r="AI52" s="41"/>
      <c r="AJ52" s="42"/>
      <c r="AK52" s="46"/>
      <c r="AL52" s="76"/>
      <c r="AM52" s="79"/>
      <c r="AN52" s="91">
        <f>IF(BC37="W","L",IF(BC37="L","W",IF(BC37="","",BG37)))</f>
      </c>
      <c r="AO52" s="16">
        <f>IF(BF37="","",BF37)</f>
      </c>
      <c r="AP52" s="9" t="s">
        <v>4</v>
      </c>
      <c r="AQ52" s="17">
        <f>IF(BD37="","",BD37)</f>
      </c>
      <c r="AR52" s="73">
        <f>IF(OR(AN52="L",AN52="W"),"",BC37)</f>
      </c>
      <c r="AS52" s="93">
        <f>IF(BC42="W","L",IF(BC42="L","W",IF(BC42="","",BG42)))</f>
      </c>
      <c r="AT52" s="16">
        <f>IF(BF42="","",BF42)</f>
      </c>
      <c r="AU52" s="9" t="s">
        <v>4</v>
      </c>
      <c r="AV52" s="17">
        <f>IF(BD42="","",BD42)</f>
      </c>
      <c r="AW52" s="73">
        <f>IF(OR(AS52="L",AS52="W"),"",BC42)</f>
      </c>
      <c r="AX52" s="93">
        <f>IF(BC47="W","L",IF(BC47="L","W",IF(BC47="","",BG47)))</f>
      </c>
      <c r="AY52" s="16">
        <f>IF(BF47="","",BF47)</f>
      </c>
      <c r="AZ52" s="9" t="s">
        <v>4</v>
      </c>
      <c r="BA52" s="17">
        <f>IF(BD47="","",BD47)</f>
      </c>
      <c r="BB52" s="73">
        <f>IF(OR(AX52="L",AX52="W"),"",BC47)</f>
      </c>
      <c r="BC52" s="83"/>
      <c r="BD52" s="84"/>
      <c r="BE52" s="84"/>
      <c r="BF52" s="84"/>
      <c r="BG52" s="84"/>
      <c r="BH52" s="52"/>
      <c r="BI52" s="53"/>
      <c r="BJ52" s="53"/>
      <c r="BK52" s="53"/>
      <c r="BL52" s="54"/>
      <c r="BM52" s="54"/>
      <c r="BN52" s="55"/>
      <c r="BO52" s="56"/>
    </row>
    <row r="53" spans="1:67" ht="12" customHeight="1">
      <c r="A53" s="1">
        <f t="shared" si="2"/>
        <v>4</v>
      </c>
      <c r="B53" s="1">
        <f t="shared" si="3"/>
        <v>3</v>
      </c>
      <c r="C53" s="76"/>
      <c r="D53" s="79"/>
      <c r="E53" s="91"/>
      <c r="F53" s="16">
        <f>IF(W38="","",W38)</f>
      </c>
      <c r="G53" s="9" t="s">
        <v>4</v>
      </c>
      <c r="H53" s="17">
        <f>IF(U38="","",U38)</f>
      </c>
      <c r="I53" s="73"/>
      <c r="J53" s="93"/>
      <c r="K53" s="16">
        <f>IF(W43="","",W43)</f>
      </c>
      <c r="L53" s="9" t="s">
        <v>4</v>
      </c>
      <c r="M53" s="17">
        <f>IF(U43="","",U43)</f>
      </c>
      <c r="N53" s="73"/>
      <c r="O53" s="93"/>
      <c r="P53" s="16">
        <f>IF(W48="","",W48)</f>
      </c>
      <c r="Q53" s="9" t="s">
        <v>4</v>
      </c>
      <c r="R53" s="17">
        <f>IF(U48="","",U48)</f>
      </c>
      <c r="S53" s="73"/>
      <c r="T53" s="83"/>
      <c r="U53" s="84"/>
      <c r="V53" s="84"/>
      <c r="W53" s="84"/>
      <c r="X53" s="84"/>
      <c r="Y53" s="52"/>
      <c r="Z53" s="53"/>
      <c r="AA53" s="53"/>
      <c r="AB53" s="53"/>
      <c r="AC53" s="54"/>
      <c r="AD53" s="54"/>
      <c r="AE53" s="55"/>
      <c r="AF53" s="56"/>
      <c r="AG53" s="29"/>
      <c r="AH53" s="41"/>
      <c r="AI53" s="41"/>
      <c r="AJ53" s="42"/>
      <c r="AK53" s="46"/>
      <c r="AL53" s="76"/>
      <c r="AM53" s="79"/>
      <c r="AN53" s="91"/>
      <c r="AO53" s="16">
        <f>IF(BF38="","",BF38)</f>
      </c>
      <c r="AP53" s="9" t="s">
        <v>4</v>
      </c>
      <c r="AQ53" s="17">
        <f>IF(BD38="","",BD38)</f>
      </c>
      <c r="AR53" s="73"/>
      <c r="AS53" s="93"/>
      <c r="AT53" s="16">
        <f>IF(BF43="","",BF43)</f>
      </c>
      <c r="AU53" s="9" t="s">
        <v>4</v>
      </c>
      <c r="AV53" s="17">
        <f>IF(BD43="","",BD43)</f>
      </c>
      <c r="AW53" s="73"/>
      <c r="AX53" s="93"/>
      <c r="AY53" s="16">
        <f>IF(BF48="","",BF48)</f>
      </c>
      <c r="AZ53" s="9" t="s">
        <v>4</v>
      </c>
      <c r="BA53" s="17">
        <f>IF(BD48="","",BD48)</f>
      </c>
      <c r="BB53" s="73"/>
      <c r="BC53" s="83"/>
      <c r="BD53" s="84"/>
      <c r="BE53" s="84"/>
      <c r="BF53" s="84"/>
      <c r="BG53" s="84"/>
      <c r="BH53" s="52"/>
      <c r="BI53" s="53"/>
      <c r="BJ53" s="53"/>
      <c r="BK53" s="53"/>
      <c r="BL53" s="54"/>
      <c r="BM53" s="54"/>
      <c r="BN53" s="55"/>
      <c r="BO53" s="56"/>
    </row>
    <row r="54" spans="1:67" ht="12" customHeight="1">
      <c r="A54" s="1">
        <f t="shared" si="2"/>
        <v>4</v>
      </c>
      <c r="B54" s="1">
        <f t="shared" si="3"/>
        <v>4</v>
      </c>
      <c r="C54" s="76"/>
      <c r="D54" s="124" t="s">
        <v>53</v>
      </c>
      <c r="E54" s="91"/>
      <c r="F54" s="16">
        <f>IF(W39="","",W39)</f>
      </c>
      <c r="G54" s="9" t="s">
        <v>4</v>
      </c>
      <c r="H54" s="17">
        <f>IF(U39="","",U39)</f>
      </c>
      <c r="I54" s="73"/>
      <c r="J54" s="93"/>
      <c r="K54" s="16">
        <f>IF(W44="","",W44)</f>
      </c>
      <c r="L54" s="9" t="s">
        <v>4</v>
      </c>
      <c r="M54" s="17">
        <f>IF(U44="","",U44)</f>
      </c>
      <c r="N54" s="73"/>
      <c r="O54" s="93"/>
      <c r="P54" s="16">
        <f>IF(W49="","",W49)</f>
      </c>
      <c r="Q54" s="9" t="s">
        <v>4</v>
      </c>
      <c r="R54" s="17">
        <f>IF(U49="","",U49)</f>
      </c>
      <c r="S54" s="73"/>
      <c r="T54" s="83"/>
      <c r="U54" s="84"/>
      <c r="V54" s="84"/>
      <c r="W54" s="84"/>
      <c r="X54" s="84"/>
      <c r="Y54" s="52"/>
      <c r="Z54" s="53"/>
      <c r="AA54" s="53"/>
      <c r="AB54" s="53"/>
      <c r="AC54" s="54"/>
      <c r="AD54" s="54"/>
      <c r="AE54" s="55"/>
      <c r="AF54" s="56"/>
      <c r="AG54" s="29"/>
      <c r="AH54" s="41"/>
      <c r="AI54" s="41"/>
      <c r="AJ54" s="42"/>
      <c r="AK54" s="46"/>
      <c r="AL54" s="76"/>
      <c r="AM54" s="89" t="s">
        <v>55</v>
      </c>
      <c r="AN54" s="91"/>
      <c r="AO54" s="16">
        <f>IF(BF39="","",BF39)</f>
      </c>
      <c r="AP54" s="9" t="s">
        <v>4</v>
      </c>
      <c r="AQ54" s="17">
        <f>IF(BD39="","",BD39)</f>
      </c>
      <c r="AR54" s="73"/>
      <c r="AS54" s="93"/>
      <c r="AT54" s="16">
        <f>IF(BF44="","",BF44)</f>
      </c>
      <c r="AU54" s="9" t="s">
        <v>4</v>
      </c>
      <c r="AV54" s="17">
        <f>IF(BD44="","",BD44)</f>
      </c>
      <c r="AW54" s="73"/>
      <c r="AX54" s="93"/>
      <c r="AY54" s="16">
        <f>IF(BF49="","",BF49)</f>
      </c>
      <c r="AZ54" s="9" t="s">
        <v>4</v>
      </c>
      <c r="BA54" s="17">
        <f>IF(BD49="","",BD49)</f>
      </c>
      <c r="BB54" s="73"/>
      <c r="BC54" s="83"/>
      <c r="BD54" s="84"/>
      <c r="BE54" s="84"/>
      <c r="BF54" s="84"/>
      <c r="BG54" s="84"/>
      <c r="BH54" s="52"/>
      <c r="BI54" s="53"/>
      <c r="BJ54" s="53"/>
      <c r="BK54" s="53"/>
      <c r="BL54" s="54"/>
      <c r="BM54" s="54"/>
      <c r="BN54" s="55"/>
      <c r="BO54" s="56"/>
    </row>
    <row r="55" spans="1:67" ht="12" customHeight="1" thickBot="1">
      <c r="A55" s="1">
        <f t="shared" si="2"/>
        <v>4</v>
      </c>
      <c r="B55" s="1">
        <f t="shared" si="3"/>
        <v>5</v>
      </c>
      <c r="C55" s="77"/>
      <c r="D55" s="125"/>
      <c r="E55" s="92"/>
      <c r="F55" s="21">
        <f>IF(W40="","",W40)</f>
      </c>
      <c r="G55" s="22" t="s">
        <v>4</v>
      </c>
      <c r="H55" s="23">
        <f>IF(U40="","",U40)</f>
      </c>
      <c r="I55" s="74"/>
      <c r="J55" s="94"/>
      <c r="K55" s="21">
        <f>IF(W45="","",W45)</f>
      </c>
      <c r="L55" s="22" t="s">
        <v>4</v>
      </c>
      <c r="M55" s="23">
        <f>IF(U45="","",U45)</f>
      </c>
      <c r="N55" s="74"/>
      <c r="O55" s="94"/>
      <c r="P55" s="21">
        <f>IF(W50="","",W50)</f>
      </c>
      <c r="Q55" s="22" t="s">
        <v>4</v>
      </c>
      <c r="R55" s="23">
        <f>IF(U50="","",U50)</f>
      </c>
      <c r="S55" s="74"/>
      <c r="T55" s="86"/>
      <c r="U55" s="87"/>
      <c r="V55" s="87"/>
      <c r="W55" s="87"/>
      <c r="X55" s="87"/>
      <c r="Y55" s="57"/>
      <c r="Z55" s="58"/>
      <c r="AA55" s="58"/>
      <c r="AB55" s="58"/>
      <c r="AC55" s="59"/>
      <c r="AD55" s="59"/>
      <c r="AE55" s="60"/>
      <c r="AF55" s="61"/>
      <c r="AG55" s="29"/>
      <c r="AH55" s="41"/>
      <c r="AI55" s="41"/>
      <c r="AJ55" s="42"/>
      <c r="AK55" s="46"/>
      <c r="AL55" s="77"/>
      <c r="AM55" s="90"/>
      <c r="AN55" s="92"/>
      <c r="AO55" s="21">
        <f>IF(BF40="","",BF40)</f>
      </c>
      <c r="AP55" s="22" t="s">
        <v>4</v>
      </c>
      <c r="AQ55" s="23">
        <f>IF(BD40="","",BD40)</f>
      </c>
      <c r="AR55" s="74"/>
      <c r="AS55" s="94"/>
      <c r="AT55" s="21">
        <f>IF(BF45="","",BF45)</f>
      </c>
      <c r="AU55" s="22" t="s">
        <v>4</v>
      </c>
      <c r="AV55" s="23">
        <f>IF(BD45="","",BD45)</f>
      </c>
      <c r="AW55" s="74"/>
      <c r="AX55" s="94"/>
      <c r="AY55" s="21">
        <f>IF(BF50="","",BF50)</f>
      </c>
      <c r="AZ55" s="22" t="s">
        <v>4</v>
      </c>
      <c r="BA55" s="23">
        <f>IF(BD50="","",BD50)</f>
      </c>
      <c r="BB55" s="74"/>
      <c r="BC55" s="86"/>
      <c r="BD55" s="87"/>
      <c r="BE55" s="87"/>
      <c r="BF55" s="87"/>
      <c r="BG55" s="87"/>
      <c r="BH55" s="57"/>
      <c r="BI55" s="58"/>
      <c r="BJ55" s="58"/>
      <c r="BK55" s="58"/>
      <c r="BL55" s="59"/>
      <c r="BM55" s="59"/>
      <c r="BN55" s="60"/>
      <c r="BO55" s="61"/>
    </row>
    <row r="56" spans="3:69" ht="12" customHeight="1">
      <c r="C56" s="39"/>
      <c r="D56" s="40"/>
      <c r="E56" s="3"/>
      <c r="F56" s="29"/>
      <c r="G56" s="30"/>
      <c r="H56" s="29"/>
      <c r="I56" s="41"/>
      <c r="J56" s="3"/>
      <c r="K56" s="29"/>
      <c r="L56" s="30"/>
      <c r="M56" s="29"/>
      <c r="N56" s="41"/>
      <c r="O56" s="3"/>
      <c r="P56" s="29"/>
      <c r="Q56" s="30"/>
      <c r="R56" s="29"/>
      <c r="S56" s="41"/>
      <c r="T56" s="3"/>
      <c r="U56" s="29"/>
      <c r="V56" s="30"/>
      <c r="W56" s="29"/>
      <c r="X56" s="41"/>
      <c r="Y56" s="2"/>
      <c r="Z56" s="2"/>
      <c r="AA56" s="2"/>
      <c r="AB56" s="2"/>
      <c r="AC56" s="2"/>
      <c r="AD56" s="42"/>
      <c r="AE56" s="42"/>
      <c r="AF56" s="43"/>
      <c r="AG56" s="44"/>
      <c r="AK56" s="1"/>
      <c r="AM56" s="39"/>
      <c r="AN56" s="40"/>
      <c r="AO56" s="3"/>
      <c r="AP56" s="29"/>
      <c r="AQ56" s="30"/>
      <c r="AR56" s="29"/>
      <c r="AS56" s="41"/>
      <c r="AT56" s="3"/>
      <c r="AU56" s="29"/>
      <c r="AV56" s="30"/>
      <c r="AW56" s="29"/>
      <c r="AX56" s="41"/>
      <c r="AY56" s="3"/>
      <c r="AZ56" s="29"/>
      <c r="BA56" s="30"/>
      <c r="BB56" s="29"/>
      <c r="BC56" s="41"/>
      <c r="BD56" s="3"/>
      <c r="BE56" s="29"/>
      <c r="BF56" s="30"/>
      <c r="BG56" s="29"/>
      <c r="BH56" s="41"/>
      <c r="BI56" s="2"/>
      <c r="BJ56" s="2"/>
      <c r="BK56" s="2"/>
      <c r="BL56" s="2"/>
      <c r="BM56" s="2"/>
      <c r="BN56" s="42"/>
      <c r="BO56" s="42"/>
      <c r="BP56" s="43"/>
      <c r="BQ56" s="44"/>
    </row>
    <row r="57" spans="3:69" ht="12" customHeight="1">
      <c r="C57" s="39"/>
      <c r="D57" s="45"/>
      <c r="E57" s="41"/>
      <c r="F57" s="29"/>
      <c r="G57" s="30"/>
      <c r="H57" s="29"/>
      <c r="I57" s="41"/>
      <c r="J57" s="41"/>
      <c r="K57" s="29"/>
      <c r="L57" s="30"/>
      <c r="M57" s="29"/>
      <c r="N57" s="41"/>
      <c r="O57" s="41"/>
      <c r="P57" s="29"/>
      <c r="Q57" s="30"/>
      <c r="R57" s="29"/>
      <c r="S57" s="41"/>
      <c r="T57" s="41"/>
      <c r="U57" s="29"/>
      <c r="V57" s="30"/>
      <c r="W57" s="29"/>
      <c r="X57" s="41"/>
      <c r="Y57" s="2"/>
      <c r="Z57" s="2"/>
      <c r="AA57" s="2"/>
      <c r="AB57" s="2"/>
      <c r="AC57" s="2"/>
      <c r="AD57" s="42"/>
      <c r="AE57" s="42"/>
      <c r="AF57" s="43"/>
      <c r="AG57" s="44"/>
      <c r="AK57" s="1"/>
      <c r="AM57" s="39"/>
      <c r="AN57" s="45"/>
      <c r="AO57" s="41"/>
      <c r="AP57" s="29"/>
      <c r="AQ57" s="30"/>
      <c r="AR57" s="29"/>
      <c r="AS57" s="41"/>
      <c r="AT57" s="41"/>
      <c r="AU57" s="29"/>
      <c r="AV57" s="30"/>
      <c r="AW57" s="29"/>
      <c r="AX57" s="41"/>
      <c r="AY57" s="41"/>
      <c r="AZ57" s="29"/>
      <c r="BA57" s="30"/>
      <c r="BB57" s="29"/>
      <c r="BC57" s="41"/>
      <c r="BD57" s="41"/>
      <c r="BE57" s="29"/>
      <c r="BF57" s="30"/>
      <c r="BG57" s="29"/>
      <c r="BH57" s="41"/>
      <c r="BI57" s="2"/>
      <c r="BJ57" s="2"/>
      <c r="BK57" s="2"/>
      <c r="BL57" s="2"/>
      <c r="BM57" s="2"/>
      <c r="BN57" s="42"/>
      <c r="BO57" s="42"/>
      <c r="BP57" s="43"/>
      <c r="BQ57" s="44"/>
    </row>
    <row r="58" spans="3:59" ht="15" customHeight="1">
      <c r="C58" s="123" t="s">
        <v>6</v>
      </c>
      <c r="D58" s="123"/>
      <c r="AK58" s="1"/>
      <c r="AN58" s="24"/>
      <c r="AP58" s="1"/>
      <c r="AR58" s="24"/>
      <c r="AU58" s="1"/>
      <c r="AW58" s="24"/>
      <c r="BB58" s="24"/>
      <c r="BG58" s="24"/>
    </row>
    <row r="59" spans="3:54" ht="13.5" customHeight="1">
      <c r="C59" s="48"/>
      <c r="D59" s="48"/>
      <c r="I59" s="1"/>
      <c r="N59" s="1"/>
      <c r="S59" s="1"/>
      <c r="X59" s="1"/>
      <c r="Y59" s="1"/>
      <c r="Z59" s="1"/>
      <c r="AA59" s="1"/>
      <c r="AB59" s="1"/>
      <c r="AK59" s="1"/>
      <c r="AM59" s="24"/>
      <c r="AP59" s="1"/>
      <c r="AR59" s="24"/>
      <c r="AU59" s="1"/>
      <c r="AW59" s="24"/>
      <c r="BB59" s="24"/>
    </row>
    <row r="60" spans="3:47" ht="14.25">
      <c r="C60" s="48" t="s">
        <v>8</v>
      </c>
      <c r="D60" s="48"/>
      <c r="I60" s="1"/>
      <c r="N60" s="1"/>
      <c r="S60" s="1"/>
      <c r="X60" s="1"/>
      <c r="Y60" s="1"/>
      <c r="Z60" s="1"/>
      <c r="AA60" s="1"/>
      <c r="AK60" s="1"/>
      <c r="AM60" s="48" t="s">
        <v>21</v>
      </c>
      <c r="AN60" s="24"/>
      <c r="AP60" s="1"/>
      <c r="AS60" s="24"/>
      <c r="AU60" s="1"/>
    </row>
    <row r="61" spans="9:47" ht="14.25">
      <c r="I61" s="1"/>
      <c r="N61" s="1"/>
      <c r="S61" s="1"/>
      <c r="X61" s="1"/>
      <c r="Y61" s="1"/>
      <c r="Z61" s="1"/>
      <c r="AA61" s="1"/>
      <c r="AK61" s="1"/>
      <c r="AM61" s="48"/>
      <c r="AN61" s="24"/>
      <c r="AP61" s="1"/>
      <c r="AS61" s="24"/>
      <c r="AU61" s="1"/>
    </row>
    <row r="62" spans="9:50" ht="12.75">
      <c r="I62" s="1"/>
      <c r="N62" s="1"/>
      <c r="S62" s="1"/>
      <c r="X62" s="1"/>
      <c r="Y62" s="1"/>
      <c r="Z62" s="1"/>
      <c r="AA62" s="1"/>
      <c r="AK62" s="1"/>
      <c r="AN62" s="24"/>
      <c r="AP62" s="1"/>
      <c r="AS62" s="24"/>
      <c r="AU62" s="1"/>
      <c r="AX62" s="24"/>
    </row>
    <row r="63" spans="9:66" ht="13.5" customHeight="1">
      <c r="I63" s="1"/>
      <c r="N63" s="1"/>
      <c r="S63" s="1"/>
      <c r="X63" s="1"/>
      <c r="Y63" s="1"/>
      <c r="Z63" s="1"/>
      <c r="AA63" s="1"/>
      <c r="AB63" s="1"/>
      <c r="AC63" s="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</row>
    <row r="64" spans="9:66" ht="13.5" customHeight="1">
      <c r="I64" s="1"/>
      <c r="N64" s="1"/>
      <c r="S64" s="1"/>
      <c r="X64" s="1"/>
      <c r="Y64" s="1"/>
      <c r="Z64" s="1"/>
      <c r="AA64" s="1"/>
      <c r="AB64" s="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</row>
    <row r="65" spans="9:66" ht="13.5" customHeight="1">
      <c r="I65" s="1"/>
      <c r="N65" s="1"/>
      <c r="S65" s="1"/>
      <c r="X65" s="1"/>
      <c r="Y65" s="1"/>
      <c r="Z65" s="1"/>
      <c r="AA65" s="1"/>
      <c r="AB65" s="1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</row>
    <row r="66" spans="9:66" ht="13.5" customHeight="1">
      <c r="I66" s="1"/>
      <c r="N66" s="1"/>
      <c r="S66" s="1"/>
      <c r="X66" s="1"/>
      <c r="Y66" s="1"/>
      <c r="Z66" s="1"/>
      <c r="AA66" s="1"/>
      <c r="AB66" s="1"/>
      <c r="AU66" s="1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</row>
    <row r="67" spans="9:66" ht="12" customHeight="1">
      <c r="I67" s="1"/>
      <c r="N67" s="1"/>
      <c r="S67" s="1"/>
      <c r="X67" s="1"/>
      <c r="Y67" s="1"/>
      <c r="Z67" s="1"/>
      <c r="AA67" s="1"/>
      <c r="AB67" s="1"/>
      <c r="AU67" s="1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</row>
    <row r="68" spans="9:66" ht="12" customHeight="1">
      <c r="I68" s="1"/>
      <c r="N68" s="1"/>
      <c r="S68" s="1"/>
      <c r="X68" s="1"/>
      <c r="Y68" s="1"/>
      <c r="Z68" s="1"/>
      <c r="AA68" s="1"/>
      <c r="AB68" s="1"/>
      <c r="AU68" s="1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</row>
    <row r="69" spans="9:71" ht="12" customHeight="1">
      <c r="I69" s="1"/>
      <c r="N69" s="1"/>
      <c r="S69" s="1"/>
      <c r="X69" s="1"/>
      <c r="Y69" s="1"/>
      <c r="Z69" s="1"/>
      <c r="AA69" s="1"/>
      <c r="AB69" s="1"/>
      <c r="AU69" s="1"/>
      <c r="AZ69" s="24"/>
      <c r="BA69" s="24"/>
      <c r="BB69" s="24"/>
      <c r="BC69" s="24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24"/>
      <c r="BP69" s="24"/>
      <c r="BQ69" s="24"/>
      <c r="BR69" s="24"/>
      <c r="BS69" s="24"/>
    </row>
    <row r="70" spans="9:72" ht="12" customHeight="1">
      <c r="I70" s="1"/>
      <c r="N70" s="1"/>
      <c r="S70" s="1"/>
      <c r="X70" s="1"/>
      <c r="Y70" s="1"/>
      <c r="Z70" s="1"/>
      <c r="AA70" s="1"/>
      <c r="AB70" s="1"/>
      <c r="AU70" s="1"/>
      <c r="AZ70" s="24"/>
      <c r="BA70" s="24"/>
      <c r="BB70" s="24"/>
      <c r="BC70" s="24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24"/>
      <c r="BP70" s="24"/>
      <c r="BQ70" s="24"/>
      <c r="BR70" s="24"/>
      <c r="BS70" s="24"/>
      <c r="BT70" s="24"/>
    </row>
    <row r="71" spans="9:72" ht="12" customHeight="1">
      <c r="I71" s="1"/>
      <c r="N71" s="1"/>
      <c r="S71" s="1"/>
      <c r="X71" s="1"/>
      <c r="Y71" s="1"/>
      <c r="Z71" s="1"/>
      <c r="AA71" s="1"/>
      <c r="AB71" s="1"/>
      <c r="AU71" s="1"/>
      <c r="AZ71" s="24"/>
      <c r="BA71" s="24"/>
      <c r="BB71" s="24"/>
      <c r="BC71" s="24"/>
      <c r="BD71" s="122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/>
      <c r="BO71" s="24"/>
      <c r="BP71" s="24"/>
      <c r="BQ71" s="24"/>
      <c r="BR71" s="24"/>
      <c r="BS71" s="24"/>
      <c r="BT71" s="24"/>
    </row>
    <row r="72" spans="9:72" ht="12" customHeight="1">
      <c r="I72" s="1"/>
      <c r="N72" s="1"/>
      <c r="S72" s="1"/>
      <c r="X72" s="1"/>
      <c r="Y72" s="1"/>
      <c r="Z72" s="1"/>
      <c r="AA72" s="1"/>
      <c r="AB72" s="1"/>
      <c r="AU72" s="1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</row>
    <row r="73" spans="9:72" ht="12" customHeight="1">
      <c r="I73" s="1"/>
      <c r="N73" s="1"/>
      <c r="S73" s="1"/>
      <c r="X73" s="1"/>
      <c r="Y73" s="1"/>
      <c r="Z73" s="1"/>
      <c r="AA73" s="1"/>
      <c r="AB73" s="1"/>
      <c r="AU73" s="1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</row>
    <row r="74" spans="1:51" s="24" customFormat="1" ht="12" customHeight="1">
      <c r="A74" s="1"/>
      <c r="B74" s="1"/>
      <c r="AD74" s="1"/>
      <c r="AE74" s="1"/>
      <c r="AF74" s="1"/>
      <c r="AG74" s="1"/>
      <c r="AJ74" s="1"/>
      <c r="AL74" s="1"/>
      <c r="AM74" s="1"/>
      <c r="AN74" s="1"/>
      <c r="AO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72" s="24" customFormat="1" ht="12" customHeight="1">
      <c r="A75" s="1"/>
      <c r="B75" s="1"/>
      <c r="AD75" s="1"/>
      <c r="AE75" s="1"/>
      <c r="AF75" s="1"/>
      <c r="AG75" s="1"/>
      <c r="AJ75" s="1"/>
      <c r="AL75" s="1"/>
      <c r="AM75" s="1"/>
      <c r="AN75" s="1"/>
      <c r="AO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</row>
    <row r="76" spans="1:72" s="24" customFormat="1" ht="12" customHeight="1">
      <c r="A76" s="1"/>
      <c r="B76" s="1"/>
      <c r="AD76" s="1"/>
      <c r="AE76" s="1"/>
      <c r="AF76" s="1"/>
      <c r="AG76" s="1"/>
      <c r="AJ76" s="1"/>
      <c r="AL76" s="1"/>
      <c r="AM76" s="1"/>
      <c r="AN76" s="1"/>
      <c r="AO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</row>
    <row r="77" spans="1:72" s="24" customFormat="1" ht="12" customHeight="1">
      <c r="A77" s="1"/>
      <c r="B77" s="1"/>
      <c r="AD77" s="1"/>
      <c r="AE77" s="1"/>
      <c r="AF77" s="1"/>
      <c r="AG77" s="1"/>
      <c r="AJ77" s="1"/>
      <c r="AL77" s="1"/>
      <c r="AM77" s="1"/>
      <c r="AN77" s="1"/>
      <c r="AO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</row>
    <row r="78" spans="1:72" s="24" customFormat="1" ht="12" customHeight="1">
      <c r="A78" s="1"/>
      <c r="B78" s="1"/>
      <c r="AD78" s="1"/>
      <c r="AE78" s="1"/>
      <c r="AF78" s="1"/>
      <c r="AG78" s="1"/>
      <c r="AJ78" s="1"/>
      <c r="AL78" s="1"/>
      <c r="AM78" s="1"/>
      <c r="AN78" s="1"/>
      <c r="AO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</row>
    <row r="79" spans="1:72" s="24" customFormat="1" ht="12" customHeight="1">
      <c r="A79" s="1"/>
      <c r="B79" s="1"/>
      <c r="AD79" s="1"/>
      <c r="AE79" s="1"/>
      <c r="AF79" s="1"/>
      <c r="AG79" s="1"/>
      <c r="AJ79" s="1"/>
      <c r="AL79" s="1"/>
      <c r="AM79" s="1"/>
      <c r="AN79" s="1"/>
      <c r="AO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</row>
  </sheetData>
  <sheetProtection/>
  <mergeCells count="283">
    <mergeCell ref="T7:X7"/>
    <mergeCell ref="Y7:Z8"/>
    <mergeCell ref="AN7:AR7"/>
    <mergeCell ref="AS7:AW7"/>
    <mergeCell ref="B1:BO1"/>
    <mergeCell ref="BF2:BO2"/>
    <mergeCell ref="BF3:BO3"/>
    <mergeCell ref="B5:BO5"/>
    <mergeCell ref="C7:D8"/>
    <mergeCell ref="E7:I7"/>
    <mergeCell ref="J7:N7"/>
    <mergeCell ref="O7:S7"/>
    <mergeCell ref="AX7:BB7"/>
    <mergeCell ref="BC7:BG7"/>
    <mergeCell ref="BH7:BI8"/>
    <mergeCell ref="BJ7:BK8"/>
    <mergeCell ref="BL7:BM8"/>
    <mergeCell ref="BN7:BO8"/>
    <mergeCell ref="AX8:BB8"/>
    <mergeCell ref="BC8:BG8"/>
    <mergeCell ref="E8:I8"/>
    <mergeCell ref="J8:N8"/>
    <mergeCell ref="O8:S8"/>
    <mergeCell ref="T8:X8"/>
    <mergeCell ref="AN8:AR8"/>
    <mergeCell ref="AS8:AW8"/>
    <mergeCell ref="AA7:AB8"/>
    <mergeCell ref="AC7:AD8"/>
    <mergeCell ref="AE7:AF8"/>
    <mergeCell ref="AL7:AM8"/>
    <mergeCell ref="C9:C13"/>
    <mergeCell ref="D9:D11"/>
    <mergeCell ref="E9:I13"/>
    <mergeCell ref="Y9:Z13"/>
    <mergeCell ref="AA9:AB13"/>
    <mergeCell ref="AC9:AD13"/>
    <mergeCell ref="D12:D13"/>
    <mergeCell ref="AE9:AF13"/>
    <mergeCell ref="AL9:AL13"/>
    <mergeCell ref="AM9:AM11"/>
    <mergeCell ref="AN9:AR13"/>
    <mergeCell ref="BH9:BI13"/>
    <mergeCell ref="BJ9:BK13"/>
    <mergeCell ref="AX10:AX13"/>
    <mergeCell ref="BB10:BB13"/>
    <mergeCell ref="BC10:BC13"/>
    <mergeCell ref="BG10:BG13"/>
    <mergeCell ref="BL9:BM13"/>
    <mergeCell ref="BN9:BO13"/>
    <mergeCell ref="J10:J13"/>
    <mergeCell ref="N10:N13"/>
    <mergeCell ref="O10:O13"/>
    <mergeCell ref="S10:S13"/>
    <mergeCell ref="T10:T13"/>
    <mergeCell ref="X10:X13"/>
    <mergeCell ref="AS10:AS13"/>
    <mergeCell ref="AW10:AW13"/>
    <mergeCell ref="AM12:AM13"/>
    <mergeCell ref="C14:C18"/>
    <mergeCell ref="D14:D16"/>
    <mergeCell ref="J14:N18"/>
    <mergeCell ref="Y14:Z18"/>
    <mergeCell ref="AA14:AB18"/>
    <mergeCell ref="AC14:AD18"/>
    <mergeCell ref="AE14:AF18"/>
    <mergeCell ref="AL14:AL18"/>
    <mergeCell ref="AM14:AM16"/>
    <mergeCell ref="BH14:BI18"/>
    <mergeCell ref="BJ14:BK18"/>
    <mergeCell ref="BL14:BM18"/>
    <mergeCell ref="BN14:BO18"/>
    <mergeCell ref="E15:E18"/>
    <mergeCell ref="I15:I18"/>
    <mergeCell ref="O15:O18"/>
    <mergeCell ref="S15:S18"/>
    <mergeCell ref="T15:T18"/>
    <mergeCell ref="X15:X18"/>
    <mergeCell ref="AN15:AN18"/>
    <mergeCell ref="AR15:AR18"/>
    <mergeCell ref="AX15:AX18"/>
    <mergeCell ref="BB15:BB18"/>
    <mergeCell ref="BC15:BC18"/>
    <mergeCell ref="AS14:AW18"/>
    <mergeCell ref="BG15:BG18"/>
    <mergeCell ref="D17:D18"/>
    <mergeCell ref="AM17:AM18"/>
    <mergeCell ref="C19:C23"/>
    <mergeCell ref="D19:D21"/>
    <mergeCell ref="O19:S23"/>
    <mergeCell ref="Y19:Z23"/>
    <mergeCell ref="AA19:AB23"/>
    <mergeCell ref="AC19:AD23"/>
    <mergeCell ref="AE19:AF23"/>
    <mergeCell ref="AL19:AL23"/>
    <mergeCell ref="AM19:AM21"/>
    <mergeCell ref="AX19:BB23"/>
    <mergeCell ref="BH19:BI23"/>
    <mergeCell ref="BJ19:BK23"/>
    <mergeCell ref="BL19:BM23"/>
    <mergeCell ref="AW20:AW23"/>
    <mergeCell ref="BC20:BC23"/>
    <mergeCell ref="BG20:BG23"/>
    <mergeCell ref="BN19:BO23"/>
    <mergeCell ref="E20:E23"/>
    <mergeCell ref="I20:I23"/>
    <mergeCell ref="J20:J23"/>
    <mergeCell ref="N20:N23"/>
    <mergeCell ref="T20:T23"/>
    <mergeCell ref="X20:X23"/>
    <mergeCell ref="AN20:AN23"/>
    <mergeCell ref="AR20:AR23"/>
    <mergeCell ref="AS20:AS23"/>
    <mergeCell ref="D22:D23"/>
    <mergeCell ref="AM22:AM23"/>
    <mergeCell ref="C24:C28"/>
    <mergeCell ref="D24:D26"/>
    <mergeCell ref="T24:X28"/>
    <mergeCell ref="Y24:Z28"/>
    <mergeCell ref="AA24:AB28"/>
    <mergeCell ref="AC24:AD28"/>
    <mergeCell ref="AE24:AF28"/>
    <mergeCell ref="AL24:AL28"/>
    <mergeCell ref="AM24:AM26"/>
    <mergeCell ref="BC24:BG28"/>
    <mergeCell ref="BH24:BI28"/>
    <mergeCell ref="BJ24:BK28"/>
    <mergeCell ref="BL24:BM28"/>
    <mergeCell ref="BN24:BO28"/>
    <mergeCell ref="AN25:AN28"/>
    <mergeCell ref="AR25:AR28"/>
    <mergeCell ref="AS25:AS28"/>
    <mergeCell ref="AW25:AW28"/>
    <mergeCell ref="T34:X34"/>
    <mergeCell ref="Y34:Z35"/>
    <mergeCell ref="E25:E28"/>
    <mergeCell ref="I25:I28"/>
    <mergeCell ref="J25:J28"/>
    <mergeCell ref="N25:N28"/>
    <mergeCell ref="O25:O28"/>
    <mergeCell ref="S25:S28"/>
    <mergeCell ref="AN34:AR34"/>
    <mergeCell ref="AS34:AW34"/>
    <mergeCell ref="AX25:AX28"/>
    <mergeCell ref="BB25:BB28"/>
    <mergeCell ref="D27:D28"/>
    <mergeCell ref="AM27:AM28"/>
    <mergeCell ref="C34:D35"/>
    <mergeCell ref="E34:I34"/>
    <mergeCell ref="J34:N34"/>
    <mergeCell ref="O34:S34"/>
    <mergeCell ref="AX34:BB34"/>
    <mergeCell ref="BC34:BG34"/>
    <mergeCell ref="BH34:BI35"/>
    <mergeCell ref="BJ34:BK35"/>
    <mergeCell ref="BL34:BM35"/>
    <mergeCell ref="BN34:BO35"/>
    <mergeCell ref="AX35:BB35"/>
    <mergeCell ref="BC35:BG35"/>
    <mergeCell ref="E35:I35"/>
    <mergeCell ref="J35:N35"/>
    <mergeCell ref="O35:S35"/>
    <mergeCell ref="T35:X35"/>
    <mergeCell ref="AN35:AR35"/>
    <mergeCell ref="AS35:AW35"/>
    <mergeCell ref="AA34:AB35"/>
    <mergeCell ref="AC34:AD35"/>
    <mergeCell ref="AE34:AF35"/>
    <mergeCell ref="AL34:AM35"/>
    <mergeCell ref="C36:C40"/>
    <mergeCell ref="D36:D38"/>
    <mergeCell ref="E36:I40"/>
    <mergeCell ref="Y36:Z40"/>
    <mergeCell ref="AA36:AB40"/>
    <mergeCell ref="AC36:AD40"/>
    <mergeCell ref="D39:D40"/>
    <mergeCell ref="AE36:AF40"/>
    <mergeCell ref="AL36:AL40"/>
    <mergeCell ref="AM36:AM38"/>
    <mergeCell ref="AN36:AR40"/>
    <mergeCell ref="BH36:BI40"/>
    <mergeCell ref="BJ36:BK40"/>
    <mergeCell ref="AX37:AX40"/>
    <mergeCell ref="BB37:BB40"/>
    <mergeCell ref="BC37:BC40"/>
    <mergeCell ref="BG37:BG40"/>
    <mergeCell ref="BL36:BM40"/>
    <mergeCell ref="BN36:BO40"/>
    <mergeCell ref="J37:J40"/>
    <mergeCell ref="N37:N40"/>
    <mergeCell ref="O37:O40"/>
    <mergeCell ref="S37:S40"/>
    <mergeCell ref="T37:T40"/>
    <mergeCell ref="X37:X40"/>
    <mergeCell ref="AS37:AS40"/>
    <mergeCell ref="AW37:AW40"/>
    <mergeCell ref="AM39:AM40"/>
    <mergeCell ref="C41:C45"/>
    <mergeCell ref="D41:D43"/>
    <mergeCell ref="J41:N45"/>
    <mergeCell ref="Y41:Z45"/>
    <mergeCell ref="AA41:AB45"/>
    <mergeCell ref="AC41:AD45"/>
    <mergeCell ref="AE41:AF45"/>
    <mergeCell ref="AL41:AL45"/>
    <mergeCell ref="AM41:AM43"/>
    <mergeCell ref="BH41:BI45"/>
    <mergeCell ref="BJ41:BK45"/>
    <mergeCell ref="BL41:BM45"/>
    <mergeCell ref="BN41:BO45"/>
    <mergeCell ref="E42:E45"/>
    <mergeCell ref="I42:I45"/>
    <mergeCell ref="O42:O45"/>
    <mergeCell ref="S42:S45"/>
    <mergeCell ref="T42:T45"/>
    <mergeCell ref="X42:X45"/>
    <mergeCell ref="AN42:AN45"/>
    <mergeCell ref="AR42:AR45"/>
    <mergeCell ref="AX42:AX45"/>
    <mergeCell ref="BB42:BB45"/>
    <mergeCell ref="BC42:BC45"/>
    <mergeCell ref="AS41:AW45"/>
    <mergeCell ref="BG42:BG45"/>
    <mergeCell ref="D44:D45"/>
    <mergeCell ref="AM44:AM45"/>
    <mergeCell ref="C46:C50"/>
    <mergeCell ref="D46:D48"/>
    <mergeCell ref="O46:S50"/>
    <mergeCell ref="Y46:Z50"/>
    <mergeCell ref="AA46:AB50"/>
    <mergeCell ref="AC46:AD50"/>
    <mergeCell ref="AE46:AF50"/>
    <mergeCell ref="AL46:AL50"/>
    <mergeCell ref="AM46:AM48"/>
    <mergeCell ref="AX46:BB50"/>
    <mergeCell ref="BH46:BI50"/>
    <mergeCell ref="BJ46:BK50"/>
    <mergeCell ref="BL46:BM50"/>
    <mergeCell ref="AW47:AW50"/>
    <mergeCell ref="BC47:BC50"/>
    <mergeCell ref="BG47:BG50"/>
    <mergeCell ref="BN46:BO50"/>
    <mergeCell ref="E47:E50"/>
    <mergeCell ref="I47:I50"/>
    <mergeCell ref="J47:J50"/>
    <mergeCell ref="N47:N50"/>
    <mergeCell ref="T47:T50"/>
    <mergeCell ref="X47:X50"/>
    <mergeCell ref="AN47:AN50"/>
    <mergeCell ref="AR47:AR50"/>
    <mergeCell ref="AS47:AS50"/>
    <mergeCell ref="D49:D50"/>
    <mergeCell ref="AM49:AM50"/>
    <mergeCell ref="C51:C55"/>
    <mergeCell ref="D51:D53"/>
    <mergeCell ref="T51:X55"/>
    <mergeCell ref="Y51:Z55"/>
    <mergeCell ref="AA51:AB55"/>
    <mergeCell ref="AC51:AD55"/>
    <mergeCell ref="AE51:AF55"/>
    <mergeCell ref="AL51:AL55"/>
    <mergeCell ref="BJ51:BK55"/>
    <mergeCell ref="BL51:BM55"/>
    <mergeCell ref="BN51:BO55"/>
    <mergeCell ref="AN52:AN55"/>
    <mergeCell ref="AR52:AR55"/>
    <mergeCell ref="AS52:AS55"/>
    <mergeCell ref="AW52:AW55"/>
    <mergeCell ref="N52:N55"/>
    <mergeCell ref="O52:O55"/>
    <mergeCell ref="S52:S55"/>
    <mergeCell ref="AM51:AM53"/>
    <mergeCell ref="BC51:BG55"/>
    <mergeCell ref="BH51:BI55"/>
    <mergeCell ref="BD65:BN71"/>
    <mergeCell ref="AX52:AX55"/>
    <mergeCell ref="BB52:BB55"/>
    <mergeCell ref="D54:D55"/>
    <mergeCell ref="AM54:AM55"/>
    <mergeCell ref="C58:D58"/>
    <mergeCell ref="BD63:BN64"/>
    <mergeCell ref="E52:E55"/>
    <mergeCell ref="I52:I55"/>
    <mergeCell ref="J52:J55"/>
  </mergeCells>
  <conditionalFormatting sqref="T29">
    <cfRule type="cellIs" priority="29" dxfId="83" operator="equal" stopIfTrue="1">
      <formula>"×"</formula>
    </cfRule>
    <cfRule type="cellIs" priority="30" dxfId="0" operator="equal" stopIfTrue="1">
      <formula>"○"</formula>
    </cfRule>
  </conditionalFormatting>
  <conditionalFormatting sqref="E29 J29 O29">
    <cfRule type="cellIs" priority="32" dxfId="83" operator="equal" stopIfTrue="1">
      <formula>"×"</formula>
    </cfRule>
    <cfRule type="cellIs" priority="33" dxfId="0" operator="equal" stopIfTrue="1">
      <formula>"○"</formula>
    </cfRule>
  </conditionalFormatting>
  <conditionalFormatting sqref="AE31">
    <cfRule type="expression" priority="34" dxfId="1" stopIfTrue="1">
      <formula>COUNTIF(女子リーグ!#REF!,AE31)&gt;1</formula>
    </cfRule>
  </conditionalFormatting>
  <conditionalFormatting sqref="Y29">
    <cfRule type="cellIs" priority="31" dxfId="0" operator="equal" stopIfTrue="1">
      <formula>"×"</formula>
    </cfRule>
  </conditionalFormatting>
  <conditionalFormatting sqref="J9 O9 T9 O14 T14 E14 E19 J19 T19 E24 J24 O24">
    <cfRule type="cellIs" priority="27" dxfId="83" operator="equal" stopIfTrue="1">
      <formula>"×"</formula>
    </cfRule>
    <cfRule type="cellIs" priority="28" dxfId="0" operator="equal" stopIfTrue="1">
      <formula>"○"</formula>
    </cfRule>
  </conditionalFormatting>
  <conditionalFormatting sqref="J14 O19 T24 E9">
    <cfRule type="cellIs" priority="26" dxfId="0" operator="equal" stopIfTrue="1">
      <formula>"×"</formula>
    </cfRule>
  </conditionalFormatting>
  <conditionalFormatting sqref="AE9:AE28">
    <cfRule type="expression" priority="25" dxfId="1" stopIfTrue="1">
      <formula>COUNTIF(女子リーグ!#REF!,AE9)&gt;1</formula>
    </cfRule>
  </conditionalFormatting>
  <conditionalFormatting sqref="BN36:BN55">
    <cfRule type="expression" priority="13" dxfId="1" stopIfTrue="1">
      <formula>COUNTIF(女子リーグ!#REF!,BN36)&gt;1</formula>
    </cfRule>
  </conditionalFormatting>
  <conditionalFormatting sqref="J41 O46 T51 E36">
    <cfRule type="cellIs" priority="22" dxfId="0" operator="equal" stopIfTrue="1">
      <formula>"×"</formula>
    </cfRule>
  </conditionalFormatting>
  <conditionalFormatting sqref="J36 O36 T36 O41 T41 E41 E46 J46 T46 E51 J51 O51">
    <cfRule type="cellIs" priority="23" dxfId="83" operator="equal" stopIfTrue="1">
      <formula>"×"</formula>
    </cfRule>
    <cfRule type="cellIs" priority="24" dxfId="0" operator="equal" stopIfTrue="1">
      <formula>"○"</formula>
    </cfRule>
  </conditionalFormatting>
  <conditionalFormatting sqref="AE36:AE55">
    <cfRule type="expression" priority="21" dxfId="1" stopIfTrue="1">
      <formula>COUNTIF(女子リーグ!#REF!,AE36)&gt;1</formula>
    </cfRule>
  </conditionalFormatting>
  <conditionalFormatting sqref="AS14 AX19 BC24 AN9">
    <cfRule type="cellIs" priority="18" dxfId="0" operator="equal" stopIfTrue="1">
      <formula>"×"</formula>
    </cfRule>
  </conditionalFormatting>
  <conditionalFormatting sqref="AS9 AX9 BC9 AX14 BC14 AN14 AN19 AS19 BC19 AN24 AS24 AX24">
    <cfRule type="cellIs" priority="19" dxfId="83" operator="equal" stopIfTrue="1">
      <formula>"×"</formula>
    </cfRule>
    <cfRule type="cellIs" priority="20" dxfId="0" operator="equal" stopIfTrue="1">
      <formula>"○"</formula>
    </cfRule>
  </conditionalFormatting>
  <conditionalFormatting sqref="BN9:BN28">
    <cfRule type="expression" priority="17" dxfId="1" stopIfTrue="1">
      <formula>COUNTIF(女子リーグ!#REF!,BN9)&gt;1</formula>
    </cfRule>
  </conditionalFormatting>
  <conditionalFormatting sqref="AS41 AX46 BC51 AN36">
    <cfRule type="cellIs" priority="14" dxfId="0" operator="equal" stopIfTrue="1">
      <formula>"×"</formula>
    </cfRule>
  </conditionalFormatting>
  <conditionalFormatting sqref="AS36 AX36 BC36 AX41 BC41 AN41 AN46 AS46 BC46 AN51 AS51 AX51">
    <cfRule type="cellIs" priority="15" dxfId="83" operator="equal" stopIfTrue="1">
      <formula>"×"</formula>
    </cfRule>
    <cfRule type="cellIs" priority="16" dxfId="0" operator="equal" stopIfTrue="1">
      <formula>"○"</formula>
    </cfRule>
  </conditionalFormatting>
  <conditionalFormatting sqref="E56 J56 O56">
    <cfRule type="cellIs" priority="11" dxfId="83" operator="equal" stopIfTrue="1">
      <formula>"×"</formula>
    </cfRule>
    <cfRule type="cellIs" priority="12" dxfId="0" operator="equal" stopIfTrue="1">
      <formula>"○"</formula>
    </cfRule>
  </conditionalFormatting>
  <conditionalFormatting sqref="AG56:AG57">
    <cfRule type="expression" priority="10" dxfId="1" stopIfTrue="1">
      <formula>COUNTIF(女子リーグ!#REF!,AG56)&gt;1</formula>
    </cfRule>
  </conditionalFormatting>
  <conditionalFormatting sqref="Y56">
    <cfRule type="cellIs" priority="9" dxfId="0" operator="equal" stopIfTrue="1">
      <formula>"×"</formula>
    </cfRule>
  </conditionalFormatting>
  <conditionalFormatting sqref="T56">
    <cfRule type="cellIs" priority="7" dxfId="83" operator="equal" stopIfTrue="1">
      <formula>"×"</formula>
    </cfRule>
    <cfRule type="cellIs" priority="8" dxfId="0" operator="equal" stopIfTrue="1">
      <formula>"○"</formula>
    </cfRule>
  </conditionalFormatting>
  <conditionalFormatting sqref="BD56">
    <cfRule type="cellIs" priority="1" dxfId="83" operator="equal" stopIfTrue="1">
      <formula>"×"</formula>
    </cfRule>
    <cfRule type="cellIs" priority="2" dxfId="0" operator="equal" stopIfTrue="1">
      <formula>"○"</formula>
    </cfRule>
  </conditionalFormatting>
  <conditionalFormatting sqref="AO56 AT56 AY56">
    <cfRule type="cellIs" priority="5" dxfId="83" operator="equal" stopIfTrue="1">
      <formula>"×"</formula>
    </cfRule>
    <cfRule type="cellIs" priority="6" dxfId="0" operator="equal" stopIfTrue="1">
      <formula>"○"</formula>
    </cfRule>
  </conditionalFormatting>
  <conditionalFormatting sqref="BQ56:BQ57">
    <cfRule type="expression" priority="4" dxfId="1" stopIfTrue="1">
      <formula>COUNTIF(女子リーグ!#REF!,BQ56)&gt;1</formula>
    </cfRule>
  </conditionalFormatting>
  <conditionalFormatting sqref="BI56">
    <cfRule type="cellIs" priority="3" dxfId="0" operator="equal" stopIfTrue="1">
      <formula>"×"</formula>
    </cfRule>
  </conditionalFormatting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12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50"/>
  <sheetViews>
    <sheetView view="pageBreakPreview" zoomScale="60" zoomScaleNormal="40" zoomScalePageLayoutView="0" workbookViewId="0" topLeftCell="C1">
      <selection activeCell="BN24" sqref="BN24:BO28"/>
    </sheetView>
  </sheetViews>
  <sheetFormatPr defaultColWidth="8.75390625" defaultRowHeight="15" customHeight="1"/>
  <cols>
    <col min="1" max="2" width="8.75390625" style="1" hidden="1" customWidth="1"/>
    <col min="3" max="3" width="3.625" style="1" customWidth="1"/>
    <col min="4" max="4" width="10.625" style="1" customWidth="1"/>
    <col min="5" max="8" width="2.625" style="1" customWidth="1"/>
    <col min="9" max="9" width="2.625" style="24" customWidth="1"/>
    <col min="10" max="13" width="2.625" style="1" customWidth="1"/>
    <col min="14" max="14" width="2.625" style="24" customWidth="1"/>
    <col min="15" max="18" width="2.625" style="1" customWidth="1"/>
    <col min="19" max="19" width="2.625" style="24" customWidth="1"/>
    <col min="20" max="23" width="2.625" style="1" customWidth="1"/>
    <col min="24" max="29" width="2.625" style="24" customWidth="1"/>
    <col min="30" max="31" width="4.625" style="1" customWidth="1"/>
    <col min="32" max="32" width="7.375" style="1" customWidth="1"/>
    <col min="33" max="33" width="2.50390625" style="1" customWidth="1"/>
    <col min="34" max="34" width="2.50390625" style="24" customWidth="1"/>
    <col min="35" max="37" width="2.50390625" style="1" customWidth="1"/>
    <col min="38" max="38" width="3.625" style="1" customWidth="1"/>
    <col min="39" max="39" width="10.75390625" style="1" customWidth="1"/>
    <col min="40" max="41" width="2.75390625" style="1" customWidth="1"/>
    <col min="42" max="42" width="2.75390625" style="24" customWidth="1"/>
    <col min="43" max="46" width="2.75390625" style="1" customWidth="1"/>
    <col min="47" max="47" width="2.75390625" style="24" customWidth="1"/>
    <col min="48" max="59" width="2.75390625" style="1" customWidth="1"/>
    <col min="60" max="64" width="2.625" style="1" customWidth="1"/>
    <col min="65" max="66" width="4.625" style="1" customWidth="1"/>
    <col min="67" max="67" width="7.375" style="1" customWidth="1"/>
    <col min="68" max="16384" width="8.75390625" style="1" customWidth="1"/>
  </cols>
  <sheetData>
    <row r="1" spans="2:67" ht="23.25" customHeight="1">
      <c r="B1" s="50" t="s">
        <v>18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</row>
    <row r="2" spans="4:67" s="2" customFormat="1" ht="15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AH2" s="3"/>
      <c r="AI2" s="3"/>
      <c r="AJ2" s="3"/>
      <c r="AK2" s="3"/>
      <c r="AL2" s="3"/>
      <c r="AM2" s="3"/>
      <c r="AN2" s="3"/>
      <c r="AO2" s="3"/>
      <c r="AP2" s="3"/>
      <c r="BF2" s="49" t="s">
        <v>19</v>
      </c>
      <c r="BG2" s="49"/>
      <c r="BH2" s="49"/>
      <c r="BI2" s="49"/>
      <c r="BJ2" s="49"/>
      <c r="BK2" s="49"/>
      <c r="BL2" s="49"/>
      <c r="BM2" s="49"/>
      <c r="BN2" s="49"/>
      <c r="BO2" s="49"/>
    </row>
    <row r="3" spans="4:67" s="2" customFormat="1" ht="21" customHeight="1">
      <c r="D3" s="3"/>
      <c r="R3" s="3"/>
      <c r="S3" s="3"/>
      <c r="AK3" s="3"/>
      <c r="BF3" s="49" t="s">
        <v>20</v>
      </c>
      <c r="BG3" s="49"/>
      <c r="BH3" s="49"/>
      <c r="BI3" s="49"/>
      <c r="BJ3" s="49"/>
      <c r="BK3" s="49"/>
      <c r="BL3" s="49"/>
      <c r="BM3" s="49"/>
      <c r="BN3" s="49"/>
      <c r="BO3" s="49"/>
    </row>
    <row r="4" spans="4:67" s="2" customFormat="1" ht="21" customHeight="1">
      <c r="D4" s="3"/>
      <c r="R4" s="3"/>
      <c r="S4" s="3"/>
      <c r="BF4" s="31"/>
      <c r="BG4" s="31"/>
      <c r="BH4" s="31"/>
      <c r="BI4" s="31"/>
      <c r="BJ4" s="31"/>
      <c r="BK4" s="31"/>
      <c r="BL4" s="31"/>
      <c r="BM4" s="31"/>
      <c r="BN4" s="31"/>
      <c r="BO4" s="31"/>
    </row>
    <row r="5" spans="1:74" s="2" customFormat="1" ht="22.5" customHeight="1">
      <c r="A5" s="51" t="s">
        <v>22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36"/>
      <c r="AF5" s="36"/>
      <c r="AG5" s="36"/>
      <c r="AH5" s="36"/>
      <c r="AI5" s="36"/>
      <c r="AJ5" s="36"/>
      <c r="AK5" s="36"/>
      <c r="AL5" s="51" t="s">
        <v>23</v>
      </c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36"/>
      <c r="BQ5" s="36"/>
      <c r="BR5" s="36"/>
      <c r="BS5" s="36"/>
      <c r="BT5" s="36"/>
      <c r="BU5" s="36"/>
      <c r="BV5" s="36"/>
    </row>
    <row r="6" s="2" customFormat="1" ht="12.75" thickBot="1"/>
    <row r="7" spans="1:67" ht="13.5" customHeight="1">
      <c r="A7" s="1">
        <v>1</v>
      </c>
      <c r="B7" s="2"/>
      <c r="C7" s="113"/>
      <c r="D7" s="114"/>
      <c r="E7" s="117" t="s">
        <v>10</v>
      </c>
      <c r="F7" s="118"/>
      <c r="G7" s="118"/>
      <c r="H7" s="118"/>
      <c r="I7" s="119"/>
      <c r="J7" s="120" t="s">
        <v>17</v>
      </c>
      <c r="K7" s="118"/>
      <c r="L7" s="118"/>
      <c r="M7" s="118"/>
      <c r="N7" s="119"/>
      <c r="O7" s="120" t="s">
        <v>15</v>
      </c>
      <c r="P7" s="118"/>
      <c r="Q7" s="118"/>
      <c r="R7" s="118"/>
      <c r="S7" s="119"/>
      <c r="T7" s="120" t="s">
        <v>16</v>
      </c>
      <c r="U7" s="118"/>
      <c r="V7" s="118"/>
      <c r="W7" s="118"/>
      <c r="X7" s="118"/>
      <c r="Y7" s="62" t="s">
        <v>0</v>
      </c>
      <c r="Z7" s="63"/>
      <c r="AA7" s="63" t="s">
        <v>1</v>
      </c>
      <c r="AB7" s="63"/>
      <c r="AC7" s="63" t="s">
        <v>2</v>
      </c>
      <c r="AD7" s="63"/>
      <c r="AE7" s="63" t="s">
        <v>3</v>
      </c>
      <c r="AF7" s="66"/>
      <c r="AG7" s="2"/>
      <c r="AH7" s="2"/>
      <c r="AI7" s="2"/>
      <c r="AJ7" s="2"/>
      <c r="AK7" s="2"/>
      <c r="AL7" s="113"/>
      <c r="AM7" s="114"/>
      <c r="AN7" s="117" t="s">
        <v>10</v>
      </c>
      <c r="AO7" s="118"/>
      <c r="AP7" s="118"/>
      <c r="AQ7" s="118"/>
      <c r="AR7" s="119"/>
      <c r="AS7" s="120" t="s">
        <v>17</v>
      </c>
      <c r="AT7" s="118"/>
      <c r="AU7" s="118"/>
      <c r="AV7" s="118"/>
      <c r="AW7" s="119"/>
      <c r="AX7" s="120" t="s">
        <v>15</v>
      </c>
      <c r="AY7" s="118"/>
      <c r="AZ7" s="118"/>
      <c r="BA7" s="118"/>
      <c r="BB7" s="119"/>
      <c r="BC7" s="120" t="s">
        <v>16</v>
      </c>
      <c r="BD7" s="118"/>
      <c r="BE7" s="118"/>
      <c r="BF7" s="118"/>
      <c r="BG7" s="118"/>
      <c r="BH7" s="62" t="s">
        <v>0</v>
      </c>
      <c r="BI7" s="63"/>
      <c r="BJ7" s="63" t="s">
        <v>1</v>
      </c>
      <c r="BK7" s="63"/>
      <c r="BL7" s="63" t="s">
        <v>2</v>
      </c>
      <c r="BM7" s="63"/>
      <c r="BN7" s="63" t="s">
        <v>3</v>
      </c>
      <c r="BO7" s="66"/>
    </row>
    <row r="8" spans="1:67" ht="27.75" customHeight="1" thickBot="1">
      <c r="A8" s="1">
        <v>1</v>
      </c>
      <c r="B8" s="2"/>
      <c r="C8" s="115"/>
      <c r="D8" s="116"/>
      <c r="E8" s="105">
        <f>IF(D9="","",D9)</f>
      </c>
      <c r="F8" s="106"/>
      <c r="G8" s="106"/>
      <c r="H8" s="106"/>
      <c r="I8" s="106"/>
      <c r="J8" s="107">
        <f>IF(D14="","",D14)</f>
      </c>
      <c r="K8" s="106"/>
      <c r="L8" s="106"/>
      <c r="M8" s="106"/>
      <c r="N8" s="106"/>
      <c r="O8" s="106">
        <f>IF(D19="","",D19)</f>
      </c>
      <c r="P8" s="106"/>
      <c r="Q8" s="106"/>
      <c r="R8" s="106"/>
      <c r="S8" s="106"/>
      <c r="T8" s="106">
        <f>IF(D24="","",D24)</f>
      </c>
      <c r="U8" s="106"/>
      <c r="V8" s="106"/>
      <c r="W8" s="106"/>
      <c r="X8" s="128"/>
      <c r="Y8" s="64"/>
      <c r="Z8" s="65"/>
      <c r="AA8" s="65"/>
      <c r="AB8" s="65"/>
      <c r="AC8" s="65"/>
      <c r="AD8" s="65"/>
      <c r="AE8" s="65"/>
      <c r="AF8" s="67"/>
      <c r="AG8" s="2"/>
      <c r="AH8" s="2"/>
      <c r="AI8" s="2"/>
      <c r="AJ8" s="2"/>
      <c r="AK8" s="2"/>
      <c r="AL8" s="115"/>
      <c r="AM8" s="116"/>
      <c r="AN8" s="105">
        <f>IF(AM9="","",AM9)</f>
      </c>
      <c r="AO8" s="106"/>
      <c r="AP8" s="106"/>
      <c r="AQ8" s="106"/>
      <c r="AR8" s="106"/>
      <c r="AS8" s="107">
        <f>IF(AM14="","",AM14)</f>
      </c>
      <c r="AT8" s="106"/>
      <c r="AU8" s="106"/>
      <c r="AV8" s="106"/>
      <c r="AW8" s="106"/>
      <c r="AX8" s="106">
        <f>IF(AM19="","",AM19)</f>
      </c>
      <c r="AY8" s="106"/>
      <c r="AZ8" s="106"/>
      <c r="BA8" s="106"/>
      <c r="BB8" s="106"/>
      <c r="BC8" s="106">
        <f>IF(AM24="","",AM24)</f>
      </c>
      <c r="BD8" s="106"/>
      <c r="BE8" s="106"/>
      <c r="BF8" s="106"/>
      <c r="BG8" s="128"/>
      <c r="BH8" s="64"/>
      <c r="BI8" s="65"/>
      <c r="BJ8" s="65"/>
      <c r="BK8" s="65"/>
      <c r="BL8" s="65"/>
      <c r="BM8" s="65"/>
      <c r="BN8" s="65"/>
      <c r="BO8" s="67"/>
    </row>
    <row r="9" spans="1:67" ht="12" customHeight="1">
      <c r="A9" s="1">
        <v>1</v>
      </c>
      <c r="B9" s="2"/>
      <c r="C9" s="108" t="s">
        <v>10</v>
      </c>
      <c r="D9" s="110"/>
      <c r="E9" s="111">
        <f>IF(E10="","",IF(E10&gt;I10,"○","×"))</f>
      </c>
      <c r="F9" s="84"/>
      <c r="G9" s="84"/>
      <c r="H9" s="84"/>
      <c r="I9" s="85"/>
      <c r="J9" s="4">
        <f>IF(J10="","",IF(J10="W","○",IF(J10="L","×",IF(J10&gt;N10,"○","×"))))</f>
      </c>
      <c r="K9" s="5"/>
      <c r="L9" s="6" t="s">
        <v>4</v>
      </c>
      <c r="M9" s="5"/>
      <c r="N9" s="7"/>
      <c r="O9" s="4">
        <f>IF(O10="","",IF(O10="W","○",IF(O10="L","×",IF(O10&gt;S10,"○","×"))))</f>
      </c>
      <c r="P9" s="5"/>
      <c r="Q9" s="6" t="s">
        <v>4</v>
      </c>
      <c r="R9" s="5"/>
      <c r="S9" s="7"/>
      <c r="T9" s="4">
        <f>IF(T10="","",IF(T10="W","○",IF(T10="L","×",IF(T10&gt;X10,"○","×"))))</f>
      </c>
      <c r="U9" s="5"/>
      <c r="V9" s="6" t="s">
        <v>4</v>
      </c>
      <c r="W9" s="5"/>
      <c r="X9" s="25"/>
      <c r="Y9" s="68">
        <f>IF(D9="","",COUNTIF($AN$9:$BG$13,"○"))</f>
      </c>
      <c r="Z9" s="69"/>
      <c r="AA9" s="69">
        <f>IF(D9="","",COUNTIF($AN$9:$BG$13,"×"))</f>
      </c>
      <c r="AB9" s="69"/>
      <c r="AC9" s="70">
        <f>IF(D9="","",Y9*2+AA9)</f>
      </c>
      <c r="AD9" s="70"/>
      <c r="AE9" s="71">
        <f>IF(D9="","",RANK(AC9,$AC$9:$AD$28))</f>
      </c>
      <c r="AF9" s="72"/>
      <c r="AG9" s="42"/>
      <c r="AH9" s="43"/>
      <c r="AI9" s="43"/>
      <c r="AJ9" s="44"/>
      <c r="AK9" s="44"/>
      <c r="AL9" s="108" t="s">
        <v>10</v>
      </c>
      <c r="AM9" s="110"/>
      <c r="AN9" s="111">
        <f>IF(AN10="","",IF(AN10&gt;AR10,"○","×"))</f>
      </c>
      <c r="AO9" s="84"/>
      <c r="AP9" s="84"/>
      <c r="AQ9" s="84"/>
      <c r="AR9" s="85"/>
      <c r="AS9" s="4">
        <f>IF(AS10="","",IF(AS10="W","○",IF(AS10="L","×",IF(AS10&gt;AW10,"○","×"))))</f>
      </c>
      <c r="AT9" s="5"/>
      <c r="AU9" s="6" t="s">
        <v>4</v>
      </c>
      <c r="AV9" s="5"/>
      <c r="AW9" s="7"/>
      <c r="AX9" s="4">
        <f>IF(AX10="","",IF(AX10="W","○",IF(AX10="L","×",IF(AX10&gt;BB10,"○","×"))))</f>
      </c>
      <c r="AY9" s="5"/>
      <c r="AZ9" s="6" t="s">
        <v>4</v>
      </c>
      <c r="BA9" s="5"/>
      <c r="BB9" s="7"/>
      <c r="BC9" s="4">
        <f>IF(BC10="","",IF(BC10="W","○",IF(BC10="L","×",IF(BC10&gt;BG10,"○","×"))))</f>
      </c>
      <c r="BD9" s="5"/>
      <c r="BE9" s="6" t="s">
        <v>4</v>
      </c>
      <c r="BF9" s="5"/>
      <c r="BG9" s="25"/>
      <c r="BH9" s="68">
        <f>IF(AM9="","",COUNTIF($AN$9:$BG$13,"○"))</f>
      </c>
      <c r="BI9" s="69"/>
      <c r="BJ9" s="69">
        <f>IF(AM9="","",COUNTIF($AN$9:$BG$13,"×"))</f>
      </c>
      <c r="BK9" s="69"/>
      <c r="BL9" s="70">
        <f>IF(AM9="","",BH9*2+BJ9)</f>
      </c>
      <c r="BM9" s="70"/>
      <c r="BN9" s="71">
        <f>IF(AM9="","",RANK(BL9,$BN$9:$BO$28))</f>
      </c>
      <c r="BO9" s="72"/>
    </row>
    <row r="10" spans="1:67" ht="12" customHeight="1">
      <c r="A10" s="1">
        <v>1</v>
      </c>
      <c r="B10" s="2"/>
      <c r="C10" s="76"/>
      <c r="D10" s="79"/>
      <c r="E10" s="111"/>
      <c r="F10" s="84"/>
      <c r="G10" s="84"/>
      <c r="H10" s="84"/>
      <c r="I10" s="85"/>
      <c r="J10" s="93">
        <f>IF(K9="","",IF(K9&gt;M9,1,0)+IF(K10&gt;M10,1,0)+IF(K11&gt;M11,1,0)+IF(K12&gt;M12,1,0)+IF(K13&gt;M13,1,0))</f>
      </c>
      <c r="K10" s="8"/>
      <c r="L10" s="9" t="s">
        <v>4</v>
      </c>
      <c r="M10" s="8"/>
      <c r="N10" s="73">
        <f>IF(OR(J10="L",J10="W"),"",IF(K9="","",IF(K9&lt;M9,1,0)+IF(K10&lt;M10,1,0)+IF(K11&lt;M11,1,0)+IF(K12&lt;M12,1,0)+IF(K13&lt;M13,1,0)))</f>
      </c>
      <c r="O10" s="93">
        <f>IF(P9="","",IF(P9&gt;R9,1,0)+IF(P10&gt;R10,1,0)+IF(P11&gt;R11,1,0)+IF(P12&gt;R12,1,0)+IF(P13&gt;R13,1,0))</f>
      </c>
      <c r="P10" s="8"/>
      <c r="Q10" s="9" t="s">
        <v>4</v>
      </c>
      <c r="R10" s="8"/>
      <c r="S10" s="73">
        <f>IF(OR(O10="L",O10="W"),"",IF(P9="","",IF(P9&lt;R9,1,0)+IF(P10&lt;R10,1,0)+IF(P11&lt;R11,1,0)+IF(P12&lt;R12,1,0)+IF(P13&lt;R13,1,0)))</f>
      </c>
      <c r="T10" s="93">
        <f>IF(U9="","",IF(U9&gt;W9,1,0)+IF(U10&gt;W10,1,0)+IF(U11&gt;W11,1,0)+IF(U12&gt;W12,1,0)+IF(U13&gt;W13,1,0))</f>
      </c>
      <c r="U10" s="8"/>
      <c r="V10" s="9" t="s">
        <v>4</v>
      </c>
      <c r="W10" s="8"/>
      <c r="X10" s="126">
        <f>IF(OR(T10="L",T10="W"),"",IF(U9="","",IF(U9&lt;W9,1,0)+IF(U10&lt;W10,1,0)+IF(U11&lt;W11,1,0)+IF(U12&lt;W12,1,0)+IF(U13&lt;W13,1,0)))</f>
      </c>
      <c r="Y10" s="52"/>
      <c r="Z10" s="53"/>
      <c r="AA10" s="53"/>
      <c r="AB10" s="53"/>
      <c r="AC10" s="54"/>
      <c r="AD10" s="54"/>
      <c r="AE10" s="55"/>
      <c r="AF10" s="56"/>
      <c r="AG10" s="42"/>
      <c r="AH10" s="43"/>
      <c r="AI10" s="43"/>
      <c r="AJ10" s="44"/>
      <c r="AK10" s="44"/>
      <c r="AL10" s="76"/>
      <c r="AM10" s="79"/>
      <c r="AN10" s="111"/>
      <c r="AO10" s="84"/>
      <c r="AP10" s="84"/>
      <c r="AQ10" s="84"/>
      <c r="AR10" s="85"/>
      <c r="AS10" s="93">
        <f>IF(AT9="","",IF(AT9&gt;AV9,1,0)+IF(AT10&gt;AV10,1,0)+IF(AT11&gt;AV11,1,0)+IF(AT12&gt;AV12,1,0)+IF(AT13&gt;AV13,1,0))</f>
      </c>
      <c r="AT10" s="8"/>
      <c r="AU10" s="9" t="s">
        <v>4</v>
      </c>
      <c r="AV10" s="8"/>
      <c r="AW10" s="73">
        <f>IF(OR(AS10="L",AS10="W"),"",IF(AT9="","",IF(AT9&lt;AV9,1,0)+IF(AT10&lt;AV10,1,0)+IF(AT11&lt;AV11,1,0)+IF(AT12&lt;AV12,1,0)+IF(AT13&lt;AV13,1,0)))</f>
      </c>
      <c r="AX10" s="93">
        <f>IF(AY9="","",IF(AY9&gt;BA9,1,0)+IF(AY10&gt;BA10,1,0)+IF(AY11&gt;BA11,1,0)+IF(AY12&gt;BA12,1,0)+IF(AY13&gt;BA13,1,0))</f>
      </c>
      <c r="AY10" s="8"/>
      <c r="AZ10" s="9" t="s">
        <v>4</v>
      </c>
      <c r="BA10" s="8"/>
      <c r="BB10" s="73">
        <f>IF(OR(AX10="L",AX10="W"),"",IF(AY9="","",IF(AY9&lt;BA9,1,0)+IF(AY10&lt;BA10,1,0)+IF(AY11&lt;BA11,1,0)+IF(AY12&lt;BA12,1,0)+IF(AY13&lt;BA13,1,0)))</f>
      </c>
      <c r="BC10" s="93">
        <f>IF(BD9="","",IF(BD9&gt;BF9,1,0)+IF(BD10&gt;BF10,1,0)+IF(BD11&gt;BF11,1,0)+IF(BD12&gt;BF12,1,0)+IF(BD13&gt;BF13,1,0))</f>
      </c>
      <c r="BD10" s="8"/>
      <c r="BE10" s="9" t="s">
        <v>4</v>
      </c>
      <c r="BF10" s="8"/>
      <c r="BG10" s="126">
        <f>IF(OR(BC10="L",BC10="W"),"",IF(BD9="","",IF(BD9&lt;BF9,1,0)+IF(BD10&lt;BF10,1,0)+IF(BD11&lt;BF11,1,0)+IF(BD12&lt;BF12,1,0)+IF(BD13&lt;BF13,1,0)))</f>
      </c>
      <c r="BH10" s="52"/>
      <c r="BI10" s="53"/>
      <c r="BJ10" s="53"/>
      <c r="BK10" s="53"/>
      <c r="BL10" s="54"/>
      <c r="BM10" s="54"/>
      <c r="BN10" s="55"/>
      <c r="BO10" s="56"/>
    </row>
    <row r="11" spans="1:67" ht="12" customHeight="1">
      <c r="A11" s="1">
        <v>1</v>
      </c>
      <c r="B11" s="2"/>
      <c r="C11" s="76"/>
      <c r="D11" s="79"/>
      <c r="E11" s="111"/>
      <c r="F11" s="84"/>
      <c r="G11" s="84"/>
      <c r="H11" s="84"/>
      <c r="I11" s="85"/>
      <c r="J11" s="93"/>
      <c r="K11" s="8"/>
      <c r="L11" s="9" t="s">
        <v>4</v>
      </c>
      <c r="M11" s="8"/>
      <c r="N11" s="73"/>
      <c r="O11" s="93"/>
      <c r="P11" s="8"/>
      <c r="Q11" s="9" t="s">
        <v>4</v>
      </c>
      <c r="R11" s="8"/>
      <c r="S11" s="73"/>
      <c r="T11" s="93"/>
      <c r="U11" s="8"/>
      <c r="V11" s="9" t="s">
        <v>4</v>
      </c>
      <c r="W11" s="8"/>
      <c r="X11" s="126"/>
      <c r="Y11" s="52"/>
      <c r="Z11" s="53"/>
      <c r="AA11" s="53"/>
      <c r="AB11" s="53"/>
      <c r="AC11" s="54"/>
      <c r="AD11" s="54"/>
      <c r="AE11" s="55"/>
      <c r="AF11" s="56"/>
      <c r="AG11" s="42"/>
      <c r="AH11" s="43"/>
      <c r="AI11" s="43"/>
      <c r="AJ11" s="44"/>
      <c r="AK11" s="44"/>
      <c r="AL11" s="76"/>
      <c r="AM11" s="79"/>
      <c r="AN11" s="111"/>
      <c r="AO11" s="84"/>
      <c r="AP11" s="84"/>
      <c r="AQ11" s="84"/>
      <c r="AR11" s="85"/>
      <c r="AS11" s="93"/>
      <c r="AT11" s="8"/>
      <c r="AU11" s="9" t="s">
        <v>4</v>
      </c>
      <c r="AV11" s="8"/>
      <c r="AW11" s="73"/>
      <c r="AX11" s="93"/>
      <c r="AY11" s="8"/>
      <c r="AZ11" s="9" t="s">
        <v>4</v>
      </c>
      <c r="BA11" s="8"/>
      <c r="BB11" s="73"/>
      <c r="BC11" s="93"/>
      <c r="BD11" s="8"/>
      <c r="BE11" s="9" t="s">
        <v>4</v>
      </c>
      <c r="BF11" s="8"/>
      <c r="BG11" s="126"/>
      <c r="BH11" s="52"/>
      <c r="BI11" s="53"/>
      <c r="BJ11" s="53"/>
      <c r="BK11" s="53"/>
      <c r="BL11" s="54"/>
      <c r="BM11" s="54"/>
      <c r="BN11" s="55"/>
      <c r="BO11" s="56"/>
    </row>
    <row r="12" spans="1:67" ht="12" customHeight="1">
      <c r="A12" s="1">
        <f aca="true" t="shared" si="0" ref="A12:A23">A7+1</f>
        <v>2</v>
      </c>
      <c r="B12" s="2"/>
      <c r="C12" s="76"/>
      <c r="D12" s="89"/>
      <c r="E12" s="111"/>
      <c r="F12" s="84"/>
      <c r="G12" s="84"/>
      <c r="H12" s="84"/>
      <c r="I12" s="85"/>
      <c r="J12" s="93"/>
      <c r="K12" s="8"/>
      <c r="L12" s="9" t="s">
        <v>4</v>
      </c>
      <c r="M12" s="8"/>
      <c r="N12" s="73"/>
      <c r="O12" s="93"/>
      <c r="P12" s="8"/>
      <c r="Q12" s="9" t="s">
        <v>4</v>
      </c>
      <c r="R12" s="8"/>
      <c r="S12" s="73"/>
      <c r="T12" s="93"/>
      <c r="U12" s="8"/>
      <c r="V12" s="9" t="s">
        <v>4</v>
      </c>
      <c r="W12" s="8"/>
      <c r="X12" s="126"/>
      <c r="Y12" s="52"/>
      <c r="Z12" s="53"/>
      <c r="AA12" s="53"/>
      <c r="AB12" s="53"/>
      <c r="AC12" s="54"/>
      <c r="AD12" s="54"/>
      <c r="AE12" s="55"/>
      <c r="AF12" s="56"/>
      <c r="AG12" s="42"/>
      <c r="AH12" s="43"/>
      <c r="AI12" s="43"/>
      <c r="AJ12" s="44"/>
      <c r="AK12" s="44"/>
      <c r="AL12" s="76"/>
      <c r="AM12" s="89"/>
      <c r="AN12" s="111"/>
      <c r="AO12" s="84"/>
      <c r="AP12" s="84"/>
      <c r="AQ12" s="84"/>
      <c r="AR12" s="85"/>
      <c r="AS12" s="93"/>
      <c r="AT12" s="8"/>
      <c r="AU12" s="9" t="s">
        <v>4</v>
      </c>
      <c r="AV12" s="8"/>
      <c r="AW12" s="73"/>
      <c r="AX12" s="93"/>
      <c r="AY12" s="8"/>
      <c r="AZ12" s="9" t="s">
        <v>4</v>
      </c>
      <c r="BA12" s="8"/>
      <c r="BB12" s="73"/>
      <c r="BC12" s="93"/>
      <c r="BD12" s="8"/>
      <c r="BE12" s="9" t="s">
        <v>4</v>
      </c>
      <c r="BF12" s="8"/>
      <c r="BG12" s="126"/>
      <c r="BH12" s="52"/>
      <c r="BI12" s="53"/>
      <c r="BJ12" s="53"/>
      <c r="BK12" s="53"/>
      <c r="BL12" s="54"/>
      <c r="BM12" s="54"/>
      <c r="BN12" s="55"/>
      <c r="BO12" s="56"/>
    </row>
    <row r="13" spans="1:67" ht="12" customHeight="1">
      <c r="A13" s="1">
        <f t="shared" si="0"/>
        <v>2</v>
      </c>
      <c r="B13" s="2"/>
      <c r="C13" s="109"/>
      <c r="D13" s="104"/>
      <c r="E13" s="112"/>
      <c r="F13" s="102"/>
      <c r="G13" s="102"/>
      <c r="H13" s="102"/>
      <c r="I13" s="103"/>
      <c r="J13" s="97"/>
      <c r="K13" s="10"/>
      <c r="L13" s="11" t="s">
        <v>4</v>
      </c>
      <c r="M13" s="10"/>
      <c r="N13" s="96"/>
      <c r="O13" s="97"/>
      <c r="P13" s="10"/>
      <c r="Q13" s="11" t="s">
        <v>4</v>
      </c>
      <c r="R13" s="10"/>
      <c r="S13" s="96"/>
      <c r="T13" s="97"/>
      <c r="U13" s="10"/>
      <c r="V13" s="11" t="s">
        <v>4</v>
      </c>
      <c r="W13" s="10"/>
      <c r="X13" s="127"/>
      <c r="Y13" s="52"/>
      <c r="Z13" s="53"/>
      <c r="AA13" s="53"/>
      <c r="AB13" s="53"/>
      <c r="AC13" s="54"/>
      <c r="AD13" s="54"/>
      <c r="AE13" s="55"/>
      <c r="AF13" s="56"/>
      <c r="AG13" s="42"/>
      <c r="AH13" s="43"/>
      <c r="AI13" s="43"/>
      <c r="AJ13" s="44"/>
      <c r="AK13" s="44"/>
      <c r="AL13" s="109"/>
      <c r="AM13" s="104"/>
      <c r="AN13" s="112"/>
      <c r="AO13" s="102"/>
      <c r="AP13" s="102"/>
      <c r="AQ13" s="102"/>
      <c r="AR13" s="103"/>
      <c r="AS13" s="97"/>
      <c r="AT13" s="10"/>
      <c r="AU13" s="11" t="s">
        <v>4</v>
      </c>
      <c r="AV13" s="10"/>
      <c r="AW13" s="96"/>
      <c r="AX13" s="97"/>
      <c r="AY13" s="10"/>
      <c r="AZ13" s="11" t="s">
        <v>4</v>
      </c>
      <c r="BA13" s="10"/>
      <c r="BB13" s="96"/>
      <c r="BC13" s="97"/>
      <c r="BD13" s="10"/>
      <c r="BE13" s="11" t="s">
        <v>4</v>
      </c>
      <c r="BF13" s="10"/>
      <c r="BG13" s="127"/>
      <c r="BH13" s="52"/>
      <c r="BI13" s="53"/>
      <c r="BJ13" s="53"/>
      <c r="BK13" s="53"/>
      <c r="BL13" s="54"/>
      <c r="BM13" s="54"/>
      <c r="BN13" s="55"/>
      <c r="BO13" s="56"/>
    </row>
    <row r="14" spans="1:67" ht="12" customHeight="1">
      <c r="A14" s="1">
        <f t="shared" si="0"/>
        <v>2</v>
      </c>
      <c r="B14" s="2"/>
      <c r="C14" s="98" t="s">
        <v>11</v>
      </c>
      <c r="D14" s="100"/>
      <c r="E14" s="4">
        <f>IF(J9="","",IF(J9="○","×","○"))</f>
      </c>
      <c r="F14" s="12">
        <f>IF(M9="","",M9)</f>
      </c>
      <c r="G14" s="13" t="s">
        <v>4</v>
      </c>
      <c r="H14" s="14">
        <f>IF(K9="","",K9)</f>
      </c>
      <c r="I14" s="15"/>
      <c r="J14" s="80">
        <f>IF(J15="","",IF(J15&gt;N15,"○","×"))</f>
      </c>
      <c r="K14" s="81"/>
      <c r="L14" s="81"/>
      <c r="M14" s="81"/>
      <c r="N14" s="82"/>
      <c r="O14" s="4">
        <f>IF(O15="","",IF(O15="W","○",IF(O15="L","×",IF(O15&gt;S15,"○","×"))))</f>
      </c>
      <c r="P14" s="5"/>
      <c r="Q14" s="6" t="s">
        <v>4</v>
      </c>
      <c r="R14" s="5"/>
      <c r="S14" s="7"/>
      <c r="T14" s="4">
        <f>IF(T15="","",IF(T15="W","○",IF(T15="L","×",IF(T15&gt;X15,"○","×"))))</f>
      </c>
      <c r="U14" s="5"/>
      <c r="V14" s="6" t="s">
        <v>4</v>
      </c>
      <c r="W14" s="5"/>
      <c r="X14" s="25"/>
      <c r="Y14" s="52">
        <f>IF(D14="","",COUNTIF($AN$14:$BG$18,"○"))</f>
      </c>
      <c r="Z14" s="53"/>
      <c r="AA14" s="53">
        <f>IF(D14="","",COUNTIF($AN$14:$BG$18,"×"))</f>
      </c>
      <c r="AB14" s="53"/>
      <c r="AC14" s="54">
        <f>IF(D14="","",Y14*2+AA14)</f>
      </c>
      <c r="AD14" s="54"/>
      <c r="AE14" s="55">
        <f>IF(D14="","",RANK(AC14,$AC$9:$AD$28))</f>
      </c>
      <c r="AF14" s="56"/>
      <c r="AG14" s="42"/>
      <c r="AH14" s="43"/>
      <c r="AI14" s="43"/>
      <c r="AJ14" s="44"/>
      <c r="AK14" s="44"/>
      <c r="AL14" s="98" t="s">
        <v>11</v>
      </c>
      <c r="AM14" s="100"/>
      <c r="AN14" s="4">
        <f>IF(AS9="","",IF(AS9="○","×","○"))</f>
      </c>
      <c r="AO14" s="12">
        <f>IF(AV9="","",AV9)</f>
      </c>
      <c r="AP14" s="13" t="s">
        <v>4</v>
      </c>
      <c r="AQ14" s="14">
        <f>IF(AT9="","",AT9)</f>
      </c>
      <c r="AR14" s="15"/>
      <c r="AS14" s="80">
        <f>IF(AS15="","",IF(AS15&gt;AW15,"○","×"))</f>
      </c>
      <c r="AT14" s="81"/>
      <c r="AU14" s="81"/>
      <c r="AV14" s="81"/>
      <c r="AW14" s="82"/>
      <c r="AX14" s="4">
        <f>IF(AX15="","",IF(AX15="W","○",IF(AX15="L","×",IF(AX15&gt;BB15,"○","×"))))</f>
      </c>
      <c r="AY14" s="5"/>
      <c r="AZ14" s="6" t="s">
        <v>4</v>
      </c>
      <c r="BA14" s="5"/>
      <c r="BB14" s="7"/>
      <c r="BC14" s="4">
        <f>IF(BC15="","",IF(BC15="W","○",IF(BC15="L","×",IF(BC15&gt;BG15,"○","×"))))</f>
      </c>
      <c r="BD14" s="5"/>
      <c r="BE14" s="6" t="s">
        <v>4</v>
      </c>
      <c r="BF14" s="5"/>
      <c r="BG14" s="25"/>
      <c r="BH14" s="52">
        <f>IF(AM14="","",COUNTIF($AN$14:$BG$18,"○"))</f>
      </c>
      <c r="BI14" s="53"/>
      <c r="BJ14" s="53">
        <f>IF(AM14="","",COUNTIF($AN$14:$BG$18,"×"))</f>
      </c>
      <c r="BK14" s="53"/>
      <c r="BL14" s="54">
        <f>IF(AM14="","",BH14*2+BJ14)</f>
      </c>
      <c r="BM14" s="54"/>
      <c r="BN14" s="55">
        <f>IF(AM14="","",RANK(BL14,$BN$9:$BO$28))</f>
      </c>
      <c r="BO14" s="56"/>
    </row>
    <row r="15" spans="1:67" ht="12" customHeight="1">
      <c r="A15" s="1">
        <f t="shared" si="0"/>
        <v>2</v>
      </c>
      <c r="B15" s="2"/>
      <c r="C15" s="76"/>
      <c r="D15" s="79"/>
      <c r="E15" s="91">
        <f>IF(J10="W","L",IF(J10="L","W",IF(J10="","",N10)))</f>
      </c>
      <c r="F15" s="16">
        <f>IF(M10="","",M10)</f>
      </c>
      <c r="G15" s="9" t="s">
        <v>4</v>
      </c>
      <c r="H15" s="17">
        <f>IF(K10="","",K10)</f>
      </c>
      <c r="I15" s="73">
        <f>IF(OR(E15="L",E15="W"),"",J10)</f>
      </c>
      <c r="J15" s="83"/>
      <c r="K15" s="84"/>
      <c r="L15" s="84"/>
      <c r="M15" s="84"/>
      <c r="N15" s="85"/>
      <c r="O15" s="93">
        <f>IF(P14="","",IF(P14&gt;R14,1,0)+IF(P15&gt;R15,1,0)+IF(P16&gt;R16,1,0)+IF(P17&gt;R17,1,0)+IF(P18&gt;R18,1,0))</f>
      </c>
      <c r="P15" s="8"/>
      <c r="Q15" s="9" t="s">
        <v>4</v>
      </c>
      <c r="R15" s="8"/>
      <c r="S15" s="73">
        <f>IF(OR(O15="L",O15="W"),"",IF(P14="","",IF(P14&lt;R14,1,0)+IF(P15&lt;R15,1,0)+IF(P16&lt;R16,1,0)+IF(P17&lt;R17,1,0)+IF(P18&lt;R18,1,0)))</f>
      </c>
      <c r="T15" s="93">
        <f>IF(U14="","",IF(U14&gt;W14,1,0)+IF(U15&gt;W15,1,0)+IF(U16&gt;W16,1,0)+IF(U17&gt;W17,1,0)+IF(U18&gt;W18,1,0))</f>
      </c>
      <c r="U15" s="8"/>
      <c r="V15" s="9" t="s">
        <v>4</v>
      </c>
      <c r="W15" s="8"/>
      <c r="X15" s="126">
        <f>IF(OR(T15="L",T15="W"),"",IF(U14="","",IF(U14&lt;W14,1,0)+IF(U15&lt;W15,1,0)+IF(U16&lt;W16,1,0)+IF(U17&lt;W17,1,0)+IF(U18&lt;W18,1,0)))</f>
      </c>
      <c r="Y15" s="52"/>
      <c r="Z15" s="53"/>
      <c r="AA15" s="53"/>
      <c r="AB15" s="53"/>
      <c r="AC15" s="54"/>
      <c r="AD15" s="54"/>
      <c r="AE15" s="55"/>
      <c r="AF15" s="56"/>
      <c r="AG15" s="42"/>
      <c r="AH15" s="43"/>
      <c r="AI15" s="43"/>
      <c r="AJ15" s="44"/>
      <c r="AK15" s="44"/>
      <c r="AL15" s="76"/>
      <c r="AM15" s="79"/>
      <c r="AN15" s="91">
        <f>IF(AS10="W","L",IF(AS10="L","W",IF(AS10="","",AW10)))</f>
      </c>
      <c r="AO15" s="16">
        <f>IF(AV10="","",AV10)</f>
      </c>
      <c r="AP15" s="9" t="s">
        <v>4</v>
      </c>
      <c r="AQ15" s="17">
        <f>IF(AT10="","",AT10)</f>
      </c>
      <c r="AR15" s="73">
        <f>IF(OR(AN15="L",AN15="W"),"",AS10)</f>
      </c>
      <c r="AS15" s="83"/>
      <c r="AT15" s="84"/>
      <c r="AU15" s="84"/>
      <c r="AV15" s="84"/>
      <c r="AW15" s="85"/>
      <c r="AX15" s="93">
        <f>IF(AY14="","",IF(AY14&gt;BA14,1,0)+IF(AY15&gt;BA15,1,0)+IF(AY16&gt;BA16,1,0)+IF(AY17&gt;BA17,1,0)+IF(AY18&gt;BA18,1,0))</f>
      </c>
      <c r="AY15" s="8"/>
      <c r="AZ15" s="9" t="s">
        <v>4</v>
      </c>
      <c r="BA15" s="8"/>
      <c r="BB15" s="73">
        <f>IF(OR(AX15="L",AX15="W"),"",IF(AY14="","",IF(AY14&lt;BA14,1,0)+IF(AY15&lt;BA15,1,0)+IF(AY16&lt;BA16,1,0)+IF(AY17&lt;BA17,1,0)+IF(AY18&lt;BA18,1,0)))</f>
      </c>
      <c r="BC15" s="93">
        <f>IF(BD14="","",IF(BD14&gt;BF14,1,0)+IF(BD15&gt;BF15,1,0)+IF(BD16&gt;BF16,1,0)+IF(BD17&gt;BF17,1,0)+IF(BD18&gt;BF18,1,0))</f>
      </c>
      <c r="BD15" s="8"/>
      <c r="BE15" s="9" t="s">
        <v>4</v>
      </c>
      <c r="BF15" s="8"/>
      <c r="BG15" s="126">
        <f>IF(OR(BC15="L",BC15="W"),"",IF(BD14="","",IF(BD14&lt;BF14,1,0)+IF(BD15&lt;BF15,1,0)+IF(BD16&lt;BF16,1,0)+IF(BD17&lt;BF17,1,0)+IF(BD18&lt;BF18,1,0)))</f>
      </c>
      <c r="BH15" s="52"/>
      <c r="BI15" s="53"/>
      <c r="BJ15" s="53"/>
      <c r="BK15" s="53"/>
      <c r="BL15" s="54"/>
      <c r="BM15" s="54"/>
      <c r="BN15" s="55"/>
      <c r="BO15" s="56"/>
    </row>
    <row r="16" spans="1:67" ht="12" customHeight="1">
      <c r="A16" s="1">
        <f t="shared" si="0"/>
        <v>2</v>
      </c>
      <c r="B16" s="2"/>
      <c r="C16" s="76"/>
      <c r="D16" s="79"/>
      <c r="E16" s="91"/>
      <c r="F16" s="16">
        <f>IF(M11="","",M11)</f>
      </c>
      <c r="G16" s="9" t="s">
        <v>4</v>
      </c>
      <c r="H16" s="17">
        <f>IF(K11="","",K11)</f>
      </c>
      <c r="I16" s="73"/>
      <c r="J16" s="83"/>
      <c r="K16" s="84"/>
      <c r="L16" s="84"/>
      <c r="M16" s="84"/>
      <c r="N16" s="85"/>
      <c r="O16" s="93"/>
      <c r="P16" s="8"/>
      <c r="Q16" s="9" t="s">
        <v>4</v>
      </c>
      <c r="R16" s="8"/>
      <c r="S16" s="73"/>
      <c r="T16" s="93"/>
      <c r="U16" s="8"/>
      <c r="V16" s="9" t="s">
        <v>4</v>
      </c>
      <c r="W16" s="8"/>
      <c r="X16" s="126"/>
      <c r="Y16" s="52"/>
      <c r="Z16" s="53"/>
      <c r="AA16" s="53"/>
      <c r="AB16" s="53"/>
      <c r="AC16" s="54"/>
      <c r="AD16" s="54"/>
      <c r="AE16" s="55"/>
      <c r="AF16" s="56"/>
      <c r="AG16" s="42"/>
      <c r="AH16" s="43"/>
      <c r="AI16" s="43"/>
      <c r="AJ16" s="44"/>
      <c r="AK16" s="44"/>
      <c r="AL16" s="76"/>
      <c r="AM16" s="79"/>
      <c r="AN16" s="91"/>
      <c r="AO16" s="16">
        <f>IF(AV11="","",AV11)</f>
      </c>
      <c r="AP16" s="9" t="s">
        <v>4</v>
      </c>
      <c r="AQ16" s="17">
        <f>IF(AT11="","",AT11)</f>
      </c>
      <c r="AR16" s="73"/>
      <c r="AS16" s="83"/>
      <c r="AT16" s="84"/>
      <c r="AU16" s="84"/>
      <c r="AV16" s="84"/>
      <c r="AW16" s="85"/>
      <c r="AX16" s="93"/>
      <c r="AY16" s="8"/>
      <c r="AZ16" s="9" t="s">
        <v>4</v>
      </c>
      <c r="BA16" s="8"/>
      <c r="BB16" s="73"/>
      <c r="BC16" s="93"/>
      <c r="BD16" s="8"/>
      <c r="BE16" s="9" t="s">
        <v>4</v>
      </c>
      <c r="BF16" s="8"/>
      <c r="BG16" s="126"/>
      <c r="BH16" s="52"/>
      <c r="BI16" s="53"/>
      <c r="BJ16" s="53"/>
      <c r="BK16" s="53"/>
      <c r="BL16" s="54"/>
      <c r="BM16" s="54"/>
      <c r="BN16" s="55"/>
      <c r="BO16" s="56"/>
    </row>
    <row r="17" spans="1:67" ht="12" customHeight="1">
      <c r="A17" s="1">
        <f t="shared" si="0"/>
        <v>3</v>
      </c>
      <c r="B17" s="2"/>
      <c r="C17" s="76"/>
      <c r="D17" s="89"/>
      <c r="E17" s="91"/>
      <c r="F17" s="16">
        <f>IF(M12="","",M12)</f>
      </c>
      <c r="G17" s="9" t="s">
        <v>4</v>
      </c>
      <c r="H17" s="17">
        <f>IF(K12="","",K12)</f>
      </c>
      <c r="I17" s="73"/>
      <c r="J17" s="83"/>
      <c r="K17" s="84"/>
      <c r="L17" s="84"/>
      <c r="M17" s="84"/>
      <c r="N17" s="85"/>
      <c r="O17" s="93"/>
      <c r="P17" s="8"/>
      <c r="Q17" s="9" t="s">
        <v>4</v>
      </c>
      <c r="R17" s="8"/>
      <c r="S17" s="73"/>
      <c r="T17" s="93"/>
      <c r="U17" s="8"/>
      <c r="V17" s="9" t="s">
        <v>4</v>
      </c>
      <c r="W17" s="8"/>
      <c r="X17" s="126"/>
      <c r="Y17" s="52"/>
      <c r="Z17" s="53"/>
      <c r="AA17" s="53"/>
      <c r="AB17" s="53"/>
      <c r="AC17" s="54"/>
      <c r="AD17" s="54"/>
      <c r="AE17" s="55"/>
      <c r="AF17" s="56"/>
      <c r="AG17" s="42"/>
      <c r="AH17" s="43"/>
      <c r="AI17" s="43"/>
      <c r="AJ17" s="44"/>
      <c r="AK17" s="44"/>
      <c r="AL17" s="76"/>
      <c r="AM17" s="89"/>
      <c r="AN17" s="91"/>
      <c r="AO17" s="16">
        <f>IF(AV12="","",AV12)</f>
      </c>
      <c r="AP17" s="9" t="s">
        <v>4</v>
      </c>
      <c r="AQ17" s="17">
        <f>IF(AT12="","",AT12)</f>
      </c>
      <c r="AR17" s="73"/>
      <c r="AS17" s="83"/>
      <c r="AT17" s="84"/>
      <c r="AU17" s="84"/>
      <c r="AV17" s="84"/>
      <c r="AW17" s="85"/>
      <c r="AX17" s="93"/>
      <c r="AY17" s="8"/>
      <c r="AZ17" s="9" t="s">
        <v>4</v>
      </c>
      <c r="BA17" s="8"/>
      <c r="BB17" s="73"/>
      <c r="BC17" s="93"/>
      <c r="BD17" s="8"/>
      <c r="BE17" s="9" t="s">
        <v>4</v>
      </c>
      <c r="BF17" s="8"/>
      <c r="BG17" s="126"/>
      <c r="BH17" s="52"/>
      <c r="BI17" s="53"/>
      <c r="BJ17" s="53"/>
      <c r="BK17" s="53"/>
      <c r="BL17" s="54"/>
      <c r="BM17" s="54"/>
      <c r="BN17" s="55"/>
      <c r="BO17" s="56"/>
    </row>
    <row r="18" spans="1:67" ht="12" customHeight="1">
      <c r="A18" s="1">
        <f t="shared" si="0"/>
        <v>3</v>
      </c>
      <c r="B18" s="2"/>
      <c r="C18" s="99"/>
      <c r="D18" s="104"/>
      <c r="E18" s="95"/>
      <c r="F18" s="18">
        <f>IF(M13="","",M13)</f>
      </c>
      <c r="G18" s="11" t="s">
        <v>4</v>
      </c>
      <c r="H18" s="19">
        <f>IF(K13="","",K13)</f>
      </c>
      <c r="I18" s="96"/>
      <c r="J18" s="101"/>
      <c r="K18" s="102"/>
      <c r="L18" s="102"/>
      <c r="M18" s="102"/>
      <c r="N18" s="103"/>
      <c r="O18" s="97"/>
      <c r="P18" s="10"/>
      <c r="Q18" s="11" t="s">
        <v>4</v>
      </c>
      <c r="R18" s="10"/>
      <c r="S18" s="96"/>
      <c r="T18" s="97"/>
      <c r="U18" s="10"/>
      <c r="V18" s="11" t="s">
        <v>4</v>
      </c>
      <c r="W18" s="10"/>
      <c r="X18" s="127"/>
      <c r="Y18" s="52"/>
      <c r="Z18" s="53"/>
      <c r="AA18" s="53"/>
      <c r="AB18" s="53"/>
      <c r="AC18" s="54"/>
      <c r="AD18" s="54"/>
      <c r="AE18" s="55"/>
      <c r="AF18" s="56"/>
      <c r="AG18" s="42"/>
      <c r="AH18" s="43"/>
      <c r="AI18" s="43"/>
      <c r="AJ18" s="44"/>
      <c r="AK18" s="44"/>
      <c r="AL18" s="99"/>
      <c r="AM18" s="104"/>
      <c r="AN18" s="95"/>
      <c r="AO18" s="18">
        <f>IF(AV13="","",AV13)</f>
      </c>
      <c r="AP18" s="11" t="s">
        <v>4</v>
      </c>
      <c r="AQ18" s="19">
        <f>IF(AT13="","",AT13)</f>
      </c>
      <c r="AR18" s="96"/>
      <c r="AS18" s="101"/>
      <c r="AT18" s="102"/>
      <c r="AU18" s="102"/>
      <c r="AV18" s="102"/>
      <c r="AW18" s="103"/>
      <c r="AX18" s="97"/>
      <c r="AY18" s="10"/>
      <c r="AZ18" s="11" t="s">
        <v>4</v>
      </c>
      <c r="BA18" s="10"/>
      <c r="BB18" s="96"/>
      <c r="BC18" s="97"/>
      <c r="BD18" s="10"/>
      <c r="BE18" s="11" t="s">
        <v>4</v>
      </c>
      <c r="BF18" s="10"/>
      <c r="BG18" s="127"/>
      <c r="BH18" s="52"/>
      <c r="BI18" s="53"/>
      <c r="BJ18" s="53"/>
      <c r="BK18" s="53"/>
      <c r="BL18" s="54"/>
      <c r="BM18" s="54"/>
      <c r="BN18" s="55"/>
      <c r="BO18" s="56"/>
    </row>
    <row r="19" spans="1:67" ht="12" customHeight="1">
      <c r="A19" s="1">
        <f t="shared" si="0"/>
        <v>3</v>
      </c>
      <c r="B19" s="2"/>
      <c r="C19" s="75" t="s">
        <v>15</v>
      </c>
      <c r="D19" s="78"/>
      <c r="E19" s="4">
        <f>IF(O9="","",IF(O9="○","×","○"))</f>
      </c>
      <c r="F19" s="12">
        <f>IF(R9="","",R9)</f>
      </c>
      <c r="G19" s="13" t="s">
        <v>4</v>
      </c>
      <c r="H19" s="14">
        <f>IF(P9="","",P9)</f>
      </c>
      <c r="I19" s="20"/>
      <c r="J19" s="4">
        <f>IF(O14="","",IF(O14="○","×","○"))</f>
      </c>
      <c r="K19" s="12">
        <f>IF(R14="","",R14)</f>
      </c>
      <c r="L19" s="13" t="s">
        <v>4</v>
      </c>
      <c r="M19" s="14">
        <f>IF(P14="","",P14)</f>
      </c>
      <c r="N19" s="20"/>
      <c r="O19" s="80">
        <f>IF(O20="","",IF(O20&gt;S20,"○","×"))</f>
      </c>
      <c r="P19" s="81"/>
      <c r="Q19" s="81"/>
      <c r="R19" s="81"/>
      <c r="S19" s="82"/>
      <c r="T19" s="4">
        <f>IF(T20="","",IF(T20="W","○",IF(T20="L","×",IF(T20&gt;X20,"○","×"))))</f>
      </c>
      <c r="U19" s="5"/>
      <c r="V19" s="6" t="s">
        <v>4</v>
      </c>
      <c r="W19" s="5"/>
      <c r="X19" s="25"/>
      <c r="Y19" s="52">
        <f>IF(D19="","",COUNTIF($AN$19:$BG$23,"○"))</f>
      </c>
      <c r="Z19" s="53"/>
      <c r="AA19" s="53">
        <f>IF(D19="","",COUNTIF($AN$19:$BG$23,"×"))</f>
      </c>
      <c r="AB19" s="53"/>
      <c r="AC19" s="54">
        <f>IF(D19="","",Y19*2+AA19)</f>
      </c>
      <c r="AD19" s="54"/>
      <c r="AE19" s="55">
        <f>IF(D19="","",RANK(AC19,$AC$9:$AD$28))</f>
      </c>
      <c r="AF19" s="56"/>
      <c r="AG19" s="42"/>
      <c r="AH19" s="43"/>
      <c r="AI19" s="43"/>
      <c r="AJ19" s="44"/>
      <c r="AK19" s="44"/>
      <c r="AL19" s="75" t="s">
        <v>15</v>
      </c>
      <c r="AM19" s="78"/>
      <c r="AN19" s="4">
        <f>IF(AX9="","",IF(AX9="○","×","○"))</f>
      </c>
      <c r="AO19" s="12">
        <f>IF(BA9="","",BA9)</f>
      </c>
      <c r="AP19" s="13" t="s">
        <v>4</v>
      </c>
      <c r="AQ19" s="14">
        <f>IF(AY9="","",AY9)</f>
      </c>
      <c r="AR19" s="20"/>
      <c r="AS19" s="4">
        <f>IF(AX14="","",IF(AX14="○","×","○"))</f>
      </c>
      <c r="AT19" s="12">
        <f>IF(BA14="","",BA14)</f>
      </c>
      <c r="AU19" s="13" t="s">
        <v>4</v>
      </c>
      <c r="AV19" s="14">
        <f>IF(AY14="","",AY14)</f>
      </c>
      <c r="AW19" s="20"/>
      <c r="AX19" s="80">
        <f>IF(AX20="","",IF(AX20&gt;BB20,"○","×"))</f>
      </c>
      <c r="AY19" s="81"/>
      <c r="AZ19" s="81"/>
      <c r="BA19" s="81"/>
      <c r="BB19" s="82"/>
      <c r="BC19" s="4">
        <f>IF(BC20="","",IF(BC20="W","○",IF(BC20="L","×",IF(BC20&gt;BG20,"○","×"))))</f>
      </c>
      <c r="BD19" s="5"/>
      <c r="BE19" s="6" t="s">
        <v>4</v>
      </c>
      <c r="BF19" s="5"/>
      <c r="BG19" s="25"/>
      <c r="BH19" s="52">
        <f>IF(AM19="","",COUNTIF($AN$19:$BG$23,"○"))</f>
      </c>
      <c r="BI19" s="53"/>
      <c r="BJ19" s="53">
        <f>IF(AM19="","",COUNTIF($AN$19:$BG$23,"×"))</f>
      </c>
      <c r="BK19" s="53"/>
      <c r="BL19" s="54">
        <f>IF(AM19="","",BH19*2+BJ19)</f>
      </c>
      <c r="BM19" s="54"/>
      <c r="BN19" s="55">
        <f>IF(AM19="","",RANK(BL19,$BN$9:$BO$28))</f>
      </c>
      <c r="BO19" s="56"/>
    </row>
    <row r="20" spans="1:67" ht="12" customHeight="1">
      <c r="A20" s="1">
        <f t="shared" si="0"/>
        <v>3</v>
      </c>
      <c r="B20" s="2"/>
      <c r="C20" s="76"/>
      <c r="D20" s="79"/>
      <c r="E20" s="91">
        <f>IF(O10="W","L",IF(O10="L","W",IF(O10="","",S10)))</f>
      </c>
      <c r="F20" s="16">
        <f>IF(R10="","",R10)</f>
      </c>
      <c r="G20" s="9" t="s">
        <v>4</v>
      </c>
      <c r="H20" s="17">
        <f>IF(P10="","",P10)</f>
      </c>
      <c r="I20" s="73">
        <f>IF(OR(E20="L",E20="W"),"",O10)</f>
      </c>
      <c r="J20" s="93">
        <f>IF(O15="W","L",IF(O15="L","W",IF(O15="","",S15)))</f>
      </c>
      <c r="K20" s="16">
        <f>IF(R15="","",R15)</f>
      </c>
      <c r="L20" s="9" t="s">
        <v>4</v>
      </c>
      <c r="M20" s="17">
        <f>IF(P15="","",P15)</f>
      </c>
      <c r="N20" s="73">
        <f>IF(OR(J20="L",J20="W"),"",O15)</f>
      </c>
      <c r="O20" s="83"/>
      <c r="P20" s="84"/>
      <c r="Q20" s="84"/>
      <c r="R20" s="84"/>
      <c r="S20" s="85"/>
      <c r="T20" s="93">
        <f>IF(U19="","",IF(U19&gt;W19,1,0)+IF(U20&gt;W20,1,0)+IF(U21&gt;W21,1,0)+IF(U22&gt;W22,1,0)+IF(U23&gt;W23,1,0))</f>
      </c>
      <c r="U20" s="8"/>
      <c r="V20" s="9" t="s">
        <v>4</v>
      </c>
      <c r="W20" s="8"/>
      <c r="X20" s="126">
        <f>IF(OR(T20="L",T20="W"),"",IF(U19="","",IF(U19&lt;W19,1,0)+IF(U20&lt;W20,1,0)+IF(U21&lt;W21,1,0)+IF(U22&lt;W22,1,0)+IF(U23&lt;W23,1,0)))</f>
      </c>
      <c r="Y20" s="52"/>
      <c r="Z20" s="53"/>
      <c r="AA20" s="53"/>
      <c r="AB20" s="53"/>
      <c r="AC20" s="54"/>
      <c r="AD20" s="54"/>
      <c r="AE20" s="55"/>
      <c r="AF20" s="56"/>
      <c r="AG20" s="42"/>
      <c r="AH20" s="43"/>
      <c r="AI20" s="43"/>
      <c r="AJ20" s="44"/>
      <c r="AK20" s="44"/>
      <c r="AL20" s="76"/>
      <c r="AM20" s="79"/>
      <c r="AN20" s="91">
        <f>IF(AX10="W","L",IF(AX10="L","W",IF(AX10="","",BB10)))</f>
      </c>
      <c r="AO20" s="16">
        <f>IF(BA10="","",BA10)</f>
      </c>
      <c r="AP20" s="9" t="s">
        <v>4</v>
      </c>
      <c r="AQ20" s="17">
        <f>IF(AY10="","",AY10)</f>
      </c>
      <c r="AR20" s="73">
        <f>IF(OR(AN20="L",AN20="W"),"",AX10)</f>
      </c>
      <c r="AS20" s="93">
        <f>IF(AX15="W","L",IF(AX15="L","W",IF(AX15="","",BB15)))</f>
      </c>
      <c r="AT20" s="16">
        <f>IF(BA15="","",BA15)</f>
      </c>
      <c r="AU20" s="9" t="s">
        <v>4</v>
      </c>
      <c r="AV20" s="17">
        <f>IF(AY15="","",AY15)</f>
      </c>
      <c r="AW20" s="73">
        <f>IF(OR(AS20="L",AS20="W"),"",AX15)</f>
      </c>
      <c r="AX20" s="83"/>
      <c r="AY20" s="84"/>
      <c r="AZ20" s="84"/>
      <c r="BA20" s="84"/>
      <c r="BB20" s="85"/>
      <c r="BC20" s="93">
        <f>IF(BD19="","",IF(BD19&gt;BF19,1,0)+IF(BD20&gt;BF20,1,0)+IF(BD21&gt;BF21,1,0)+IF(BD22&gt;BF22,1,0)+IF(BD23&gt;BF23,1,0))</f>
      </c>
      <c r="BD20" s="8"/>
      <c r="BE20" s="9" t="s">
        <v>4</v>
      </c>
      <c r="BF20" s="8"/>
      <c r="BG20" s="126">
        <f>IF(OR(BC20="L",BC20="W"),"",IF(BD19="","",IF(BD19&lt;BF19,1,0)+IF(BD20&lt;BF20,1,0)+IF(BD21&lt;BF21,1,0)+IF(BD22&lt;BF22,1,0)+IF(BD23&lt;BF23,1,0)))</f>
      </c>
      <c r="BH20" s="52"/>
      <c r="BI20" s="53"/>
      <c r="BJ20" s="53"/>
      <c r="BK20" s="53"/>
      <c r="BL20" s="54"/>
      <c r="BM20" s="54"/>
      <c r="BN20" s="55"/>
      <c r="BO20" s="56"/>
    </row>
    <row r="21" spans="1:67" ht="12" customHeight="1">
      <c r="A21" s="1">
        <f t="shared" si="0"/>
        <v>3</v>
      </c>
      <c r="B21" s="2"/>
      <c r="C21" s="76"/>
      <c r="D21" s="79"/>
      <c r="E21" s="91"/>
      <c r="F21" s="16">
        <f>IF(R11="","",R11)</f>
      </c>
      <c r="G21" s="9" t="s">
        <v>4</v>
      </c>
      <c r="H21" s="17">
        <f>IF(P11="","",P11)</f>
      </c>
      <c r="I21" s="73"/>
      <c r="J21" s="93"/>
      <c r="K21" s="16">
        <f>IF(R16="","",R16)</f>
      </c>
      <c r="L21" s="9" t="s">
        <v>4</v>
      </c>
      <c r="M21" s="17">
        <f>IF(P16="","",P16)</f>
      </c>
      <c r="N21" s="73"/>
      <c r="O21" s="83"/>
      <c r="P21" s="84"/>
      <c r="Q21" s="84"/>
      <c r="R21" s="84"/>
      <c r="S21" s="85"/>
      <c r="T21" s="93"/>
      <c r="U21" s="8"/>
      <c r="V21" s="9" t="s">
        <v>4</v>
      </c>
      <c r="W21" s="8"/>
      <c r="X21" s="126"/>
      <c r="Y21" s="52"/>
      <c r="Z21" s="53"/>
      <c r="AA21" s="53"/>
      <c r="AB21" s="53"/>
      <c r="AC21" s="54"/>
      <c r="AD21" s="54"/>
      <c r="AE21" s="55"/>
      <c r="AF21" s="56"/>
      <c r="AG21" s="42"/>
      <c r="AH21" s="43"/>
      <c r="AI21" s="43"/>
      <c r="AJ21" s="44"/>
      <c r="AK21" s="44"/>
      <c r="AL21" s="76"/>
      <c r="AM21" s="79"/>
      <c r="AN21" s="91"/>
      <c r="AO21" s="16">
        <f>IF(BA11="","",BA11)</f>
      </c>
      <c r="AP21" s="9" t="s">
        <v>4</v>
      </c>
      <c r="AQ21" s="17">
        <f>IF(AY11="","",AY11)</f>
      </c>
      <c r="AR21" s="73"/>
      <c r="AS21" s="93"/>
      <c r="AT21" s="16">
        <f>IF(BA16="","",BA16)</f>
      </c>
      <c r="AU21" s="9" t="s">
        <v>4</v>
      </c>
      <c r="AV21" s="17">
        <f>IF(AY16="","",AY16)</f>
      </c>
      <c r="AW21" s="73"/>
      <c r="AX21" s="83"/>
      <c r="AY21" s="84"/>
      <c r="AZ21" s="84"/>
      <c r="BA21" s="84"/>
      <c r="BB21" s="85"/>
      <c r="BC21" s="93"/>
      <c r="BD21" s="8"/>
      <c r="BE21" s="9" t="s">
        <v>4</v>
      </c>
      <c r="BF21" s="8"/>
      <c r="BG21" s="126"/>
      <c r="BH21" s="52"/>
      <c r="BI21" s="53"/>
      <c r="BJ21" s="53"/>
      <c r="BK21" s="53"/>
      <c r="BL21" s="54"/>
      <c r="BM21" s="54"/>
      <c r="BN21" s="55"/>
      <c r="BO21" s="56"/>
    </row>
    <row r="22" spans="1:67" ht="12" customHeight="1">
      <c r="A22" s="1">
        <f t="shared" si="0"/>
        <v>4</v>
      </c>
      <c r="B22" s="2"/>
      <c r="C22" s="76"/>
      <c r="D22" s="89"/>
      <c r="E22" s="91"/>
      <c r="F22" s="16">
        <f>IF(R12="","",R12)</f>
      </c>
      <c r="G22" s="9" t="s">
        <v>4</v>
      </c>
      <c r="H22" s="17">
        <f>IF(P12="","",P12)</f>
      </c>
      <c r="I22" s="73"/>
      <c r="J22" s="93"/>
      <c r="K22" s="16">
        <f>IF(R17="","",R17)</f>
      </c>
      <c r="L22" s="9" t="s">
        <v>4</v>
      </c>
      <c r="M22" s="17">
        <f>IF(P17="","",P17)</f>
      </c>
      <c r="N22" s="73"/>
      <c r="O22" s="83"/>
      <c r="P22" s="84"/>
      <c r="Q22" s="84"/>
      <c r="R22" s="84"/>
      <c r="S22" s="85"/>
      <c r="T22" s="93"/>
      <c r="U22" s="8"/>
      <c r="V22" s="9" t="s">
        <v>4</v>
      </c>
      <c r="W22" s="8"/>
      <c r="X22" s="126"/>
      <c r="Y22" s="52"/>
      <c r="Z22" s="53"/>
      <c r="AA22" s="53"/>
      <c r="AB22" s="53"/>
      <c r="AC22" s="54"/>
      <c r="AD22" s="54"/>
      <c r="AE22" s="55"/>
      <c r="AF22" s="56"/>
      <c r="AG22" s="42"/>
      <c r="AH22" s="43"/>
      <c r="AI22" s="43"/>
      <c r="AJ22" s="44"/>
      <c r="AK22" s="44"/>
      <c r="AL22" s="76"/>
      <c r="AM22" s="89"/>
      <c r="AN22" s="91"/>
      <c r="AO22" s="16">
        <f>IF(BA12="","",BA12)</f>
      </c>
      <c r="AP22" s="9" t="s">
        <v>4</v>
      </c>
      <c r="AQ22" s="17">
        <f>IF(AY12="","",AY12)</f>
      </c>
      <c r="AR22" s="73"/>
      <c r="AS22" s="93"/>
      <c r="AT22" s="16">
        <f>IF(BA17="","",BA17)</f>
      </c>
      <c r="AU22" s="9" t="s">
        <v>4</v>
      </c>
      <c r="AV22" s="17">
        <f>IF(AY17="","",AY17)</f>
      </c>
      <c r="AW22" s="73"/>
      <c r="AX22" s="83"/>
      <c r="AY22" s="84"/>
      <c r="AZ22" s="84"/>
      <c r="BA22" s="84"/>
      <c r="BB22" s="85"/>
      <c r="BC22" s="93"/>
      <c r="BD22" s="8"/>
      <c r="BE22" s="9" t="s">
        <v>4</v>
      </c>
      <c r="BF22" s="8"/>
      <c r="BG22" s="126"/>
      <c r="BH22" s="52"/>
      <c r="BI22" s="53"/>
      <c r="BJ22" s="53"/>
      <c r="BK22" s="53"/>
      <c r="BL22" s="54"/>
      <c r="BM22" s="54"/>
      <c r="BN22" s="55"/>
      <c r="BO22" s="56"/>
    </row>
    <row r="23" spans="1:67" ht="12" customHeight="1">
      <c r="A23" s="1">
        <f t="shared" si="0"/>
        <v>4</v>
      </c>
      <c r="B23" s="2"/>
      <c r="C23" s="99"/>
      <c r="D23" s="104"/>
      <c r="E23" s="95"/>
      <c r="F23" s="18">
        <f>IF(R13="","",R13)</f>
      </c>
      <c r="G23" s="11" t="s">
        <v>4</v>
      </c>
      <c r="H23" s="19">
        <f>IF(P13="","",P13)</f>
      </c>
      <c r="I23" s="96"/>
      <c r="J23" s="97"/>
      <c r="K23" s="18">
        <f>IF(R18="","",R18)</f>
      </c>
      <c r="L23" s="11" t="s">
        <v>4</v>
      </c>
      <c r="M23" s="19">
        <f>IF(P18="","",P18)</f>
      </c>
      <c r="N23" s="96"/>
      <c r="O23" s="101"/>
      <c r="P23" s="102"/>
      <c r="Q23" s="102"/>
      <c r="R23" s="102"/>
      <c r="S23" s="103"/>
      <c r="T23" s="97"/>
      <c r="U23" s="10"/>
      <c r="V23" s="11" t="s">
        <v>4</v>
      </c>
      <c r="W23" s="10"/>
      <c r="X23" s="127"/>
      <c r="Y23" s="52"/>
      <c r="Z23" s="53"/>
      <c r="AA23" s="53"/>
      <c r="AB23" s="53"/>
      <c r="AC23" s="54"/>
      <c r="AD23" s="54"/>
      <c r="AE23" s="55"/>
      <c r="AF23" s="56"/>
      <c r="AG23" s="42"/>
      <c r="AH23" s="43"/>
      <c r="AI23" s="43"/>
      <c r="AJ23" s="44"/>
      <c r="AK23" s="44"/>
      <c r="AL23" s="99"/>
      <c r="AM23" s="104"/>
      <c r="AN23" s="95"/>
      <c r="AO23" s="18">
        <f>IF(BA13="","",BA13)</f>
      </c>
      <c r="AP23" s="11" t="s">
        <v>4</v>
      </c>
      <c r="AQ23" s="19">
        <f>IF(AY13="","",AY13)</f>
      </c>
      <c r="AR23" s="96"/>
      <c r="AS23" s="97"/>
      <c r="AT23" s="18">
        <f>IF(BA18="","",BA18)</f>
      </c>
      <c r="AU23" s="11" t="s">
        <v>4</v>
      </c>
      <c r="AV23" s="19">
        <f>IF(AY18="","",AY18)</f>
      </c>
      <c r="AW23" s="96"/>
      <c r="AX23" s="101"/>
      <c r="AY23" s="102"/>
      <c r="AZ23" s="102"/>
      <c r="BA23" s="102"/>
      <c r="BB23" s="103"/>
      <c r="BC23" s="97"/>
      <c r="BD23" s="10"/>
      <c r="BE23" s="11" t="s">
        <v>4</v>
      </c>
      <c r="BF23" s="10"/>
      <c r="BG23" s="127"/>
      <c r="BH23" s="52"/>
      <c r="BI23" s="53"/>
      <c r="BJ23" s="53"/>
      <c r="BK23" s="53"/>
      <c r="BL23" s="54"/>
      <c r="BM23" s="54"/>
      <c r="BN23" s="55"/>
      <c r="BO23" s="56"/>
    </row>
    <row r="24" spans="2:67" ht="12" customHeight="1">
      <c r="B24" s="2"/>
      <c r="C24" s="98" t="s">
        <v>16</v>
      </c>
      <c r="D24" s="100"/>
      <c r="E24" s="4">
        <f>IF(T9="","",IF(T9="○","×","○"))</f>
      </c>
      <c r="F24" s="12">
        <f>IF(W9="","",W9)</f>
      </c>
      <c r="G24" s="13" t="s">
        <v>4</v>
      </c>
      <c r="H24" s="14">
        <f>IF(U9="","",U9)</f>
      </c>
      <c r="I24" s="20"/>
      <c r="J24" s="4">
        <f>IF(T14="","",IF(T14="○","×","○"))</f>
      </c>
      <c r="K24" s="12">
        <f>IF(W14="","",W14)</f>
      </c>
      <c r="L24" s="13" t="s">
        <v>4</v>
      </c>
      <c r="M24" s="14">
        <f>IF(U14="","",U14)</f>
      </c>
      <c r="N24" s="20"/>
      <c r="O24" s="4">
        <f>IF(T19="","",IF(T19="○","×","○"))</f>
      </c>
      <c r="P24" s="12">
        <f>IF(W19="","",W19)</f>
      </c>
      <c r="Q24" s="13" t="s">
        <v>4</v>
      </c>
      <c r="R24" s="14">
        <f>IF(U19="","",U19)</f>
      </c>
      <c r="S24" s="20"/>
      <c r="T24" s="80">
        <f>IF(T25="","",IF(T25&gt;X25,"○","×"))</f>
      </c>
      <c r="U24" s="81"/>
      <c r="V24" s="81"/>
      <c r="W24" s="81"/>
      <c r="X24" s="81"/>
      <c r="Y24" s="52">
        <f>IF(D24="","",COUNTIF($AN$24:$BG$28,"○"))</f>
      </c>
      <c r="Z24" s="53"/>
      <c r="AA24" s="53">
        <f>IF(D24="","",COUNTIF($AN$24:$BG$28,"×"))</f>
      </c>
      <c r="AB24" s="53"/>
      <c r="AC24" s="54">
        <f>IF(D24="","",Y24*2+AA24)</f>
      </c>
      <c r="AD24" s="54"/>
      <c r="AE24" s="55">
        <f>IF(D24="","",RANK(AC24,$AC$9:$AD$28))</f>
      </c>
      <c r="AF24" s="56"/>
      <c r="AG24" s="42"/>
      <c r="AH24" s="43"/>
      <c r="AI24" s="43"/>
      <c r="AJ24" s="44"/>
      <c r="AK24" s="44"/>
      <c r="AL24" s="98" t="s">
        <v>16</v>
      </c>
      <c r="AM24" s="100"/>
      <c r="AN24" s="4">
        <f>IF(BC9="","",IF(BC9="○","×","○"))</f>
      </c>
      <c r="AO24" s="12">
        <f>IF(BF9="","",BF9)</f>
      </c>
      <c r="AP24" s="13" t="s">
        <v>4</v>
      </c>
      <c r="AQ24" s="14">
        <f>IF(BD9="","",BD9)</f>
      </c>
      <c r="AR24" s="20"/>
      <c r="AS24" s="4">
        <f>IF(BC14="","",IF(BC14="○","×","○"))</f>
      </c>
      <c r="AT24" s="12">
        <f>IF(BF14="","",BF14)</f>
      </c>
      <c r="AU24" s="13" t="s">
        <v>4</v>
      </c>
      <c r="AV24" s="14">
        <f>IF(BD14="","",BD14)</f>
      </c>
      <c r="AW24" s="20"/>
      <c r="AX24" s="4">
        <f>IF(BC19="","",IF(BC19="○","×","○"))</f>
      </c>
      <c r="AY24" s="12">
        <f>IF(BF19="","",BF19)</f>
      </c>
      <c r="AZ24" s="13" t="s">
        <v>4</v>
      </c>
      <c r="BA24" s="14">
        <f>IF(BD19="","",BD19)</f>
      </c>
      <c r="BB24" s="20"/>
      <c r="BC24" s="80">
        <f>IF(BC25="","",IF(BC25&gt;BG25,"○","×"))</f>
      </c>
      <c r="BD24" s="81"/>
      <c r="BE24" s="81"/>
      <c r="BF24" s="81"/>
      <c r="BG24" s="81"/>
      <c r="BH24" s="52">
        <f>IF(AM24="","",COUNTIF($AN$24:$BG$28,"○"))</f>
      </c>
      <c r="BI24" s="53"/>
      <c r="BJ24" s="53">
        <f>IF(AM24="","",COUNTIF($AN$24:$BG$28,"×"))</f>
      </c>
      <c r="BK24" s="53"/>
      <c r="BL24" s="54">
        <f>IF(AM24="","",BH24*2+BJ24)</f>
      </c>
      <c r="BM24" s="54"/>
      <c r="BN24" s="55">
        <f>IF(AM24="","",RANK(BL24,$BN$9:$BO$28))</f>
      </c>
      <c r="BO24" s="56"/>
    </row>
    <row r="25" spans="2:67" ht="12" customHeight="1">
      <c r="B25" s="2"/>
      <c r="C25" s="76"/>
      <c r="D25" s="79"/>
      <c r="E25" s="91">
        <f>IF(T10="W","L",IF(T10="L","W",IF(T10="","",X10)))</f>
      </c>
      <c r="F25" s="16">
        <f>IF(W10="","",W10)</f>
      </c>
      <c r="G25" s="9" t="s">
        <v>4</v>
      </c>
      <c r="H25" s="17">
        <f>IF(U10="","",U10)</f>
      </c>
      <c r="I25" s="73">
        <f>IF(OR(E25="L",E25="W"),"",T10)</f>
      </c>
      <c r="J25" s="93">
        <f>IF(T15="W","L",IF(T15="L","W",IF(T15="","",X15)))</f>
      </c>
      <c r="K25" s="16">
        <f>IF(W15="","",W15)</f>
      </c>
      <c r="L25" s="9" t="s">
        <v>4</v>
      </c>
      <c r="M25" s="17">
        <f>IF(U15="","",U15)</f>
      </c>
      <c r="N25" s="73">
        <f>IF(OR(J25="L",J25="W"),"",T15)</f>
      </c>
      <c r="O25" s="93">
        <f>IF(T20="W","L",IF(T20="L","W",IF(T20="","",X20)))</f>
      </c>
      <c r="P25" s="16">
        <f>IF(W20="","",W20)</f>
      </c>
      <c r="Q25" s="9" t="s">
        <v>4</v>
      </c>
      <c r="R25" s="17">
        <f>IF(U20="","",U20)</f>
      </c>
      <c r="S25" s="73">
        <f>IF(OR(O25="L",O25="W"),"",T20)</f>
      </c>
      <c r="T25" s="83"/>
      <c r="U25" s="84"/>
      <c r="V25" s="84"/>
      <c r="W25" s="84"/>
      <c r="X25" s="84"/>
      <c r="Y25" s="52"/>
      <c r="Z25" s="53"/>
      <c r="AA25" s="53"/>
      <c r="AB25" s="53"/>
      <c r="AC25" s="54"/>
      <c r="AD25" s="54"/>
      <c r="AE25" s="55"/>
      <c r="AF25" s="56"/>
      <c r="AG25" s="42"/>
      <c r="AH25" s="43"/>
      <c r="AI25" s="43"/>
      <c r="AJ25" s="44"/>
      <c r="AK25" s="44"/>
      <c r="AL25" s="76"/>
      <c r="AM25" s="79"/>
      <c r="AN25" s="91">
        <f>IF(BC10="W","L",IF(BC10="L","W",IF(BC10="","",BG10)))</f>
      </c>
      <c r="AO25" s="16">
        <f>IF(BF10="","",BF10)</f>
      </c>
      <c r="AP25" s="9" t="s">
        <v>4</v>
      </c>
      <c r="AQ25" s="17">
        <f>IF(BD10="","",BD10)</f>
      </c>
      <c r="AR25" s="73">
        <f>IF(OR(AN25="L",AN25="W"),"",BC10)</f>
      </c>
      <c r="AS25" s="93">
        <f>IF(BC15="W","L",IF(BC15="L","W",IF(BC15="","",BG15)))</f>
      </c>
      <c r="AT25" s="16">
        <f>IF(BF15="","",BF15)</f>
      </c>
      <c r="AU25" s="9" t="s">
        <v>4</v>
      </c>
      <c r="AV25" s="17">
        <f>IF(BD15="","",BD15)</f>
      </c>
      <c r="AW25" s="73">
        <f>IF(OR(AS25="L",AS25="W"),"",BC15)</f>
      </c>
      <c r="AX25" s="93">
        <f>IF(BC20="W","L",IF(BC20="L","W",IF(BC20="","",BG20)))</f>
      </c>
      <c r="AY25" s="16">
        <f>IF(BF20="","",BF20)</f>
      </c>
      <c r="AZ25" s="9" t="s">
        <v>4</v>
      </c>
      <c r="BA25" s="17">
        <f>IF(BD20="","",BD20)</f>
      </c>
      <c r="BB25" s="73">
        <f>IF(OR(AX25="L",AX25="W"),"",BC20)</f>
      </c>
      <c r="BC25" s="83"/>
      <c r="BD25" s="84"/>
      <c r="BE25" s="84"/>
      <c r="BF25" s="84"/>
      <c r="BG25" s="84"/>
      <c r="BH25" s="52"/>
      <c r="BI25" s="53"/>
      <c r="BJ25" s="53"/>
      <c r="BK25" s="53"/>
      <c r="BL25" s="54"/>
      <c r="BM25" s="54"/>
      <c r="BN25" s="55"/>
      <c r="BO25" s="56"/>
    </row>
    <row r="26" spans="2:67" ht="12" customHeight="1">
      <c r="B26" s="2"/>
      <c r="C26" s="76"/>
      <c r="D26" s="79"/>
      <c r="E26" s="91"/>
      <c r="F26" s="16">
        <f>IF(W11="","",W11)</f>
      </c>
      <c r="G26" s="9" t="s">
        <v>4</v>
      </c>
      <c r="H26" s="17">
        <f>IF(U11="","",U11)</f>
      </c>
      <c r="I26" s="73"/>
      <c r="J26" s="93"/>
      <c r="K26" s="16">
        <f>IF(W16="","",W16)</f>
      </c>
      <c r="L26" s="9" t="s">
        <v>4</v>
      </c>
      <c r="M26" s="17">
        <f>IF(U16="","",U16)</f>
      </c>
      <c r="N26" s="73"/>
      <c r="O26" s="93"/>
      <c r="P26" s="16">
        <f>IF(W21="","",W21)</f>
      </c>
      <c r="Q26" s="9" t="s">
        <v>4</v>
      </c>
      <c r="R26" s="17">
        <f>IF(U21="","",U21)</f>
      </c>
      <c r="S26" s="73"/>
      <c r="T26" s="83"/>
      <c r="U26" s="84"/>
      <c r="V26" s="84"/>
      <c r="W26" s="84"/>
      <c r="X26" s="84"/>
      <c r="Y26" s="52"/>
      <c r="Z26" s="53"/>
      <c r="AA26" s="53"/>
      <c r="AB26" s="53"/>
      <c r="AC26" s="54"/>
      <c r="AD26" s="54"/>
      <c r="AE26" s="55"/>
      <c r="AF26" s="56"/>
      <c r="AG26" s="42"/>
      <c r="AH26" s="43"/>
      <c r="AI26" s="43"/>
      <c r="AJ26" s="44"/>
      <c r="AK26" s="44"/>
      <c r="AL26" s="76"/>
      <c r="AM26" s="79"/>
      <c r="AN26" s="91"/>
      <c r="AO26" s="16">
        <f>IF(BF11="","",BF11)</f>
      </c>
      <c r="AP26" s="9" t="s">
        <v>4</v>
      </c>
      <c r="AQ26" s="17">
        <f>IF(BD11="","",BD11)</f>
      </c>
      <c r="AR26" s="73"/>
      <c r="AS26" s="93"/>
      <c r="AT26" s="16">
        <f>IF(BF16="","",BF16)</f>
      </c>
      <c r="AU26" s="9" t="s">
        <v>4</v>
      </c>
      <c r="AV26" s="17">
        <f>IF(BD16="","",BD16)</f>
      </c>
      <c r="AW26" s="73"/>
      <c r="AX26" s="93"/>
      <c r="AY26" s="16">
        <f>IF(BF21="","",BF21)</f>
      </c>
      <c r="AZ26" s="9" t="s">
        <v>4</v>
      </c>
      <c r="BA26" s="17">
        <f>IF(BD21="","",BD21)</f>
      </c>
      <c r="BB26" s="73"/>
      <c r="BC26" s="83"/>
      <c r="BD26" s="84"/>
      <c r="BE26" s="84"/>
      <c r="BF26" s="84"/>
      <c r="BG26" s="84"/>
      <c r="BH26" s="52"/>
      <c r="BI26" s="53"/>
      <c r="BJ26" s="53"/>
      <c r="BK26" s="53"/>
      <c r="BL26" s="54"/>
      <c r="BM26" s="54"/>
      <c r="BN26" s="55"/>
      <c r="BO26" s="56"/>
    </row>
    <row r="27" spans="2:67" ht="12" customHeight="1">
      <c r="B27" s="2"/>
      <c r="C27" s="76"/>
      <c r="D27" s="89"/>
      <c r="E27" s="91"/>
      <c r="F27" s="16">
        <f>IF(W12="","",W12)</f>
      </c>
      <c r="G27" s="9" t="s">
        <v>4</v>
      </c>
      <c r="H27" s="17">
        <f>IF(U12="","",U12)</f>
      </c>
      <c r="I27" s="73"/>
      <c r="J27" s="93"/>
      <c r="K27" s="16">
        <f>IF(W17="","",W17)</f>
      </c>
      <c r="L27" s="9" t="s">
        <v>4</v>
      </c>
      <c r="M27" s="17">
        <f>IF(U17="","",U17)</f>
      </c>
      <c r="N27" s="73"/>
      <c r="O27" s="93"/>
      <c r="P27" s="16">
        <f>IF(W22="","",W22)</f>
      </c>
      <c r="Q27" s="9" t="s">
        <v>4</v>
      </c>
      <c r="R27" s="17">
        <f>IF(U22="","",U22)</f>
      </c>
      <c r="S27" s="73"/>
      <c r="T27" s="83"/>
      <c r="U27" s="84"/>
      <c r="V27" s="84"/>
      <c r="W27" s="84"/>
      <c r="X27" s="84"/>
      <c r="Y27" s="52"/>
      <c r="Z27" s="53"/>
      <c r="AA27" s="53"/>
      <c r="AB27" s="53"/>
      <c r="AC27" s="54"/>
      <c r="AD27" s="54"/>
      <c r="AE27" s="55"/>
      <c r="AF27" s="56"/>
      <c r="AG27" s="42"/>
      <c r="AH27" s="43"/>
      <c r="AI27" s="43"/>
      <c r="AJ27" s="44"/>
      <c r="AK27" s="44"/>
      <c r="AL27" s="76"/>
      <c r="AM27" s="89"/>
      <c r="AN27" s="91"/>
      <c r="AO27" s="16">
        <f>IF(BF12="","",BF12)</f>
      </c>
      <c r="AP27" s="9" t="s">
        <v>4</v>
      </c>
      <c r="AQ27" s="17">
        <f>IF(BD12="","",BD12)</f>
      </c>
      <c r="AR27" s="73"/>
      <c r="AS27" s="93"/>
      <c r="AT27" s="16">
        <f>IF(BF17="","",BF17)</f>
      </c>
      <c r="AU27" s="9" t="s">
        <v>4</v>
      </c>
      <c r="AV27" s="17">
        <f>IF(BD17="","",BD17)</f>
      </c>
      <c r="AW27" s="73"/>
      <c r="AX27" s="93"/>
      <c r="AY27" s="16">
        <f>IF(BF22="","",BF22)</f>
      </c>
      <c r="AZ27" s="9" t="s">
        <v>4</v>
      </c>
      <c r="BA27" s="17">
        <f>IF(BD22="","",BD22)</f>
      </c>
      <c r="BB27" s="73"/>
      <c r="BC27" s="83"/>
      <c r="BD27" s="84"/>
      <c r="BE27" s="84"/>
      <c r="BF27" s="84"/>
      <c r="BG27" s="84"/>
      <c r="BH27" s="52"/>
      <c r="BI27" s="53"/>
      <c r="BJ27" s="53"/>
      <c r="BK27" s="53"/>
      <c r="BL27" s="54"/>
      <c r="BM27" s="54"/>
      <c r="BN27" s="55"/>
      <c r="BO27" s="56"/>
    </row>
    <row r="28" spans="2:67" ht="12" customHeight="1" thickBot="1">
      <c r="B28" s="2"/>
      <c r="C28" s="77"/>
      <c r="D28" s="90"/>
      <c r="E28" s="92"/>
      <c r="F28" s="21">
        <f>IF(W13="","",W13)</f>
      </c>
      <c r="G28" s="22" t="s">
        <v>4</v>
      </c>
      <c r="H28" s="23">
        <f>IF(U13="","",U13)</f>
      </c>
      <c r="I28" s="74"/>
      <c r="J28" s="94"/>
      <c r="K28" s="21">
        <f>IF(W18="","",W18)</f>
      </c>
      <c r="L28" s="22" t="s">
        <v>4</v>
      </c>
      <c r="M28" s="23">
        <f>IF(U18="","",U18)</f>
      </c>
      <c r="N28" s="74"/>
      <c r="O28" s="94"/>
      <c r="P28" s="21">
        <f>IF(W23="","",W23)</f>
      </c>
      <c r="Q28" s="22" t="s">
        <v>4</v>
      </c>
      <c r="R28" s="23">
        <f>IF(U23="","",U23)</f>
      </c>
      <c r="S28" s="74"/>
      <c r="T28" s="86"/>
      <c r="U28" s="87"/>
      <c r="V28" s="87"/>
      <c r="W28" s="87"/>
      <c r="X28" s="87"/>
      <c r="Y28" s="57"/>
      <c r="Z28" s="58"/>
      <c r="AA28" s="58"/>
      <c r="AB28" s="58"/>
      <c r="AC28" s="59"/>
      <c r="AD28" s="59"/>
      <c r="AE28" s="60"/>
      <c r="AF28" s="61"/>
      <c r="AG28" s="42"/>
      <c r="AH28" s="43"/>
      <c r="AI28" s="43"/>
      <c r="AJ28" s="44"/>
      <c r="AK28" s="44"/>
      <c r="AL28" s="77"/>
      <c r="AM28" s="90"/>
      <c r="AN28" s="92"/>
      <c r="AO28" s="21">
        <f>IF(BF13="","",BF13)</f>
      </c>
      <c r="AP28" s="22" t="s">
        <v>4</v>
      </c>
      <c r="AQ28" s="23">
        <f>IF(BD13="","",BD13)</f>
      </c>
      <c r="AR28" s="74"/>
      <c r="AS28" s="94"/>
      <c r="AT28" s="21">
        <f>IF(BF18="","",BF18)</f>
      </c>
      <c r="AU28" s="22" t="s">
        <v>4</v>
      </c>
      <c r="AV28" s="23">
        <f>IF(BD18="","",BD18)</f>
      </c>
      <c r="AW28" s="74"/>
      <c r="AX28" s="94"/>
      <c r="AY28" s="21">
        <f>IF(BF23="","",BF23)</f>
      </c>
      <c r="AZ28" s="22" t="s">
        <v>4</v>
      </c>
      <c r="BA28" s="23">
        <f>IF(BD23="","",BD23)</f>
      </c>
      <c r="BB28" s="74"/>
      <c r="BC28" s="86"/>
      <c r="BD28" s="87"/>
      <c r="BE28" s="87"/>
      <c r="BF28" s="87"/>
      <c r="BG28" s="87"/>
      <c r="BH28" s="57"/>
      <c r="BI28" s="58"/>
      <c r="BJ28" s="58"/>
      <c r="BK28" s="58"/>
      <c r="BL28" s="59"/>
      <c r="BM28" s="59"/>
      <c r="BN28" s="60"/>
      <c r="BO28" s="61"/>
    </row>
    <row r="29" spans="2:67" ht="12" customHeight="1">
      <c r="B29" s="2"/>
      <c r="C29" s="39"/>
      <c r="D29" s="40"/>
      <c r="E29" s="3"/>
      <c r="F29" s="29"/>
      <c r="G29" s="30"/>
      <c r="H29" s="29"/>
      <c r="I29" s="41"/>
      <c r="J29" s="3"/>
      <c r="K29" s="29"/>
      <c r="L29" s="30"/>
      <c r="M29" s="29"/>
      <c r="N29" s="41"/>
      <c r="O29" s="3"/>
      <c r="P29" s="29"/>
      <c r="Q29" s="30"/>
      <c r="R29" s="29"/>
      <c r="S29" s="41"/>
      <c r="T29" s="3"/>
      <c r="U29" s="29"/>
      <c r="V29" s="30"/>
      <c r="W29" s="29"/>
      <c r="X29" s="41"/>
      <c r="Y29" s="2"/>
      <c r="Z29" s="2"/>
      <c r="AA29" s="2"/>
      <c r="AB29" s="2"/>
      <c r="AC29" s="2"/>
      <c r="AD29" s="42"/>
      <c r="AE29" s="42"/>
      <c r="AF29" s="42"/>
      <c r="AG29" s="42"/>
      <c r="AH29" s="43"/>
      <c r="AI29" s="43"/>
      <c r="AJ29" s="44"/>
      <c r="AK29" s="44"/>
      <c r="AL29" s="39"/>
      <c r="AM29" s="40"/>
      <c r="AN29" s="3"/>
      <c r="AO29" s="29"/>
      <c r="AP29" s="30"/>
      <c r="AQ29" s="29"/>
      <c r="AR29" s="41"/>
      <c r="AS29" s="3"/>
      <c r="AT29" s="29"/>
      <c r="AU29" s="30"/>
      <c r="AV29" s="29"/>
      <c r="AW29" s="41"/>
      <c r="AX29" s="3"/>
      <c r="AY29" s="29"/>
      <c r="AZ29" s="30"/>
      <c r="BA29" s="29"/>
      <c r="BB29" s="41"/>
      <c r="BC29" s="3"/>
      <c r="BD29" s="29"/>
      <c r="BE29" s="30"/>
      <c r="BF29" s="29"/>
      <c r="BG29" s="41"/>
      <c r="BH29" s="2"/>
      <c r="BI29" s="2"/>
      <c r="BJ29" s="2"/>
      <c r="BK29" s="2"/>
      <c r="BL29" s="2"/>
      <c r="BM29" s="42"/>
      <c r="BN29" s="42"/>
      <c r="BO29" s="42"/>
    </row>
    <row r="30" spans="2:67" ht="12" customHeight="1">
      <c r="B30" s="2"/>
      <c r="C30" s="39"/>
      <c r="D30" s="45"/>
      <c r="E30" s="41"/>
      <c r="F30" s="29"/>
      <c r="G30" s="30"/>
      <c r="H30" s="29"/>
      <c r="I30" s="41"/>
      <c r="J30" s="41"/>
      <c r="K30" s="29"/>
      <c r="L30" s="30"/>
      <c r="M30" s="29"/>
      <c r="N30" s="41"/>
      <c r="O30" s="41"/>
      <c r="P30" s="29"/>
      <c r="Q30" s="30"/>
      <c r="R30" s="29"/>
      <c r="S30" s="41"/>
      <c r="T30" s="41"/>
      <c r="U30" s="29"/>
      <c r="V30" s="30"/>
      <c r="W30" s="29"/>
      <c r="X30" s="41"/>
      <c r="Y30" s="2"/>
      <c r="Z30" s="2"/>
      <c r="AA30" s="2"/>
      <c r="AB30" s="2"/>
      <c r="AC30" s="2"/>
      <c r="AD30" s="42"/>
      <c r="AE30" s="42"/>
      <c r="AF30" s="42"/>
      <c r="AG30" s="42"/>
      <c r="AH30" s="43"/>
      <c r="AI30" s="43"/>
      <c r="AJ30" s="44"/>
      <c r="AK30" s="44"/>
      <c r="AL30" s="39"/>
      <c r="AM30" s="45"/>
      <c r="AN30" s="41"/>
      <c r="AO30" s="29"/>
      <c r="AP30" s="30"/>
      <c r="AQ30" s="29"/>
      <c r="AR30" s="41"/>
      <c r="AS30" s="41"/>
      <c r="AT30" s="29"/>
      <c r="AU30" s="30"/>
      <c r="AV30" s="29"/>
      <c r="AW30" s="41"/>
      <c r="AX30" s="41"/>
      <c r="AY30" s="29"/>
      <c r="AZ30" s="30"/>
      <c r="BA30" s="29"/>
      <c r="BB30" s="41"/>
      <c r="BC30" s="41"/>
      <c r="BD30" s="29"/>
      <c r="BE30" s="30"/>
      <c r="BF30" s="29"/>
      <c r="BG30" s="41"/>
      <c r="BH30" s="2"/>
      <c r="BI30" s="2"/>
      <c r="BJ30" s="2"/>
      <c r="BK30" s="2"/>
      <c r="BL30" s="2"/>
      <c r="BM30" s="42"/>
      <c r="BN30" s="42"/>
      <c r="BO30" s="42"/>
    </row>
    <row r="31" spans="2:67" ht="12" customHeight="1">
      <c r="B31" s="2"/>
      <c r="C31" s="26"/>
      <c r="D31" s="27"/>
      <c r="E31" s="28"/>
      <c r="F31" s="29"/>
      <c r="G31" s="30"/>
      <c r="H31" s="29"/>
      <c r="I31" s="28"/>
      <c r="J31" s="28"/>
      <c r="K31" s="29"/>
      <c r="L31" s="30"/>
      <c r="M31" s="29"/>
      <c r="N31" s="28"/>
      <c r="O31" s="3"/>
      <c r="P31" s="3"/>
      <c r="Q31" s="3"/>
      <c r="R31" s="3"/>
      <c r="S31" s="3"/>
      <c r="T31" s="32"/>
      <c r="U31" s="32"/>
      <c r="V31" s="32"/>
      <c r="W31" s="32"/>
      <c r="X31" s="33"/>
      <c r="Y31" s="33"/>
      <c r="Z31" s="33"/>
      <c r="AA31" s="33"/>
      <c r="AB31" s="33"/>
      <c r="AC31" s="33"/>
      <c r="AD31" s="33"/>
      <c r="AE31" s="34"/>
      <c r="AF31" s="34"/>
      <c r="AG31" s="2"/>
      <c r="AH31" s="2"/>
      <c r="AI31" s="2"/>
      <c r="AJ31" s="2"/>
      <c r="AK31" s="2"/>
      <c r="AL31" s="26"/>
      <c r="AM31" s="27"/>
      <c r="AN31" s="28"/>
      <c r="AO31" s="29"/>
      <c r="AP31" s="30"/>
      <c r="AQ31" s="29"/>
      <c r="AR31" s="28"/>
      <c r="AS31" s="28"/>
      <c r="AT31" s="29"/>
      <c r="AU31" s="30"/>
      <c r="AV31" s="29"/>
      <c r="AW31" s="28"/>
      <c r="AX31" s="3"/>
      <c r="AY31" s="3"/>
      <c r="AZ31" s="3"/>
      <c r="BA31" s="3"/>
      <c r="BB31" s="3"/>
      <c r="BC31" s="32"/>
      <c r="BD31" s="32"/>
      <c r="BE31" s="32"/>
      <c r="BF31" s="32"/>
      <c r="BG31" s="33"/>
      <c r="BH31" s="33"/>
      <c r="BI31" s="33"/>
      <c r="BJ31" s="33"/>
      <c r="BK31" s="33"/>
      <c r="BL31" s="33"/>
      <c r="BM31" s="33"/>
      <c r="BN31" s="34"/>
      <c r="BO31" s="34"/>
    </row>
    <row r="32" spans="1:67" ht="15" customHeight="1">
      <c r="A32" s="1" t="e">
        <f>#REF!+1</f>
        <v>#REF!</v>
      </c>
      <c r="B32" s="2"/>
      <c r="C32" s="3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35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2:47" ht="12" customHeight="1">
      <c r="B33" s="2"/>
      <c r="C33" s="39"/>
      <c r="D33" s="45"/>
      <c r="E33" s="41"/>
      <c r="F33" s="29"/>
      <c r="G33" s="30"/>
      <c r="H33" s="29"/>
      <c r="I33" s="41"/>
      <c r="J33" s="41"/>
      <c r="K33" s="29"/>
      <c r="L33" s="30"/>
      <c r="M33" s="29"/>
      <c r="N33" s="41"/>
      <c r="O33" s="41"/>
      <c r="P33" s="29"/>
      <c r="Q33" s="30"/>
      <c r="R33" s="29"/>
      <c r="S33" s="41"/>
      <c r="T33" s="41"/>
      <c r="U33" s="29"/>
      <c r="V33" s="30"/>
      <c r="W33" s="29"/>
      <c r="X33" s="41"/>
      <c r="Y33" s="2"/>
      <c r="Z33" s="2"/>
      <c r="AA33" s="2"/>
      <c r="AB33" s="2"/>
      <c r="AC33" s="2"/>
      <c r="AD33" s="41"/>
      <c r="AE33" s="29"/>
      <c r="AF33" s="30"/>
      <c r="AG33" s="29"/>
      <c r="AH33" s="41"/>
      <c r="AI33" s="42"/>
      <c r="AJ33" s="42"/>
      <c r="AK33" s="43"/>
      <c r="AP33" s="1"/>
      <c r="AU33" s="1"/>
    </row>
    <row r="34" spans="9:66" ht="13.5" customHeight="1">
      <c r="I34" s="1"/>
      <c r="N34" s="1"/>
      <c r="S34" s="1"/>
      <c r="X34" s="1"/>
      <c r="Y34" s="1"/>
      <c r="Z34" s="1"/>
      <c r="AA34" s="1"/>
      <c r="AB34" s="1"/>
      <c r="AC34" s="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</row>
    <row r="35" spans="9:66" ht="13.5" customHeight="1">
      <c r="I35" s="1"/>
      <c r="N35" s="1"/>
      <c r="S35" s="1"/>
      <c r="X35" s="1"/>
      <c r="Y35" s="1"/>
      <c r="Z35" s="1"/>
      <c r="AA35" s="1"/>
      <c r="AB35" s="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</row>
    <row r="36" spans="9:66" ht="13.5" customHeight="1">
      <c r="I36" s="1"/>
      <c r="N36" s="1"/>
      <c r="S36" s="1"/>
      <c r="X36" s="1"/>
      <c r="Y36" s="1"/>
      <c r="Z36" s="1"/>
      <c r="AA36" s="1"/>
      <c r="AB36" s="1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</row>
    <row r="37" spans="9:66" ht="13.5" customHeight="1">
      <c r="I37" s="1"/>
      <c r="N37" s="1"/>
      <c r="S37" s="1"/>
      <c r="X37" s="1"/>
      <c r="Y37" s="1"/>
      <c r="Z37" s="1"/>
      <c r="AA37" s="1"/>
      <c r="AB37" s="1"/>
      <c r="AU37" s="1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</row>
    <row r="38" spans="9:66" ht="12" customHeight="1">
      <c r="I38" s="1"/>
      <c r="N38" s="1"/>
      <c r="S38" s="1"/>
      <c r="X38" s="1"/>
      <c r="Y38" s="1"/>
      <c r="Z38" s="1"/>
      <c r="AA38" s="1"/>
      <c r="AB38" s="1"/>
      <c r="AU38" s="1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</row>
    <row r="39" spans="9:66" ht="12" customHeight="1">
      <c r="I39" s="1"/>
      <c r="N39" s="1"/>
      <c r="S39" s="1"/>
      <c r="X39" s="1"/>
      <c r="Y39" s="1"/>
      <c r="Z39" s="1"/>
      <c r="AA39" s="1"/>
      <c r="AB39" s="1"/>
      <c r="AU39" s="1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</row>
    <row r="40" spans="9:71" ht="12" customHeight="1">
      <c r="I40" s="1"/>
      <c r="N40" s="1"/>
      <c r="S40" s="1"/>
      <c r="X40" s="1"/>
      <c r="Y40" s="1"/>
      <c r="Z40" s="1"/>
      <c r="AA40" s="1"/>
      <c r="AB40" s="1"/>
      <c r="AU40" s="1"/>
      <c r="AZ40" s="24"/>
      <c r="BA40" s="24"/>
      <c r="BB40" s="24"/>
      <c r="BC40" s="24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24"/>
      <c r="BP40" s="24"/>
      <c r="BQ40" s="24"/>
      <c r="BR40" s="24"/>
      <c r="BS40" s="24"/>
    </row>
    <row r="41" spans="9:72" ht="12" customHeight="1">
      <c r="I41" s="1"/>
      <c r="N41" s="1"/>
      <c r="S41" s="1"/>
      <c r="X41" s="1"/>
      <c r="Y41" s="1"/>
      <c r="Z41" s="1"/>
      <c r="AA41" s="1"/>
      <c r="AB41" s="1"/>
      <c r="AU41" s="1"/>
      <c r="AZ41" s="24"/>
      <c r="BA41" s="24"/>
      <c r="BB41" s="24"/>
      <c r="BC41" s="24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24"/>
      <c r="BP41" s="24"/>
      <c r="BQ41" s="24"/>
      <c r="BR41" s="24"/>
      <c r="BS41" s="24"/>
      <c r="BT41" s="24"/>
    </row>
    <row r="42" spans="9:72" ht="12" customHeight="1">
      <c r="I42" s="1"/>
      <c r="N42" s="1"/>
      <c r="S42" s="1"/>
      <c r="X42" s="1"/>
      <c r="Y42" s="1"/>
      <c r="Z42" s="1"/>
      <c r="AA42" s="1"/>
      <c r="AB42" s="1"/>
      <c r="AU42" s="1"/>
      <c r="AZ42" s="24"/>
      <c r="BA42" s="24"/>
      <c r="BB42" s="24"/>
      <c r="BC42" s="24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24"/>
      <c r="BP42" s="24"/>
      <c r="BQ42" s="24"/>
      <c r="BR42" s="24"/>
      <c r="BS42" s="24"/>
      <c r="BT42" s="24"/>
    </row>
    <row r="43" spans="9:72" ht="12" customHeight="1">
      <c r="I43" s="1"/>
      <c r="N43" s="1"/>
      <c r="S43" s="1"/>
      <c r="X43" s="1"/>
      <c r="Y43" s="1"/>
      <c r="Z43" s="1"/>
      <c r="AA43" s="1"/>
      <c r="AB43" s="1"/>
      <c r="AU43" s="1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</row>
    <row r="44" spans="9:72" ht="12" customHeight="1">
      <c r="I44" s="1"/>
      <c r="N44" s="1"/>
      <c r="S44" s="1"/>
      <c r="X44" s="1"/>
      <c r="Y44" s="1"/>
      <c r="Z44" s="1"/>
      <c r="AA44" s="1"/>
      <c r="AB44" s="1"/>
      <c r="AU44" s="1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</row>
    <row r="45" spans="1:51" s="24" customFormat="1" ht="12" customHeight="1">
      <c r="A45" s="1"/>
      <c r="B45" s="1"/>
      <c r="AD45" s="1"/>
      <c r="AE45" s="1"/>
      <c r="AF45" s="1"/>
      <c r="AG45" s="1"/>
      <c r="AI45" s="1"/>
      <c r="AJ45" s="1"/>
      <c r="AK45" s="1"/>
      <c r="AL45" s="1"/>
      <c r="AM45" s="1"/>
      <c r="AN45" s="1"/>
      <c r="AO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72" s="24" customFormat="1" ht="12" customHeight="1">
      <c r="A46" s="1"/>
      <c r="B46" s="1"/>
      <c r="AD46" s="1"/>
      <c r="AE46" s="1"/>
      <c r="AF46" s="1"/>
      <c r="AG46" s="1"/>
      <c r="AI46" s="1"/>
      <c r="AJ46" s="1"/>
      <c r="AK46" s="1"/>
      <c r="AL46" s="1"/>
      <c r="AM46" s="1"/>
      <c r="AN46" s="1"/>
      <c r="AO46" s="1"/>
      <c r="AQ46" s="1"/>
      <c r="AR46" s="1"/>
      <c r="AS46" s="1"/>
      <c r="AT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s="24" customFormat="1" ht="12" customHeight="1">
      <c r="A47" s="1"/>
      <c r="B47" s="1"/>
      <c r="AD47" s="1"/>
      <c r="AE47" s="1"/>
      <c r="AF47" s="1"/>
      <c r="AG47" s="1"/>
      <c r="AI47" s="1"/>
      <c r="AJ47" s="1"/>
      <c r="AK47" s="1"/>
      <c r="AL47" s="1"/>
      <c r="AM47" s="1"/>
      <c r="AN47" s="1"/>
      <c r="AO47" s="1"/>
      <c r="AQ47" s="1"/>
      <c r="AR47" s="1"/>
      <c r="AS47" s="1"/>
      <c r="AT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s="24" customFormat="1" ht="12" customHeight="1">
      <c r="A48" s="1"/>
      <c r="B48" s="1"/>
      <c r="AD48" s="1"/>
      <c r="AE48" s="1"/>
      <c r="AF48" s="1"/>
      <c r="AG48" s="1"/>
      <c r="AI48" s="1"/>
      <c r="AJ48" s="1"/>
      <c r="AK48" s="1"/>
      <c r="AL48" s="1"/>
      <c r="AM48" s="1"/>
      <c r="AN48" s="1"/>
      <c r="AO48" s="1"/>
      <c r="AQ48" s="1"/>
      <c r="AR48" s="1"/>
      <c r="AS48" s="1"/>
      <c r="AT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s="24" customFormat="1" ht="12" customHeight="1">
      <c r="A49" s="1"/>
      <c r="B49" s="1"/>
      <c r="AD49" s="1"/>
      <c r="AE49" s="1"/>
      <c r="AF49" s="1"/>
      <c r="AG49" s="1"/>
      <c r="AI49" s="1"/>
      <c r="AJ49" s="1"/>
      <c r="AK49" s="1"/>
      <c r="AL49" s="1"/>
      <c r="AM49" s="1"/>
      <c r="AN49" s="1"/>
      <c r="AO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s="24" customFormat="1" ht="12" customHeight="1">
      <c r="A50" s="1"/>
      <c r="B50" s="1"/>
      <c r="AD50" s="1"/>
      <c r="AE50" s="1"/>
      <c r="AF50" s="1"/>
      <c r="AG50" s="1"/>
      <c r="AI50" s="1"/>
      <c r="AJ50" s="1"/>
      <c r="AK50" s="1"/>
      <c r="AL50" s="1"/>
      <c r="AM50" s="1"/>
      <c r="AN50" s="1"/>
      <c r="AO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</sheetData>
  <sheetProtection/>
  <mergeCells count="145">
    <mergeCell ref="AC24:AD28"/>
    <mergeCell ref="AE24:AF28"/>
    <mergeCell ref="AL5:BO5"/>
    <mergeCell ref="Y14:Z18"/>
    <mergeCell ref="AA14:AB18"/>
    <mergeCell ref="AC14:AD18"/>
    <mergeCell ref="AE14:AF18"/>
    <mergeCell ref="Y19:Z23"/>
    <mergeCell ref="AA19:AB23"/>
    <mergeCell ref="AC19:AD23"/>
    <mergeCell ref="AE19:AF23"/>
    <mergeCell ref="BF2:BO2"/>
    <mergeCell ref="BF3:BO3"/>
    <mergeCell ref="A5:AD5"/>
    <mergeCell ref="C7:D8"/>
    <mergeCell ref="E7:I7"/>
    <mergeCell ref="J7:N7"/>
    <mergeCell ref="O7:S7"/>
    <mergeCell ref="T7:X7"/>
    <mergeCell ref="BH7:BI8"/>
    <mergeCell ref="BJ7:BK8"/>
    <mergeCell ref="B1:BO1"/>
    <mergeCell ref="AL7:AM8"/>
    <mergeCell ref="Y7:Z8"/>
    <mergeCell ref="AA7:AB8"/>
    <mergeCell ref="AC7:AD8"/>
    <mergeCell ref="AE7:AF8"/>
    <mergeCell ref="AN7:AR7"/>
    <mergeCell ref="AS7:AW7"/>
    <mergeCell ref="AX7:BB7"/>
    <mergeCell ref="BC7:BG7"/>
    <mergeCell ref="BC8:BG8"/>
    <mergeCell ref="BL7:BM8"/>
    <mergeCell ref="BN7:BO8"/>
    <mergeCell ref="E8:I8"/>
    <mergeCell ref="J8:N8"/>
    <mergeCell ref="O8:S8"/>
    <mergeCell ref="T8:X8"/>
    <mergeCell ref="AN8:AR8"/>
    <mergeCell ref="AS8:AW8"/>
    <mergeCell ref="AX8:BB8"/>
    <mergeCell ref="C9:C13"/>
    <mergeCell ref="D9:D11"/>
    <mergeCell ref="E9:I13"/>
    <mergeCell ref="Y9:Z13"/>
    <mergeCell ref="AA9:AB13"/>
    <mergeCell ref="AC9:AD13"/>
    <mergeCell ref="D12:D13"/>
    <mergeCell ref="AM9:AM11"/>
    <mergeCell ref="AN9:AR13"/>
    <mergeCell ref="BH9:BI13"/>
    <mergeCell ref="BJ9:BK13"/>
    <mergeCell ref="AS10:AS13"/>
    <mergeCell ref="AW10:AW13"/>
    <mergeCell ref="AX10:AX13"/>
    <mergeCell ref="BB10:BB13"/>
    <mergeCell ref="BL9:BM13"/>
    <mergeCell ref="BN9:BO13"/>
    <mergeCell ref="J10:J13"/>
    <mergeCell ref="N10:N13"/>
    <mergeCell ref="O10:O13"/>
    <mergeCell ref="S10:S13"/>
    <mergeCell ref="T10:T13"/>
    <mergeCell ref="X10:X13"/>
    <mergeCell ref="BC10:BC13"/>
    <mergeCell ref="BG10:BG13"/>
    <mergeCell ref="AM12:AM13"/>
    <mergeCell ref="C14:C18"/>
    <mergeCell ref="D14:D16"/>
    <mergeCell ref="J14:N18"/>
    <mergeCell ref="AL14:AL18"/>
    <mergeCell ref="AM14:AM16"/>
    <mergeCell ref="D17:D18"/>
    <mergeCell ref="AM17:AM18"/>
    <mergeCell ref="AE9:AF13"/>
    <mergeCell ref="AL9:AL13"/>
    <mergeCell ref="AS14:AW18"/>
    <mergeCell ref="BH14:BI18"/>
    <mergeCell ref="BJ14:BK18"/>
    <mergeCell ref="AN15:AN18"/>
    <mergeCell ref="AR15:AR18"/>
    <mergeCell ref="AX15:AX18"/>
    <mergeCell ref="BB15:BB18"/>
    <mergeCell ref="BL14:BM18"/>
    <mergeCell ref="BN14:BO18"/>
    <mergeCell ref="E15:E18"/>
    <mergeCell ref="I15:I18"/>
    <mergeCell ref="O15:O18"/>
    <mergeCell ref="S15:S18"/>
    <mergeCell ref="T15:T18"/>
    <mergeCell ref="X15:X18"/>
    <mergeCell ref="BC15:BC18"/>
    <mergeCell ref="BG15:BG18"/>
    <mergeCell ref="C19:C23"/>
    <mergeCell ref="D19:D21"/>
    <mergeCell ref="O19:S23"/>
    <mergeCell ref="AL19:AL23"/>
    <mergeCell ref="AM19:AM21"/>
    <mergeCell ref="AX19:BB23"/>
    <mergeCell ref="D22:D23"/>
    <mergeCell ref="AM22:AM23"/>
    <mergeCell ref="BH19:BI23"/>
    <mergeCell ref="BJ19:BK23"/>
    <mergeCell ref="AN20:AN23"/>
    <mergeCell ref="AR20:AR23"/>
    <mergeCell ref="AS20:AS23"/>
    <mergeCell ref="AW20:AW23"/>
    <mergeCell ref="BL19:BM23"/>
    <mergeCell ref="BN19:BO23"/>
    <mergeCell ref="E20:E23"/>
    <mergeCell ref="I20:I23"/>
    <mergeCell ref="J20:J23"/>
    <mergeCell ref="N20:N23"/>
    <mergeCell ref="T20:T23"/>
    <mergeCell ref="X20:X23"/>
    <mergeCell ref="BC20:BC23"/>
    <mergeCell ref="BG20:BG23"/>
    <mergeCell ref="C24:C28"/>
    <mergeCell ref="D24:D26"/>
    <mergeCell ref="T24:X28"/>
    <mergeCell ref="AL24:AL28"/>
    <mergeCell ref="AM24:AM26"/>
    <mergeCell ref="BC24:BG28"/>
    <mergeCell ref="D27:D28"/>
    <mergeCell ref="AM27:AM28"/>
    <mergeCell ref="Y24:Z28"/>
    <mergeCell ref="AA24:AB28"/>
    <mergeCell ref="AX25:AX28"/>
    <mergeCell ref="BB25:BB28"/>
    <mergeCell ref="BH24:BI28"/>
    <mergeCell ref="BJ24:BK28"/>
    <mergeCell ref="AN25:AN28"/>
    <mergeCell ref="AR25:AR28"/>
    <mergeCell ref="AS25:AS28"/>
    <mergeCell ref="AW25:AW28"/>
    <mergeCell ref="BD34:BN35"/>
    <mergeCell ref="BD36:BN42"/>
    <mergeCell ref="BL24:BM28"/>
    <mergeCell ref="BN24:BO28"/>
    <mergeCell ref="E25:E28"/>
    <mergeCell ref="I25:I28"/>
    <mergeCell ref="J25:J28"/>
    <mergeCell ref="N25:N28"/>
    <mergeCell ref="O25:O28"/>
    <mergeCell ref="S25:S28"/>
  </mergeCells>
  <conditionalFormatting sqref="T29">
    <cfRule type="cellIs" priority="44" dxfId="83" operator="equal" stopIfTrue="1">
      <formula>"×"</formula>
    </cfRule>
    <cfRule type="cellIs" priority="45" dxfId="0" operator="equal" stopIfTrue="1">
      <formula>"○"</formula>
    </cfRule>
  </conditionalFormatting>
  <conditionalFormatting sqref="E29 J29 O29">
    <cfRule type="cellIs" priority="50" dxfId="83" operator="equal" stopIfTrue="1">
      <formula>"×"</formula>
    </cfRule>
    <cfRule type="cellIs" priority="51" dxfId="0" operator="equal" stopIfTrue="1">
      <formula>"○"</formula>
    </cfRule>
  </conditionalFormatting>
  <conditionalFormatting sqref="AE31 BN31">
    <cfRule type="expression" priority="72" dxfId="1" stopIfTrue="1">
      <formula>COUNTIF(順位リーグ!#REF!,AE31)&gt;1</formula>
    </cfRule>
  </conditionalFormatting>
  <conditionalFormatting sqref="Y29">
    <cfRule type="cellIs" priority="48" dxfId="0" operator="equal" stopIfTrue="1">
      <formula>"×"</formula>
    </cfRule>
  </conditionalFormatting>
  <conditionalFormatting sqref="AJ9:AJ28">
    <cfRule type="expression" priority="54" dxfId="1" stopIfTrue="1">
      <formula>COUNTIF(順位リーグ!#REF!,AJ9)&gt;1</formula>
    </cfRule>
  </conditionalFormatting>
  <conditionalFormatting sqref="AJ29:AJ30">
    <cfRule type="expression" priority="49" dxfId="1" stopIfTrue="1">
      <formula>COUNTIF(順位リーグ!#REF!,AJ29)&gt;1</formula>
    </cfRule>
  </conditionalFormatting>
  <conditionalFormatting sqref="J14 O19 T24 E9">
    <cfRule type="cellIs" priority="20" dxfId="0" operator="equal" stopIfTrue="1">
      <formula>"×"</formula>
    </cfRule>
  </conditionalFormatting>
  <conditionalFormatting sqref="J9 O9 T9 O14 T14 E14 E19 J19 T19 E24 J24 O24">
    <cfRule type="cellIs" priority="21" dxfId="83" operator="equal" stopIfTrue="1">
      <formula>"×"</formula>
    </cfRule>
    <cfRule type="cellIs" priority="22" dxfId="0" operator="equal" stopIfTrue="1">
      <formula>"○"</formula>
    </cfRule>
  </conditionalFormatting>
  <conditionalFormatting sqref="AE9:AE28">
    <cfRule type="expression" priority="19" dxfId="1" stopIfTrue="1">
      <formula>COUNTIF(順位リーグ!#REF!,AE9)&gt;1</formula>
    </cfRule>
  </conditionalFormatting>
  <conditionalFormatting sqref="BC29">
    <cfRule type="cellIs" priority="9" dxfId="83" operator="equal" stopIfTrue="1">
      <formula>"×"</formula>
    </cfRule>
    <cfRule type="cellIs" priority="10" dxfId="0" operator="equal" stopIfTrue="1">
      <formula>"○"</formula>
    </cfRule>
  </conditionalFormatting>
  <conditionalFormatting sqref="AN29 AS29 AX29">
    <cfRule type="cellIs" priority="12" dxfId="83" operator="equal" stopIfTrue="1">
      <formula>"×"</formula>
    </cfRule>
    <cfRule type="cellIs" priority="13" dxfId="0" operator="equal" stopIfTrue="1">
      <formula>"○"</formula>
    </cfRule>
  </conditionalFormatting>
  <conditionalFormatting sqref="BH29">
    <cfRule type="cellIs" priority="11" dxfId="0" operator="equal" stopIfTrue="1">
      <formula>"×"</formula>
    </cfRule>
  </conditionalFormatting>
  <conditionalFormatting sqref="AS14 AX19 BC24 AN9">
    <cfRule type="cellIs" priority="6" dxfId="0" operator="equal" stopIfTrue="1">
      <formula>"×"</formula>
    </cfRule>
  </conditionalFormatting>
  <conditionalFormatting sqref="AS9 AX9 BC9 AX14 BC14 AN14 AN19 AS19 BC19 AN24 AS24 AX24">
    <cfRule type="cellIs" priority="7" dxfId="83" operator="equal" stopIfTrue="1">
      <formula>"×"</formula>
    </cfRule>
    <cfRule type="cellIs" priority="8" dxfId="0" operator="equal" stopIfTrue="1">
      <formula>"○"</formula>
    </cfRule>
  </conditionalFormatting>
  <conditionalFormatting sqref="BN9:BN28">
    <cfRule type="expression" priority="5" dxfId="1" stopIfTrue="1">
      <formula>COUNTIF(順位リーグ!#REF!,BN9)&gt;1</formula>
    </cfRule>
  </conditionalFormatting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12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香川県卓球協会</cp:lastModifiedBy>
  <cp:lastPrinted>2019-11-12T07:40:50Z</cp:lastPrinted>
  <dcterms:created xsi:type="dcterms:W3CDTF">2015-07-13T15:39:25Z</dcterms:created>
  <dcterms:modified xsi:type="dcterms:W3CDTF">2019-11-12T10:39:36Z</dcterms:modified>
  <cp:category/>
  <cp:version/>
  <cp:contentType/>
  <cp:contentStatus/>
</cp:coreProperties>
</file>